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54.xml" ContentType="application/vnd.openxmlformats-officedocument.spreadsheetml.comments+xml"/>
  <Override PartName="/xl/comments45.xml" ContentType="application/vnd.openxmlformats-officedocument.spreadsheetml.comments+xml"/>
  <Override PartName="/xl/comments40.xml" ContentType="application/vnd.openxmlformats-officedocument.spreadsheetml.comments+xml"/>
  <Override PartName="/xl/comments20.xml" ContentType="application/vnd.openxmlformats-officedocument.spreadsheetml.comments+xml"/>
  <Override PartName="/xl/comments17.xml" ContentType="application/vnd.openxmlformats-officedocument.spreadsheetml.comments+xml"/>
  <Override PartName="/xl/comments32.xml" ContentType="application/vnd.openxmlformats-officedocument.spreadsheetml.comments+xml"/>
  <Override PartName="/xl/comments18.xml" ContentType="application/vnd.openxmlformats-officedocument.spreadsheetml.comments+xml"/>
  <Override PartName="/xl/comments33.xml" ContentType="application/vnd.openxmlformats-officedocument.spreadsheetml.comments+xml"/>
  <Override PartName="/xl/media/image1.png" ContentType="image/png"/>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55.xml.rels" ContentType="application/vnd.openxmlformats-package.relationships+xml"/>
  <Override PartName="/xl/worksheets/_rels/sheet24.xml.rels" ContentType="application/vnd.openxmlformats-package.relationships+xml"/>
  <Override PartName="/xl/worksheets/_rels/sheet22.xml.rels" ContentType="application/vnd.openxmlformats-package.relationships+xml"/>
  <Override PartName="/xl/worksheets/_rels/sheet29.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_rels/sheet28.xml.rels" ContentType="application/vnd.openxmlformats-package.relationships+xml"/>
  <Override PartName="/xl/worksheets/_rels/sheet36.xml.rels" ContentType="application/vnd.openxmlformats-package.relationships+xml"/>
  <Override PartName="/xl/worksheets/_rels/sheet2.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25.xml.rels" ContentType="application/vnd.openxmlformats-package.relationships+xml"/>
  <Override PartName="/xl/worksheets/_rels/sheet20.xml.rels" ContentType="application/vnd.openxmlformats-package.relationships+xml"/>
  <Override PartName="/xl/worksheets/_rels/sheet31.xml.rels" ContentType="application/vnd.openxmlformats-package.relationships+xml"/>
  <Override PartName="/xl/worksheets/_rels/sheet38.xml.rels" ContentType="application/vnd.openxmlformats-package.relationships+xml"/>
  <Override PartName="/xl/worksheets/_rels/sheet33.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40.xml.rels" ContentType="application/vnd.openxmlformats-package.relationships+xml"/>
  <Override PartName="/xl/worksheets/_rels/sheet54.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book.xml" ContentType="application/vnd.openxmlformats-officedocument.spreadsheetml.sheet.main+xml"/>
  <Override PartName="/xl/comments55.xml" ContentType="application/vnd.openxmlformats-officedocument.spreadsheetml.comments+xml"/>
  <Override PartName="/xl/drawings/vmlDrawing19.vml" ContentType="application/vnd.openxmlformats-officedocument.vmlDrawing"/>
  <Override PartName="/xl/drawings/vmlDrawing18.vml" ContentType="application/vnd.openxmlformats-officedocument.vmlDrawing"/>
  <Override PartName="/xl/drawings/vmlDrawing17.vml" ContentType="application/vnd.openxmlformats-officedocument.vmlDrawing"/>
  <Override PartName="/xl/drawings/vmlDrawing16.vml" ContentType="application/vnd.openxmlformats-officedocument.vmlDrawing"/>
  <Override PartName="/xl/drawings/vmlDrawing15.vml" ContentType="application/vnd.openxmlformats-officedocument.vmlDrawing"/>
  <Override PartName="/xl/drawings/vmlDrawing14.vml" ContentType="application/vnd.openxmlformats-officedocument.vmlDrawing"/>
  <Override PartName="/xl/drawings/vmlDrawing13.vml" ContentType="application/vnd.openxmlformats-officedocument.vmlDrawing"/>
  <Override PartName="/xl/drawings/vmlDrawing12.vml" ContentType="application/vnd.openxmlformats-officedocument.vmlDrawing"/>
  <Override PartName="/xl/drawings/vmlDrawing11.vml" ContentType="application/vnd.openxmlformats-officedocument.vmlDrawing"/>
  <Override PartName="/xl/drawings/vmlDrawing10.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vmlDrawing3.vml" ContentType="application/vnd.openxmlformats-officedocument.vmlDrawing"/>
  <Override PartName="/xl/drawings/drawing1.xml" ContentType="application/vnd.openxmlformats-officedocument.drawing+xml"/>
  <Override PartName="/xl/drawings/vmlDrawing9.vml" ContentType="application/vnd.openxmlformats-officedocument.vmlDrawing"/>
  <Override PartName="/xl/drawings/vmlDrawing20.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_rels/drawing1.xml.rels" ContentType="application/vnd.openxmlformats-package.relationships+xml"/>
  <Override PartName="/xl/drawings/vmlDrawing7.vml" ContentType="application/vnd.openxmlformats-officedocument.vmlDrawing"/>
  <Override PartName="/xl/drawings/vmlDrawing8.vml" ContentType="application/vnd.openxmlformats-officedocument.vmlDrawing"/>
  <Override PartName="/xl/comments36.xml" ContentType="application/vnd.openxmlformats-officedocument.spreadsheetml.comments+xml"/>
  <Override PartName="/xl/styles.xml" ContentType="application/vnd.openxmlformats-officedocument.spreadsheetml.styles+xml"/>
  <Override PartName="/xl/comments19.xml" ContentType="application/vnd.openxmlformats-officedocument.spreadsheetml.comments+xml"/>
  <Override PartName="/xl/comments34.xml" ContentType="application/vnd.openxmlformats-officedocument.spreadsheetml.comments+xml"/>
  <Override PartName="/xl/comments21.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1.xml" ContentType="application/vnd.openxmlformats-officedocument.spreadsheetml.comments+xml"/>
  <Override PartName="/xl/sharedStrings.xml" ContentType="application/vnd.openxmlformats-officedocument.spreadsheetml.sharedStrings+xml"/>
  <Override PartName="/xl/comments3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8"/>
  </bookViews>
  <sheets>
    <sheet name="COVER" sheetId="1" state="visible" r:id="rId2"/>
    <sheet name="How to use this" sheetId="2" state="visible" r:id="rId3"/>
    <sheet name="Update Log" sheetId="3" state="visible" r:id="rId4"/>
    <sheet name="Conversion Rates (Raw Stats to " sheetId="4" state="visible" r:id="rId5"/>
    <sheet name="POKEMON" sheetId="5" state="visible" r:id="rId6"/>
    <sheet name="NATURES" sheetId="6" state="visible" r:id="rId7"/>
    <sheet name="ABILITIES" sheetId="7" state="visible" r:id="rId8"/>
    <sheet name="STAB EFFECTS" sheetId="8" state="visible" r:id="rId9"/>
    <sheet name="MOVES" sheetId="9" state="visible" r:id="rId10"/>
    <sheet name="ITEMS (HELD)" sheetId="10" state="visible" r:id="rId11"/>
    <sheet name="ITEMS (SIGNATURE)" sheetId="11" state="visible" r:id="rId12"/>
    <sheet name="ITEMS (CONSUMABLE)" sheetId="12" state="visible" r:id="rId13"/>
    <sheet name="ITEMS (TLR)" sheetId="13" state="visible" r:id="rId14"/>
    <sheet name="WEIGHT CLASS ALTERATIONS" sheetId="14" state="visible" r:id="rId15"/>
    <sheet name="Max Movepool Counts" sheetId="15" state="visible" r:id="rId16"/>
    <sheet name="Syclar Learnset" sheetId="16" state="visible" r:id="rId17"/>
    <sheet name="Syclant Learnset" sheetId="17" state="visible" r:id="rId18"/>
    <sheet name="Revenankh Learnset" sheetId="18" state="visible" r:id="rId19"/>
    <sheet name="Embirch Learnset" sheetId="19" state="visible" r:id="rId20"/>
    <sheet name="Flarelm Learnset" sheetId="20" state="visible" r:id="rId21"/>
    <sheet name="Pyroak Learnset" sheetId="21" state="visible" r:id="rId22"/>
    <sheet name="Breezi Learnset" sheetId="22" state="visible" r:id="rId23"/>
    <sheet name="Fidgit Learnset" sheetId="23" state="visible" r:id="rId24"/>
    <sheet name="Rebble Learnset" sheetId="24" state="visible" r:id="rId25"/>
    <sheet name="Bolderdash Learnset" sheetId="25" state="visible" r:id="rId26"/>
    <sheet name="Stratagem Learnset" sheetId="26" state="visible" r:id="rId27"/>
    <sheet name="Privatyke Learnset" sheetId="27" state="visible" r:id="rId28"/>
    <sheet name="Arghonaut Learnset" sheetId="28" state="visible" r:id="rId29"/>
    <sheet name="Nohface Learnset" sheetId="29" state="visible" r:id="rId30"/>
    <sheet name="Kitsunoh Learnset" sheetId="30" state="visible" r:id="rId31"/>
    <sheet name="Monohm Learnset" sheetId="31" state="visible" r:id="rId32"/>
    <sheet name="Duclohm Learnset" sheetId="32" state="visible" r:id="rId33"/>
    <sheet name="Cyclohm learnset" sheetId="33" state="visible" r:id="rId34"/>
    <sheet name="Colosshale Learnset" sheetId="34" state="visible" r:id="rId35"/>
    <sheet name="Colossoil Learnset" sheetId="35" state="visible" r:id="rId36"/>
    <sheet name="Protowatt Learnset" sheetId="36" state="visible" r:id="rId37"/>
    <sheet name="Krilowatt Learnset" sheetId="37" state="visible" r:id="rId38"/>
    <sheet name="Voodoll Learnset" sheetId="38" state="visible" r:id="rId39"/>
    <sheet name="Voodoom Learnset" sheetId="39" state="visible" r:id="rId40"/>
    <sheet name="Scratchet Learnset" sheetId="40" state="visible" r:id="rId41"/>
    <sheet name="Tomohawk Learnset" sheetId="41" state="visible" r:id="rId42"/>
    <sheet name="Necturine Learnset" sheetId="42" state="visible" r:id="rId43"/>
    <sheet name="Necturna Learnset" sheetId="43" state="visible" r:id="rId44"/>
    <sheet name="Mollux Learnset" sheetId="44" state="visible" r:id="rId45"/>
    <sheet name="Cupra Learnset" sheetId="45" state="visible" r:id="rId46"/>
    <sheet name="Argalis Learnset" sheetId="46" state="visible" r:id="rId47"/>
    <sheet name="Aurumoth Learnset" sheetId="47" state="visible" r:id="rId48"/>
    <sheet name="Brattler Learnset" sheetId="48" state="visible" r:id="rId49"/>
    <sheet name="Malaconda Learnset" sheetId="49" state="visible" r:id="rId50"/>
    <sheet name="Cawdet Learnset" sheetId="50" state="visible" r:id="rId51"/>
    <sheet name="Cawmodore Learnset" sheetId="51" state="visible" r:id="rId52"/>
    <sheet name="Volkritter Learnset" sheetId="52" state="visible" r:id="rId53"/>
    <sheet name="Volkraken Learnset" sheetId="53" state="visible" r:id="rId54"/>
    <sheet name="Snugglow Learnset" sheetId="54" state="visible" r:id="rId55"/>
    <sheet name="Plasmanta Learnset" sheetId="55" state="visible" r:id="rId56"/>
    <sheet name="Floatoy Learnset" sheetId="56" state="visible" r:id="rId57"/>
    <sheet name="Caimanoe Learnset" sheetId="57" state="visible" r:id="rId58"/>
    <sheet name="Naviathan Learnset" sheetId="58" state="visible" r:id="rId59"/>
    <sheet name="Crucibelle Learnset" sheetId="59" state="visible" r:id="rId60"/>
    <sheet name="Kerfluffle Learnset" sheetId="60" state="visible" r:id="rId61"/>
    <sheet name="Template" sheetId="61" state="visible" r:id="rId62"/>
  </sheets>
  <calcPr iterateCount="100" refMode="A1" iterate="false" iterateDelta="0.0001"/>
  <extLst>
    <ext xmlns:loext="http://schemas.libreoffice.org/" uri="{7626C862-2A13-11E5-B345-FEFF819CDC9F}">
      <loext:extCalcPr stringRefSyntax="CalcA1ExcelA1"/>
    </ext>
  </extLst>
</workbook>
</file>

<file path=xl/comments17.xml><?xml version="1.0" encoding="utf-8"?>
<comments xmlns="http://schemas.openxmlformats.org/spreadsheetml/2006/main" xmlns:xdr="http://schemas.openxmlformats.org/drawingml/2006/spreadsheetDrawing">
  <authors>
    <author/>
  </authors>
  <commentList>
    <comment ref="A14" authorId="0">
      <text>
        <r>
          <rPr>
            <sz val="10"/>
            <color rgb="FF000000"/>
            <rFont val="Arial"/>
            <family val="2"/>
            <charset val="1"/>
          </rPr>
          <t xml:space="preserve">Syclar learns X-Scissor as a Pre-26 Level Up move</t>
        </r>
      </text>
    </comment>
  </commentList>
</comments>
</file>

<file path=xl/comments18.xml><?xml version="1.0" encoding="utf-8"?>
<comments xmlns="http://schemas.openxmlformats.org/spreadsheetml/2006/main" xmlns:xdr="http://schemas.openxmlformats.org/drawingml/2006/spreadsheetDrawing">
  <authors>
    <author/>
  </authors>
  <commentList>
    <comment ref="C48" authorId="0">
      <text>
        <r>
          <rPr>
            <sz val="10"/>
            <color rgb="FF000000"/>
            <rFont val="Arial"/>
            <family val="2"/>
            <charset val="1"/>
          </rPr>
          <t xml:space="preserve">Should Revenankh get Spite as a tutor for Gen 5 and Gen 6? It isn't listed in the NDA but...
---
DF Note: I'm adding it in for the time being.</t>
        </r>
      </text>
    </comment>
  </commentList>
</comments>
</file>

<file path=xl/comments19.xml><?xml version="1.0" encoding="utf-8"?>
<comments xmlns="http://schemas.openxmlformats.org/spreadsheetml/2006/main" xmlns:xdr="http://schemas.openxmlformats.org/drawingml/2006/spreadsheetDrawing">
  <authors>
    <author/>
  </authors>
  <commentList>
    <comment ref="J38" authorId="0">
      <text>
        <r>
          <rPr>
            <sz val="10"/>
            <color rgb="FF000000"/>
            <rFont val="Arial"/>
            <family val="2"/>
            <charset val="1"/>
          </rPr>
          <t xml:space="preserve">Flarelm learns Iron Defense for 1 MC; it is cheaper to wait to get this until after Embirch evolves</t>
        </r>
      </text>
    </comment>
  </commentList>
</comments>
</file>

<file path=xl/comments20.xml><?xml version="1.0" encoding="utf-8"?>
<comments xmlns="http://schemas.openxmlformats.org/spreadsheetml/2006/main" xmlns:xdr="http://schemas.openxmlformats.org/drawingml/2006/spreadsheetDrawing">
  <authors>
    <author/>
  </authors>
  <commentList>
    <comment ref="A12" authorId="0">
      <text>
        <r>
          <rPr>
            <sz val="10"/>
            <color rgb="FF000000"/>
            <rFont val="Arial"/>
            <family val="2"/>
            <charset val="1"/>
          </rPr>
          <t xml:space="preserve">Embirch learns Fire Spin as a Pre-26 Level Up move</t>
        </r>
      </text>
    </comment>
  </commentList>
</comments>
</file>

<file path=xl/comments21.xml><?xml version="1.0" encoding="utf-8"?>
<comments xmlns="http://schemas.openxmlformats.org/spreadsheetml/2006/main" xmlns:xdr="http://schemas.openxmlformats.org/drawingml/2006/spreadsheetDrawing">
  <authors>
    <author/>
  </authors>
  <commentList>
    <comment ref="A14" authorId="0">
      <text>
        <r>
          <rPr>
            <sz val="10"/>
            <color rgb="FF000000"/>
            <rFont val="Arial"/>
            <family val="2"/>
            <charset val="1"/>
          </rPr>
          <t xml:space="preserve">Embirch learns Fire Spin as a Pre-26 Level Up move</t>
        </r>
      </text>
    </comment>
  </commentList>
</comments>
</file>

<file path=xl/comments22.xml><?xml version="1.0" encoding="utf-8"?>
<comments xmlns="http://schemas.openxmlformats.org/spreadsheetml/2006/main" xmlns:xdr="http://schemas.openxmlformats.org/drawingml/2006/spreadsheetDrawing">
  <authors>
    <author/>
  </authors>
  <commentList>
    <comment ref="J15" authorId="0">
      <text>
        <r>
          <rPr>
            <sz val="10"/>
            <color rgb="FF000000"/>
            <rFont val="Arial"/>
            <family val="2"/>
            <charset val="1"/>
          </rPr>
          <t xml:space="preserve">Fidgit learns Earth Power for 1 MC; it is cheaper to wait to get this until after Breezi evolves</t>
        </r>
      </text>
    </comment>
    <comment ref="J16" authorId="0">
      <text>
        <r>
          <rPr>
            <sz val="10"/>
            <color rgb="FF000000"/>
            <rFont val="Arial"/>
            <family val="2"/>
            <charset val="1"/>
          </rPr>
          <t xml:space="preserve">Fidgit learns Earthquake for 2 MC; it is cheaper to wait to get this until after Breezi evolves</t>
        </r>
      </text>
    </comment>
    <comment ref="J23" authorId="0">
      <text>
        <r>
          <rPr>
            <sz val="10"/>
            <color rgb="FF000000"/>
            <rFont val="Arial"/>
            <family val="2"/>
            <charset val="1"/>
          </rPr>
          <t xml:space="preserve">Fidgit learns Fling for 2 MC; it is cheaper to wait to get this until after Breezi evolves</t>
        </r>
      </text>
    </comment>
    <comment ref="J32" authorId="0">
      <text>
        <r>
          <rPr>
            <sz val="10"/>
            <color rgb="FF000000"/>
            <rFont val="Arial"/>
            <family val="2"/>
            <charset val="1"/>
          </rPr>
          <t xml:space="preserve">Fidgit learns Helping Hand for free; it is cheaper to wait to get this until after Breezi evolves</t>
        </r>
      </text>
    </comment>
    <comment ref="J37" authorId="0">
      <text>
        <r>
          <rPr>
            <sz val="10"/>
            <color rgb="FF000000"/>
            <rFont val="Arial"/>
            <family val="2"/>
            <charset val="1"/>
          </rPr>
          <t xml:space="preserve">Fidgit learns Magic Room for free; it is cheaper to wait to get this until after Breezi evolves</t>
        </r>
      </text>
    </comment>
    <comment ref="J44" authorId="0">
      <text>
        <r>
          <rPr>
            <sz val="10"/>
            <color rgb="FF000000"/>
            <rFont val="Arial"/>
            <family val="2"/>
            <charset val="1"/>
          </rPr>
          <t xml:space="preserve">Fidgit learns Poison Jab for 2 MC; it is cheaper to wait to get this until after Breezi evolves</t>
        </r>
      </text>
    </comment>
    <comment ref="J73" authorId="0">
      <text>
        <r>
          <rPr>
            <sz val="10"/>
            <color rgb="FF000000"/>
            <rFont val="Arial"/>
            <family val="2"/>
            <charset val="1"/>
          </rPr>
          <t xml:space="preserve">Fidgit learns Swagger for 2 MC; it is cheaper to wait to get this until after Breezi evolves</t>
        </r>
      </text>
    </comment>
    <comment ref="J89" authorId="0">
      <text>
        <r>
          <rPr>
            <sz val="10"/>
            <color rgb="FF000000"/>
            <rFont val="Arial"/>
            <family val="2"/>
            <charset val="1"/>
          </rPr>
          <t xml:space="preserve">Fidgit learns Wonder Room for free; it is cheaper to wait to get this until after Breezi evolves</t>
        </r>
      </text>
    </comment>
  </commentList>
</comments>
</file>

<file path=xl/comments24.xml><?xml version="1.0" encoding="utf-8"?>
<comments xmlns="http://schemas.openxmlformats.org/spreadsheetml/2006/main" xmlns:xdr="http://schemas.openxmlformats.org/drawingml/2006/spreadsheetDrawing">
  <authors>
    <author/>
  </authors>
  <commentList>
    <comment ref="J28" authorId="0">
      <text>
        <r>
          <rPr>
            <sz val="10"/>
            <color rgb="FF000000"/>
            <rFont val="Arial"/>
            <family val="2"/>
            <charset val="1"/>
          </rPr>
          <t xml:space="preserve">Stratagem learns Giga Drain for free; it is cheaper to wait to get this until after Rebble evolves</t>
        </r>
      </text>
    </comment>
  </commentList>
</comments>
</file>

<file path=xl/comments25.xml><?xml version="1.0" encoding="utf-8"?>
<comments xmlns="http://schemas.openxmlformats.org/spreadsheetml/2006/main" xmlns:xdr="http://schemas.openxmlformats.org/drawingml/2006/spreadsheetDrawing">
  <authors>
    <author/>
  </authors>
  <commentList>
    <comment ref="A11" authorId="0">
      <text>
        <r>
          <rPr>
            <sz val="10"/>
            <color rgb="FF000000"/>
            <rFont val="Arial"/>
            <family val="2"/>
            <charset val="1"/>
          </rPr>
          <t xml:space="preserve">Rebble gets Power Gem as a Pre-26 Level Up move
</t>
        </r>
      </text>
    </comment>
    <comment ref="J28" authorId="0">
      <text>
        <r>
          <rPr>
            <sz val="10"/>
            <color rgb="FF000000"/>
            <rFont val="Arial"/>
            <family val="2"/>
            <charset val="1"/>
          </rPr>
          <t xml:space="preserve">Stratagem learns Giga Drain for free; it is cheaper to wait to get this until after Bolderdash evolves</t>
        </r>
      </text>
    </comment>
  </commentList>
</comments>
</file>

<file path=xl/comments28.xml><?xml version="1.0" encoding="utf-8"?>
<comments xmlns="http://schemas.openxmlformats.org/spreadsheetml/2006/main" xmlns:xdr="http://schemas.openxmlformats.org/drawingml/2006/spreadsheetDrawing">
  <authors>
    <author/>
  </authors>
  <commentList>
    <comment ref="C53" authorId="0">
      <text>
        <r>
          <rPr>
            <sz val="10"/>
            <color rgb="FF000000"/>
            <rFont val="Arial"/>
            <family val="2"/>
            <charset val="1"/>
          </rPr>
          <t xml:space="preserve">Should Arghonaut get Thunder Punch as a tutor for Gen 5 and Gen 6? It isn't listed in the NDA but...</t>
        </r>
      </text>
    </comment>
  </commentList>
</comments>
</file>

<file path=xl/comments29.xml><?xml version="1.0" encoding="utf-8"?>
<comments xmlns="http://schemas.openxmlformats.org/spreadsheetml/2006/main" xmlns:xdr="http://schemas.openxmlformats.org/drawingml/2006/spreadsheetDrawing">
  <authors>
    <author/>
  </authors>
  <commentList>
    <comment ref="J5" authorId="0">
      <text>
        <r>
          <rPr>
            <sz val="10"/>
            <color rgb="FF000000"/>
            <rFont val="Arial"/>
            <family val="2"/>
            <charset val="1"/>
          </rPr>
          <t xml:space="preserve">Kitsunoh learns Copycat for free; it is cheaper to wait to get this until after Nohface evolves</t>
        </r>
      </text>
    </comment>
    <comment ref="J8" authorId="0">
      <text>
        <r>
          <rPr>
            <sz val="10"/>
            <color rgb="FF000000"/>
            <rFont val="Arial"/>
            <family val="2"/>
            <charset val="1"/>
          </rPr>
          <t xml:space="preserve">Kitsunoh learns Dark Pulse for 2 MC; it is cheaper to wait to get this until after Nohface evolves</t>
        </r>
      </text>
    </comment>
    <comment ref="J56" authorId="0">
      <text>
        <r>
          <rPr>
            <sz val="10"/>
            <color rgb="FF000000"/>
            <rFont val="Arial"/>
            <family val="2"/>
            <charset val="1"/>
          </rPr>
          <t xml:space="preserve">Kitsunoh learns Roar for 2 MC; it is cheaper to wait to get this until after Nohface evolves</t>
        </r>
      </text>
    </comment>
  </commentList>
</comments>
</file>

<file path=xl/comments31.xml><?xml version="1.0" encoding="utf-8"?>
<comments xmlns="http://schemas.openxmlformats.org/spreadsheetml/2006/main" xmlns:xdr="http://schemas.openxmlformats.org/drawingml/2006/spreadsheetDrawing">
  <authors>
    <author/>
  </authors>
  <commentList>
    <comment ref="J37" authorId="0">
      <text>
        <r>
          <rPr>
            <sz val="10"/>
            <color rgb="FF000000"/>
            <rFont val="Arial"/>
            <family val="2"/>
            <charset val="1"/>
          </rPr>
          <t xml:space="preserve">Cyclohm learns Ion Deluge for free; it is cheaper to wait to get this until after Monohm evolves</t>
        </r>
      </text>
    </comment>
    <comment ref="J43" authorId="0">
      <text>
        <r>
          <rPr>
            <sz val="10"/>
            <color rgb="FF000000"/>
            <rFont val="Arial"/>
            <family val="2"/>
            <charset val="1"/>
          </rPr>
          <t xml:space="preserve">Cyclohm learns Outrage for 1 MC; it is cheaper to wait to get this until after Monohm evolves</t>
        </r>
      </text>
    </comment>
    <comment ref="J76" authorId="0">
      <text>
        <r>
          <rPr>
            <sz val="10"/>
            <color rgb="FF000000"/>
            <rFont val="Arial"/>
            <family val="2"/>
            <charset val="1"/>
          </rPr>
          <t xml:space="preserve">Cyclohm learns Weather Ball for free; it is cheaper to wait to get this until after Monohm evolves</t>
        </r>
      </text>
    </comment>
  </commentList>
</comments>
</file>

<file path=xl/comments32.xml><?xml version="1.0" encoding="utf-8"?>
<comments xmlns="http://schemas.openxmlformats.org/spreadsheetml/2006/main" xmlns:xdr="http://schemas.openxmlformats.org/drawingml/2006/spreadsheetDrawing">
  <authors>
    <author/>
  </authors>
  <commentList>
    <comment ref="A11" authorId="0">
      <text>
        <r>
          <rPr>
            <sz val="10"/>
            <color rgb="FF000000"/>
            <rFont val="Arial"/>
            <family val="2"/>
            <charset val="1"/>
          </rPr>
          <t xml:space="preserve">Monohm learns Sonic Boom as a Pre-26 Level Up move</t>
        </r>
      </text>
    </comment>
    <comment ref="J38" authorId="0">
      <text>
        <r>
          <rPr>
            <sz val="10"/>
            <color rgb="FF000000"/>
            <rFont val="Arial"/>
            <family val="2"/>
            <charset val="1"/>
          </rPr>
          <t xml:space="preserve">Cyclohm learns Ion Deluge for free; it is cheaper to wait to get this until after Duclohm evolves</t>
        </r>
      </text>
    </comment>
    <comment ref="J44" authorId="0">
      <text>
        <r>
          <rPr>
            <sz val="10"/>
            <color rgb="FF000000"/>
            <rFont val="Arial"/>
            <family val="2"/>
            <charset val="1"/>
          </rPr>
          <t xml:space="preserve">Cyclohm learns Outrage for 1 MC; it is cheaper to wait to get this until after Duclohm evolves</t>
        </r>
      </text>
    </comment>
    <comment ref="J77" authorId="0">
      <text>
        <r>
          <rPr>
            <sz val="10"/>
            <color rgb="FF000000"/>
            <rFont val="Arial"/>
            <family val="2"/>
            <charset val="1"/>
          </rPr>
          <t xml:space="preserve">Cyclohm learns Weather Ball for free; it is cheaper to wait to get this until after Duclohm evolves</t>
        </r>
      </text>
    </comment>
  </commentList>
</comments>
</file>

<file path=xl/comments33.xml><?xml version="1.0" encoding="utf-8"?>
<comments xmlns="http://schemas.openxmlformats.org/spreadsheetml/2006/main" xmlns:xdr="http://schemas.openxmlformats.org/drawingml/2006/spreadsheetDrawing">
  <authors>
    <author/>
  </authors>
  <commentList>
    <comment ref="A17" authorId="0">
      <text>
        <r>
          <rPr>
            <sz val="10"/>
            <color rgb="FF000000"/>
            <rFont val="Arial"/>
            <family val="2"/>
            <charset val="1"/>
          </rPr>
          <t xml:space="preserve">Monohm learns Sonic Boom as a Pre-26 Level Up move</t>
        </r>
      </text>
    </comment>
  </commentList>
</comments>
</file>

<file path=xl/comments34.xml><?xml version="1.0" encoding="utf-8"?>
<comments xmlns="http://schemas.openxmlformats.org/spreadsheetml/2006/main" xmlns:xdr="http://schemas.openxmlformats.org/drawingml/2006/spreadsheetDrawing">
  <authors>
    <author/>
  </authors>
  <commentList>
    <comment ref="J31" authorId="0">
      <text>
        <r>
          <rPr>
            <sz val="10"/>
            <color rgb="FF000000"/>
            <rFont val="Arial"/>
            <family val="2"/>
            <charset val="1"/>
          </rPr>
          <t xml:space="preserve">Colossoil learns Horn Drill for 1 MC; it is cheaper to wait to get this until after Colosshale evolves</t>
        </r>
      </text>
    </comment>
  </commentList>
</comments>
</file>

<file path=xl/comments36.xml><?xml version="1.0" encoding="utf-8"?>
<comments xmlns="http://schemas.openxmlformats.org/spreadsheetml/2006/main" xmlns:xdr="http://schemas.openxmlformats.org/drawingml/2006/spreadsheetDrawing">
  <authors>
    <author/>
  </authors>
  <commentList>
    <comment ref="J8" authorId="0">
      <text>
        <r>
          <rPr>
            <sz val="10"/>
            <color rgb="FF000000"/>
            <rFont val="Arial"/>
            <family val="2"/>
            <charset val="1"/>
          </rPr>
          <t xml:space="preserve">Krilowatt learns Counter for free; it is cheaper to wait to get this until after Protowatt evolves</t>
        </r>
      </text>
    </comment>
    <comment ref="J28" authorId="0">
      <text>
        <r>
          <rPr>
            <sz val="10"/>
            <color rgb="FF000000"/>
            <rFont val="Arial"/>
            <family val="2"/>
            <charset val="1"/>
          </rPr>
          <t xml:space="preserve">Krilowatt learns Mirror Coat for free; it is cheaper to wait to get this until after Protowatt evolves</t>
        </r>
      </text>
    </comment>
    <comment ref="J29" authorId="0">
      <text>
        <r>
          <rPr>
            <sz val="10"/>
            <color rgb="FF000000"/>
            <rFont val="Arial"/>
            <family val="2"/>
            <charset val="1"/>
          </rPr>
          <t xml:space="preserve">Krilowatt learns Muddy Water for 1 MC; it is cheaper to wait to get this until after Protowatt evolves</t>
        </r>
      </text>
    </comment>
    <comment ref="J51" authorId="0">
      <text>
        <r>
          <rPr>
            <sz val="10"/>
            <color rgb="FF000000"/>
            <rFont val="Arial"/>
            <family val="2"/>
            <charset val="1"/>
          </rPr>
          <t xml:space="preserve">Krilowatt learns Volt Swithc for 1 MC; it is cheaper to wait to get this until after Protowatt evolves</t>
        </r>
      </text>
    </comment>
  </commentList>
</comments>
</file>

<file path=xl/comments38.xml><?xml version="1.0" encoding="utf-8"?>
<comments xmlns="http://schemas.openxmlformats.org/spreadsheetml/2006/main" xmlns:xdr="http://schemas.openxmlformats.org/drawingml/2006/spreadsheetDrawing">
  <authors>
    <author/>
  </authors>
  <commentList>
    <comment ref="J64" authorId="0">
      <text>
        <r>
          <rPr>
            <sz val="10"/>
            <color rgb="FF000000"/>
            <rFont val="Arial"/>
            <family val="2"/>
            <charset val="1"/>
          </rPr>
          <t xml:space="preserve">Voodoom learns Snatch for 2 MC; it is cheaper to wait to get this until after Voodoll evolves</t>
        </r>
      </text>
    </comment>
  </commentList>
</comments>
</file>

<file path=xl/comments40.xml><?xml version="1.0" encoding="utf-8"?>
<comments xmlns="http://schemas.openxmlformats.org/spreadsheetml/2006/main" xmlns:xdr="http://schemas.openxmlformats.org/drawingml/2006/spreadsheetDrawing">
  <authors>
    <author/>
  </authors>
  <commentList>
    <comment ref="I2" authorId="0">
      <text>
        <r>
          <rPr>
            <sz val="10"/>
            <color rgb="FF000000"/>
            <rFont val="Arial"/>
            <family val="2"/>
            <charset val="1"/>
          </rPr>
          <t xml:space="preserve">Tomohawk learns Aerial Ace for free; it is cheaper to wait to get this until after Scratchet evolves</t>
        </r>
      </text>
    </comment>
    <comment ref="I17" authorId="0">
      <text>
        <r>
          <rPr>
            <sz val="10"/>
            <color rgb="FF000000"/>
            <rFont val="Arial"/>
            <family val="2"/>
            <charset val="1"/>
          </rPr>
          <t xml:space="preserve">Tomohawk learns Earth Power for 1 MC; it is cheaper to wait to get this until after Scratchet evolves</t>
        </r>
      </text>
    </comment>
    <comment ref="I41" authorId="0">
      <text>
        <r>
          <rPr>
            <sz val="10"/>
            <color rgb="FF000000"/>
            <rFont val="Arial"/>
            <family val="2"/>
            <charset val="1"/>
          </rPr>
          <t xml:space="preserve">Tomohawk learns Rain Dance for 1 MC; it is cheaper to wait to get this until after Scratchet evolves</t>
        </r>
      </text>
    </comment>
    <comment ref="I63" authorId="0">
      <text>
        <r>
          <rPr>
            <sz val="10"/>
            <color rgb="FF000000"/>
            <rFont val="Arial"/>
            <family val="2"/>
            <charset val="1"/>
          </rPr>
          <t xml:space="preserve">Tomohawk learns Sunny Day for free; it is cheaper to wait to get this until after Scratchet evolves</t>
        </r>
      </text>
    </comment>
  </commentList>
</comments>
</file>

<file path=xl/comments45.xml><?xml version="1.0" encoding="utf-8"?>
<comments xmlns="http://schemas.openxmlformats.org/spreadsheetml/2006/main" xmlns:xdr="http://schemas.openxmlformats.org/drawingml/2006/spreadsheetDrawing">
  <authors>
    <author/>
  </authors>
  <commentList>
    <comment ref="I30" authorId="0">
      <text>
        <r>
          <rPr>
            <sz val="10"/>
            <color rgb="FF000000"/>
            <rFont val="Arial"/>
            <family val="2"/>
            <charset val="1"/>
          </rPr>
          <t xml:space="preserve">Argalis learns Light Screen for 1 MC; it is cheaper to wait to get this until after Cupra evolves</t>
        </r>
      </text>
    </comment>
    <comment ref="I40" authorId="0">
      <text>
        <r>
          <rPr>
            <sz val="10"/>
            <color rgb="FF000000"/>
            <rFont val="Arial"/>
            <family val="2"/>
            <charset val="1"/>
          </rPr>
          <t xml:space="preserve">Argalis learns Reflect for 1 MC; it is cheaper to wait to get this until after Cupra evolves</t>
        </r>
      </text>
    </comment>
  </commentList>
</comments>
</file>

<file path=xl/comments54.xml><?xml version="1.0" encoding="utf-8"?>
<comments xmlns="http://schemas.openxmlformats.org/spreadsheetml/2006/main" xmlns:xdr="http://schemas.openxmlformats.org/drawingml/2006/spreadsheetDrawing">
  <authors>
    <author/>
  </authors>
  <commentList>
    <comment ref="H44" authorId="0">
      <text>
        <r>
          <rPr>
            <sz val="10"/>
            <color rgb="FF000000"/>
            <rFont val="Arial"/>
            <family val="2"/>
            <charset val="1"/>
          </rPr>
          <t xml:space="preserve">Plasmanta learns Swagger for 1 MC; it is cheaper to wait to get this until after Snugglow evolves</t>
        </r>
      </text>
    </comment>
    <comment ref="H57" authorId="0">
      <text>
        <r>
          <rPr>
            <sz val="10"/>
            <color rgb="FF000000"/>
            <rFont val="Arial"/>
            <family val="2"/>
            <charset val="1"/>
          </rPr>
          <t xml:space="preserve">Snugglow only has 3 Egg Moves that it can't learn for cheaper than 3 MC, but it must start with 5 Egg Moves</t>
        </r>
      </text>
    </comment>
  </commentList>
</comments>
</file>

<file path=xl/comments55.xml><?xml version="1.0" encoding="utf-8"?>
<comments xmlns="http://schemas.openxmlformats.org/spreadsheetml/2006/main" xmlns:xdr="http://schemas.openxmlformats.org/drawingml/2006/spreadsheetDrawing">
  <authors>
    <author/>
  </authors>
  <commentList>
    <comment ref="H60" authorId="0">
      <text>
        <r>
          <rPr>
            <sz val="10"/>
            <color rgb="FF000000"/>
            <rFont val="Arial"/>
            <family val="2"/>
            <charset val="1"/>
          </rPr>
          <t xml:space="preserve">Plasmanta only has 3 Egg Moves that it can't learn for cheaper than 3 MC, but it must start with 5 Egg Moves.
</t>
        </r>
      </text>
    </comment>
  </commentList>
</comments>
</file>

<file path=xl/sharedStrings.xml><?xml version="1.0" encoding="utf-8"?>
<sst xmlns="http://schemas.openxmlformats.org/spreadsheetml/2006/main" count="31563" uniqueCount="5394">
  <si>
    <t xml:space="preserve">CAP Anime-Style Battling: New Data Audit</t>
  </si>
  <si>
    <t xml:space="preserve">This document will eventually hold all static data for use in CAP ASB. It is structured as a searchable reference for use when reffing matches, contemplating orders, or exploring possible purchases.</t>
  </si>
  <si>
    <t xml:space="preserve">Users who can edit this document:</t>
  </si>
  <si>
    <t xml:space="preserve">Editors: Dogfish44, Frosty, Its_A_Random, Texas Cloverleaf, ZhengTann, deadfox081</t>
  </si>
  <si>
    <t xml:space="preserve">If you are on the Council and wish to have access to this document, give Frosty the email or name associated with your Google Docs account. He will add you as an author.</t>
  </si>
  <si>
    <t xml:space="preserve">Generation VI Data is in this document.</t>
  </si>
  <si>
    <t xml:space="preserve">This sheet can be used as an up-to-date data reference for battles in Generation VI data is being constructed. This sheet will be current for Generation VI only.</t>
  </si>
  <si>
    <t xml:space="preserve">Formatted Item data is needed.</t>
  </si>
  <si>
    <t xml:space="preserve">Item data in a clean, importable format will help our editors quickly construct the Items pages.</t>
  </si>
  <si>
    <t xml:space="preserve">Tab Ordering</t>
  </si>
  <si>
    <t xml:space="preserve">ASBot is reliant on the tab order being accurate. Should Google Docs be daft and result in tabs being out of order, they should be returned to the order of "COVER", "How to use this", "Update Log", "Conversion Rates (Raw Stats to Rank)", "POKEMON", "NATURES", "ABILITIES", "STAB EFFECTS", "MOVES", and then the Item Tabs can be in any order.</t>
  </si>
  <si>
    <t xml:space="preserve">There is an In-Document Chat for discussing the NDA with other online users. Click the chat-bubble icon in the upper-right corner to access it.</t>
  </si>
  <si>
    <t xml:space="preserve">Cells with orange corners are commented. Click them or hover over their corners to read those comments.</t>
  </si>
  <si>
    <t xml:space="preserve">The "Comments" button in the upper-right corner shows a list of all comments that have been made on the document.</t>
  </si>
  <si>
    <t xml:space="preserve">The number displayed on a tab shows how many comments that tab holds. Hover over the number to reveal all comments on that tab!</t>
  </si>
  <si>
    <t xml:space="preserve">Date (mm/dd/yyyy)</t>
  </si>
  <si>
    <t xml:space="preserve">User</t>
  </si>
  <si>
    <t xml:space="preserve">Update(s)</t>
  </si>
  <si>
    <t xml:space="preserve">Objection</t>
  </si>
  <si>
    <t xml:space="preserve">Completely reverted Protect's flavour description to how it was before someone changed it to the same as Detect's description.</t>
  </si>
  <si>
    <t xml:space="preserve">Dogfish44</t>
  </si>
  <si>
    <t xml:space="preserve">Added a couple of empty columns to the MOVES spreadsheet so that comments can actually be scrolled to (I was having issues with half the comment being off-screen)</t>
  </si>
  <si>
    <t xml:space="preserve">Its_A_Random</t>
  </si>
  <si>
    <t xml:space="preserve">Embirch's Speed was erroneously listed as 40 (Should be 60), &amp; Flarelm's Speed was erroneously listed as 50 (Should be 40). Embirch also had an incorrect SC/WC (2/3 instead of 1/2).</t>
  </si>
  <si>
    <t xml:space="preserve">akela</t>
  </si>
  <si>
    <t xml:space="preserve">Acrobatics effect was updated to reflect its BAP to say "[...]11 instead of 7[...]" and Disarming Voice's priority was changed from 1 to 0 to reflect its in-game priority level as well as its ACC changed from 100% to --%.</t>
  </si>
  <si>
    <t xml:space="preserve">Texas Cloverleaf</t>
  </si>
  <si>
    <t xml:space="preserve">Added PuP to Iron Fist</t>
  </si>
  <si>
    <t xml:space="preserve">Made Pledge descriptions consistent with each other (BAP = 8 or 20, mentioning that 20 is the BAP of an enhanced pledge)</t>
  </si>
  <si>
    <t xml:space="preserve">Fixed SC/WC for Pumpkaboo (S, A, L, H, 1/1 -&gt; 1/1, 2/1 -&gt; 1/1, 2/1 -&gt; 1/1, 2/2 -&gt; 2/2), &amp; Gourgeist (S, A, L, H, 2/2 -&gt; 1/1, 3/3 -&gt; 2/2, 3/4 -&gt; 2/2, 4/5 -&gt; 3/3) (Source: Bulbapedia, Veekun)</t>
  </si>
  <si>
    <t xml:space="preserve">Implemented Celebrate, updated Insomnia, Vital Spirit, Limber, Overcoat, Poison Point, Poison Touch, Mega Launcher, Aerilate, Pixilate, &amp; Refrigerate.</t>
  </si>
  <si>
    <t xml:space="preserve">Edited Fake Out's text to mirror Gen 5, there was a discrepancy</t>
  </si>
  <si>
    <t xml:space="preserve">Edited Poison Point and Poison Touch's descriptions: "deactivated" -&gt; "toggled" and "activated" -&gt; "on its default effect". Don't forget that the language for Toggle abilities isn't what it used to be in the old days.</t>
  </si>
  <si>
    <t xml:space="preserve">Updated Cap movepools</t>
  </si>
  <si>
    <t xml:space="preserve">Deck Knight</t>
  </si>
  <si>
    <t xml:space="preserve">Updated Aerilate, Pixelate, and Refrigerate, as well as Natural Gift BAP under "Berries"</t>
  </si>
  <si>
    <t xml:space="preserve">Due to pending tournament, removed Mewtonite X/Y from CC Purchasable Listing</t>
  </si>
  <si>
    <t xml:space="preserve">Added Bulk Up to Privatyke &amp; Arghonaut's 5th &amp; 6th Gen TM Movepools due to it getting it as an Egg Move &amp; with precedent from Energy Ball Ninetales &amp; Will-O-Wisp Ralts </t>
  </si>
  <si>
    <t xml:space="preserve">Added place-holder stats for Cawmodore pre-evolution, added Cawmodore's movepool (Including 6th Gen Moves)</t>
  </si>
  <si>
    <t xml:space="preserve">Moved Feint Attack in move list to an appropriate position.</t>
  </si>
  <si>
    <t xml:space="preserve">Added Wrap's Generation 5 description after noticing a lack of a description for Wrap all together.</t>
  </si>
  <si>
    <t xml:space="preserve">Parental Bond updated as per ASB Council Vote.</t>
  </si>
  <si>
    <t xml:space="preserve">Edited Copycat's description to be more grammatically correct and changed Drill Run's description to its Generation 5 description from Generation 6's Wrap's Description.</t>
  </si>
  <si>
    <t xml:space="preserve">Edited Acrobatic's BAP back to 6 instead of 7 AND Edited Hex's BAP from 6 and 12 to 7 and 13 to properly correspond with the Generation 6 BP change.</t>
  </si>
  <si>
    <t xml:space="preserve">Updated Feint and Phantom Force with 6th generation protective moves, plus the doubled BAP versus Minimized targets on Phantom Force.</t>
  </si>
  <si>
    <t xml:space="preserve">Updated Body Slam with the increased BAP versus Minimize targets. Plus the increased damage against smaller foes flavor on Phantom Force.</t>
  </si>
  <si>
    <t xml:space="preserve">Placed Dark Pulse into Kitsunoh's Gen VI TM Pool</t>
  </si>
  <si>
    <t xml:space="preserve">Updated Water Gun and Powder Snow to reflect Hydro Pump and Blizzard's Generation 6 BAPs.</t>
  </si>
  <si>
    <t xml:space="preserve">Updated Magma Storm's BAP from 12 to 10 and Crabhammer's BAP from 9 to 10, to reflect the Generation 6 Nerfing and Buffing respectively.</t>
  </si>
  <si>
    <t xml:space="preserve">Low Kick's EC costs did not match the formula. This is fixed.</t>
  </si>
  <si>
    <t xml:space="preserve">Explosion moved from "Priority: Set" to "Priority: 0"</t>
  </si>
  <si>
    <t xml:space="preserve">Updated -Spe Natures from misleading "-15% Speed" to more accurate "Speed ÷ 1.15".</t>
  </si>
  <si>
    <t xml:space="preserve">Cawdet &amp; Cawmodore's final details finalised.</t>
  </si>
  <si>
    <t xml:space="preserve">Implemented Happy Hour.</t>
  </si>
  <si>
    <t xml:space="preserve">Updated Caterpie's CC cost from blank to 1.</t>
  </si>
  <si>
    <t xml:space="preserve">Updated items as per Deck Judgement. Added fossils, rays, Charged Stone, &amp; Odd Keystone. Updated Incenses, Rare Candy, Everstone, &amp; Soothe Bell. Altered Pokémon item boosts respectively. For old descriptions, refer to the old Data Audit Thread.</t>
  </si>
  <si>
    <t xml:space="preserve">Reworded Solar Ray to clarify that Magic Bounce makes Espeon ignore the effects, not Magic Bounce itself ignoring the effects.</t>
  </si>
  <si>
    <t xml:space="preserve">Updated the Signature items of Archen, Archeops, Carracosta, Tirtouga, Aerodactyl, Omastar, Omanyte, Spiritomb, Kabuto, Kabutops, Probopass, Nosepass, Magnezone, Magneton, Anorith, Armaldo, Lileep, Cradily, Tyrunt, Tyrantrum, Amaura, Aurorus, Bastiodon, Shieldon, Cranidos, Rampardos.</t>
  </si>
  <si>
    <t xml:space="preserve">Shifted Thunder Wave and Toxic to Force CT, to match Will-O-Wisp's status and enable similar combos.</t>
  </si>
  <si>
    <t xml:space="preserve">To the idiot who made Krilowatt's HA Shed Skin: It is Shell Armour.</t>
  </si>
  <si>
    <t xml:space="preserve">Added (Move) next to Fly and Psychic so that they can be Ctrl-F'd easier</t>
  </si>
  <si>
    <t xml:space="preserve">Added 50% accuracy in sunlight to Hurricane's description</t>
  </si>
  <si>
    <t xml:space="preserve">Updated Syclant's complete alphabetical movepool to remove duplicate Facade.</t>
  </si>
  <si>
    <t xml:space="preserve">Updated Facade's description to include it is unaffected by Burn's BAP reduction.</t>
  </si>
  <si>
    <t xml:space="preserve">Added data on Weight Class, Size Class, and Ranks.</t>
  </si>
  <si>
    <t xml:space="preserve">Parental Bond updated to MULTIPLY the BAP by 1.5, as oppossed to INCREASE the BAP by 1.5</t>
  </si>
  <si>
    <t xml:space="preserve">Someone removed Power-Up Punch's description... Took the one from the Omnibus thread. If there was some other effect added, do add it on...</t>
  </si>
  <si>
    <t xml:space="preserve">Removed the ", because fuck you; they're Mewtwo" from the Psystrike description -_-'</t>
  </si>
  <si>
    <t xml:space="preserve">Altered Yawn's description to clarify that it is not a sound-based move and added Boomburst and Disarming Voice to Soundproof's description. The jury's still out on Confide, Eerie Impulse, Noble Roar and Parting Shot.</t>
  </si>
  <si>
    <t xml:space="preserve">Updated Covet's BAP from 4 to 6 and its EN from 3 to 4 to reflect Veekun's Gen 6 data.</t>
  </si>
  <si>
    <t xml:space="preserve">Reverted Steamroller's Description to Gen 5 due to Half of U-Turn's Description being used instead.</t>
  </si>
  <si>
    <t xml:space="preserve">Updated most moves with a Formula to determine BAP, Fixed Damage, and Energy Cost to be displayed in a consistent manner.</t>
  </si>
  <si>
    <t xml:space="preserve">Fixed Litwick's CC cost.</t>
  </si>
  <si>
    <t xml:space="preserve">Added Moody Natures to the Natures Tab and Updated Moody to refer to the Natures tab.</t>
  </si>
  <si>
    <t xml:space="preserve">Whoever keeps removing move descriptions needs to be slapped with a Honedge 9001 times... Added Ember's description from the old DAT to replace the blank description in the NDA... -.-'</t>
  </si>
  <si>
    <t xml:space="preserve">Updated Scope Lens to act as a +2 to Critical Hit ratio.</t>
  </si>
  <si>
    <t xml:space="preserve">Added (move) next to Torment for an easier Ctrl + F</t>
  </si>
  <si>
    <t xml:space="preserve">Added (move) next to Charge on the principle that there's 55 results for it.</t>
  </si>
  <si>
    <t xml:space="preserve">I did it. I did it! I killed Endure combinations!</t>
  </si>
  <si>
    <t xml:space="preserve">Some jerkwad changed Double Team's description to a really old, really vague one, so I put back the one that's supposed to be there.</t>
  </si>
  <si>
    <t xml:space="preserve">Added (move) next to Block (Must we add each of these to the update log...)</t>
  </si>
  <si>
    <t xml:space="preserve">Swapped Facade's Effect Chance and Contact fields around so they are the right way round now.</t>
  </si>
  <si>
    <t xml:space="preserve">Added (move) next to Recover. Starting to consider adding (move) to all moves.</t>
  </si>
  <si>
    <t xml:space="preserve">Implemented Floette-E, and Light of Ruin</t>
  </si>
  <si>
    <t xml:space="preserve">Council vote dictates that Pokémon with Magic Guard / Sheer Force toggled on (while using a Sheer Force-boosted attack) no longer suffer recoil damage from Life Orb.</t>
  </si>
  <si>
    <t xml:space="preserve">Pwnemon</t>
  </si>
  <si>
    <t xml:space="preserve">Fixed the blizzard/hurricane/thunder descriptions. They had that stupid shit about breaking protect. that bug was fixed in fucking PLATINUM. http://bulbapedia.bulbagarden.net/wiki/Thunder_%28move%29</t>
  </si>
  <si>
    <t xml:space="preserve">Some jackoff deleted Cross Chop's move description. Added Cross Chop's descriptions from the old DAT to replace the blank description in the NDA.</t>
  </si>
  <si>
    <t xml:space="preserve">Added stats for Diancie, Mega Latias, &amp; Mega Latios. Implemented Latiasite &amp; Latiosite as unbuyable items. Moved Floette-E's data to the appropriate place (below Floette).</t>
  </si>
  <si>
    <t xml:space="preserve">Slight change to Magic Bounce's wording to clarify that the move rebounds to the user regardless of whose side the user is on.</t>
  </si>
  <si>
    <t xml:space="preserve">Leethoof got his wish... A Moon Stone buff as per council vote.</t>
  </si>
  <si>
    <t xml:space="preserve">Updated Minimize interaction with doubled BAP squishing moves</t>
  </si>
  <si>
    <t xml:space="preserve">Added to Mold Breaker's description a pastebin of abilities it bypasses up to date as of 6th generation. Wondering if it might be better to add a "Bypassed by Mold Breaker?" column to the abilities table.</t>
  </si>
  <si>
    <t xml:space="preserve">Added a column to abilities entitled "Bypassed by Mold Breaker".</t>
  </si>
  <si>
    <t xml:space="preserve">Added (move) to Snatch.</t>
  </si>
  <si>
    <t xml:space="preserve">Updated Basculin forms to confirm that they get all 4 Abilities (Very old ruling)</t>
  </si>
  <si>
    <t xml:space="preserve">Changed Lou's acct to Comment only, seemed prudent (and very late)</t>
  </si>
  <si>
    <t xml:space="preserve">Added (move) to Roar.</t>
  </si>
  <si>
    <t xml:space="preserve">Cleaned up Protowatt's Moveset information as a test run for other caps.</t>
  </si>
  <si>
    <t xml:space="preserve">Removed references to Self-Targeting from all sources found.</t>
  </si>
  <si>
    <t xml:space="preserve">Dogfish44 forgot the bit in Poison Heal's description about inflicting yourself with poison counting as a recovery move. This has also been removed from the handbook.</t>
  </si>
  <si>
    <t xml:space="preserve">Given that a Ctrl+F for Protect gets 25 results in the moves tab, I figured adding (Move) to it might make it easier to find</t>
  </si>
  <si>
    <t xml:space="preserve">Wish's EC changed to 4 + (Max HP / 10) from 6 + (Max HP / 7.5) as per council vote. Also added a row to move table for the Wish formula.</t>
  </si>
  <si>
    <t xml:space="preserve">Changed Moonlight and Morning Sun's flavor to be more informative and not reference half.</t>
  </si>
  <si>
    <t xml:space="preserve">akela's change was incorrect as Moonlight and Morning Sun are supposed to heal half the usual amount if the moon or sun is not out. Reworded to clarify how exactly this works. What was "restores less HP" supposed to mean anyway when it wasn't specified how much less?</t>
  </si>
  <si>
    <t xml:space="preserve">Updated Stone Edge's description as per my post in State of the Game.</t>
  </si>
  <si>
    <t xml:space="preserve">Added (move) to Cut on request, made an unannounced sweeping change to change Chill's CT to None to be consistent with other combinations after it being combinable became a hot topic on IRC</t>
  </si>
  <si>
    <t xml:space="preserve">Re-added Sleep Talk to the CAP movepools. Whoever the jackoff is that is deleting things from the NDA needs to stop.</t>
  </si>
  <si>
    <t xml:space="preserve">Added (move) to Thunder.</t>
  </si>
  <si>
    <t xml:space="preserve">Updated Volt Absorb and Water Absorb to remove references to self targeted attacks with the removal of self-targetting from ASB.</t>
  </si>
  <si>
    <t xml:space="preserve">Updated Super Luck to coincide with Gen 6 critical hit numbers.</t>
  </si>
  <si>
    <t xml:space="preserve">Updated Magician to coincide with in-game effects.</t>
  </si>
  <si>
    <t xml:space="preserve">Re-added Smeargle's CC cost. Whoever is deleting info from the NDA needs to delete themselves.</t>
  </si>
  <si>
    <t xml:space="preserve">Pursuant to the IRC debate regarding the Fighting gym match, edited Protect's description to reflect that the effects of targetted moves are entirely nullified.</t>
  </si>
  <si>
    <t xml:space="preserve">Added (Move) to all moves.</t>
  </si>
  <si>
    <t xml:space="preserve">Added (Command) to all universal commands.</t>
  </si>
  <si>
    <t xml:space="preserve">Changed Oblivion Wing's EN from 10 to 12 per Deck Knight's decree.</t>
  </si>
  <si>
    <t xml:space="preserve">dogfish44/akela</t>
  </si>
  <si>
    <t xml:space="preserve">Added the accuracy boost of +speed natures to all Pokemon. Uses a formula, please avoid editing columns Y and Z.</t>
  </si>
  <si>
    <t xml:space="preserve">dogfish44</t>
  </si>
  <si>
    <t xml:space="preserve">Reformatted the BRT formula to account for changes to the spreadsheet. In the future, if you change something to a formula, make sure that we know -.-</t>
  </si>
  <si>
    <t xml:space="preserve">Swapped Refrigerate and Regenerator's rows around in the abilities spreadsheet for alphabetical reasons.</t>
  </si>
  <si>
    <t xml:space="preserve">Updated Sky Attack to denote the higher Critical Hit Rate</t>
  </si>
  <si>
    <t xml:space="preserve">Fixed BRT of Pumpkaboo/Gourgeist formes</t>
  </si>
  <si>
    <t xml:space="preserve">Added Water Gun to Mollux's list of moves thingamajig.</t>
  </si>
  <si>
    <t xml:space="preserve">Replaced Sky Uppercut with Gen 5 description owing to the fact that the local poltergeist had put the Cross Chop decription there.</t>
  </si>
  <si>
    <t xml:space="preserve">Added Volkraken data (besides movepool), leaving placeholder data. Added Absorb to Necturna's list of moves.</t>
  </si>
  <si>
    <t xml:space="preserve">Added Volkraken movepool</t>
  </si>
  <si>
    <t xml:space="preserve">Added Heal Block to the Aroma Veil list of blocked effects, this one might want confirmation since it's only Bulba that reports it.</t>
  </si>
  <si>
    <t xml:space="preserve">Assigned correct DEF to Dialga (Base 120 --&gt; Rank 5)</t>
  </si>
  <si>
    <t xml:space="preserve">Resolved Struggle</t>
  </si>
  <si>
    <t xml:space="preserve">Barrier, Transform, Hypnosis &amp; Tackle added as Manga Moves to Clefable (See Pokemon Pocket Monsters)</t>
  </si>
  <si>
    <t xml:space="preserve">These are tentative depending on approval for this one ¬¬</t>
  </si>
  <si>
    <t xml:space="preserve">Bounded the opponent's HP - user's HP part of Pain Split in absolute values since it was like that in the old DAT and idk why they were gone in the transition</t>
  </si>
  <si>
    <t xml:space="preserve">Added Detect, Tackle, and Zap Cannon to Krilowatt's list of moves (Level up move for Protowatt)</t>
  </si>
  <si>
    <t xml:space="preserve">Correctly named Eject Button.</t>
  </si>
  <si>
    <t xml:space="preserve">Added Pressure to Volkraken</t>
  </si>
  <si>
    <t xml:space="preserve">Added CT: to moves with a Blank CT:</t>
  </si>
  <si>
    <t xml:space="preserve">Added CHP to Gen 6 Pokemon, based on similar Pokemon.</t>
  </si>
  <si>
    <t xml:space="preserve">*Fletchinder</t>
  </si>
  <si>
    <t xml:space="preserve">Corrected Rock Smash's ACC from "--" to "100%"</t>
  </si>
  <si>
    <t xml:space="preserve">Zt</t>
  </si>
  <si>
    <t xml:space="preserve">Edited the BAP of Flare Blitz, Wood Hammer, Brave Bird, and Head Charge from 10+WC to 10+CEILING(WC/2). 
Edited the BAP of Volt Tackle from 11+WC to 11+CEILING(WC+2). 
Removed all but "Doubling actual weight" effect from Heavy Metal. </t>
  </si>
  <si>
    <t xml:space="preserve">Removed Telekinesis from Necturna's 6th Gen TMs on the principle that it is not an XYTM</t>
  </si>
  <si>
    <t xml:space="preserve">Removed Trick-or-Treat from Kitsunoh's movepool as it was not supposed to be there in the first place.</t>
  </si>
  <si>
    <t xml:space="preserve">Edited Endeavour to "CT: None", "Fixed Damage Formula: (Target HP - User HP) / 2", and "Energy Cost Formula: 6 + (Calculated Damage / 1.5)". </t>
  </si>
  <si>
    <t xml:space="preserve">Added Dig to Bulbapedia's list of Anime Moves</t>
  </si>
  <si>
    <t xml:space="preserve">Edited Wide Guard to be able to use successfully after Quick Guard as well. (no changes to Quick Guard yet because there's a lot of gray areas)</t>
  </si>
  <si>
    <t xml:space="preserve">Edited Double Team to have a maximum of 2 clones only. </t>
  </si>
  <si>
    <t xml:space="preserve">Added in some missing Event Moves.</t>
  </si>
  <si>
    <t xml:space="preserve">Added Eruption to Heatran as an Event Move; The Lv50 Heatran you can get in a Generation IV game ported over from Pokémon Ranger: Guardian Signs has this specific move. Source: http://bulbapedia.bulbagarden.net/wiki/List_of_game-based_Pok%C3%A9mon_distributions_in_Generation_IV</t>
  </si>
  <si>
    <t xml:space="preserve">Updated Justified and String Shot according to complaints in feedback. Also Dogfish44 if you see this: Please use the American date system for consistency... -.-'</t>
  </si>
  <si>
    <t xml:space="preserve">Edited Blaziken's Boosted Stats from Signature Item (Rare Candy) from the incorrect SpA (110 True Base Stat) to the correct Atk (120 True Base Stat). Edited Duskull's Boosted Stats from Signature Item (Rare Candy) from the incorrect Atk (40 True Base Stat) and Def (90 True Base Stat) to the correct Def (90 True Base Stat) and SpD (90 True Base Stat).</t>
  </si>
  <si>
    <t xml:space="preserve">Resolved some mentioned typos, added Phantom Force to moves affected by Pursuit for consistency with other EDM's and Volt Switch &gt; Volt Change in Pursuit's description</t>
  </si>
  <si>
    <t xml:space="preserve">More clarifications to Pursuit</t>
  </si>
  <si>
    <t xml:space="preserve">Updated Endure to clarify the usage of Endure across the same round (Normally in tangent with Encore -.-)</t>
  </si>
  <si>
    <t xml:space="preserve">Hold Hands added to Vivillon. Next job: Figure out what the hell to do with Hold Hands...</t>
  </si>
  <si>
    <t xml:space="preserve">So who put Anticipation with Ferroseed anyway? Removed.</t>
  </si>
  <si>
    <t xml:space="preserve">Corrected Dogfish44's dates, updated the Capture HP of the Gen VI Pokémon according to the listed Capture Rates on Veekun.</t>
  </si>
  <si>
    <t xml:space="preserve">Put Dragon Breath in the right place... -.-'</t>
  </si>
  <si>
    <t xml:space="preserve">Added Size &amp; Weight for Volkritter</t>
  </si>
  <si>
    <t xml:space="preserve">Noting that Volkritter movepool was added at some stage, probably on the 11th</t>
  </si>
  <si>
    <t xml:space="preserve">Updated Me First to clarify interactions regarding combos, and moves which trigger sluggish.</t>
  </si>
  <si>
    <t xml:space="preserve">Fixed Dogfish's dates again, increased Techno Blast's BP and EC to 12 and 8 respectively to match in-game</t>
  </si>
  <si>
    <t xml:space="preserve">Frisk Clarification. Debating shifting dates to yyyy/mm/dd, where month preceding date makes logical sense -_-</t>
  </si>
  <si>
    <t xml:space="preserve">Endure Clarification (There's a lot of these).</t>
  </si>
  <si>
    <t xml:space="preserve">String Shot clarification.</t>
  </si>
  <si>
    <t xml:space="preserve">Updated formatting of Revenankh's Moveset</t>
  </si>
  <si>
    <t xml:space="preserve">Fiated a BAP reduction for seismic moves under Grassy Terrain due to in-game precedent</t>
  </si>
  <si>
    <t xml:space="preserve">Magic Guard no longer blocks confusion damage.
Frisk only nullifies Item-based changes to a move's BAP, STAB, or final damage.
</t>
  </si>
  <si>
    <t xml:space="preserve">Clarified Technician to satisfy pedants... =_=</t>
  </si>
  <si>
    <t xml:space="preserve">Updated formatting of Brattler, Malaconda, Cawdet, and Cawmodore's movesets.</t>
  </si>
  <si>
    <t xml:space="preserve">Updated Embargo/Magic Room in that it does not stop Pokémon with Mega Stones from mega evolving. Reverted Embargo from a field effect to a single target effect (who the hell turned it into a field effect?)
Updated Quick Guard/Wide Guard, Protective/Evasive moves and Dodge with the updated regulations as per council vote.</t>
  </si>
  <si>
    <t xml:space="preserve">Removed Barrier, Transform and Tackle from Clefairy/Clefable as error moves due to a 1.5 month old fiat from Feedback.</t>
  </si>
  <si>
    <t xml:space="preserve">Updated Heal Order to have the EN Formula on a seperate line, as oppossed to being in the small EN Column box.</t>
  </si>
  <si>
    <t xml:space="preserve">Fixed Primal Groudon and Primal Kyogre's normal abilities from the incorrect Drizzle and Drought, respectively, to the correct Drought and Drizzle, respectively.</t>
  </si>
  <si>
    <t xml:space="preserve">Mega Altaria, Mega Salamence and Mega Lopunny</t>
  </si>
  <si>
    <t xml:space="preserve">Mega Slowbro and Mega Audino: Two ass mega evolutions... @_@</t>
  </si>
  <si>
    <t xml:space="preserve">Removing Quotes for bots... -.-'</t>
  </si>
  <si>
    <t xml:space="preserve">Included the sentence "It will thaw the frozen user." for every move that thaws the user out of frozen status.</t>
  </si>
  <si>
    <t xml:space="preserve">Black Sludge &amp; Leftovers updated as per council vote.</t>
  </si>
  <si>
    <t xml:space="preserve">Hoopa and Volcanion added.</t>
  </si>
  <si>
    <t xml:space="preserve">Updated Nature Power's called moves to gen 6. Fixed move/Move inconsistencies. Other housekeeping.</t>
  </si>
  <si>
    <t xml:space="preserve">Fixed formatting for the Megas</t>
  </si>
  <si>
    <t xml:space="preserve">Gluttony updated to reflect Leftovers' update</t>
  </si>
  <si>
    <t xml:space="preserve">Mollux, Scratchet, and Tomohawk's movepool formats updated.</t>
  </si>
  <si>
    <t xml:space="preserve">Grudge updated as per Policy Center vote and Discussion (Self Target, prevents all adjacent Pokemon from using moves with same Substitution Classes)</t>
  </si>
  <si>
    <t xml:space="preserve">Updated Necturine and Necturna's movepool formats. Removed Telekinesis as a 6th Gen TM from Necturine.</t>
  </si>
  <si>
    <t xml:space="preserve">Delibird gets Spikes as an Egg move now so no need to have it listed as an event move</t>
  </si>
  <si>
    <t xml:space="preserve">Append Focus Punch as per Policy Center vote so that Encore only targets the Focus Punch user's previous move if Encore is used during Focus Punch's charge phase. </t>
  </si>
  <si>
    <t xml:space="preserve">Broke up Teleport into several columns, altered Guard Swap to simply exchange changes to Defence and Sp. Defence.</t>
  </si>
  <si>
    <t xml:space="preserve">ORAS Leaks: Mega Camerupt, Mega Sharpedo, Mega Gallade, Beginning Ocean, Final Earth, and Cliff Sword. All have placeholder data and the latter three have unreleased to denote the obvious.</t>
  </si>
  <si>
    <t xml:space="preserve">Finished up putting down placeholder data for the Corocoro leaks and english names and all</t>
  </si>
  <si>
    <t xml:space="preserve">Updated Imprison as to match council vote.</t>
  </si>
  <si>
    <t xml:space="preserve">Corrected Raichu's HP from 100 to 90; Added Heart Stamp to Pikachu's Event movepool according to Bulbapedia and Serebii's event databases.</t>
  </si>
  <si>
    <t xml:space="preserve">22/9/2014</t>
  </si>
  <si>
    <t xml:space="preserve">Updated Pain Split as per council vote.</t>
  </si>
  <si>
    <t xml:space="preserve">24/9//2014</t>
  </si>
  <si>
    <t xml:space="preserve">Updated Phantom Force and Shadow Force.</t>
  </si>
  <si>
    <t xml:space="preserve">24/9/2014</t>
  </si>
  <si>
    <t xml:space="preserve">Removed the Clefairy lurking next to Discharge.</t>
  </si>
  <si>
    <t xml:space="preserve">Corrected Cotton Spore's Targeting from a single adjacent target to Up to 3 Adjacent Targets</t>
  </si>
  <si>
    <t xml:space="preserve">Corrected Venom Drench's Targeting from a single adjacent target to Up to 3 Adjacent Targets</t>
  </si>
  <si>
    <t xml:space="preserve">Updated Protector as per the Council's  recent vote.</t>
  </si>
  <si>
    <t xml:space="preserve">Updated Cupra, Argalis, and Aurumoth's movepool formats.</t>
  </si>
  <si>
    <t xml:space="preserve">Corrected Infestation to make Contact. Throttled GF employee responsible for Special Moves making contact</t>
  </si>
  <si>
    <t xml:space="preserve">Updated stats to include Plasmanta (Given how much we know), and room for any needed prevolutions. Also opened a page for Plasmanta's learnset, although leaving for now.</t>
  </si>
  <si>
    <t xml:space="preserve">Mega Beedrill, Pidgeot, Steelix, Glalie, Rayquaza, stats for Mega Steelix, Sceptile, Swampert, and Glalie.
Later updated adding mechanics for Primordial Sea, Desolate Land and Delta Stream (Which has been added) while adding Placeholder data for Dragon's Ascent.</t>
  </si>
  <si>
    <t xml:space="preserve">Updated Pokemon Data with new Megas to the best of our current knowledge. Removed unconfirmed SC/WC data from ORAS Megas.</t>
  </si>
  <si>
    <t xml:space="preserve">Readded SC/WC's (which were in fact confirmed) after dogfish removed them... &gt;_&gt;</t>
  </si>
  <si>
    <t xml:space="preserve">Blame #cap for not telling me they were confirmed =(</t>
  </si>
  <si>
    <t xml:space="preserve">Hoopa's new forme is an alternate forme and not a Mega Evolution. Filled out data for Dragon Ascent, Origin Pulse and Precipice Blades. Added data for Hyperspace Fury, Hyperspace Hole and Steam Eruption.</t>
  </si>
  <si>
    <t xml:space="preserve">Implemented Gracidea, Dark Stone and Light Stone (Legendary Exclusive items that codify forme changes)</t>
  </si>
  <si>
    <t xml:space="preserve">Hotfixed Pluck to 4 EN to match Bug Bite's EN cost, because they both have the same effect.</t>
  </si>
  <si>
    <t xml:space="preserve">Removed redundant, wrong info from Bide. Bide being blocked by ghost-type attacks is common sense! Aerilate Bide is a thing! Why mention how much damage it deals when it is already mentioned in the DMG formula! -.-'</t>
  </si>
  <si>
    <t xml:space="preserve">Chatter now has 100% chance of inflicting Confusion status instead of regular 31%, hotfix following in-catridge precedence. </t>
  </si>
  <si>
    <t xml:space="preserve">Finished up with the size classes of the new Pokémon save the alternate hoopa forme</t>
  </si>
  <si>
    <t xml:space="preserve">Removed Unreleased from new moves and abilities, altered effects so stong weather can be nullified by abilities, Air Lock not nullifying Strong Winds being the exception.</t>
  </si>
  <si>
    <t xml:space="preserve">Clarified Lightningrod's effect from not activating if the pokemon is immune to electric-type attacks to not increasing the pokemon's Special Attack by one stage if immune to Electric-Type attacks.</t>
  </si>
  <si>
    <t xml:space="preserve">Costumes, Rayquaza mega evo, mega stone respellings in prep for oras launch and then cap movepools and whatnot</t>
  </si>
  <si>
    <t xml:space="preserve">Updated CAP movepools in prep for ORAS launch, except for Secret Power due to a formatting discussion</t>
  </si>
  <si>
    <t xml:space="preserve">Unbound Hoopa! Also Black and White Kyurem SC/WC's...</t>
  </si>
  <si>
    <t xml:space="preserve">Frosty fiat: Damaging combos are not affected by Focus Band. </t>
  </si>
  <si>
    <t xml:space="preserve">Changed Mega-Metagross' WC to 11 since it is 942.9 kg </t>
  </si>
  <si>
    <t xml:space="preserve">Updated CAP movepools to include Generation 6 Tutors</t>
  </si>
  <si>
    <t xml:space="preserve">*Glalitite</t>
  </si>
  <si>
    <t xml:space="preserve">Added Plasmanta &amp; Plasmicra movepools, and updated Signiature Items</t>
  </si>
  <si>
    <t xml:space="preserve">Changed Rollout's BAP and Energy Cost Cells to "Formula".</t>
  </si>
  <si>
    <t xml:space="preserve">Snugglow!!!</t>
  </si>
  <si>
    <t xml:space="preserve">Reveal Glass</t>
  </si>
  <si>
    <t xml:space="preserve">Mega-Charizard-X, Mega-Gyarados, and Mega-Altaria gets Levitate Command, (wasn't me though). </t>
  </si>
  <si>
    <t xml:space="preserve">Chill won't lock Choice Item users and it can be used even if the user is locked in a different move. 
Soft-boiled can now be passed to another target a la Milk Drink. </t>
  </si>
  <si>
    <t xml:space="preserve">Hold Back Serperior, Emboar, and Oshawott (Zt: Samurott)</t>
  </si>
  <si>
    <t xml:space="preserve">Big Root now doubles draining @ 100% cap and +3 EN cost to draining moves. </t>
  </si>
  <si>
    <t xml:space="preserve">Smoke Ball changes</t>
  </si>
  <si>
    <t xml:space="preserve">Sleep Talk priority clarification for serial pedants such as Dogfish44</t>
  </si>
  <si>
    <t xml:space="preserve">*Houndoominite</t>
  </si>
  <si>
    <t xml:space="preserve">Bumped Sky Drop's EC to match Psychic's EC.
Circle Throw WC limit re-addition.</t>
  </si>
  <si>
    <t xml:space="preserve">Changed Growth's type from the incorrect Grass to the correct Normal.</t>
  </si>
  <si>
    <t xml:space="preserve">Circle Throw &gt; Overhead Throw in Suction Cups' description.</t>
  </si>
  <si>
    <t xml:space="preserve">Emergency Dragon Scale patch.</t>
  </si>
  <si>
    <t xml:space="preserve">Removed redundant and unapproved information from Rare Candy and Everstone</t>
  </si>
  <si>
    <t xml:space="preserve">Arceus event moves</t>
  </si>
  <si>
    <t xml:space="preserve">RIP Sucker Punch + Vice Grip</t>
  </si>
  <si>
    <t xml:space="preserve">Hold Back and Hold Hands</t>
  </si>
  <si>
    <t xml:space="preserve">Frosty</t>
  </si>
  <si>
    <t xml:space="preserve">Replaced Learnsets with Emma's</t>
  </si>
  <si>
    <t xml:space="preserve">Added Earthquake to Voodoom's alphabetical movelist</t>
  </si>
  <si>
    <t xml:space="preserve">Sky Drop fix</t>
  </si>
  <si>
    <t xml:space="preserve">Struggle + Rock head clarification.</t>
  </si>
  <si>
    <t xml:space="preserve">Added Weight Class Alterations tab (Thanks akela for the full table) to help users with finding modified Weight Classes</t>
  </si>
  <si>
    <t xml:space="preserve">Psycho Boost Accuracy fix</t>
  </si>
  <si>
    <t xml:space="preserve">Psycho Boost Accuracy fix... again. And added consistency. Because the people want consistency!</t>
  </si>
  <si>
    <t xml:space="preserve">Rock STAB Nerf</t>
  </si>
  <si>
    <t xml:space="preserve">Merged Secret Power rows in Breezi's movepool. Why have multiple columns for the ways moves are learned in each generation if we are just going to have individual rows for each move occurence per generation? Consider this a starting point for prettying other movepools.</t>
  </si>
  <si>
    <t xml:space="preserve">Smoochum Acc Boost fix</t>
  </si>
  <si>
    <t xml:space="preserve">Pixie Dust :o</t>
  </si>
  <si>
    <t xml:space="preserve">King's Rock now applies to non-contact attacks as well. And no, it's not an April Fools' joke. </t>
  </si>
  <si>
    <t xml:space="preserve">Heart Scale!</t>
  </si>
  <si>
    <t xml:space="preserve">Someone gave Flarelm Embirch's abilities when it is supposed to have Pyroak's abilities... -_-</t>
  </si>
  <si>
    <t xml:space="preserve">Big overhaul on semantics with stat changing moves; many abilities, items, and moves edited. Also removed some crazy outdated flavour things.</t>
  </si>
  <si>
    <t xml:space="preserve">Removed "If its opponent is close, they risk getting caught in the web immediately." from Spider Web, as it apparently caused confusion that forced people to hit themselves in confusion at a rate of 100% regarding Spider Web's effect.</t>
  </si>
  <si>
    <t xml:space="preserve">Mat Block changes
</t>
  </si>
  <si>
    <t xml:space="preserve">Protect changes</t>
  </si>
  <si>
    <t xml:space="preserve">Changed Explosion's Contact from the incorrect "Normal" to the correct "No".</t>
  </si>
  <si>
    <t xml:space="preserve">Placeholder data for CAP 20, named "Booster" until we get an actual name</t>
  </si>
  <si>
    <t xml:space="preserve">Jaboca Berry &gt; Jacoba Berry</t>
  </si>
  <si>
    <t xml:space="preserve">Resolving confusion from the term "Natural ___ Stage" in Intimidate and Starf Berry</t>
  </si>
  <si>
    <t xml:space="preserve">Fairy STAB Policy Change</t>
  </si>
  <si>
    <t xml:space="preserve">Berserk Gene, not Beserk Gene</t>
  </si>
  <si>
    <t xml:space="preserve">Consumable Items update (Also punted Weakness Policy into Consumable List)</t>
  </si>
  <si>
    <t xml:space="preserve">Beserk Gene et al buffs (no more nine action limit) made natural stage adjustments less confusing.</t>
  </si>
  <si>
    <t xml:space="preserve">Blue Orb as sig on wrong Pokémon</t>
  </si>
  <si>
    <t xml:space="preserve">Naviathan Movepool</t>
  </si>
  <si>
    <t xml:space="preserve">Memento is now consistent with the general idea that moves need EN.</t>
  </si>
  <si>
    <t xml:space="preserve">Flower Veil updated to reflect in-game</t>
  </si>
  <si>
    <t xml:space="preserve">Naviathan WC/SC</t>
  </si>
  <si>
    <t xml:space="preserve">... other general fixes (Follow Me + Rage Powder +3 Prio to +2 Prio)</t>
  </si>
  <si>
    <t xml:space="preserve">Placeholder data for CAP 20 Prevos (Rubberduck and Dinoboat as placeholder names), Rare Candy stuff</t>
  </si>
  <si>
    <t xml:space="preserve">Made the "chance to inflict poison" description explicit in Poison Tail. 
</t>
  </si>
  <si>
    <t xml:space="preserve">Flower Veil Policy Change</t>
  </si>
  <si>
    <t xml:space="preserve">Naviathan is not decimated by Low Kick / Gets Light Metal as its Hidden Ability</t>
  </si>
  <si>
    <t xml:space="preserve">Rubberduck &amp; Dinoboat are Water and Water/Steel respectively</t>
  </si>
  <si>
    <t xml:space="preserve">Dawn Stone buff</t>
  </si>
  <si>
    <t xml:space="preserve">Appended that if the Pokémon would use Fling when it has no items equipped, the move fails and costs one (1) energy. </t>
  </si>
  <si>
    <t xml:space="preserve">Added Heart Stamp and Play Rough to Jirachi as Egg Moves now that the Japanese distribution is out</t>
  </si>
  <si>
    <t xml:space="preserve">Hyperspace Hole and Hyperspace Fury both damage Pokémon hiding behind a Substitute.</t>
  </si>
  <si>
    <t xml:space="preserve">Attempted to simplify Electro Ball BAP Description</t>
  </si>
  <si>
    <t xml:space="preserve">Removed an incomplete line from Sticky Barb.</t>
  </si>
  <si>
    <t xml:space="preserve">Rhyhorn line gains Tackle, Gulpin line gains Water Gun, Slurpuff gains Electro Ball, Helio line gains Discharge</t>
  </si>
  <si>
    <t xml:space="preserve">Updated Echoed Voice to make it not imply the first use has 0 BAP and costs 0 EN.</t>
  </si>
  <si>
    <t xml:space="preserve">Charizard gets Hold Hands as an event move. Source: http://www.serebii.net/omegarubyalphasapphire/serialcode.shtml</t>
  </si>
  <si>
    <t xml:space="preserve">Made Revenankh's "Spite" a Gen 6 Tutor, given it already learns it.
</t>
  </si>
  <si>
    <t xml:space="preserve">Stats for CAP prevo's that Dogfish somehow did not ninja me to getting in!</t>
  </si>
  <si>
    <t xml:space="preserve">Finally decided to update Nature Power for Generation VI... why did no one do this months ago?</t>
  </si>
  <si>
    <t xml:space="preserve">Endeavour Pikachu finally a thing</t>
  </si>
  <si>
    <t xml:space="preserve">Floatoy &gt; Rubberduck</t>
  </si>
  <si>
    <t xml:space="preserve">Weather Abilities are now optional to activate, and Imposter also has the wording to clarify</t>
  </si>
  <si>
    <t xml:space="preserve">Anime Moves</t>
  </si>
  <si>
    <t xml:space="preserve">Naviathan Release, Light Metal Clarification wrt multi-hit moves, etc.</t>
  </si>
  <si>
    <t xml:space="preserve">Mareep learned how to Hold Back. Thanks Korea, much appreciated.</t>
  </si>
  <si>
    <t xml:space="preserve">Actually implemented Caimanoe's Movepool. Uh, at least mostly (Someone go add the cheapest source stuff please ¬_¬)</t>
  </si>
  <si>
    <t xml:space="preserve">More anime/event moves.</t>
  </si>
  <si>
    <t xml:space="preserve">Added placeholder CAP data, the generic name shall be Toxicstone!</t>
  </si>
  <si>
    <t xml:space="preserve">Removed archaic "locks stat" from Dragon Dance, Scary Face</t>
  </si>
  <si>
    <t xml:space="preserve">Added housekeeping to Pokémon listings. Glared at non ISO 8601 dates for confusing me.</t>
  </si>
  <si>
    <t xml:space="preserve">Regenerator Toxicstone!</t>
  </si>
  <si>
    <t xml:space="preserve">Mega Toxicstone gets Magic Guard. inb4 someone suggests to make the mega stone have a built-in Life Orb.</t>
  </si>
  <si>
    <t xml:space="preserve">Zoroark used Sludge Bomb!</t>
  </si>
  <si>
    <t xml:space="preserve">New CAP stats with the help of Dogfish.</t>
  </si>
  <si>
    <t xml:space="preserve">Simplifying Morning Sun/Moonlight.</t>
  </si>
  <si>
    <t xml:space="preserve">Added Doubled BAP against Fly/Bounce/Sky Drop to Thunder and Hurricane.</t>
  </si>
  <si>
    <t xml:space="preserve">New CAP has Mould Breaker</t>
  </si>
  <si>
    <t xml:space="preserve">Clarified that mega evolution does trigger a mega ability.</t>
  </si>
  <si>
    <t xml:space="preserve">Lati@site buffs.</t>
  </si>
  <si>
    <t xml:space="preserve">Toxicstone? More like Crucibelle
Hyperspace Fury is Physical, remerged some goody goody two shoes editor's unmerging of a bunch of moves.</t>
  </si>
  <si>
    <t xml:space="preserve">Rare Candy changes as per http://www.smogon.com/forums/threads/3558145/</t>
  </si>
  <si>
    <t xml:space="preserve">Front Page update, Dragon Scale.</t>
  </si>
  <si>
    <t xml:space="preserve">Helix Fossil is supposed to boost Omanyte/Omastar's SpA. Change now reflected in "Pokemon" tab. Probably needs to look through the other mons too. </t>
  </si>
  <si>
    <t xml:space="preserve">Happy Hour Delibird.
RCB Duration Increase.</t>
  </si>
  <si>
    <t xml:space="preserve">Updated Zapdos's HA, how did that go unfixed for so long?</t>
  </si>
  <si>
    <t xml:space="preserve">lol Crucibelle is so light thanks CAP.</t>
  </si>
  <si>
    <t xml:space="preserve">Clarified Block</t>
  </si>
  <si>
    <t xml:space="preserve">Added Fairy Gem.</t>
  </si>
  <si>
    <t xml:space="preserve">Crucibelle is now classified as not safe for Dream Eatering.</t>
  </si>
  <si>
    <t xml:space="preserve">Added the max movepool counts to a new tab at the end of the NDA</t>
  </si>
  <si>
    <t xml:space="preserve">Lance's Dragonite is now gettable ingame so Dragonite can now finally troll Physical Attackers with its legendary Barrier move! :D</t>
  </si>
  <si>
    <t xml:space="preserve">Dropped the +3 CC thing for Pokémon like Sableye as per a policy decision</t>
  </si>
  <si>
    <t xml:space="preserve">Feebas has Oblivious as its second ability... Don't know how that slipped through the cracks... ._.
CAP Movepool costings update.
Rotom appliance clarifications about learning new moves and not counting as held (does not change anything though).</t>
  </si>
  <si>
    <t xml:space="preserve">Did the whole not a held item deed to all transformative items sans Griseous Orb since that is a held item. Also clarified Knock Off in terms of not knocking off primal orbs and whatnot.</t>
  </si>
  <si>
    <t xml:space="preserve">Final touches to Crucibelle.</t>
  </si>
  <si>
    <t xml:space="preserve">Iron Tail CT Change.</t>
  </si>
  <si>
    <t xml:space="preserve">Sky Drop and Thunder Wave clarification.</t>
  </si>
  <si>
    <t xml:space="preserve">Psybeam Lotad, Brave Bird Hawlucha (Move Errors)</t>
  </si>
  <si>
    <t xml:space="preserve">Changed Outrage, Petal Dance, and Thrash as per Policy vote to last for 2a/3a, only confuses if lasts 2a. 
Also changed Training Items as per Policy vote to grant bonus upon sendout only. </t>
  </si>
  <si>
    <t xml:space="preserve">Changed Block and Fairy Lock to also deal damage against damaging evasive moves entering evasive phase. 
Also changed Guts, Toxic Boost, and Flare Boost to give +3 instead of +2. 
</t>
  </si>
  <si>
    <t xml:space="preserve">Belly Drum now costs 30% maximum HP instead of 50%. 
Ghost Curse now costs 30 flat HP and 10 EN instead of 50% maximum HP and 27 EN. </t>
  </si>
  <si>
    <t xml:space="preserve">No one reminded me to add Happy Hour to Greninja as an event move... :|</t>
  </si>
  <si>
    <t xml:space="preserve">FLYING KERFLUFFLES WATCH OUT EVERYBODY (Kerfluffle Movepool)</t>
  </si>
  <si>
    <t xml:space="preserve">Changed Klutz to ignore No Guard on incoming moves by default. This only affects the Golurk line, so far. </t>
  </si>
  <si>
    <t xml:space="preserve">Pumpkaboo/Gourgeist-M are now Pumpkaboo/Gourgeist-A. </t>
  </si>
  <si>
    <t xml:space="preserve">Kerfluffle prevo placeholder</t>
  </si>
  <si>
    <t xml:space="preserve">Binding Band now deals double residual damage instead of triple. </t>
  </si>
  <si>
    <t xml:space="preserve">Deleted flavourful fluff from Fire Spin and Telekinesis. 
And Horn Drill. </t>
  </si>
  <si>
    <t xml:space="preserve">Kerfluffle prevo stats</t>
  </si>
  <si>
    <t xml:space="preserve">Updated Solar Power and Flash Fire</t>
  </si>
  <si>
    <t xml:space="preserve">Flower Gift now affects user as well as allies, and also gives +3/-3 boosts instead of +2/-2. </t>
  </si>
  <si>
    <t xml:space="preserve">Rank</t>
  </si>
  <si>
    <t xml:space="preserve">Equivalent Damage Modification</t>
  </si>
  <si>
    <t xml:space="preserve">HP</t>
  </si>
  <si>
    <t xml:space="preserve">Raw Stat</t>
  </si>
  <si>
    <t xml:space="preserve">Weight (kg)</t>
  </si>
  <si>
    <t xml:space="preserve">Height (m)</t>
  </si>
  <si>
    <t xml:space="preserve">Height (Serpentine)</t>
  </si>
  <si>
    <t xml:space="preserve">Height (Humanoid)</t>
  </si>
  <si>
    <t xml:space="preserve">Height (Quadrupedal)</t>
  </si>
  <si>
    <t xml:space="preserve">Height (Avian)</t>
  </si>
  <si>
    <t xml:space="preserve">0-25</t>
  </si>
  <si>
    <t xml:space="preserve">&lt;10</t>
  </si>
  <si>
    <t xml:space="preserve">&lt;0.8</t>
  </si>
  <si>
    <t xml:space="preserve">-</t>
  </si>
  <si>
    <t xml:space="preserve">26-60</t>
  </si>
  <si>
    <t xml:space="preserve">10 - 25</t>
  </si>
  <si>
    <t xml:space="preserve">0.8 - 1.2</t>
  </si>
  <si>
    <t xml:space="preserve">1.2 - 2</t>
  </si>
  <si>
    <t xml:space="preserve">61-95</t>
  </si>
  <si>
    <t xml:space="preserve">25.1 - 50</t>
  </si>
  <si>
    <t xml:space="preserve">2.1 - 3.5</t>
  </si>
  <si>
    <t xml:space="preserve">1.3 - 2</t>
  </si>
  <si>
    <t xml:space="preserve">1.0 - 1.5</t>
  </si>
  <si>
    <t xml:space="preserve">96-115</t>
  </si>
  <si>
    <t xml:space="preserve">50.1 - 100</t>
  </si>
  <si>
    <t xml:space="preserve">3.6 - 5</t>
  </si>
  <si>
    <t xml:space="preserve">2.1 - 2.5</t>
  </si>
  <si>
    <t xml:space="preserve">1.6 - 2.5</t>
  </si>
  <si>
    <t xml:space="preserve">116-140</t>
  </si>
  <si>
    <t xml:space="preserve">100.1 - 200</t>
  </si>
  <si>
    <t xml:space="preserve">5.1 - 6.5</t>
  </si>
  <si>
    <t xml:space="preserve">2.6 - 3.5</t>
  </si>
  <si>
    <t xml:space="preserve">2.6 - 3</t>
  </si>
  <si>
    <t xml:space="preserve">141-153</t>
  </si>
  <si>
    <t xml:space="preserve">200.1 - 274.9</t>
  </si>
  <si>
    <t xml:space="preserve">6.6 - 8</t>
  </si>
  <si>
    <t xml:space="preserve">3.1 - 4.5</t>
  </si>
  <si>
    <t xml:space="preserve">154-173</t>
  </si>
  <si>
    <t xml:space="preserve">275 - 349.9</t>
  </si>
  <si>
    <t xml:space="preserve">8.1+</t>
  </si>
  <si>
    <t xml:space="preserve">5.1+</t>
  </si>
  <si>
    <t xml:space="preserve">4.6+</t>
  </si>
  <si>
    <t xml:space="preserve">174-189</t>
  </si>
  <si>
    <t xml:space="preserve">350 - 449.9</t>
  </si>
  <si>
    <t xml:space="preserve">190-209</t>
  </si>
  <si>
    <t xml:space="preserve">450 - 599.9</t>
  </si>
  <si>
    <t xml:space="preserve">210+</t>
  </si>
  <si>
    <t xml:space="preserve">600 - 749.9</t>
  </si>
  <si>
    <t xml:space="preserve">750 - 949.9</t>
  </si>
  <si>
    <t xml:space="preserve">950kg+</t>
  </si>
  <si>
    <t xml:space="preserve">Raw Stats are the HP, ATK, DEF, SPA, SPD, and SPE of a Pokemon in-game, the Rank is the ASB Equivalent. For HP, refer to the additional column. Weight is the in-game weight, the Rank value is the Weight Class (Used notably for the BAP calculations of certain moves). Height is the in-game height, and the Rank value given is the Size Class, which is also used for the calculation of some move BAP. Size Classes are also dependant on the physical appearence of the Pokemon - whilst any pokemon below 1.2m is considered SC 1 or 2, above that Pokemon are grouped as such. For the overlap between Height (Quadrupedal), and Height (General), Size Classes have been decided by using the visual bulk of the Pokemon (Mightyena is scrawny and thus Size 2, Donphan is bulky and thus Size 3)</t>
  </si>
  <si>
    <t xml:space="preserve">Name</t>
  </si>
  <si>
    <t xml:space="preserve">Typing</t>
  </si>
  <si>
    <t xml:space="preserve">Abilities</t>
  </si>
  <si>
    <t xml:space="preserve">Hidden Ability</t>
  </si>
  <si>
    <t xml:space="preserve">Atk</t>
  </si>
  <si>
    <t xml:space="preserve">Def</t>
  </si>
  <si>
    <t xml:space="preserve">SpA</t>
  </si>
  <si>
    <t xml:space="preserve">SpD</t>
  </si>
  <si>
    <t xml:space="preserve">Spe</t>
  </si>
  <si>
    <t xml:space="preserve">Total</t>
  </si>
  <si>
    <t xml:space="preserve">Size</t>
  </si>
  <si>
    <t xml:space="preserve">Weight</t>
  </si>
  <si>
    <t xml:space="preserve">Positive Speed
Nature Acc Boost</t>
  </si>
  <si>
    <t xml:space="preserve">CC Cost</t>
  </si>
  <si>
    <t xml:space="preserve">CHP</t>
  </si>
  <si>
    <t xml:space="preserve">Sig. Item(s)</t>
  </si>
  <si>
    <t xml:space="preserve">Boosted Stats</t>
  </si>
  <si>
    <t xml:space="preserve">Event, Anime, and Manga Moves</t>
  </si>
  <si>
    <t xml:space="preserve">C.E.S.</t>
  </si>
  <si>
    <t xml:space="preserve">M.E.S.</t>
  </si>
  <si>
    <t xml:space="preserve">Bulbasaur</t>
  </si>
  <si>
    <t xml:space="preserve">Grass/Poison</t>
  </si>
  <si>
    <t xml:space="preserve">Overgrow</t>
  </si>
  <si>
    <t xml:space="preserve">Chlorophyll</t>
  </si>
  <si>
    <t xml:space="preserve">Rare Candy</t>
  </si>
  <si>
    <t xml:space="preserve">SpA, SpD</t>
  </si>
  <si>
    <t xml:space="preserve">Block, False Swipe, Weather Ball, Dig, Frenzy Plant, Ancient Power</t>
  </si>
  <si>
    <t xml:space="preserve">Please do not use cellls in this column - if you do, you get to update the BRT formula when you break it!</t>
  </si>
  <si>
    <t xml:space="preserve">Ivysaur</t>
  </si>
  <si>
    <t xml:space="preserve">N/A</t>
  </si>
  <si>
    <t xml:space="preserve">Venusaur</t>
  </si>
  <si>
    <t xml:space="preserve">Rare Candy, Venusaurite</t>
  </si>
  <si>
    <t xml:space="preserve">SpA (RC), SpD (RC)</t>
  </si>
  <si>
    <t xml:space="preserve">Ancientpower, Rock Throw</t>
  </si>
  <si>
    <t xml:space="preserve">Charmander</t>
  </si>
  <si>
    <t xml:space="preserve">Fire</t>
  </si>
  <si>
    <t xml:space="preserve">Blaze</t>
  </si>
  <si>
    <t xml:space="preserve">Solar Power</t>
  </si>
  <si>
    <t xml:space="preserve">Tackle, Acrobatics, Block, False Swipe, Quick Attack, Howl, Blast Burn</t>
  </si>
  <si>
    <t xml:space="preserve">Charmeleon</t>
  </si>
  <si>
    <t xml:space="preserve">Charizard</t>
  </si>
  <si>
    <t xml:space="preserve">Fire/Flying</t>
  </si>
  <si>
    <t xml:space="preserve">Charizardite X, Charizardite Y, Rare Candy</t>
  </si>
  <si>
    <t xml:space="preserve">SpA (RC)</t>
  </si>
  <si>
    <t xml:space="preserve">Hold Hands</t>
  </si>
  <si>
    <t xml:space="preserve">Squirtle</t>
  </si>
  <si>
    <t xml:space="preserve">Water</t>
  </si>
  <si>
    <t xml:space="preserve">Torrent</t>
  </si>
  <si>
    <t xml:space="preserve">Rain Dish</t>
  </si>
  <si>
    <t xml:space="preserve">Block, False Swipe, Follow Me, Hydro Cannon, Zap Cannon</t>
  </si>
  <si>
    <t xml:space="preserve">Wartortle</t>
  </si>
  <si>
    <t xml:space="preserve">Def, SpD</t>
  </si>
  <si>
    <t xml:space="preserve">Blastoise</t>
  </si>
  <si>
    <t xml:space="preserve">Blastoisinite, Rare Candy</t>
  </si>
  <si>
    <t xml:space="preserve">SpD (RC)</t>
  </si>
  <si>
    <t xml:space="preserve">Zap Cannon</t>
  </si>
  <si>
    <t xml:space="preserve">Caterpie</t>
  </si>
  <si>
    <t xml:space="preserve">Bug</t>
  </si>
  <si>
    <t xml:space="preserve">Shield Dust</t>
  </si>
  <si>
    <t xml:space="preserve">Run Away</t>
  </si>
  <si>
    <t xml:space="preserve">Metapod</t>
  </si>
  <si>
    <t xml:space="preserve">Shed Skin</t>
  </si>
  <si>
    <t xml:space="preserve">Butterfree</t>
  </si>
  <si>
    <t xml:space="preserve">Bug/Flying</t>
  </si>
  <si>
    <t xml:space="preserve">Compoundeyes</t>
  </si>
  <si>
    <t xml:space="preserve">Tinted Lens</t>
  </si>
  <si>
    <t xml:space="preserve">Morning Sun</t>
  </si>
  <si>
    <t xml:space="preserve">Weedle</t>
  </si>
  <si>
    <t xml:space="preserve">Bug/Poison</t>
  </si>
  <si>
    <t xml:space="preserve">Kakuna</t>
  </si>
  <si>
    <t xml:space="preserve">Beedrill</t>
  </si>
  <si>
    <t xml:space="preserve">Swarm</t>
  </si>
  <si>
    <t xml:space="preserve">Sniper</t>
  </si>
  <si>
    <t xml:space="preserve">Beedrillite, Rare Candy</t>
  </si>
  <si>
    <t xml:space="preserve">Atk (RC)</t>
  </si>
  <si>
    <t xml:space="preserve">Tackle, Baton Pass</t>
  </si>
  <si>
    <t xml:space="preserve">Pidgey</t>
  </si>
  <si>
    <t xml:space="preserve">Normal/Flying</t>
  </si>
  <si>
    <t xml:space="preserve">Keen Eye, Tangled Feet</t>
  </si>
  <si>
    <t xml:space="preserve">Big Pecks</t>
  </si>
  <si>
    <t xml:space="preserve">Peck</t>
  </si>
  <si>
    <t xml:space="preserve">Pidgeotto</t>
  </si>
  <si>
    <t xml:space="preserve">Refresh</t>
  </si>
  <si>
    <t xml:space="preserve">Pidgeot</t>
  </si>
  <si>
    <t xml:space="preserve">Pidgeotite, Rare Candy</t>
  </si>
  <si>
    <t xml:space="preserve">Rattata</t>
  </si>
  <si>
    <t xml:space="preserve">Normal</t>
  </si>
  <si>
    <t xml:space="preserve">Run Away, Guts</t>
  </si>
  <si>
    <t xml:space="preserve">Hustle</t>
  </si>
  <si>
    <t xml:space="preserve">Raticate</t>
  </si>
  <si>
    <t xml:space="preserve">Jump Kick, Refresh</t>
  </si>
  <si>
    <t xml:space="preserve">Spearow</t>
  </si>
  <si>
    <t xml:space="preserve">Keen Eye</t>
  </si>
  <si>
    <t xml:space="preserve">Gust, Baton Pass, Sonic Boom</t>
  </si>
  <si>
    <t xml:space="preserve">Fearow</t>
  </si>
  <si>
    <t xml:space="preserve">Pay Day, Sonic Boom</t>
  </si>
  <si>
    <t xml:space="preserve">Ekans</t>
  </si>
  <si>
    <t xml:space="preserve">Poison</t>
  </si>
  <si>
    <t xml:space="preserve">Intimidate, Shed Skin</t>
  </si>
  <si>
    <t xml:space="preserve">Unnerve</t>
  </si>
  <si>
    <t xml:space="preserve">Arbok</t>
  </si>
  <si>
    <t xml:space="preserve">Tackle, Refresh</t>
  </si>
  <si>
    <t xml:space="preserve">Pikachu</t>
  </si>
  <si>
    <t xml:space="preserve">Electric</t>
  </si>
  <si>
    <t xml:space="preserve">Static</t>
  </si>
  <si>
    <t xml:space="preserve">Lightningrod</t>
  </si>
  <si>
    <t xml:space="preserve">Light Ball, Thunderstone, Rockstar Costume, Belle Costume, Pop Star Costume, PhD Costume, Libre Costume</t>
  </si>
  <si>
    <t xml:space="preserve">Atk (LB, TS), SpA (LB)</t>
  </si>
  <si>
    <t xml:space="preserve">Celebrate, Endeavour, Extreme Speed, Fly, Heart Stamp, Last Resort, Leer, Sing, Surf, Teeter Dance, Tackle, Yawn</t>
  </si>
  <si>
    <t xml:space="preserve">Raichu</t>
  </si>
  <si>
    <t xml:space="preserve">Thunderstone</t>
  </si>
  <si>
    <t xml:space="preserve">Atk, SpA</t>
  </si>
  <si>
    <t xml:space="preserve">Dizzy Punch, Petal Dance, Scary Face, Sing</t>
  </si>
  <si>
    <t xml:space="preserve">Sandshrew</t>
  </si>
  <si>
    <t xml:space="preserve">Ground</t>
  </si>
  <si>
    <t xml:space="preserve">Sand Veil</t>
  </si>
  <si>
    <t xml:space="preserve">Sand Rush</t>
  </si>
  <si>
    <t xml:space="preserve">Vital Throw</t>
  </si>
  <si>
    <t xml:space="preserve">Sandslash</t>
  </si>
  <si>
    <t xml:space="preserve">Nidoran-F</t>
  </si>
  <si>
    <t xml:space="preserve">Poison Point, Rivalry</t>
  </si>
  <si>
    <t xml:space="preserve">Sucker Punch, Lovely Kiss, Moonlight, Sweet Kiss</t>
  </si>
  <si>
    <t xml:space="preserve">Nidorina</t>
  </si>
  <si>
    <t xml:space="preserve">Moon Stone</t>
  </si>
  <si>
    <t xml:space="preserve">Nidoqueen</t>
  </si>
  <si>
    <t xml:space="preserve">Poison/Ground</t>
  </si>
  <si>
    <t xml:space="preserve">Sheer Force</t>
  </si>
  <si>
    <t xml:space="preserve">Lovely Kiss, Moonlight, Sweet Kiss</t>
  </si>
  <si>
    <t xml:space="preserve">Nidoran-M</t>
  </si>
  <si>
    <t xml:space="preserve">Bite, Fury Swipes, Flamethrower, Lovely Kiss, Morning Sun, Sweet Kiss</t>
  </si>
  <si>
    <t xml:space="preserve">Nidorino</t>
  </si>
  <si>
    <t xml:space="preserve">Nidoking</t>
  </si>
  <si>
    <t xml:space="preserve">Lovely Kiss, Sweet Kiss, Morning Sun</t>
  </si>
  <si>
    <t xml:space="preserve">Clefairy</t>
  </si>
  <si>
    <t xml:space="preserve">Fairy</t>
  </si>
  <si>
    <t xml:space="preserve">Cute Charm, Magic Guard</t>
  </si>
  <si>
    <t xml:space="preserve">Friend Guard</t>
  </si>
  <si>
    <t xml:space="preserve">Clefable</t>
  </si>
  <si>
    <t xml:space="preserve">Unaware</t>
  </si>
  <si>
    <t xml:space="preserve">Petal Dance, Scary Face, Swift</t>
  </si>
  <si>
    <t xml:space="preserve">Vulpix</t>
  </si>
  <si>
    <t xml:space="preserve">Flash Fire</t>
  </si>
  <si>
    <t xml:space="preserve">Drought</t>
  </si>
  <si>
    <t xml:space="preserve">Fire Stone</t>
  </si>
  <si>
    <t xml:space="preserve">Charm</t>
  </si>
  <si>
    <t xml:space="preserve">Ninetales</t>
  </si>
  <si>
    <t xml:space="preserve">Jigglypuff</t>
  </si>
  <si>
    <t xml:space="preserve">Normal/Fairy</t>
  </si>
  <si>
    <t xml:space="preserve">Cute Charm, Competitive</t>
  </si>
  <si>
    <t xml:space="preserve">Wigglytuff</t>
  </si>
  <si>
    <t xml:space="preserve">Frisk</t>
  </si>
  <si>
    <t xml:space="preserve">Scary Face</t>
  </si>
  <si>
    <t xml:space="preserve">Zubat</t>
  </si>
  <si>
    <t xml:space="preserve">Poison/Flying</t>
  </si>
  <si>
    <t xml:space="preserve">Inner Focus</t>
  </si>
  <si>
    <t xml:space="preserve">Infiltrator</t>
  </si>
  <si>
    <t xml:space="preserve">Flail</t>
  </si>
  <si>
    <t xml:space="preserve">Golbat</t>
  </si>
  <si>
    <t xml:space="preserve">Soothe Bell</t>
  </si>
  <si>
    <t xml:space="preserve">Atk, SpD</t>
  </si>
  <si>
    <t xml:space="preserve">Lick, Flail</t>
  </si>
  <si>
    <t xml:space="preserve">Oddish</t>
  </si>
  <si>
    <t xml:space="preserve">Leech Seed</t>
  </si>
  <si>
    <t xml:space="preserve">Gloom</t>
  </si>
  <si>
    <t xml:space="preserve">Stench</t>
  </si>
  <si>
    <t xml:space="preserve">Leaf Stone, Sun Stone</t>
  </si>
  <si>
    <t xml:space="preserve">SpA (All)</t>
  </si>
  <si>
    <t xml:space="preserve">Vileplume</t>
  </si>
  <si>
    <t xml:space="preserve">Effect Spore</t>
  </si>
  <si>
    <t xml:space="preserve">Leaf Stone</t>
  </si>
  <si>
    <t xml:space="preserve">Paras</t>
  </si>
  <si>
    <t xml:space="preserve">Bug/Grass</t>
  </si>
  <si>
    <t xml:space="preserve">Effect Spore, Dry Skin</t>
  </si>
  <si>
    <t xml:space="preserve">Damp</t>
  </si>
  <si>
    <t xml:space="preserve">Refresh, Synthesis</t>
  </si>
  <si>
    <t xml:space="preserve">Parasect</t>
  </si>
  <si>
    <t xml:space="preserve">Sleep Powder, Synthesis</t>
  </si>
  <si>
    <t xml:space="preserve">Venonat</t>
  </si>
  <si>
    <t xml:space="preserve">Compoundeyes, Tinted Lens</t>
  </si>
  <si>
    <t xml:space="preserve">Venomoth</t>
  </si>
  <si>
    <t xml:space="preserve">Shield Dust, Tinted Lens</t>
  </si>
  <si>
    <t xml:space="preserve">Wonder Skin</t>
  </si>
  <si>
    <t xml:space="preserve">Diglett</t>
  </si>
  <si>
    <t xml:space="preserve">Sand Veil, Arena Trap</t>
  </si>
  <si>
    <t xml:space="preserve">Sand Force</t>
  </si>
  <si>
    <t xml:space="preserve">Dugtrio</t>
  </si>
  <si>
    <t xml:space="preserve">Charm, Sandstorm</t>
  </si>
  <si>
    <t xml:space="preserve">Meowth</t>
  </si>
  <si>
    <t xml:space="preserve">Pickup, Technician</t>
  </si>
  <si>
    <t xml:space="preserve">Sing, Petal Dance</t>
  </si>
  <si>
    <t xml:space="preserve">Persian</t>
  </si>
  <si>
    <t xml:space="preserve">Limber, Technician</t>
  </si>
  <si>
    <t xml:space="preserve">Roar</t>
  </si>
  <si>
    <t xml:space="preserve">Psyduck</t>
  </si>
  <si>
    <t xml:space="preserve">Damp, Cloud Nine</t>
  </si>
  <si>
    <t xml:space="preserve">Swift Swim</t>
  </si>
  <si>
    <t xml:space="preserve">Mud Sport, Petal Dance, Tri Attack</t>
  </si>
  <si>
    <t xml:space="preserve">Golduck</t>
  </si>
  <si>
    <t xml:space="preserve">Charm, Petal Dance, Tri Attack</t>
  </si>
  <si>
    <t xml:space="preserve">Mankey</t>
  </si>
  <si>
    <t xml:space="preserve">Fighting</t>
  </si>
  <si>
    <t xml:space="preserve">Vital Spirit, Anger Point</t>
  </si>
  <si>
    <t xml:space="preserve">Defiant</t>
  </si>
  <si>
    <t xml:space="preserve">Primeape</t>
  </si>
  <si>
    <t xml:space="preserve">Growlithe</t>
  </si>
  <si>
    <t xml:space="preserve">Intimidate, Flash Fire</t>
  </si>
  <si>
    <t xml:space="preserve">Justified</t>
  </si>
  <si>
    <t xml:space="preserve">Arcanine</t>
  </si>
  <si>
    <t xml:space="preserve">Poliwag</t>
  </si>
  <si>
    <t xml:space="preserve">Water Absorb, Damp</t>
  </si>
  <si>
    <t xml:space="preserve">Sweet Kiss, Growth, Lovely Kiss</t>
  </si>
  <si>
    <t xml:space="preserve">Poliwhirl</t>
  </si>
  <si>
    <t xml:space="preserve">King's Rock, Water Stone</t>
  </si>
  <si>
    <t xml:space="preserve">Atk (WS), Def (WS), SpA (KR)</t>
  </si>
  <si>
    <t xml:space="preserve">Tackle</t>
  </si>
  <si>
    <t xml:space="preserve">Poliwrath</t>
  </si>
  <si>
    <t xml:space="preserve">Water/Fighting</t>
  </si>
  <si>
    <t xml:space="preserve">Water Stone</t>
  </si>
  <si>
    <t xml:space="preserve">Atk, Def</t>
  </si>
  <si>
    <t xml:space="preserve">Helping Hand, Growth, Lovely Kiss, Sweet Kiss</t>
  </si>
  <si>
    <t xml:space="preserve">Abra</t>
  </si>
  <si>
    <t xml:space="preserve">Psychic</t>
  </si>
  <si>
    <t xml:space="preserve">Synchronize, Inner Focus</t>
  </si>
  <si>
    <t xml:space="preserve">Magic Guard</t>
  </si>
  <si>
    <t xml:space="preserve">Foresight</t>
  </si>
  <si>
    <t xml:space="preserve">Kadabra</t>
  </si>
  <si>
    <t xml:space="preserve">Link Cable</t>
  </si>
  <si>
    <t xml:space="preserve">Hypnosis, Slash</t>
  </si>
  <si>
    <t xml:space="preserve">Alakazam</t>
  </si>
  <si>
    <t xml:space="preserve">Alakazite, Link Cable</t>
  </si>
  <si>
    <t xml:space="preserve">SpA (LC), SpD (LC)</t>
  </si>
  <si>
    <t xml:space="preserve">Machop</t>
  </si>
  <si>
    <t xml:space="preserve">Guts, No Guard</t>
  </si>
  <si>
    <t xml:space="preserve">Steadfast</t>
  </si>
  <si>
    <t xml:space="preserve">False Swipe, Thrash</t>
  </si>
  <si>
    <t xml:space="preserve">Machoke</t>
  </si>
  <si>
    <t xml:space="preserve">Machamp</t>
  </si>
  <si>
    <t xml:space="preserve">Slam, False Swipe, Thrash</t>
  </si>
  <si>
    <t xml:space="preserve">Bellsprout</t>
  </si>
  <si>
    <t xml:space="preserve">Gluttony</t>
  </si>
  <si>
    <t xml:space="preserve">Absorb, Teeter Dance, Lovely Kiss, Sweet Kiss</t>
  </si>
  <si>
    <t xml:space="preserve">Weepinbell</t>
  </si>
  <si>
    <t xml:space="preserve">Victreebel</t>
  </si>
  <si>
    <t xml:space="preserve">Tackle, Lovely Kiss, Sweet Kiss</t>
  </si>
  <si>
    <t xml:space="preserve">Tentacool</t>
  </si>
  <si>
    <t xml:space="preserve">Water/Poison</t>
  </si>
  <si>
    <t xml:space="preserve">Clear Body, Liquid Ooze</t>
  </si>
  <si>
    <t xml:space="preserve">Tentacruel</t>
  </si>
  <si>
    <t xml:space="preserve">Geodude</t>
  </si>
  <si>
    <t xml:space="preserve">Rock/Ground</t>
  </si>
  <si>
    <t xml:space="preserve">Rock Head, Sturdy</t>
  </si>
  <si>
    <t xml:space="preserve">Rapid Spin</t>
  </si>
  <si>
    <t xml:space="preserve">Graveler</t>
  </si>
  <si>
    <t xml:space="preserve">Golem</t>
  </si>
  <si>
    <t xml:space="preserve">Ponyta</t>
  </si>
  <si>
    <t xml:space="preserve">Run Away, Flash Fire</t>
  </si>
  <si>
    <t xml:space="preserve">Flame Body</t>
  </si>
  <si>
    <t xml:space="preserve">Low Kick</t>
  </si>
  <si>
    <t xml:space="preserve">Rapidash</t>
  </si>
  <si>
    <t xml:space="preserve">Pay Day, Baton Pass, Low Kick</t>
  </si>
  <si>
    <t xml:space="preserve">Slowpoke</t>
  </si>
  <si>
    <t xml:space="preserve">Water/Psychic</t>
  </si>
  <si>
    <t xml:space="preserve">Oblivious, Own Tempo</t>
  </si>
  <si>
    <t xml:space="preserve">Regenerator</t>
  </si>
  <si>
    <t xml:space="preserve">King's Rock</t>
  </si>
  <si>
    <t xml:space="preserve">Slowbro</t>
  </si>
  <si>
    <t xml:space="preserve">Magnemite</t>
  </si>
  <si>
    <t xml:space="preserve">Electric/Steel</t>
  </si>
  <si>
    <t xml:space="preserve">Magnet Pull, Sturdy</t>
  </si>
  <si>
    <t xml:space="preserve">Analytic</t>
  </si>
  <si>
    <t xml:space="preserve">Agility</t>
  </si>
  <si>
    <t xml:space="preserve">Magneton</t>
  </si>
  <si>
    <t xml:space="preserve">Rare Candy, Charged Stone</t>
  </si>
  <si>
    <t xml:space="preserve">Refresh, Agility</t>
  </si>
  <si>
    <t xml:space="preserve">Farfetch'd</t>
  </si>
  <si>
    <t xml:space="preserve">Keen Eye, Inner Focus</t>
  </si>
  <si>
    <t xml:space="preserve">Stick</t>
  </si>
  <si>
    <t xml:space="preserve">Wish, Yawn</t>
  </si>
  <si>
    <t xml:space="preserve">Doduo</t>
  </si>
  <si>
    <t xml:space="preserve">Run Away, Early Bird</t>
  </si>
  <si>
    <t xml:space="preserve">Tangled Feet</t>
  </si>
  <si>
    <t xml:space="preserve">Dodrio</t>
  </si>
  <si>
    <t xml:space="preserve">Baton Pass, Low Kick</t>
  </si>
  <si>
    <t xml:space="preserve">Seel</t>
  </si>
  <si>
    <t xml:space="preserve">Thick Fat, Hydration</t>
  </si>
  <si>
    <t xml:space="preserve">Ice Body</t>
  </si>
  <si>
    <t xml:space="preserve">Helping Hand, Flail</t>
  </si>
  <si>
    <t xml:space="preserve">Dewgong</t>
  </si>
  <si>
    <t xml:space="preserve">Water/Ice</t>
  </si>
  <si>
    <t xml:space="preserve">Grimer</t>
  </si>
  <si>
    <t xml:space="preserve">Stench, Sticky Hold</t>
  </si>
  <si>
    <t xml:space="preserve">Poison Touch</t>
  </si>
  <si>
    <t xml:space="preserve">Helping Hand</t>
  </si>
  <si>
    <t xml:space="preserve">Muk</t>
  </si>
  <si>
    <t xml:space="preserve">Shellder</t>
  </si>
  <si>
    <t xml:space="preserve">Shell Armor, Skill Link</t>
  </si>
  <si>
    <t xml:space="preserve">Overcoat</t>
  </si>
  <si>
    <t xml:space="preserve">Refresh, Take Down</t>
  </si>
  <si>
    <t xml:space="preserve">Cloyster</t>
  </si>
  <si>
    <t xml:space="preserve">Gastly</t>
  </si>
  <si>
    <t xml:space="preserve">Ghost/Poison</t>
  </si>
  <si>
    <t xml:space="preserve">Levitate</t>
  </si>
  <si>
    <t xml:space="preserve">x</t>
  </si>
  <si>
    <t xml:space="preserve">Sludge Wave</t>
  </si>
  <si>
    <t xml:space="preserve">Haunter</t>
  </si>
  <si>
    <t xml:space="preserve">Gengar</t>
  </si>
  <si>
    <t xml:space="preserve">err</t>
  </si>
  <si>
    <t xml:space="preserve">Confusion</t>
  </si>
  <si>
    <t xml:space="preserve">Onix</t>
  </si>
  <si>
    <t xml:space="preserve">Weak Armor</t>
  </si>
  <si>
    <t xml:space="preserve">Metal Coat</t>
  </si>
  <si>
    <t xml:space="preserve">Constrict, Wrap, Sharpen</t>
  </si>
  <si>
    <t xml:space="preserve">Drowzee</t>
  </si>
  <si>
    <t xml:space="preserve">Insomnia, Forewarn</t>
  </si>
  <si>
    <t xml:space="preserve">Belly Drum, Wish, Amnesia</t>
  </si>
  <si>
    <t xml:space="preserve">Hypno</t>
  </si>
  <si>
    <t xml:space="preserve">Baton Pass, Amnesia</t>
  </si>
  <si>
    <t xml:space="preserve">Krabby</t>
  </si>
  <si>
    <t xml:space="preserve">Hyper Cutter, Shell Armor</t>
  </si>
  <si>
    <t xml:space="preserve">Kingler</t>
  </si>
  <si>
    <t xml:space="preserve">Voltorb</t>
  </si>
  <si>
    <t xml:space="preserve">Soundproof, Static</t>
  </si>
  <si>
    <t xml:space="preserve">Aftermath</t>
  </si>
  <si>
    <t xml:space="preserve">Electrode</t>
  </si>
  <si>
    <t xml:space="preserve">Exeggcute</t>
  </si>
  <si>
    <t xml:space="preserve">Grass/Psychic</t>
  </si>
  <si>
    <t xml:space="preserve">Harvest</t>
  </si>
  <si>
    <t xml:space="preserve">Sweet Scent, Wish</t>
  </si>
  <si>
    <t xml:space="preserve">Exeggutor</t>
  </si>
  <si>
    <t xml:space="preserve">Refresh, Sweet Scent</t>
  </si>
  <si>
    <t xml:space="preserve">Cubone</t>
  </si>
  <si>
    <t xml:space="preserve">Rock Head, Lightningrod</t>
  </si>
  <si>
    <t xml:space="preserve">Battle Armor</t>
  </si>
  <si>
    <t xml:space="preserve">Thick Club</t>
  </si>
  <si>
    <t xml:space="preserve">Fury Attack</t>
  </si>
  <si>
    <t xml:space="preserve">Marowak</t>
  </si>
  <si>
    <t xml:space="preserve">Sing, Fury Attack</t>
  </si>
  <si>
    <t xml:space="preserve">Hitmonlee</t>
  </si>
  <si>
    <t xml:space="preserve">Limber, Reckless</t>
  </si>
  <si>
    <t xml:space="preserve">Unburden</t>
  </si>
  <si>
    <t xml:space="preserve">Kicking Gear</t>
  </si>
  <si>
    <t xml:space="preserve">Refresh, Dizzy Punch</t>
  </si>
  <si>
    <t xml:space="preserve">Hitmonchan</t>
  </si>
  <si>
    <t xml:space="preserve">Keen Eye, Iron Fist</t>
  </si>
  <si>
    <t xml:space="preserve">Boxing Gloves</t>
  </si>
  <si>
    <t xml:space="preserve">Lickitung</t>
  </si>
  <si>
    <t xml:space="preserve">Own Tempo, Oblivious</t>
  </si>
  <si>
    <t xml:space="preserve">Cloud Nine</t>
  </si>
  <si>
    <t xml:space="preserve">Casteliacone Deluxe</t>
  </si>
  <si>
    <t xml:space="preserve">Tackle, Helping Hand,  Heal Bell, Wish, Double Slap</t>
  </si>
  <si>
    <t xml:space="preserve">Koffing</t>
  </si>
  <si>
    <t xml:space="preserve">Weezing</t>
  </si>
  <si>
    <t xml:space="preserve">Rhyhorn</t>
  </si>
  <si>
    <t xml:space="preserve">Ground/Rock</t>
  </si>
  <si>
    <t xml:space="preserve">Lightningrod, Rock Head</t>
  </si>
  <si>
    <t xml:space="preserve">Reckless</t>
  </si>
  <si>
    <t xml:space="preserve">Rhydon</t>
  </si>
  <si>
    <t xml:space="preserve">Protector</t>
  </si>
  <si>
    <t xml:space="preserve">Helping Hand, Tackle</t>
  </si>
  <si>
    <t xml:space="preserve">Chansey</t>
  </si>
  <si>
    <t xml:space="preserve">Natural Cure, Serene Grace</t>
  </si>
  <si>
    <t xml:space="preserve">Healer</t>
  </si>
  <si>
    <t xml:space="preserve">Luck Incense, Lucky Punch</t>
  </si>
  <si>
    <t xml:space="preserve">Atk (LP), SpA (LI), SpD (LI)</t>
  </si>
  <si>
    <t xml:space="preserve">Sweet Kiss, Sweet Scent, Wish</t>
  </si>
  <si>
    <t xml:space="preserve">Tangela</t>
  </si>
  <si>
    <t xml:space="preserve">Grass</t>
  </si>
  <si>
    <t xml:space="preserve">Chlorophyll, Leaf Guard</t>
  </si>
  <si>
    <t xml:space="preserve">Relic Crown</t>
  </si>
  <si>
    <t xml:space="preserve">Morning Sun, Synthesis</t>
  </si>
  <si>
    <t xml:space="preserve">Kangaskhan</t>
  </si>
  <si>
    <t xml:space="preserve">Early Bird, Scrappy</t>
  </si>
  <si>
    <t xml:space="preserve">Everstone, Kangaskhanite</t>
  </si>
  <si>
    <t xml:space="preserve">Atk (E)</t>
  </si>
  <si>
    <t xml:space="preserve">Wish, Yawn, Faint Attack</t>
  </si>
  <si>
    <t xml:space="preserve">Horsea</t>
  </si>
  <si>
    <t xml:space="preserve">Swift Swim, Sniper</t>
  </si>
  <si>
    <t xml:space="preserve">Def, SpA</t>
  </si>
  <si>
    <t xml:space="preserve">Haze</t>
  </si>
  <si>
    <t xml:space="preserve">Seadra</t>
  </si>
  <si>
    <t xml:space="preserve">Poison Point, Sniper</t>
  </si>
  <si>
    <t xml:space="preserve">Dragon Scale</t>
  </si>
  <si>
    <t xml:space="preserve">Goldeen</t>
  </si>
  <si>
    <t xml:space="preserve">Swift Swim, Water Veil</t>
  </si>
  <si>
    <t xml:space="preserve">Swords Dance</t>
  </si>
  <si>
    <t xml:space="preserve">Seaking</t>
  </si>
  <si>
    <t xml:space="preserve">Staryu</t>
  </si>
  <si>
    <t xml:space="preserve">Illuminate, Natural Cure</t>
  </si>
  <si>
    <t xml:space="preserve">Twister</t>
  </si>
  <si>
    <t xml:space="preserve">Starmie</t>
  </si>
  <si>
    <t xml:space="preserve">Refresh, Twister</t>
  </si>
  <si>
    <t xml:space="preserve">Mr. Mime</t>
  </si>
  <si>
    <t xml:space="preserve">Psychic/Fairy</t>
  </si>
  <si>
    <t xml:space="preserve">Soundproof, Filter</t>
  </si>
  <si>
    <t xml:space="preserve">Technician</t>
  </si>
  <si>
    <t xml:space="preserve">Odd Incense</t>
  </si>
  <si>
    <t xml:space="preserve">Follow Me, Mind Reader</t>
  </si>
  <si>
    <t xml:space="preserve">Scyther</t>
  </si>
  <si>
    <t xml:space="preserve">Swarm, Technician</t>
  </si>
  <si>
    <t xml:space="preserve">Morning Sun, Sonic Boom</t>
  </si>
  <si>
    <t xml:space="preserve">Jynx</t>
  </si>
  <si>
    <t xml:space="preserve">Ice/Psychic</t>
  </si>
  <si>
    <t xml:space="preserve">Oblivious, Forewarn</t>
  </si>
  <si>
    <t xml:space="preserve">Dry Skin</t>
  </si>
  <si>
    <t xml:space="preserve">Petal Dance</t>
  </si>
  <si>
    <t xml:space="preserve">Electabuzz</t>
  </si>
  <si>
    <t xml:space="preserve">Vital Spirit</t>
  </si>
  <si>
    <t xml:space="preserve">Electirizer</t>
  </si>
  <si>
    <t xml:space="preserve">Follow Me, Dizzy Punch, Pursuit</t>
  </si>
  <si>
    <t xml:space="preserve">Magmar</t>
  </si>
  <si>
    <t xml:space="preserve">Magmarizer</t>
  </si>
  <si>
    <t xml:space="preserve">Follow Me, Faint Attack</t>
  </si>
  <si>
    <t xml:space="preserve">Pinsir</t>
  </si>
  <si>
    <t xml:space="preserve">Hyper Cutter, Mold Breaker</t>
  </si>
  <si>
    <t xml:space="preserve">Moxie</t>
  </si>
  <si>
    <t xml:space="preserve">Everstone, Pinsirite</t>
  </si>
  <si>
    <t xml:space="preserve">Tackle, Helping Hand, Rock Throw, Sweet Kiss</t>
  </si>
  <si>
    <t xml:space="preserve">Tauros</t>
  </si>
  <si>
    <t xml:space="preserve">Intimidate, Anger Point</t>
  </si>
  <si>
    <t xml:space="preserve">Everstone</t>
  </si>
  <si>
    <t xml:space="preserve">Refresh, Quick Attack</t>
  </si>
  <si>
    <t xml:space="preserve">Magikarp</t>
  </si>
  <si>
    <t xml:space="preserve">Rattled</t>
  </si>
  <si>
    <t xml:space="preserve">Hydro Pump, Dragon Rage, Bubble, Reversal, Celebrate, Happy Hour</t>
  </si>
  <si>
    <t xml:space="preserve">Gyarados</t>
  </si>
  <si>
    <t xml:space="preserve">Water/Flying</t>
  </si>
  <si>
    <t xml:space="preserve">Intimidate</t>
  </si>
  <si>
    <t xml:space="preserve">Gyaradosite, Rare Candy</t>
  </si>
  <si>
    <t xml:space="preserve">Lapras</t>
  </si>
  <si>
    <t xml:space="preserve">Water Absorb, Shell Armor</t>
  </si>
  <si>
    <t xml:space="preserve">Hydration</t>
  </si>
  <si>
    <t xml:space="preserve">Heal Bell, Bite, Future Sight</t>
  </si>
  <si>
    <t xml:space="preserve">Ditto</t>
  </si>
  <si>
    <t xml:space="preserve">Limber</t>
  </si>
  <si>
    <t xml:space="preserve">Imposter</t>
  </si>
  <si>
    <t xml:space="preserve">Metal Powder, Quick Powder</t>
  </si>
  <si>
    <t xml:space="preserve">Def (MP), SpD (MP), Spe (QP)</t>
  </si>
  <si>
    <t xml:space="preserve">Eevee</t>
  </si>
  <si>
    <t xml:space="preserve">Run Away, Adaptability</t>
  </si>
  <si>
    <t xml:space="preserve">Anticipation</t>
  </si>
  <si>
    <t xml:space="preserve">Fairy Tech, Fire Stone, Ice Rock, Lunar Ray, Moss Rock, Solar Ray, Thunderstone, Water Stone</t>
  </si>
  <si>
    <t xml:space="preserve">SpD (All)</t>
  </si>
  <si>
    <t xml:space="preserve">Growth, Celebrate</t>
  </si>
  <si>
    <t xml:space="preserve">Vaporeon</t>
  </si>
  <si>
    <t xml:space="preserve">Water Absorb</t>
  </si>
  <si>
    <t xml:space="preserve">Jolteon</t>
  </si>
  <si>
    <t xml:space="preserve">Volt Absorb</t>
  </si>
  <si>
    <t xml:space="preserve">Quick Feet</t>
  </si>
  <si>
    <t xml:space="preserve">Flareon</t>
  </si>
  <si>
    <t xml:space="preserve">Guts</t>
  </si>
  <si>
    <t xml:space="preserve">Porygon</t>
  </si>
  <si>
    <t xml:space="preserve">Trace, Download</t>
  </si>
  <si>
    <t xml:space="preserve">Up-Grade</t>
  </si>
  <si>
    <t xml:space="preserve">Barrier</t>
  </si>
  <si>
    <t xml:space="preserve">Omanyte</t>
  </si>
  <si>
    <t xml:space="preserve">Rock/Water</t>
  </si>
  <si>
    <t xml:space="preserve">Swift Swim, Shell Armor</t>
  </si>
  <si>
    <t xml:space="preserve">Helix Fossil</t>
  </si>
  <si>
    <t xml:space="preserve">Rock Throw</t>
  </si>
  <si>
    <t xml:space="preserve">Omastar</t>
  </si>
  <si>
    <t xml:space="preserve">Kabuto</t>
  </si>
  <si>
    <t xml:space="preserve">Swift Swim, Battle Armor</t>
  </si>
  <si>
    <t xml:space="preserve">Dome Fossil</t>
  </si>
  <si>
    <t xml:space="preserve">Kabutops</t>
  </si>
  <si>
    <t xml:space="preserve">Aerodactyl</t>
  </si>
  <si>
    <t xml:space="preserve">Rock/Flying</t>
  </si>
  <si>
    <t xml:space="preserve">Rock Head, Pressure</t>
  </si>
  <si>
    <t xml:space="preserve">Aerodactylite, Old Amber</t>
  </si>
  <si>
    <t xml:space="preserve">Atk (OA)</t>
  </si>
  <si>
    <t xml:space="preserve">Snorlax</t>
  </si>
  <si>
    <t xml:space="preserve">Immunity, Thick Fat</t>
  </si>
  <si>
    <t xml:space="preserve">Full Incense</t>
  </si>
  <si>
    <t xml:space="preserve">Refresh, Fissure, Lovely Kiss, Splash, Sweet Kiss</t>
  </si>
  <si>
    <t xml:space="preserve">Articuno</t>
  </si>
  <si>
    <t xml:space="preserve">Ice/Flying</t>
  </si>
  <si>
    <t xml:space="preserve">Pressure</t>
  </si>
  <si>
    <t xml:space="preserve">Snow Cloak</t>
  </si>
  <si>
    <t xml:space="preserve">Haze, Heal Bell, Extrasensory</t>
  </si>
  <si>
    <t xml:space="preserve">Zapdos</t>
  </si>
  <si>
    <t xml:space="preserve">Electric/Flying</t>
  </si>
  <si>
    <t xml:space="preserve">Baton Pass, Metal Sound, Extrasensory</t>
  </si>
  <si>
    <t xml:space="preserve">Moltres</t>
  </si>
  <si>
    <t xml:space="preserve">Morning Sun, Will-O-Wisp, Extrasensory</t>
  </si>
  <si>
    <t xml:space="preserve">Dratini</t>
  </si>
  <si>
    <t xml:space="preserve">Dragon</t>
  </si>
  <si>
    <t xml:space="preserve">Marvel Scale</t>
  </si>
  <si>
    <t xml:space="preserve">Dragonair</t>
  </si>
  <si>
    <t xml:space="preserve">Flash</t>
  </si>
  <si>
    <t xml:space="preserve">Dragonite</t>
  </si>
  <si>
    <t xml:space="preserve">Dragon/Flying</t>
  </si>
  <si>
    <t xml:space="preserve">Multiscale</t>
  </si>
  <si>
    <t xml:space="preserve">Barrier, Flash, Heal Bell, Hydro Pump, Whirlwind</t>
  </si>
  <si>
    <t xml:space="preserve">Mewtwo</t>
  </si>
  <si>
    <t xml:space="preserve">Everstone, Mewtwonite X, Mewtwonite Y</t>
  </si>
  <si>
    <t xml:space="preserve">Heal Pulse, Hurricane, Electro Ball</t>
  </si>
  <si>
    <t xml:space="preserve">Mew</t>
  </si>
  <si>
    <t xml:space="preserve">Synchronize</t>
  </si>
  <si>
    <t xml:space="preserve">Hypnosis</t>
  </si>
  <si>
    <t xml:space="preserve">Chikorita</t>
  </si>
  <si>
    <t xml:space="preserve">Leaf Guard</t>
  </si>
  <si>
    <t xml:space="preserve">Petal Dance, Frenzy Plant</t>
  </si>
  <si>
    <t xml:space="preserve">Bayleef</t>
  </si>
  <si>
    <t xml:space="preserve">Meganium</t>
  </si>
  <si>
    <t xml:space="preserve">Cyndaquil</t>
  </si>
  <si>
    <t xml:space="preserve">Agility, Double-Edge, Blast Burn</t>
  </si>
  <si>
    <t xml:space="preserve">Quilava</t>
  </si>
  <si>
    <t xml:space="preserve">Double-Edge</t>
  </si>
  <si>
    <t xml:space="preserve">Typhlosion</t>
  </si>
  <si>
    <t xml:space="preserve">Totodile</t>
  </si>
  <si>
    <t xml:space="preserve">Tackle, Submission, Hydro Cannon</t>
  </si>
  <si>
    <t xml:space="preserve">Croconaw</t>
  </si>
  <si>
    <t xml:space="preserve">Submission</t>
  </si>
  <si>
    <t xml:space="preserve">Feraligatr</t>
  </si>
  <si>
    <t xml:space="preserve">Sentret</t>
  </si>
  <si>
    <t xml:space="preserve">Run Away, Keen Eye</t>
  </si>
  <si>
    <t xml:space="preserve">Dizzy Punch</t>
  </si>
  <si>
    <t xml:space="preserve">Furret</t>
  </si>
  <si>
    <t xml:space="preserve">Hoothoot</t>
  </si>
  <si>
    <t xml:space="preserve">Insomnia, Keen Eye</t>
  </si>
  <si>
    <t xml:space="preserve">Night Shade</t>
  </si>
  <si>
    <t xml:space="preserve">Noctowl</t>
  </si>
  <si>
    <t xml:space="preserve">Ledyba</t>
  </si>
  <si>
    <t xml:space="preserve">Swarm, Early Bird</t>
  </si>
  <si>
    <t xml:space="preserve">Refresh, Barrier</t>
  </si>
  <si>
    <t xml:space="preserve">Ledian</t>
  </si>
  <si>
    <t xml:space="preserve">Iron Fist</t>
  </si>
  <si>
    <t xml:space="preserve">Spinarak</t>
  </si>
  <si>
    <t xml:space="preserve">Swarm, Insomnia</t>
  </si>
  <si>
    <t xml:space="preserve">Refresh, Growth</t>
  </si>
  <si>
    <t xml:space="preserve">Ariados</t>
  </si>
  <si>
    <t xml:space="preserve">Shadow Ball, Growth</t>
  </si>
  <si>
    <t xml:space="preserve">Crobat</t>
  </si>
  <si>
    <t xml:space="preserve">Atk, Def, SpD</t>
  </si>
  <si>
    <t xml:space="preserve">Sonic Boom, Flail</t>
  </si>
  <si>
    <t xml:space="preserve">Chinchou</t>
  </si>
  <si>
    <t xml:space="preserve">Water/Electric</t>
  </si>
  <si>
    <t xml:space="preserve">Volt Absorb, Illuminate</t>
  </si>
  <si>
    <t xml:space="preserve">Light Screen</t>
  </si>
  <si>
    <t xml:space="preserve">Lanturn</t>
  </si>
  <si>
    <t xml:space="preserve">Pichu</t>
  </si>
  <si>
    <t xml:space="preserve">Atk, SpA, SpD</t>
  </si>
  <si>
    <t xml:space="preserve">Follow Me, Teeter Dance, Wish, Dizzy Punch, Petal Dance, Scary Face, Sing, Pain Split</t>
  </si>
  <si>
    <t xml:space="preserve">Cleffa</t>
  </si>
  <si>
    <t xml:space="preserve">Dizzy Punch, Petal Dance, Scary Face, Swift</t>
  </si>
  <si>
    <t xml:space="preserve">Igglybuff</t>
  </si>
  <si>
    <t xml:space="preserve">Tickle, Dizzy Punch, Mimic, Petal Dance, Scary Face</t>
  </si>
  <si>
    <t xml:space="preserve">Togepi</t>
  </si>
  <si>
    <t xml:space="preserve">Hustle, Serene Grace</t>
  </si>
  <si>
    <t xml:space="preserve">Super Luck</t>
  </si>
  <si>
    <t xml:space="preserve">Tri Attack, Helping Hand, Dizzy Punch</t>
  </si>
  <si>
    <t xml:space="preserve">Togetic</t>
  </si>
  <si>
    <t xml:space="preserve">Fairy/Flying</t>
  </si>
  <si>
    <t xml:space="preserve">Shiny Stone</t>
  </si>
  <si>
    <t xml:space="preserve">Natu</t>
  </si>
  <si>
    <t xml:space="preserve">Psychic/Flying</t>
  </si>
  <si>
    <t xml:space="preserve">Synchronize, Early Bird</t>
  </si>
  <si>
    <t xml:space="preserve">Magic Bounce</t>
  </si>
  <si>
    <t xml:space="preserve">Baton Pass, Safeguard</t>
  </si>
  <si>
    <t xml:space="preserve">Xatu</t>
  </si>
  <si>
    <t xml:space="preserve">Safeguard</t>
  </si>
  <si>
    <t xml:space="preserve">Mareep</t>
  </si>
  <si>
    <t xml:space="preserve">Plus</t>
  </si>
  <si>
    <t xml:space="preserve">Heal Bell, Hold Back</t>
  </si>
  <si>
    <t xml:space="preserve">Flaaffy</t>
  </si>
  <si>
    <t xml:space="preserve">Ampharos</t>
  </si>
  <si>
    <t xml:space="preserve">Ampharosite, Rare Candy</t>
  </si>
  <si>
    <t xml:space="preserve">Bellossom</t>
  </si>
  <si>
    <t xml:space="preserve">Sun Stone</t>
  </si>
  <si>
    <t xml:space="preserve">Marill</t>
  </si>
  <si>
    <t xml:space="preserve">Water/Fairy</t>
  </si>
  <si>
    <t xml:space="preserve">Thick Fat, Huge Power</t>
  </si>
  <si>
    <t xml:space="preserve">Sap Sipper</t>
  </si>
  <si>
    <t xml:space="preserve">Sea Incense</t>
  </si>
  <si>
    <t xml:space="preserve">Dizzy Punch, Hydro Pump, Scary Face</t>
  </si>
  <si>
    <t xml:space="preserve">Azumarill</t>
  </si>
  <si>
    <t xml:space="preserve">Sudowoodo</t>
  </si>
  <si>
    <t xml:space="preserve">Rock</t>
  </si>
  <si>
    <t xml:space="preserve">Sturdy, Rock Head</t>
  </si>
  <si>
    <t xml:space="preserve">Rock Incense</t>
  </si>
  <si>
    <t xml:space="preserve">Substitute</t>
  </si>
  <si>
    <t xml:space="preserve">Politoed</t>
  </si>
  <si>
    <t xml:space="preserve">Drizzle</t>
  </si>
  <si>
    <t xml:space="preserve">Growth, Jump Kick, Lovely Kiss, Sweet Kiss</t>
  </si>
  <si>
    <t xml:space="preserve">Hoppip</t>
  </si>
  <si>
    <t xml:space="preserve">Grass/Flying</t>
  </si>
  <si>
    <t xml:space="preserve">Skiploom</t>
  </si>
  <si>
    <t xml:space="preserve">Jumpluff</t>
  </si>
  <si>
    <t xml:space="preserve">Aipom</t>
  </si>
  <si>
    <t xml:space="preserve">Run Away, Pickup</t>
  </si>
  <si>
    <t xml:space="preserve">Skill Link</t>
  </si>
  <si>
    <t xml:space="preserve">Dueling Gloves</t>
  </si>
  <si>
    <t xml:space="preserve">Mimic</t>
  </si>
  <si>
    <t xml:space="preserve">Sunkern</t>
  </si>
  <si>
    <t xml:space="preserve">Chlorophyll, Solar Power</t>
  </si>
  <si>
    <t xml:space="preserve">Early Bird</t>
  </si>
  <si>
    <t xml:space="preserve">Atk, Def, SpA, SpD</t>
  </si>
  <si>
    <t xml:space="preserve">Splash</t>
  </si>
  <si>
    <t xml:space="preserve">Sunflora</t>
  </si>
  <si>
    <t xml:space="preserve">Yanma</t>
  </si>
  <si>
    <t xml:space="preserve">Speed Boost, Compoundeyes</t>
  </si>
  <si>
    <t xml:space="preserve">Steel Wing, Sweet Kiss</t>
  </si>
  <si>
    <t xml:space="preserve">Wooper</t>
  </si>
  <si>
    <t xml:space="preserve">Water/Ground</t>
  </si>
  <si>
    <t xml:space="preserve">Damp, Water Absorb</t>
  </si>
  <si>
    <t xml:space="preserve">Belly Drum, Scary Face, Tackle</t>
  </si>
  <si>
    <t xml:space="preserve">Quagsire</t>
  </si>
  <si>
    <t xml:space="preserve">Belly Drum, Scary Face</t>
  </si>
  <si>
    <t xml:space="preserve">Espeon</t>
  </si>
  <si>
    <t xml:space="preserve">Solar Ray</t>
  </si>
  <si>
    <t xml:space="preserve">Umbreon</t>
  </si>
  <si>
    <t xml:space="preserve">Dark</t>
  </si>
  <si>
    <t xml:space="preserve">Lunar Ray</t>
  </si>
  <si>
    <t xml:space="preserve">Agility, Growth, Celebrate</t>
  </si>
  <si>
    <t xml:space="preserve">Murkrow</t>
  </si>
  <si>
    <t xml:space="preserve">Dark/Flying</t>
  </si>
  <si>
    <t xml:space="preserve">Insomnia, Super Luck</t>
  </si>
  <si>
    <t xml:space="preserve">Prankster</t>
  </si>
  <si>
    <t xml:space="preserve">Dusk Stone</t>
  </si>
  <si>
    <t xml:space="preserve">Beat Up</t>
  </si>
  <si>
    <t xml:space="preserve">Slowking</t>
  </si>
  <si>
    <t xml:space="preserve">Misdreavus</t>
  </si>
  <si>
    <t xml:space="preserve">Ghost</t>
  </si>
  <si>
    <t xml:space="preserve">Inferno, Hypnosis</t>
  </si>
  <si>
    <t xml:space="preserve">Unown</t>
  </si>
  <si>
    <t xml:space="preserve">Wobbuffet</t>
  </si>
  <si>
    <t xml:space="preserve">Shadow Tag</t>
  </si>
  <si>
    <t xml:space="preserve">Telepathy</t>
  </si>
  <si>
    <t xml:space="preserve">Lax Incense</t>
  </si>
  <si>
    <t xml:space="preserve">Bide, Mimic</t>
  </si>
  <si>
    <t xml:space="preserve">Girafarig</t>
  </si>
  <si>
    <t xml:space="preserve">Normal/Psychic</t>
  </si>
  <si>
    <t xml:space="preserve">Inner Focus, Early Bird</t>
  </si>
  <si>
    <t xml:space="preserve">Bite</t>
  </si>
  <si>
    <t xml:space="preserve">Pineco</t>
  </si>
  <si>
    <t xml:space="preserve">Sturdy</t>
  </si>
  <si>
    <t xml:space="preserve">Refresh, Substitute</t>
  </si>
  <si>
    <t xml:space="preserve">Forretress</t>
  </si>
  <si>
    <t xml:space="preserve">Bug/Steel</t>
  </si>
  <si>
    <t xml:space="preserve">Dunsparce</t>
  </si>
  <si>
    <t xml:space="preserve">Serene Grace, Run Away</t>
  </si>
  <si>
    <t xml:space="preserve">Fury Attack, Horn Drill</t>
  </si>
  <si>
    <t xml:space="preserve">Gligar</t>
  </si>
  <si>
    <t xml:space="preserve">Ground/Flying</t>
  </si>
  <si>
    <t xml:space="preserve">Hyper Cutter, Sand Veil</t>
  </si>
  <si>
    <t xml:space="preserve">Immunity</t>
  </si>
  <si>
    <t xml:space="preserve">Razor Fang</t>
  </si>
  <si>
    <t xml:space="preserve">Earthquake</t>
  </si>
  <si>
    <t xml:space="preserve">Steelix</t>
  </si>
  <si>
    <t xml:space="preserve">Steel/Ground</t>
  </si>
  <si>
    <t xml:space="preserve">Metal Coat, Steelixite</t>
  </si>
  <si>
    <t xml:space="preserve">Atk (MC)</t>
  </si>
  <si>
    <t xml:space="preserve">Sharpen</t>
  </si>
  <si>
    <t xml:space="preserve">Snubbull</t>
  </si>
  <si>
    <t xml:space="preserve">Intimidate, Run Away</t>
  </si>
  <si>
    <t xml:space="preserve">Lovely Kiss</t>
  </si>
  <si>
    <t xml:space="preserve">Granbull</t>
  </si>
  <si>
    <t xml:space="preserve">Intimidate, Quick Feet</t>
  </si>
  <si>
    <t xml:space="preserve">Qwilfish</t>
  </si>
  <si>
    <t xml:space="preserve">Poison Point, Swift Swim</t>
  </si>
  <si>
    <t xml:space="preserve">Scizor</t>
  </si>
  <si>
    <t xml:space="preserve">Light Metal</t>
  </si>
  <si>
    <t xml:space="preserve">Metal Coat, Scizorite</t>
  </si>
  <si>
    <t xml:space="preserve">Sonic Boom</t>
  </si>
  <si>
    <t xml:space="preserve">Shuckle</t>
  </si>
  <si>
    <t xml:space="preserve">Bug/Rock</t>
  </si>
  <si>
    <t xml:space="preserve">Sturdy, Gluttony</t>
  </si>
  <si>
    <t xml:space="preserve">Contrary</t>
  </si>
  <si>
    <t xml:space="preserve">Heracross</t>
  </si>
  <si>
    <t xml:space="preserve">Bug/Fighting</t>
  </si>
  <si>
    <t xml:space="preserve">Swarm, Guts</t>
  </si>
  <si>
    <t xml:space="preserve">Heracronite, Everstone</t>
  </si>
  <si>
    <t xml:space="preserve">Rock Throw, Seismic Toss</t>
  </si>
  <si>
    <t xml:space="preserve">Sneasel</t>
  </si>
  <si>
    <t xml:space="preserve">Dark/Ice</t>
  </si>
  <si>
    <t xml:space="preserve">Inner Focus, Keen Eye</t>
  </si>
  <si>
    <t xml:space="preserve">Pickpocket</t>
  </si>
  <si>
    <t xml:space="preserve">Razor Claw</t>
  </si>
  <si>
    <t xml:space="preserve">Moonlight</t>
  </si>
  <si>
    <t xml:space="preserve">Teddiursa</t>
  </si>
  <si>
    <t xml:space="preserve">Pickup, Quick Feet</t>
  </si>
  <si>
    <t xml:space="preserve">Honey Gather</t>
  </si>
  <si>
    <t xml:space="preserve">Pound, Refresh, Sweet Scent</t>
  </si>
  <si>
    <t xml:space="preserve">Ursaring</t>
  </si>
  <si>
    <t xml:space="preserve">Guts, Quick Feet</t>
  </si>
  <si>
    <t xml:space="preserve">Sweet Scent</t>
  </si>
  <si>
    <t xml:space="preserve">Slugma</t>
  </si>
  <si>
    <t xml:space="preserve">Magma Armor, Flame Body</t>
  </si>
  <si>
    <t xml:space="preserve">Magcargo</t>
  </si>
  <si>
    <t xml:space="preserve">Fire/Rock</t>
  </si>
  <si>
    <t xml:space="preserve">Refresh, Heat Wave</t>
  </si>
  <si>
    <t xml:space="preserve">Swinub</t>
  </si>
  <si>
    <t xml:space="preserve">Ice/Ground</t>
  </si>
  <si>
    <t xml:space="preserve">Oblivious, Snow Cloak</t>
  </si>
  <si>
    <t xml:space="preserve">Thick Fat</t>
  </si>
  <si>
    <t xml:space="preserve">Charm, Whirlwind</t>
  </si>
  <si>
    <t xml:space="preserve">Piloswine</t>
  </si>
  <si>
    <t xml:space="preserve">Whirlwind</t>
  </si>
  <si>
    <t xml:space="preserve">Corsola</t>
  </si>
  <si>
    <t xml:space="preserve">Water/Rock</t>
  </si>
  <si>
    <t xml:space="preserve">Hustle, Natural Cure</t>
  </si>
  <si>
    <t xml:space="preserve">Mud Sport, Water Gun</t>
  </si>
  <si>
    <t xml:space="preserve">Remoraid</t>
  </si>
  <si>
    <t xml:space="preserve">Hustle, Sniper</t>
  </si>
  <si>
    <t xml:space="preserve">Moody</t>
  </si>
  <si>
    <t xml:space="preserve">Amnesia, Mist</t>
  </si>
  <si>
    <t xml:space="preserve">Octillery</t>
  </si>
  <si>
    <t xml:space="preserve">Suction Cups, Sniper</t>
  </si>
  <si>
    <t xml:space="preserve">Delibird</t>
  </si>
  <si>
    <t xml:space="preserve">Vital Spirit, Hustle</t>
  </si>
  <si>
    <t xml:space="preserve">Insomnia</t>
  </si>
  <si>
    <t xml:space="preserve">Happy Hour, Pay Day</t>
  </si>
  <si>
    <t xml:space="preserve">Mantine</t>
  </si>
  <si>
    <t xml:space="preserve">Swift Swim, Water Absorb</t>
  </si>
  <si>
    <t xml:space="preserve">Water Veil</t>
  </si>
  <si>
    <t xml:space="preserve">Wave Incense</t>
  </si>
  <si>
    <t xml:space="preserve">Gust</t>
  </si>
  <si>
    <t xml:space="preserve">Skarmory</t>
  </si>
  <si>
    <t xml:space="preserve">Steel/Flying</t>
  </si>
  <si>
    <t xml:space="preserve">Keen Eye, Sturdy</t>
  </si>
  <si>
    <t xml:space="preserve">Houndour</t>
  </si>
  <si>
    <t xml:space="preserve">Dark/Fire</t>
  </si>
  <si>
    <t xml:space="preserve">Early Bird, Flash Fire</t>
  </si>
  <si>
    <t xml:space="preserve">Houndoom</t>
  </si>
  <si>
    <t xml:space="preserve">Houndoominite, Rare Candy</t>
  </si>
  <si>
    <t xml:space="preserve">Kingdra</t>
  </si>
  <si>
    <t xml:space="preserve">Water/Dragon</t>
  </si>
  <si>
    <t xml:space="preserve">Phanpy</t>
  </si>
  <si>
    <t xml:space="preserve">Pickup</t>
  </si>
  <si>
    <t xml:space="preserve">Absorb, Encore</t>
  </si>
  <si>
    <t xml:space="preserve">Donphan</t>
  </si>
  <si>
    <t xml:space="preserve">Porygon2</t>
  </si>
  <si>
    <t xml:space="preserve">Dubious Disc, Up-Grade</t>
  </si>
  <si>
    <t xml:space="preserve">SpA (UG)</t>
  </si>
  <si>
    <t xml:space="preserve">Stantler</t>
  </si>
  <si>
    <t xml:space="preserve">Intimidate, Frisk</t>
  </si>
  <si>
    <t xml:space="preserve">Smeargle</t>
  </si>
  <si>
    <t xml:space="preserve">Own Tempo, Technician</t>
  </si>
  <si>
    <t xml:space="preserve">Tyrogue</t>
  </si>
  <si>
    <t xml:space="preserve">Guts, Steadfast</t>
  </si>
  <si>
    <t xml:space="preserve">Boxing Gloves, Kicking Gear, Spinning Top</t>
  </si>
  <si>
    <t xml:space="preserve">Atk (BG, ST), Def (KG, ST)</t>
  </si>
  <si>
    <t xml:space="preserve">Rage, Jump Kick, Dizzy Punch</t>
  </si>
  <si>
    <t xml:space="preserve">Hitmontop</t>
  </si>
  <si>
    <t xml:space="preserve">Intimidate, Technician</t>
  </si>
  <si>
    <t xml:space="preserve">Spinning Top</t>
  </si>
  <si>
    <t xml:space="preserve">Rage</t>
  </si>
  <si>
    <t xml:space="preserve">Smoochum</t>
  </si>
  <si>
    <t xml:space="preserve">Metronome, Petal Dance, Dizzy Punch</t>
  </si>
  <si>
    <t xml:space="preserve">Elekid</t>
  </si>
  <si>
    <t xml:space="preserve">Dizzy Punch, Pursuit</t>
  </si>
  <si>
    <t xml:space="preserve">Magby</t>
  </si>
  <si>
    <t xml:space="preserve">Dizzy Punch, Feint Attack</t>
  </si>
  <si>
    <t xml:space="preserve">Miltank</t>
  </si>
  <si>
    <t xml:space="preserve">Thick Fat, Scrappy</t>
  </si>
  <si>
    <t xml:space="preserve">Mega Kick</t>
  </si>
  <si>
    <t xml:space="preserve">Blissey</t>
  </si>
  <si>
    <t xml:space="preserve">Luck Incense</t>
  </si>
  <si>
    <t xml:space="preserve">Raikou</t>
  </si>
  <si>
    <t xml:space="preserve">Aura Sphere, Extreme Speed, Weather Ball</t>
  </si>
  <si>
    <t xml:space="preserve">Entei</t>
  </si>
  <si>
    <t xml:space="preserve">Crush Claw, Extreme Speed, Flare Blitz, Howl</t>
  </si>
  <si>
    <t xml:space="preserve">Suicune</t>
  </si>
  <si>
    <t xml:space="preserve">Air Slash, Aqua Ring, Extreme Speed, Sheer Cold</t>
  </si>
  <si>
    <t xml:space="preserve">Larvitar</t>
  </si>
  <si>
    <t xml:space="preserve">Harden, Rage</t>
  </si>
  <si>
    <t xml:space="preserve">Pupitar</t>
  </si>
  <si>
    <t xml:space="preserve">Rage, Take Down</t>
  </si>
  <si>
    <t xml:space="preserve">Tyranitar</t>
  </si>
  <si>
    <t xml:space="preserve">Rock/Dark</t>
  </si>
  <si>
    <t xml:space="preserve">Sand Stream</t>
  </si>
  <si>
    <t xml:space="preserve">Rare Candy, Tyranitarite</t>
  </si>
  <si>
    <t xml:space="preserve">Lugia</t>
  </si>
  <si>
    <t xml:space="preserve">Feather Dance, Psycho Boost</t>
  </si>
  <si>
    <t xml:space="preserve">Ho-Oh</t>
  </si>
  <si>
    <t xml:space="preserve">Celebi</t>
  </si>
  <si>
    <t xml:space="preserve">Psychic/Grass</t>
  </si>
  <si>
    <t xml:space="preserve">Natural Cure</t>
  </si>
  <si>
    <t xml:space="preserve">Nasty Plot, Present, Hold Back</t>
  </si>
  <si>
    <t xml:space="preserve">Treecko</t>
  </si>
  <si>
    <t xml:space="preserve">Grovyle</t>
  </si>
  <si>
    <t xml:space="preserve">Sceptile</t>
  </si>
  <si>
    <t xml:space="preserve">Rare Candy, Sceptilite</t>
  </si>
  <si>
    <t xml:space="preserve">Torchic</t>
  </si>
  <si>
    <t xml:space="preserve">Speed Boost</t>
  </si>
  <si>
    <t xml:space="preserve">Combusken</t>
  </si>
  <si>
    <t xml:space="preserve">Fire/Fighting</t>
  </si>
  <si>
    <t xml:space="preserve">Blaziken</t>
  </si>
  <si>
    <t xml:space="preserve">Blazikenite, Rare Candy</t>
  </si>
  <si>
    <t xml:space="preserve">Mudkip</t>
  </si>
  <si>
    <t xml:space="preserve">Marshtomp</t>
  </si>
  <si>
    <t xml:space="preserve">Swampert</t>
  </si>
  <si>
    <t xml:space="preserve">Rare Candy, Swampertite</t>
  </si>
  <si>
    <t xml:space="preserve">Poochyena</t>
  </si>
  <si>
    <t xml:space="preserve">Run Away, Quick Feet</t>
  </si>
  <si>
    <t xml:space="preserve">Heal Bell</t>
  </si>
  <si>
    <t xml:space="preserve">Mightyena</t>
  </si>
  <si>
    <t xml:space="preserve">Zigzagoon</t>
  </si>
  <si>
    <t xml:space="preserve">Pickup, Gluttony</t>
  </si>
  <si>
    <t xml:space="preserve">Extreme Speed</t>
  </si>
  <si>
    <t xml:space="preserve">Linoone</t>
  </si>
  <si>
    <t xml:space="preserve">Wurmple</t>
  </si>
  <si>
    <t xml:space="preserve">Silcoon</t>
  </si>
  <si>
    <t xml:space="preserve">Beautifly</t>
  </si>
  <si>
    <t xml:space="preserve">Rivalry</t>
  </si>
  <si>
    <t xml:space="preserve">Cascoon</t>
  </si>
  <si>
    <t xml:space="preserve">Dustox</t>
  </si>
  <si>
    <t xml:space="preserve">Stun Spore</t>
  </si>
  <si>
    <t xml:space="preserve">Lotad</t>
  </si>
  <si>
    <t xml:space="preserve">Water/Grass</t>
  </si>
  <si>
    <t xml:space="preserve">Swift Swim, Rain Dish</t>
  </si>
  <si>
    <t xml:space="preserve">Own Tempo</t>
  </si>
  <si>
    <t xml:space="preserve">Psybeam</t>
  </si>
  <si>
    <t xml:space="preserve">Lombre</t>
  </si>
  <si>
    <t xml:space="preserve">Ludicolo</t>
  </si>
  <si>
    <t xml:space="preserve">Seedot</t>
  </si>
  <si>
    <t xml:space="preserve">Chlorophyll, Early Bird</t>
  </si>
  <si>
    <t xml:space="preserve">Nuzleaf</t>
  </si>
  <si>
    <t xml:space="preserve">Grass/Dark</t>
  </si>
  <si>
    <t xml:space="preserve">Shiftry</t>
  </si>
  <si>
    <t xml:space="preserve">Taillow</t>
  </si>
  <si>
    <t xml:space="preserve">Scrappy</t>
  </si>
  <si>
    <t xml:space="preserve">Feather Dance, Gust</t>
  </si>
  <si>
    <t xml:space="preserve">Swellow</t>
  </si>
  <si>
    <t xml:space="preserve">Baton Pass</t>
  </si>
  <si>
    <t xml:space="preserve">Wingull</t>
  </si>
  <si>
    <t xml:space="preserve">Pelipper</t>
  </si>
  <si>
    <t xml:space="preserve">Ralts</t>
  </si>
  <si>
    <t xml:space="preserve">Synchronize, Trace</t>
  </si>
  <si>
    <t xml:space="preserve">Sing, Wish</t>
  </si>
  <si>
    <t xml:space="preserve">Kirlia</t>
  </si>
  <si>
    <t xml:space="preserve">Dawn Stone</t>
  </si>
  <si>
    <t xml:space="preserve">Gardevoir</t>
  </si>
  <si>
    <t xml:space="preserve">Gardevoirite, Rare Candy</t>
  </si>
  <si>
    <t xml:space="preserve">Surskit</t>
  </si>
  <si>
    <t xml:space="preserve">Bug/Water</t>
  </si>
  <si>
    <t xml:space="preserve">Mud Sport</t>
  </si>
  <si>
    <t xml:space="preserve">Masquerain</t>
  </si>
  <si>
    <t xml:space="preserve">Shroomish</t>
  </si>
  <si>
    <t xml:space="preserve">Effect Spore, Poison Heal</t>
  </si>
  <si>
    <t xml:space="preserve">Breloom</t>
  </si>
  <si>
    <t xml:space="preserve">Grass/Fighting</t>
  </si>
  <si>
    <t xml:space="preserve">Slakoth</t>
  </si>
  <si>
    <t xml:space="preserve">Truant</t>
  </si>
  <si>
    <t xml:space="preserve">Vigoroth</t>
  </si>
  <si>
    <t xml:space="preserve">Slaking</t>
  </si>
  <si>
    <t xml:space="preserve">Nincada</t>
  </si>
  <si>
    <t xml:space="preserve">Bug/Ground</t>
  </si>
  <si>
    <t xml:space="preserve">Ninjask</t>
  </si>
  <si>
    <t xml:space="preserve">Shedinja</t>
  </si>
  <si>
    <t xml:space="preserve">Bug/Ghost</t>
  </si>
  <si>
    <t xml:space="preserve">Wonder Guard</t>
  </si>
  <si>
    <t xml:space="preserve">Empty Shell</t>
  </si>
  <si>
    <t xml:space="preserve">Whismur</t>
  </si>
  <si>
    <t xml:space="preserve">Soundproof</t>
  </si>
  <si>
    <t xml:space="preserve">Teeter Dance</t>
  </si>
  <si>
    <t xml:space="preserve">Loudred</t>
  </si>
  <si>
    <t xml:space="preserve">Exploud</t>
  </si>
  <si>
    <t xml:space="preserve">Makuhita</t>
  </si>
  <si>
    <t xml:space="preserve">Thick Fat, Guts</t>
  </si>
  <si>
    <t xml:space="preserve">Hariyama</t>
  </si>
  <si>
    <t xml:space="preserve">Azurill</t>
  </si>
  <si>
    <t xml:space="preserve">Nosepass</t>
  </si>
  <si>
    <t xml:space="preserve">Sturdy, Magnet Pull</t>
  </si>
  <si>
    <t xml:space="preserve">Charged Stone</t>
  </si>
  <si>
    <t xml:space="preserve">Helping Hand, Hyper Beam</t>
  </si>
  <si>
    <t xml:space="preserve">Skitty</t>
  </si>
  <si>
    <t xml:space="preserve">Cute Charm, Normalize</t>
  </si>
  <si>
    <t xml:space="preserve">Fury Swipes, Rollout, Pay Day</t>
  </si>
  <si>
    <t xml:space="preserve">Delcatty</t>
  </si>
  <si>
    <t xml:space="preserve">Sweet Kiss</t>
  </si>
  <si>
    <t xml:space="preserve">Sableye</t>
  </si>
  <si>
    <t xml:space="preserve">Dark/Ghost</t>
  </si>
  <si>
    <t xml:space="preserve">Keen Eye, Stall</t>
  </si>
  <si>
    <t xml:space="preserve">Everstone, Sablenite</t>
  </si>
  <si>
    <t xml:space="preserve">Atk (E), Def (E)</t>
  </si>
  <si>
    <t xml:space="preserve">Lick, Helping Hand, Octazooka, Tickle</t>
  </si>
  <si>
    <t xml:space="preserve">Mawile</t>
  </si>
  <si>
    <t xml:space="preserve">Steel/Fairy</t>
  </si>
  <si>
    <t xml:space="preserve">Hyper Cutter, Intimidate</t>
  </si>
  <si>
    <t xml:space="preserve">Everstone, Mawilite</t>
  </si>
  <si>
    <t xml:space="preserve">Sing</t>
  </si>
  <si>
    <t xml:space="preserve">Aron</t>
  </si>
  <si>
    <t xml:space="preserve">Steel/Rock</t>
  </si>
  <si>
    <t xml:space="preserve">Heavy Metal</t>
  </si>
  <si>
    <t xml:space="preserve">Lairon</t>
  </si>
  <si>
    <t xml:space="preserve">Aggron</t>
  </si>
  <si>
    <t xml:space="preserve">Aggronite, Rare Candy</t>
  </si>
  <si>
    <t xml:space="preserve">Def (RC)</t>
  </si>
  <si>
    <t xml:space="preserve">Meditite</t>
  </si>
  <si>
    <t xml:space="preserve">Fighting/Psychic</t>
  </si>
  <si>
    <t xml:space="preserve">Pure Power</t>
  </si>
  <si>
    <t xml:space="preserve">Medicham</t>
  </si>
  <si>
    <t xml:space="preserve">Medichamite, Rare Candy</t>
  </si>
  <si>
    <t xml:space="preserve">Def (RC), SpD (RC)</t>
  </si>
  <si>
    <t xml:space="preserve">Electrike</t>
  </si>
  <si>
    <t xml:space="preserve">Static, Lightningrod</t>
  </si>
  <si>
    <t xml:space="preserve">Minus</t>
  </si>
  <si>
    <t xml:space="preserve">Manectric</t>
  </si>
  <si>
    <t xml:space="preserve">Manectite, Rare Candy</t>
  </si>
  <si>
    <t xml:space="preserve">Plusle</t>
  </si>
  <si>
    <t xml:space="preserve">Water Sport</t>
  </si>
  <si>
    <t xml:space="preserve">Minun</t>
  </si>
  <si>
    <t xml:space="preserve">Volbeat</t>
  </si>
  <si>
    <t xml:space="preserve">Illuminate, Swarm</t>
  </si>
  <si>
    <t xml:space="preserve">Illumise</t>
  </si>
  <si>
    <t xml:space="preserve">Oblivious, Tinted Lens</t>
  </si>
  <si>
    <t xml:space="preserve">Roselia</t>
  </si>
  <si>
    <t xml:space="preserve">Natural Cure, Poison Point</t>
  </si>
  <si>
    <t xml:space="preserve">Rose Incense, Shiny Stone</t>
  </si>
  <si>
    <t xml:space="preserve">SpA (All), SpD (RI)</t>
  </si>
  <si>
    <t xml:space="preserve">Gulpin</t>
  </si>
  <si>
    <t xml:space="preserve">Liquid Ooze, Sticky Hold</t>
  </si>
  <si>
    <t xml:space="preserve">Sing, Water Gun</t>
  </si>
  <si>
    <t xml:space="preserve">Swalot</t>
  </si>
  <si>
    <t xml:space="preserve">Water Gun</t>
  </si>
  <si>
    <t xml:space="preserve">Carvanha</t>
  </si>
  <si>
    <t xml:space="preserve">Water/Dark</t>
  </si>
  <si>
    <t xml:space="preserve">Rough Skin</t>
  </si>
  <si>
    <t xml:space="preserve">Sharpedo</t>
  </si>
  <si>
    <t xml:space="preserve">Rare Candy, Sharpedonite</t>
  </si>
  <si>
    <t xml:space="preserve">Wailmer</t>
  </si>
  <si>
    <t xml:space="preserve">Water Veil, Oblivious</t>
  </si>
  <si>
    <t xml:space="preserve">Wailord</t>
  </si>
  <si>
    <t xml:space="preserve">Numel</t>
  </si>
  <si>
    <t xml:space="preserve">Fire/Ground</t>
  </si>
  <si>
    <t xml:space="preserve">Oblivious, Simple</t>
  </si>
  <si>
    <t xml:space="preserve">Camerupt</t>
  </si>
  <si>
    <t xml:space="preserve">Magma Armor, Solid Rock</t>
  </si>
  <si>
    <t xml:space="preserve">Anger Point</t>
  </si>
  <si>
    <t xml:space="preserve">Cameruptite, Rare Candy</t>
  </si>
  <si>
    <t xml:space="preserve">Torkoal</t>
  </si>
  <si>
    <t xml:space="preserve">White Smoke</t>
  </si>
  <si>
    <t xml:space="preserve">Shell Armor</t>
  </si>
  <si>
    <t xml:space="preserve">Spoink</t>
  </si>
  <si>
    <t xml:space="preserve">Thick Fat, Own Tempo</t>
  </si>
  <si>
    <t xml:space="preserve">Uproar</t>
  </si>
  <si>
    <t xml:space="preserve">Grumpig</t>
  </si>
  <si>
    <t xml:space="preserve">Spinda</t>
  </si>
  <si>
    <t xml:space="preserve">Own Tempo, Tangled Feet</t>
  </si>
  <si>
    <t xml:space="preserve">Superpower, Sing</t>
  </si>
  <si>
    <t xml:space="preserve">Trapinch</t>
  </si>
  <si>
    <t xml:space="preserve">Hyper Cutter, Arena Trap</t>
  </si>
  <si>
    <t xml:space="preserve">Vibrava</t>
  </si>
  <si>
    <t xml:space="preserve">Ground/Dragon</t>
  </si>
  <si>
    <t xml:space="preserve">Flygon</t>
  </si>
  <si>
    <t xml:space="preserve">Cacnea</t>
  </si>
  <si>
    <t xml:space="preserve">Encore</t>
  </si>
  <si>
    <t xml:space="preserve">Cacturne</t>
  </si>
  <si>
    <t xml:space="preserve">Swablu</t>
  </si>
  <si>
    <t xml:space="preserve">Altaria</t>
  </si>
  <si>
    <t xml:space="preserve">Altarianite, Rare Candy</t>
  </si>
  <si>
    <t xml:space="preserve">Zangoose</t>
  </si>
  <si>
    <t xml:space="preserve">Toxic Boost</t>
  </si>
  <si>
    <t xml:space="preserve">Seviper</t>
  </si>
  <si>
    <t xml:space="preserve">Lunatone</t>
  </si>
  <si>
    <t xml:space="preserve">Rock/Psychic</t>
  </si>
  <si>
    <t xml:space="preserve">Moonlight, Baton Pass</t>
  </si>
  <si>
    <t xml:space="preserve">Solrock</t>
  </si>
  <si>
    <t xml:space="preserve">Morning Sun, Baton Pass</t>
  </si>
  <si>
    <t xml:space="preserve">Barboach</t>
  </si>
  <si>
    <t xml:space="preserve">Oblivious, Anticipation</t>
  </si>
  <si>
    <t xml:space="preserve">Whiscash</t>
  </si>
  <si>
    <t xml:space="preserve">Corphish</t>
  </si>
  <si>
    <t xml:space="preserve">Adaptability</t>
  </si>
  <si>
    <t xml:space="preserve">Crawdaunt</t>
  </si>
  <si>
    <t xml:space="preserve">Baltoy</t>
  </si>
  <si>
    <t xml:space="preserve">Ground/Psychic</t>
  </si>
  <si>
    <t xml:space="preserve">Shock Wave, Refresh</t>
  </si>
  <si>
    <t xml:space="preserve">Claydol</t>
  </si>
  <si>
    <t xml:space="preserve">Shock Wave</t>
  </si>
  <si>
    <t xml:space="preserve">Lileep</t>
  </si>
  <si>
    <t xml:space="preserve">Rock/Grass</t>
  </si>
  <si>
    <t xml:space="preserve">Suction Cups</t>
  </si>
  <si>
    <t xml:space="preserve">Storm Drain</t>
  </si>
  <si>
    <t xml:space="preserve">Root Fossil</t>
  </si>
  <si>
    <t xml:space="preserve">Cradily</t>
  </si>
  <si>
    <t xml:space="preserve">Anorith</t>
  </si>
  <si>
    <t xml:space="preserve">Rock/Bug</t>
  </si>
  <si>
    <t xml:space="preserve">Claw Fossil</t>
  </si>
  <si>
    <t xml:space="preserve">Armaldo</t>
  </si>
  <si>
    <t xml:space="preserve">Feebas</t>
  </si>
  <si>
    <t xml:space="preserve">Swift Swim, Oblivious</t>
  </si>
  <si>
    <t xml:space="preserve">Prism Scale</t>
  </si>
  <si>
    <t xml:space="preserve">Milotic</t>
  </si>
  <si>
    <t xml:space="preserve">Marvel Scale, Competitive</t>
  </si>
  <si>
    <t xml:space="preserve">Cute Charm</t>
  </si>
  <si>
    <t xml:space="preserve">Castform</t>
  </si>
  <si>
    <t xml:space="preserve">Forecast</t>
  </si>
  <si>
    <t xml:space="preserve">Kecleon</t>
  </si>
  <si>
    <t xml:space="preserve">Color Change</t>
  </si>
  <si>
    <t xml:space="preserve">Protean</t>
  </si>
  <si>
    <t xml:space="preserve">Reflect Type</t>
  </si>
  <si>
    <t xml:space="preserve">Shuppet</t>
  </si>
  <si>
    <t xml:space="preserve">Insomnia, Frisk</t>
  </si>
  <si>
    <t xml:space="preserve">Cursed Body</t>
  </si>
  <si>
    <t xml:space="preserve">Banette</t>
  </si>
  <si>
    <t xml:space="preserve">Banettite, Rare Candy</t>
  </si>
  <si>
    <t xml:space="preserve">Cotton Guard, Helping Hand</t>
  </si>
  <si>
    <t xml:space="preserve">Duskull</t>
  </si>
  <si>
    <t xml:space="preserve">Dusclops</t>
  </si>
  <si>
    <t xml:space="preserve">Reaper Cloth</t>
  </si>
  <si>
    <t xml:space="preserve">Tropius</t>
  </si>
  <si>
    <t xml:space="preserve">Chimecho</t>
  </si>
  <si>
    <t xml:space="preserve">Pure Incense</t>
  </si>
  <si>
    <t xml:space="preserve">Absol</t>
  </si>
  <si>
    <t xml:space="preserve">Pressure, Super Luck</t>
  </si>
  <si>
    <t xml:space="preserve">Absolite, Everstone</t>
  </si>
  <si>
    <t xml:space="preserve">Wish</t>
  </si>
  <si>
    <t xml:space="preserve">Wynaut</t>
  </si>
  <si>
    <t xml:space="preserve">Tickle</t>
  </si>
  <si>
    <t xml:space="preserve">Snorunt</t>
  </si>
  <si>
    <t xml:space="preserve">Ice</t>
  </si>
  <si>
    <t xml:space="preserve">Inner Focus, Ice Body</t>
  </si>
  <si>
    <t xml:space="preserve">Glalie</t>
  </si>
  <si>
    <t xml:space="preserve">Glalitite, Rare Candy</t>
  </si>
  <si>
    <t xml:space="preserve">Atk (RC), Def (RC), SpA (RC), SpD (RC)</t>
  </si>
  <si>
    <t xml:space="preserve">Spheal</t>
  </si>
  <si>
    <t xml:space="preserve">Ice/Water</t>
  </si>
  <si>
    <t xml:space="preserve">Thick Fat, Ice Body</t>
  </si>
  <si>
    <t xml:space="preserve">Oblivious</t>
  </si>
  <si>
    <t xml:space="preserve">Sealeo</t>
  </si>
  <si>
    <t xml:space="preserve">Walrein</t>
  </si>
  <si>
    <t xml:space="preserve">Clamperl</t>
  </si>
  <si>
    <t xml:space="preserve">Deep Sea Scale, Deep Sea Tooth</t>
  </si>
  <si>
    <t xml:space="preserve">SpA (DST), SpD (DSS)</t>
  </si>
  <si>
    <t xml:space="preserve">Huntail</t>
  </si>
  <si>
    <t xml:space="preserve">Deep Sea Tooth</t>
  </si>
  <si>
    <t xml:space="preserve">Gorebyss</t>
  </si>
  <si>
    <t xml:space="preserve">Deep Sea Scale</t>
  </si>
  <si>
    <t xml:space="preserve">Relicanth</t>
  </si>
  <si>
    <t xml:space="preserve">Swift Swim, Rock Head</t>
  </si>
  <si>
    <t xml:space="preserve">Luvdisc</t>
  </si>
  <si>
    <t xml:space="preserve">Bagon</t>
  </si>
  <si>
    <t xml:space="preserve">Rock Head</t>
  </si>
  <si>
    <t xml:space="preserve">Iron Defense, Wish</t>
  </si>
  <si>
    <t xml:space="preserve">Shelgon</t>
  </si>
  <si>
    <t xml:space="preserve">Salamence</t>
  </si>
  <si>
    <t xml:space="preserve">Rare Candy, Salamencite</t>
  </si>
  <si>
    <t xml:space="preserve">Beldum</t>
  </si>
  <si>
    <t xml:space="preserve">Steel/Psychic</t>
  </si>
  <si>
    <t xml:space="preserve">Clear Body</t>
  </si>
  <si>
    <t xml:space="preserve">Hold Back</t>
  </si>
  <si>
    <t xml:space="preserve">Metang</t>
  </si>
  <si>
    <t xml:space="preserve">Metagross</t>
  </si>
  <si>
    <t xml:space="preserve">Metagrossite, Rare Candy</t>
  </si>
  <si>
    <t xml:space="preserve">Regirock</t>
  </si>
  <si>
    <t xml:space="preserve">Regice</t>
  </si>
  <si>
    <t xml:space="preserve">Registeel</t>
  </si>
  <si>
    <t xml:space="preserve">Steel</t>
  </si>
  <si>
    <t xml:space="preserve">Latias</t>
  </si>
  <si>
    <t xml:space="preserve">Dragon/Psychic</t>
  </si>
  <si>
    <t xml:space="preserve">Latiasite, Soul Dew</t>
  </si>
  <si>
    <t xml:space="preserve">Latios</t>
  </si>
  <si>
    <t xml:space="preserve">Latiosite, Soul Dew</t>
  </si>
  <si>
    <t xml:space="preserve">Kyogre</t>
  </si>
  <si>
    <t xml:space="preserve">Blue Orb, Everstone</t>
  </si>
  <si>
    <t xml:space="preserve">Groudon</t>
  </si>
  <si>
    <t xml:space="preserve">Everstone, Red Orb</t>
  </si>
  <si>
    <t xml:space="preserve">Rayquaza</t>
  </si>
  <si>
    <t xml:space="preserve">Air Lock</t>
  </si>
  <si>
    <t xml:space="preserve">V-Create</t>
  </si>
  <si>
    <t xml:space="preserve">Jirachi</t>
  </si>
  <si>
    <t xml:space="preserve">Serene Grace</t>
  </si>
  <si>
    <t xml:space="preserve">Draco Meteor, Follow Me, Heart Stamp, Meteor Mash, Moonblast, Play Rough, Teleport</t>
  </si>
  <si>
    <t xml:space="preserve">Deoxys</t>
  </si>
  <si>
    <t xml:space="preserve">Detect, Meteor Mash, Nasty Plot</t>
  </si>
  <si>
    <t xml:space="preserve">Deoxys-A</t>
  </si>
  <si>
    <t xml:space="preserve">Deoxys-D</t>
  </si>
  <si>
    <t xml:space="preserve">Deoxys-S</t>
  </si>
  <si>
    <t xml:space="preserve">Turtwig</t>
  </si>
  <si>
    <t xml:space="preserve">Grotle</t>
  </si>
  <si>
    <t xml:space="preserve">Torterra</t>
  </si>
  <si>
    <t xml:space="preserve">Grass/Ground</t>
  </si>
  <si>
    <t xml:space="preserve">Chimchar</t>
  </si>
  <si>
    <t xml:space="preserve">Monferno</t>
  </si>
  <si>
    <t xml:space="preserve">Infernape</t>
  </si>
  <si>
    <t xml:space="preserve">Piplup</t>
  </si>
  <si>
    <t xml:space="preserve">Prinplup</t>
  </si>
  <si>
    <t xml:space="preserve">Empoleon</t>
  </si>
  <si>
    <t xml:space="preserve">Water/Steel</t>
  </si>
  <si>
    <t xml:space="preserve">Vacuum Wave</t>
  </si>
  <si>
    <t xml:space="preserve">Starly</t>
  </si>
  <si>
    <t xml:space="preserve">Staravia</t>
  </si>
  <si>
    <t xml:space="preserve">Staraptor</t>
  </si>
  <si>
    <t xml:space="preserve">Bidoof</t>
  </si>
  <si>
    <t xml:space="preserve">Simple, Unaware</t>
  </si>
  <si>
    <t xml:space="preserve">Bibarel</t>
  </si>
  <si>
    <t xml:space="preserve">Normal/Water</t>
  </si>
  <si>
    <t xml:space="preserve">Kricketot</t>
  </si>
  <si>
    <t xml:space="preserve">Kricketune</t>
  </si>
  <si>
    <t xml:space="preserve">Bullet Seed</t>
  </si>
  <si>
    <t xml:space="preserve">Shinx</t>
  </si>
  <si>
    <t xml:space="preserve">Rivalry, Intimidate</t>
  </si>
  <si>
    <t xml:space="preserve">Luxio</t>
  </si>
  <si>
    <t xml:space="preserve">Luxray</t>
  </si>
  <si>
    <t xml:space="preserve">Budew</t>
  </si>
  <si>
    <t xml:space="preserve">Rose Incense</t>
  </si>
  <si>
    <t xml:space="preserve">SpA (All), SpD (All)</t>
  </si>
  <si>
    <t xml:space="preserve">Roserade</t>
  </si>
  <si>
    <t xml:space="preserve">Cranidos</t>
  </si>
  <si>
    <t xml:space="preserve">Mold Breaker</t>
  </si>
  <si>
    <t xml:space="preserve">Skull Fossil</t>
  </si>
  <si>
    <t xml:space="preserve">Rampardos</t>
  </si>
  <si>
    <t xml:space="preserve">Shieldon</t>
  </si>
  <si>
    <t xml:space="preserve">Rock/Steel</t>
  </si>
  <si>
    <t xml:space="preserve">Armor Fossil</t>
  </si>
  <si>
    <t xml:space="preserve">Bastiodon</t>
  </si>
  <si>
    <t xml:space="preserve">Burmy</t>
  </si>
  <si>
    <t xml:space="preserve">Plant Cloak, Sandy Cloak, Trash Cloak</t>
  </si>
  <si>
    <t xml:space="preserve">SpA (PC), SpD (PC, TC), Atk (SC), Def (SC, TC)</t>
  </si>
  <si>
    <t xml:space="preserve">Wormadam-G</t>
  </si>
  <si>
    <t xml:space="preserve">Plant Cloak</t>
  </si>
  <si>
    <t xml:space="preserve">Wormadam-S</t>
  </si>
  <si>
    <t xml:space="preserve">Sandy Cloak</t>
  </si>
  <si>
    <t xml:space="preserve">Wormadam-T</t>
  </si>
  <si>
    <t xml:space="preserve">Trash Cloak</t>
  </si>
  <si>
    <t xml:space="preserve">Mothim</t>
  </si>
  <si>
    <t xml:space="preserve">Moth Dust</t>
  </si>
  <si>
    <t xml:space="preserve">Supersonic</t>
  </si>
  <si>
    <t xml:space="preserve">Combee</t>
  </si>
  <si>
    <t xml:space="preserve">Royal Honey</t>
  </si>
  <si>
    <t xml:space="preserve">Vespiquen</t>
  </si>
  <si>
    <t xml:space="preserve">Pachirisu</t>
  </si>
  <si>
    <t xml:space="preserve">Buizel</t>
  </si>
  <si>
    <t xml:space="preserve">Floatzel</t>
  </si>
  <si>
    <t xml:space="preserve">Cherubi</t>
  </si>
  <si>
    <t xml:space="preserve">Cherrim</t>
  </si>
  <si>
    <t xml:space="preserve">Flower Gift</t>
  </si>
  <si>
    <t xml:space="preserve">Shellos</t>
  </si>
  <si>
    <t xml:space="preserve">Sticky Hold, Storm Drain</t>
  </si>
  <si>
    <t xml:space="preserve">Gastrodon</t>
  </si>
  <si>
    <t xml:space="preserve">Ambipom</t>
  </si>
  <si>
    <t xml:space="preserve">Technician, Pickup</t>
  </si>
  <si>
    <t xml:space="preserve">Drifloon</t>
  </si>
  <si>
    <t xml:space="preserve">Ghost/Flying</t>
  </si>
  <si>
    <t xml:space="preserve">Aftermath, Unburden</t>
  </si>
  <si>
    <t xml:space="preserve">Flare Boost</t>
  </si>
  <si>
    <t xml:space="preserve">Drifblim</t>
  </si>
  <si>
    <t xml:space="preserve">Buneary</t>
  </si>
  <si>
    <t xml:space="preserve">Run Away, Klutz</t>
  </si>
  <si>
    <t xml:space="preserve">Lopunny</t>
  </si>
  <si>
    <t xml:space="preserve">Cute Charm, Klutz</t>
  </si>
  <si>
    <t xml:space="preserve">Lopunnite, Soothe Bell</t>
  </si>
  <si>
    <t xml:space="preserve">Def (SB), SpD (SB)</t>
  </si>
  <si>
    <t xml:space="preserve">Mismagius</t>
  </si>
  <si>
    <t xml:space="preserve">Honchkrow</t>
  </si>
  <si>
    <t xml:space="preserve">Glameow</t>
  </si>
  <si>
    <t xml:space="preserve">Limber, Own Tempo</t>
  </si>
  <si>
    <t xml:space="preserve">Purugly</t>
  </si>
  <si>
    <t xml:space="preserve">Chingling</t>
  </si>
  <si>
    <t xml:space="preserve">Def, SpA, SpD</t>
  </si>
  <si>
    <t xml:space="preserve">Stunky</t>
  </si>
  <si>
    <t xml:space="preserve">Poison/Dark</t>
  </si>
  <si>
    <t xml:space="preserve">Stench, Aftermath</t>
  </si>
  <si>
    <t xml:space="preserve">Skuntank</t>
  </si>
  <si>
    <t xml:space="preserve">X-Scissor</t>
  </si>
  <si>
    <t xml:space="preserve">Bronzor</t>
  </si>
  <si>
    <t xml:space="preserve">Levitate, Heatproof</t>
  </si>
  <si>
    <t xml:space="preserve">Bronzong</t>
  </si>
  <si>
    <t xml:space="preserve">Bonsly</t>
  </si>
  <si>
    <t xml:space="preserve">Mime Jr.</t>
  </si>
  <si>
    <t xml:space="preserve">Happiny</t>
  </si>
  <si>
    <t xml:space="preserve">Luck Incense, Oval Stone</t>
  </si>
  <si>
    <t xml:space="preserve">Atk (OS), Def (OS), SpA (LI), SpD (LI)</t>
  </si>
  <si>
    <t xml:space="preserve">Chatot</t>
  </si>
  <si>
    <t xml:space="preserve">Spiritomb</t>
  </si>
  <si>
    <t xml:space="preserve">Ghost/Dark</t>
  </si>
  <si>
    <t xml:space="preserve">Odd Keystone</t>
  </si>
  <si>
    <t xml:space="preserve">Gible</t>
  </si>
  <si>
    <t xml:space="preserve">Dragon/Ground</t>
  </si>
  <si>
    <t xml:space="preserve">Gabite</t>
  </si>
  <si>
    <t xml:space="preserve">Garchomp</t>
  </si>
  <si>
    <t xml:space="preserve">Garchompite, Rare Candy</t>
  </si>
  <si>
    <t xml:space="preserve">Munchlax</t>
  </si>
  <si>
    <t xml:space="preserve">Pickup, Thick Fat</t>
  </si>
  <si>
    <t xml:space="preserve">Giga Impact</t>
  </si>
  <si>
    <t xml:space="preserve">Riolu</t>
  </si>
  <si>
    <t xml:space="preserve">Steadfast, Inner Focus</t>
  </si>
  <si>
    <t xml:space="preserve">Aura Sphere</t>
  </si>
  <si>
    <t xml:space="preserve">Lucario</t>
  </si>
  <si>
    <t xml:space="preserve">Fighting/Steel</t>
  </si>
  <si>
    <t xml:space="preserve">Lucarionite, Solar Ray</t>
  </si>
  <si>
    <t xml:space="preserve">SpA (SR)</t>
  </si>
  <si>
    <t xml:space="preserve">Bonemerang</t>
  </si>
  <si>
    <t xml:space="preserve">Hippopotas</t>
  </si>
  <si>
    <t xml:space="preserve">Hippowdon</t>
  </si>
  <si>
    <t xml:space="preserve">Skorupi</t>
  </si>
  <si>
    <t xml:space="preserve">Poison/Bug</t>
  </si>
  <si>
    <t xml:space="preserve">Battle Armor, Sniper</t>
  </si>
  <si>
    <t xml:space="preserve">Drapion</t>
  </si>
  <si>
    <t xml:space="preserve">Croagunk</t>
  </si>
  <si>
    <t xml:space="preserve">Poison/Fighting</t>
  </si>
  <si>
    <t xml:space="preserve">Anticipation, Dry Skin</t>
  </si>
  <si>
    <t xml:space="preserve">Toxicroak</t>
  </si>
  <si>
    <t xml:space="preserve">Carnivine</t>
  </si>
  <si>
    <t xml:space="preserve">Finneon</t>
  </si>
  <si>
    <t xml:space="preserve">Swift Swim, Storm Drain</t>
  </si>
  <si>
    <t xml:space="preserve">Lumineon</t>
  </si>
  <si>
    <t xml:space="preserve">Mantyke</t>
  </si>
  <si>
    <t xml:space="preserve">Snover</t>
  </si>
  <si>
    <t xml:space="preserve">Grass/Ice</t>
  </si>
  <si>
    <t xml:space="preserve">Snow Warning</t>
  </si>
  <si>
    <t xml:space="preserve">Abomasnow</t>
  </si>
  <si>
    <t xml:space="preserve">Abomasite, Rare Candy</t>
  </si>
  <si>
    <t xml:space="preserve">Atk (RC), SpA (RC)</t>
  </si>
  <si>
    <t xml:space="preserve">Weavile</t>
  </si>
  <si>
    <t xml:space="preserve">Magnezone</t>
  </si>
  <si>
    <t xml:space="preserve">Lickilicky</t>
  </si>
  <si>
    <t xml:space="preserve">Rhyperior</t>
  </si>
  <si>
    <t xml:space="preserve">Lightningrod, Solid Rock</t>
  </si>
  <si>
    <t xml:space="preserve">Tangrowth</t>
  </si>
  <si>
    <t xml:space="preserve">Electivire</t>
  </si>
  <si>
    <t xml:space="preserve">Motor Drive</t>
  </si>
  <si>
    <t xml:space="preserve">Magmortar</t>
  </si>
  <si>
    <t xml:space="preserve">Togekiss</t>
  </si>
  <si>
    <t xml:space="preserve">Yanmega</t>
  </si>
  <si>
    <t xml:space="preserve">Speed Boost, Tinted Lens</t>
  </si>
  <si>
    <t xml:space="preserve">Leafeon</t>
  </si>
  <si>
    <t xml:space="preserve">Moss Rock</t>
  </si>
  <si>
    <t xml:space="preserve">Celebrate</t>
  </si>
  <si>
    <t xml:space="preserve">Glaceon</t>
  </si>
  <si>
    <t xml:space="preserve">Ice Rock</t>
  </si>
  <si>
    <t xml:space="preserve">Gliscor</t>
  </si>
  <si>
    <t xml:space="preserve">Poison Heal</t>
  </si>
  <si>
    <t xml:space="preserve">Mamoswine</t>
  </si>
  <si>
    <t xml:space="preserve">Porygon-Z</t>
  </si>
  <si>
    <t xml:space="preserve">Adaptability, Download</t>
  </si>
  <si>
    <t xml:space="preserve">Dubious Disc</t>
  </si>
  <si>
    <t xml:space="preserve">Gallade</t>
  </si>
  <si>
    <t xml:space="preserve">Psychic/Fighting</t>
  </si>
  <si>
    <t xml:space="preserve">Dawn Stone, Galladite</t>
  </si>
  <si>
    <t xml:space="preserve">Probopass</t>
  </si>
  <si>
    <t xml:space="preserve">Dusknoir</t>
  </si>
  <si>
    <t xml:space="preserve">Froslass</t>
  </si>
  <si>
    <t xml:space="preserve">Ice/Ghost</t>
  </si>
  <si>
    <t xml:space="preserve">Slash</t>
  </si>
  <si>
    <t xml:space="preserve">Rotom</t>
  </si>
  <si>
    <t xml:space="preserve">Electric/Ghost</t>
  </si>
  <si>
    <t xml:space="preserve">Rotom-C</t>
  </si>
  <si>
    <t xml:space="preserve">Electric/Grass</t>
  </si>
  <si>
    <t xml:space="preserve">Rotom-F</t>
  </si>
  <si>
    <t xml:space="preserve">Electric/Ice</t>
  </si>
  <si>
    <t xml:space="preserve">Rotom-H</t>
  </si>
  <si>
    <t xml:space="preserve">Electric/Fire</t>
  </si>
  <si>
    <t xml:space="preserve">Rotom-S</t>
  </si>
  <si>
    <t xml:space="preserve">Rotom-W</t>
  </si>
  <si>
    <t xml:space="preserve">Electric/Water</t>
  </si>
  <si>
    <t xml:space="preserve">Uxie</t>
  </si>
  <si>
    <t xml:space="preserve">Teleport</t>
  </si>
  <si>
    <t xml:space="preserve">Mesprit</t>
  </si>
  <si>
    <t xml:space="preserve">Azelf</t>
  </si>
  <si>
    <t xml:space="preserve">Dialga</t>
  </si>
  <si>
    <t xml:space="preserve">Steel/Dragon</t>
  </si>
  <si>
    <t xml:space="preserve">Adamant Orb, Everstone</t>
  </si>
  <si>
    <t xml:space="preserve">Palkia</t>
  </si>
  <si>
    <t xml:space="preserve">Everstone, Lustrous Orb</t>
  </si>
  <si>
    <t xml:space="preserve">Heatran</t>
  </si>
  <si>
    <t xml:space="preserve">Fire/Steel</t>
  </si>
  <si>
    <t xml:space="preserve">Eruption</t>
  </si>
  <si>
    <t xml:space="preserve">Regigigas</t>
  </si>
  <si>
    <t xml:space="preserve">Slow Start</t>
  </si>
  <si>
    <t xml:space="preserve">Hammer Arm</t>
  </si>
  <si>
    <t xml:space="preserve">Giratina</t>
  </si>
  <si>
    <t xml:space="preserve">Ghost/Dragon</t>
  </si>
  <si>
    <t xml:space="preserve">Everstone, Griseous Orb</t>
  </si>
  <si>
    <t xml:space="preserve">Giratina-O</t>
  </si>
  <si>
    <t xml:space="preserve">Griseous Orb</t>
  </si>
  <si>
    <t xml:space="preserve">Cresselia</t>
  </si>
  <si>
    <t xml:space="preserve">Phione</t>
  </si>
  <si>
    <t xml:space="preserve">Heart Swap</t>
  </si>
  <si>
    <t xml:space="preserve">Manaphy</t>
  </si>
  <si>
    <t xml:space="preserve">Darkrai</t>
  </si>
  <si>
    <t xml:space="preserve">Bad Dreams</t>
  </si>
  <si>
    <t xml:space="preserve">Roar of Time, Spacial Rend, Phantom Force</t>
  </si>
  <si>
    <t xml:space="preserve">Shaymin</t>
  </si>
  <si>
    <t xml:space="preserve">Everstone, Gracidea</t>
  </si>
  <si>
    <t xml:space="preserve">Shaymin-S</t>
  </si>
  <si>
    <t xml:space="preserve">Arceus</t>
  </si>
  <si>
    <t xml:space="preserve">Multitype</t>
  </si>
  <si>
    <t xml:space="preserve">Elemental Plates, Everstone</t>
  </si>
  <si>
    <t xml:space="preserve">Blast Burn, Hydro Cannon, Roar of Time, Shadow Force, Spacial Rend</t>
  </si>
  <si>
    <t xml:space="preserve">Victini</t>
  </si>
  <si>
    <t xml:space="preserve">Psychic/Fire</t>
  </si>
  <si>
    <t xml:space="preserve">Victory Star</t>
  </si>
  <si>
    <t xml:space="preserve">Blue Flare, Bolt Strike, Glaciate, Fusion Bolt, Fusion Flare, V-Create</t>
  </si>
  <si>
    <t xml:space="preserve">Snivy</t>
  </si>
  <si>
    <t xml:space="preserve">Servine</t>
  </si>
  <si>
    <t xml:space="preserve">Serperior</t>
  </si>
  <si>
    <t xml:space="preserve">Tepig</t>
  </si>
  <si>
    <t xml:space="preserve">Pignite</t>
  </si>
  <si>
    <t xml:space="preserve">Emboar</t>
  </si>
  <si>
    <t xml:space="preserve">Oshawott</t>
  </si>
  <si>
    <t xml:space="preserve">Dewott</t>
  </si>
  <si>
    <t xml:space="preserve">Samurott</t>
  </si>
  <si>
    <t xml:space="preserve">Patrat</t>
  </si>
  <si>
    <t xml:space="preserve">Watchog</t>
  </si>
  <si>
    <t xml:space="preserve">Illuminate, Keen Eye</t>
  </si>
  <si>
    <t xml:space="preserve">Lillipup</t>
  </si>
  <si>
    <t xml:space="preserve">Vital Spirit, Pickup</t>
  </si>
  <si>
    <t xml:space="preserve">Herdier</t>
  </si>
  <si>
    <t xml:space="preserve">Intimidate, Sand Rush</t>
  </si>
  <si>
    <t xml:space="preserve">Stoutland</t>
  </si>
  <si>
    <t xml:space="preserve">Purrloin</t>
  </si>
  <si>
    <t xml:space="preserve">Limber, Unburden</t>
  </si>
  <si>
    <t xml:space="preserve">Liepard</t>
  </si>
  <si>
    <t xml:space="preserve">Pansage</t>
  </si>
  <si>
    <t xml:space="preserve">Simisage</t>
  </si>
  <si>
    <t xml:space="preserve">Pansear</t>
  </si>
  <si>
    <t xml:space="preserve">Simisear</t>
  </si>
  <si>
    <t xml:space="preserve">Panpour</t>
  </si>
  <si>
    <t xml:space="preserve">Simipour</t>
  </si>
  <si>
    <t xml:space="preserve">Munna</t>
  </si>
  <si>
    <t xml:space="preserve">Forewarn, Synchronize</t>
  </si>
  <si>
    <t xml:space="preserve">Musharna</t>
  </si>
  <si>
    <t xml:space="preserve">Pidove</t>
  </si>
  <si>
    <t xml:space="preserve">Big Pecks, Super Luck</t>
  </si>
  <si>
    <t xml:space="preserve">Tranquill</t>
  </si>
  <si>
    <t xml:space="preserve">Wing Attack</t>
  </si>
  <si>
    <t xml:space="preserve">Unfezant</t>
  </si>
  <si>
    <t xml:space="preserve">Blitzle</t>
  </si>
  <si>
    <t xml:space="preserve">Lightningrod, Motor Drive</t>
  </si>
  <si>
    <t xml:space="preserve">Zebstrika</t>
  </si>
  <si>
    <t xml:space="preserve">Roggenrola</t>
  </si>
  <si>
    <t xml:space="preserve">Boldore</t>
  </si>
  <si>
    <t xml:space="preserve">Gigalith</t>
  </si>
  <si>
    <t xml:space="preserve">Woobat</t>
  </si>
  <si>
    <t xml:space="preserve">Unaware, Klutz</t>
  </si>
  <si>
    <t xml:space="preserve">Simple</t>
  </si>
  <si>
    <t xml:space="preserve">Swoobat</t>
  </si>
  <si>
    <t xml:space="preserve">Drilbur</t>
  </si>
  <si>
    <t xml:space="preserve">Sand Rush, Sand Force</t>
  </si>
  <si>
    <t xml:space="preserve">Excadrill</t>
  </si>
  <si>
    <t xml:space="preserve">Ground/Steel</t>
  </si>
  <si>
    <t xml:space="preserve">Audino</t>
  </si>
  <si>
    <t xml:space="preserve">Healer, Regenerator</t>
  </si>
  <si>
    <t xml:space="preserve">Klutz</t>
  </si>
  <si>
    <t xml:space="preserve">Audinite, Everstone</t>
  </si>
  <si>
    <t xml:space="preserve">Def (E), SpD (E)</t>
  </si>
  <si>
    <t xml:space="preserve">Present</t>
  </si>
  <si>
    <t xml:space="preserve">Timburr</t>
  </si>
  <si>
    <t xml:space="preserve">Guts, Sheer Force</t>
  </si>
  <si>
    <t xml:space="preserve">Gurdurr</t>
  </si>
  <si>
    <t xml:space="preserve">Conkeldurr</t>
  </si>
  <si>
    <t xml:space="preserve">Tympole</t>
  </si>
  <si>
    <t xml:space="preserve">Swift Swim, Hydration</t>
  </si>
  <si>
    <t xml:space="preserve">Palpitoad</t>
  </si>
  <si>
    <t xml:space="preserve">Seismitoad</t>
  </si>
  <si>
    <t xml:space="preserve">Swift Swim, Poison Touch</t>
  </si>
  <si>
    <t xml:space="preserve">Throh</t>
  </si>
  <si>
    <t xml:space="preserve">Guts, Inner Focus</t>
  </si>
  <si>
    <t xml:space="preserve">Sawk</t>
  </si>
  <si>
    <t xml:space="preserve">Sturdy, Inner Focus</t>
  </si>
  <si>
    <t xml:space="preserve">Sewaddle</t>
  </si>
  <si>
    <t xml:space="preserve">Swarm, Chlorophyll</t>
  </si>
  <si>
    <t xml:space="preserve">Swadloon</t>
  </si>
  <si>
    <t xml:space="preserve">Leaf Guard, Chlorophyll</t>
  </si>
  <si>
    <t xml:space="preserve">Leavanny</t>
  </si>
  <si>
    <t xml:space="preserve">Venipede</t>
  </si>
  <si>
    <t xml:space="preserve">Poison Point, Swarm</t>
  </si>
  <si>
    <t xml:space="preserve">Whirlipede</t>
  </si>
  <si>
    <t xml:space="preserve">Scolipede</t>
  </si>
  <si>
    <t xml:space="preserve">Cottonee</t>
  </si>
  <si>
    <t xml:space="preserve">Grass/Fairy</t>
  </si>
  <si>
    <t xml:space="preserve">Prankster, Infiltrator</t>
  </si>
  <si>
    <t xml:space="preserve">Whimsicott</t>
  </si>
  <si>
    <t xml:space="preserve">Petilil</t>
  </si>
  <si>
    <t xml:space="preserve">Chlorophyll, Own Tempo</t>
  </si>
  <si>
    <t xml:space="preserve">Lilligant</t>
  </si>
  <si>
    <t xml:space="preserve">Basculin-B</t>
  </si>
  <si>
    <t xml:space="preserve">Rock Head, Adaptability, Reckless</t>
  </si>
  <si>
    <t xml:space="preserve">Basculin-R</t>
  </si>
  <si>
    <t xml:space="preserve">Reckless, Adaptability, Rock Head</t>
  </si>
  <si>
    <t xml:space="preserve">Sandile</t>
  </si>
  <si>
    <t xml:space="preserve">Ground/Dark</t>
  </si>
  <si>
    <t xml:space="preserve">Intimidate, Moxie</t>
  </si>
  <si>
    <t xml:space="preserve">Krokorok</t>
  </si>
  <si>
    <t xml:space="preserve">Krookodile</t>
  </si>
  <si>
    <t xml:space="preserve">Darumaka</t>
  </si>
  <si>
    <t xml:space="preserve">Darmanitan</t>
  </si>
  <si>
    <t xml:space="preserve">Zen Mode</t>
  </si>
  <si>
    <t xml:space="preserve">Darmanitan-Z</t>
  </si>
  <si>
    <t xml:space="preserve">Fire/Psychic</t>
  </si>
  <si>
    <t xml:space="preserve">Maractus</t>
  </si>
  <si>
    <t xml:space="preserve">Water Absorb, Chlorophyll</t>
  </si>
  <si>
    <t xml:space="preserve">Dwebble</t>
  </si>
  <si>
    <t xml:space="preserve">Sturdy, Shell Armor</t>
  </si>
  <si>
    <t xml:space="preserve">Crustle</t>
  </si>
  <si>
    <t xml:space="preserve">Scraggy</t>
  </si>
  <si>
    <t xml:space="preserve">Dark/Fighting</t>
  </si>
  <si>
    <t xml:space="preserve">Shed Skin, Moxie</t>
  </si>
  <si>
    <t xml:space="preserve">Scrafty</t>
  </si>
  <si>
    <t xml:space="preserve">Sigilyph</t>
  </si>
  <si>
    <t xml:space="preserve">Wonder Skin, Magic Guard</t>
  </si>
  <si>
    <t xml:space="preserve">Yamask</t>
  </si>
  <si>
    <t xml:space="preserve">Mummy</t>
  </si>
  <si>
    <t xml:space="preserve">Cofagrigus</t>
  </si>
  <si>
    <t xml:space="preserve">Tirtouga</t>
  </si>
  <si>
    <t xml:space="preserve">Solid Rock, Sturdy</t>
  </si>
  <si>
    <t xml:space="preserve">Cover Fossil</t>
  </si>
  <si>
    <t xml:space="preserve">Carracosta</t>
  </si>
  <si>
    <t xml:space="preserve">Archen</t>
  </si>
  <si>
    <t xml:space="preserve">Defeatist</t>
  </si>
  <si>
    <t xml:space="preserve">Plume Fossil</t>
  </si>
  <si>
    <t xml:space="preserve">Archeops</t>
  </si>
  <si>
    <t xml:space="preserve">Trubbish</t>
  </si>
  <si>
    <t xml:space="preserve">Garbodor</t>
  </si>
  <si>
    <t xml:space="preserve">Stench, Weak Armor</t>
  </si>
  <si>
    <t xml:space="preserve">Zorua</t>
  </si>
  <si>
    <t xml:space="preserve">Illusion</t>
  </si>
  <si>
    <t xml:space="preserve">Zoroark</t>
  </si>
  <si>
    <t xml:space="preserve">Sludge Bomb</t>
  </si>
  <si>
    <t xml:space="preserve">Minccino</t>
  </si>
  <si>
    <t xml:space="preserve">Cute Charm, Technician</t>
  </si>
  <si>
    <t xml:space="preserve">Cinccino</t>
  </si>
  <si>
    <t xml:space="preserve">Gothita</t>
  </si>
  <si>
    <t xml:space="preserve">Frisk, Competitive</t>
  </si>
  <si>
    <t xml:space="preserve">Gothorita</t>
  </si>
  <si>
    <t xml:space="preserve">Gothitelle</t>
  </si>
  <si>
    <t xml:space="preserve">Solosis</t>
  </si>
  <si>
    <t xml:space="preserve">Overcoat, Magic Guard</t>
  </si>
  <si>
    <t xml:space="preserve">Duosion</t>
  </si>
  <si>
    <t xml:space="preserve">Reuniclus</t>
  </si>
  <si>
    <t xml:space="preserve">Ducklett</t>
  </si>
  <si>
    <t xml:space="preserve">Keen Eye, Big Pecks</t>
  </si>
  <si>
    <t xml:space="preserve">Swanna</t>
  </si>
  <si>
    <t xml:space="preserve">Blizzard</t>
  </si>
  <si>
    <t xml:space="preserve">Vanillite</t>
  </si>
  <si>
    <t xml:space="preserve">Vanillish</t>
  </si>
  <si>
    <t xml:space="preserve">Vanilluxe</t>
  </si>
  <si>
    <t xml:space="preserve">Deerling</t>
  </si>
  <si>
    <t xml:space="preserve">Normal/Grass</t>
  </si>
  <si>
    <t xml:space="preserve">Chlorophyll, Sap Sipper</t>
  </si>
  <si>
    <t xml:space="preserve">Sawsbuck</t>
  </si>
  <si>
    <t xml:space="preserve">Emolga</t>
  </si>
  <si>
    <t xml:space="preserve">Karrablast</t>
  </si>
  <si>
    <t xml:space="preserve">Swarm, Shed Skin</t>
  </si>
  <si>
    <t xml:space="preserve">No Guard</t>
  </si>
  <si>
    <t xml:space="preserve">Escavalier</t>
  </si>
  <si>
    <t xml:space="preserve">Swarm, Shell Armor</t>
  </si>
  <si>
    <t xml:space="preserve">Foongus</t>
  </si>
  <si>
    <t xml:space="preserve">Amoonguss</t>
  </si>
  <si>
    <t xml:space="preserve">Frillish</t>
  </si>
  <si>
    <t xml:space="preserve">Water/Ghost</t>
  </si>
  <si>
    <t xml:space="preserve">Water Absorb, Cursed Body</t>
  </si>
  <si>
    <t xml:space="preserve">Jellicent</t>
  </si>
  <si>
    <t xml:space="preserve">Alomomola</t>
  </si>
  <si>
    <t xml:space="preserve">Healer, Hydration</t>
  </si>
  <si>
    <t xml:space="preserve">Joltik</t>
  </si>
  <si>
    <t xml:space="preserve">Bug/Electric</t>
  </si>
  <si>
    <t xml:space="preserve">Compoundeyes, Unnerve</t>
  </si>
  <si>
    <t xml:space="preserve">Galvantula</t>
  </si>
  <si>
    <t xml:space="preserve">Ferroseed</t>
  </si>
  <si>
    <t xml:space="preserve">Grass/Steel</t>
  </si>
  <si>
    <t xml:space="preserve">Iron Barbs</t>
  </si>
  <si>
    <t xml:space="preserve">Ferrothorn</t>
  </si>
  <si>
    <t xml:space="preserve">Klink</t>
  </si>
  <si>
    <t xml:space="preserve">Plus, Minus</t>
  </si>
  <si>
    <t xml:space="preserve">Klang</t>
  </si>
  <si>
    <t xml:space="preserve">Klinklang</t>
  </si>
  <si>
    <t xml:space="preserve">Tynamo</t>
  </si>
  <si>
    <t xml:space="preserve">Eelektrik</t>
  </si>
  <si>
    <t xml:space="preserve">Eelektross</t>
  </si>
  <si>
    <t xml:space="preserve">Elgyem</t>
  </si>
  <si>
    <t xml:space="preserve">Telepathy, Synchronize</t>
  </si>
  <si>
    <t xml:space="preserve">Beheeyem</t>
  </si>
  <si>
    <t xml:space="preserve">Litwick</t>
  </si>
  <si>
    <t xml:space="preserve">Ghost/Fire</t>
  </si>
  <si>
    <t xml:space="preserve">Flash Fire, Flame Body</t>
  </si>
  <si>
    <t xml:space="preserve">Lampent</t>
  </si>
  <si>
    <t xml:space="preserve">Chandelure</t>
  </si>
  <si>
    <t xml:space="preserve">Axew</t>
  </si>
  <si>
    <t xml:space="preserve">Rivalry, Mold Breaker</t>
  </si>
  <si>
    <t xml:space="preserve">Fraxure</t>
  </si>
  <si>
    <t xml:space="preserve">Haxorus</t>
  </si>
  <si>
    <t xml:space="preserve">Cubchoo</t>
  </si>
  <si>
    <t xml:space="preserve">Beartic</t>
  </si>
  <si>
    <t xml:space="preserve">Cryogonal</t>
  </si>
  <si>
    <t xml:space="preserve">Shelmet</t>
  </si>
  <si>
    <t xml:space="preserve">Hydration, Shell Armor</t>
  </si>
  <si>
    <t xml:space="preserve">Accelgor</t>
  </si>
  <si>
    <t xml:space="preserve">Hydration, Sticky Hold</t>
  </si>
  <si>
    <t xml:space="preserve">Stunfisk</t>
  </si>
  <si>
    <t xml:space="preserve">Ground/Electric</t>
  </si>
  <si>
    <t xml:space="preserve">Static, Limber</t>
  </si>
  <si>
    <t xml:space="preserve">Mienfoo</t>
  </si>
  <si>
    <t xml:space="preserve">Inner Focus, Regenerator</t>
  </si>
  <si>
    <t xml:space="preserve">Mienshao</t>
  </si>
  <si>
    <t xml:space="preserve">Druddigon</t>
  </si>
  <si>
    <t xml:space="preserve">Rough Skin, Sheer Force</t>
  </si>
  <si>
    <t xml:space="preserve">Golett</t>
  </si>
  <si>
    <t xml:space="preserve">Ground/Ghost</t>
  </si>
  <si>
    <t xml:space="preserve">Iron Fist, Klutz</t>
  </si>
  <si>
    <t xml:space="preserve">Golurk</t>
  </si>
  <si>
    <t xml:space="preserve">Pawniard</t>
  </si>
  <si>
    <t xml:space="preserve">Dark/Steel</t>
  </si>
  <si>
    <t xml:space="preserve">Defiant, Inner Focus</t>
  </si>
  <si>
    <t xml:space="preserve">Bisharp</t>
  </si>
  <si>
    <t xml:space="preserve">Bouffalant</t>
  </si>
  <si>
    <t xml:space="preserve">Reckless, Sap Sipper</t>
  </si>
  <si>
    <t xml:space="preserve">Rufflet</t>
  </si>
  <si>
    <t xml:space="preserve">Keen Eye, Sheer Force</t>
  </si>
  <si>
    <t xml:space="preserve">Braviary</t>
  </si>
  <si>
    <t xml:space="preserve">Vullaby</t>
  </si>
  <si>
    <t xml:space="preserve">Big Pecks, Overcoat</t>
  </si>
  <si>
    <t xml:space="preserve">Mandibuzz</t>
  </si>
  <si>
    <t xml:space="preserve">Heatmor</t>
  </si>
  <si>
    <t xml:space="preserve">Gluttony, Flash Fire</t>
  </si>
  <si>
    <t xml:space="preserve">Durant</t>
  </si>
  <si>
    <t xml:space="preserve">Swarm, Hustle</t>
  </si>
  <si>
    <t xml:space="preserve">Deino</t>
  </si>
  <si>
    <t xml:space="preserve">Dark/Dragon</t>
  </si>
  <si>
    <t xml:space="preserve">Zweilous</t>
  </si>
  <si>
    <t xml:space="preserve">Hydreigon</t>
  </si>
  <si>
    <t xml:space="preserve">Larvesta</t>
  </si>
  <si>
    <t xml:space="preserve">Bug/Fire</t>
  </si>
  <si>
    <t xml:space="preserve">Volcarona</t>
  </si>
  <si>
    <t xml:space="preserve">Cobalion</t>
  </si>
  <si>
    <t xml:space="preserve">Steel/Fighting</t>
  </si>
  <si>
    <t xml:space="preserve">Terrakion</t>
  </si>
  <si>
    <t xml:space="preserve">Rock/Fighting</t>
  </si>
  <si>
    <t xml:space="preserve">Virizion</t>
  </si>
  <si>
    <t xml:space="preserve">Tornadus</t>
  </si>
  <si>
    <t xml:space="preserve">Flying</t>
  </si>
  <si>
    <t xml:space="preserve">Everstone, Reveal Glass</t>
  </si>
  <si>
    <t xml:space="preserve">Tornadus-T</t>
  </si>
  <si>
    <t xml:space="preserve">Thundurus</t>
  </si>
  <si>
    <t xml:space="preserve">Thundurus-T</t>
  </si>
  <si>
    <t xml:space="preserve">Reshiram</t>
  </si>
  <si>
    <t xml:space="preserve">Dragon/Fire</t>
  </si>
  <si>
    <t xml:space="preserve">Turboblaze</t>
  </si>
  <si>
    <t xml:space="preserve">Mist</t>
  </si>
  <si>
    <t xml:space="preserve">Zekrom</t>
  </si>
  <si>
    <t xml:space="preserve">Dragon/Electric</t>
  </si>
  <si>
    <t xml:space="preserve">Teravolt</t>
  </si>
  <si>
    <t xml:space="preserve">Landorus</t>
  </si>
  <si>
    <t xml:space="preserve">Landorus-T</t>
  </si>
  <si>
    <t xml:space="preserve">Kyurem</t>
  </si>
  <si>
    <t xml:space="preserve">Dragon/Ice</t>
  </si>
  <si>
    <t xml:space="preserve">Dark Stone, Everstone, Light Stone</t>
  </si>
  <si>
    <t xml:space="preserve">Kyurem-B</t>
  </si>
  <si>
    <t xml:space="preserve">Dark Stone, Everstone</t>
  </si>
  <si>
    <t xml:space="preserve">Kyurem-W</t>
  </si>
  <si>
    <t xml:space="preserve">Everstone, Light Stone</t>
  </si>
  <si>
    <t xml:space="preserve">Keldeo</t>
  </si>
  <si>
    <t xml:space="preserve">Meloetta-A</t>
  </si>
  <si>
    <t xml:space="preserve">Meloetta-P</t>
  </si>
  <si>
    <t xml:space="preserve">Normal/Fighting</t>
  </si>
  <si>
    <t xml:space="preserve">Genesect</t>
  </si>
  <si>
    <t xml:space="preserve">Download</t>
  </si>
  <si>
    <t xml:space="preserve">Drives, Everstone</t>
  </si>
  <si>
    <t xml:space="preserve">Blaze Kick, Extreme Speed, Shift Gear</t>
  </si>
  <si>
    <t xml:space="preserve">Chespin</t>
  </si>
  <si>
    <t xml:space="preserve">Bulletproof</t>
  </si>
  <si>
    <t xml:space="preserve">Quilladin</t>
  </si>
  <si>
    <t xml:space="preserve">Chesnaught</t>
  </si>
  <si>
    <t xml:space="preserve">Fennekin</t>
  </si>
  <si>
    <t xml:space="preserve">Magician</t>
  </si>
  <si>
    <t xml:space="preserve">Braixen</t>
  </si>
  <si>
    <t xml:space="preserve">Delphox</t>
  </si>
  <si>
    <t xml:space="preserve">Froakie</t>
  </si>
  <si>
    <t xml:space="preserve">Frogadier</t>
  </si>
  <si>
    <t xml:space="preserve">Greninja</t>
  </si>
  <si>
    <t xml:space="preserve">Happy Hour</t>
  </si>
  <si>
    <t xml:space="preserve">Bunnelby</t>
  </si>
  <si>
    <t xml:space="preserve">Pickup, Cheek Pouch</t>
  </si>
  <si>
    <t xml:space="preserve">Huge Power</t>
  </si>
  <si>
    <t xml:space="preserve">Diggersby</t>
  </si>
  <si>
    <t xml:space="preserve">Normal/Ground</t>
  </si>
  <si>
    <t xml:space="preserve">Fletchling</t>
  </si>
  <si>
    <t xml:space="preserve">Gale Wings</t>
  </si>
  <si>
    <t xml:space="preserve">Featherdance</t>
  </si>
  <si>
    <t xml:space="preserve">Fletchinder</t>
  </si>
  <si>
    <t xml:space="preserve">Talonflame</t>
  </si>
  <si>
    <t xml:space="preserve">Scatterbug</t>
  </si>
  <si>
    <t xml:space="preserve">Shield Dust, Compoundeyes</t>
  </si>
  <si>
    <t xml:space="preserve">Spewpa</t>
  </si>
  <si>
    <t xml:space="preserve">Vivillon</t>
  </si>
  <si>
    <t xml:space="preserve">Litleo</t>
  </si>
  <si>
    <t xml:space="preserve">Normal/Fire</t>
  </si>
  <si>
    <t xml:space="preserve">Rivalry, Unnerve</t>
  </si>
  <si>
    <t xml:space="preserve">Pyroar</t>
  </si>
  <si>
    <t xml:space="preserve">Flabébé</t>
  </si>
  <si>
    <t xml:space="preserve">Flower Veil</t>
  </si>
  <si>
    <t xml:space="preserve">Symbiosis</t>
  </si>
  <si>
    <t xml:space="preserve">Floette</t>
  </si>
  <si>
    <t xml:space="preserve">Floette-E</t>
  </si>
  <si>
    <t xml:space="preserve">Florges</t>
  </si>
  <si>
    <t xml:space="preserve">Skiddo</t>
  </si>
  <si>
    <t xml:space="preserve">Grass Pelt</t>
  </si>
  <si>
    <t xml:space="preserve">Gogoat</t>
  </si>
  <si>
    <t xml:space="preserve">Pancham</t>
  </si>
  <si>
    <t xml:space="preserve">Iron Fist, Mold Breaker</t>
  </si>
  <si>
    <t xml:space="preserve">Black Bamboo Leaf</t>
  </si>
  <si>
    <t xml:space="preserve">Pangoro</t>
  </si>
  <si>
    <t xml:space="preserve">Fighting/Dark</t>
  </si>
  <si>
    <t xml:space="preserve">Furfrou</t>
  </si>
  <si>
    <t xml:space="preserve">Fur Coat</t>
  </si>
  <si>
    <t xml:space="preserve">Espurr</t>
  </si>
  <si>
    <t xml:space="preserve">Keen Eye, Infiltrator</t>
  </si>
  <si>
    <t xml:space="preserve">Meowstic-M</t>
  </si>
  <si>
    <t xml:space="preserve">Meowstic-F</t>
  </si>
  <si>
    <t xml:space="preserve">Competitive</t>
  </si>
  <si>
    <t xml:space="preserve">Honedge</t>
  </si>
  <si>
    <t xml:space="preserve">Steel/Ghost</t>
  </si>
  <si>
    <t xml:space="preserve">Doublade</t>
  </si>
  <si>
    <t xml:space="preserve">Aegislash-S</t>
  </si>
  <si>
    <t xml:space="preserve">Stance Change</t>
  </si>
  <si>
    <t xml:space="preserve">Aegislash-B</t>
  </si>
  <si>
    <t xml:space="preserve">Spritzee</t>
  </si>
  <si>
    <t xml:space="preserve">Aroma Veil</t>
  </si>
  <si>
    <t xml:space="preserve">Sachet</t>
  </si>
  <si>
    <t xml:space="preserve">Aromatisse</t>
  </si>
  <si>
    <t xml:space="preserve">Swirlix</t>
  </si>
  <si>
    <t xml:space="preserve">Sweet Veil</t>
  </si>
  <si>
    <t xml:space="preserve">Whipped Dream</t>
  </si>
  <si>
    <t xml:space="preserve">Slurpuff</t>
  </si>
  <si>
    <t xml:space="preserve">Electro Ball</t>
  </si>
  <si>
    <t xml:space="preserve">Inkay</t>
  </si>
  <si>
    <t xml:space="preserve">Dark/Psychic</t>
  </si>
  <si>
    <t xml:space="preserve">Contrary, Suction Cups</t>
  </si>
  <si>
    <t xml:space="preserve">Inversion Charm</t>
  </si>
  <si>
    <t xml:space="preserve">Malamar</t>
  </si>
  <si>
    <t xml:space="preserve">Binacle</t>
  </si>
  <si>
    <t xml:space="preserve">Tough Claws, Sniper</t>
  </si>
  <si>
    <t xml:space="preserve">Barbaracle</t>
  </si>
  <si>
    <t xml:space="preserve">Skrelp</t>
  </si>
  <si>
    <t xml:space="preserve">Poison Point, Poison Touch</t>
  </si>
  <si>
    <t xml:space="preserve">Dragalge</t>
  </si>
  <si>
    <t xml:space="preserve">Dragon/Poison</t>
  </si>
  <si>
    <t xml:space="preserve">Clauncher</t>
  </si>
  <si>
    <t xml:space="preserve">Mega Launcher</t>
  </si>
  <si>
    <t xml:space="preserve">Clawitzer</t>
  </si>
  <si>
    <t xml:space="preserve">Helioptile</t>
  </si>
  <si>
    <t xml:space="preserve">Electric/Normal</t>
  </si>
  <si>
    <t xml:space="preserve">Dry Skin, Sand Veil</t>
  </si>
  <si>
    <t xml:space="preserve">Discharge</t>
  </si>
  <si>
    <t xml:space="preserve">Heliolisk</t>
  </si>
  <si>
    <t xml:space="preserve">Tyrunt</t>
  </si>
  <si>
    <t xml:space="preserve">Rock/Dragon</t>
  </si>
  <si>
    <t xml:space="preserve">Strong Jaw</t>
  </si>
  <si>
    <t xml:space="preserve">Jaw Fossil</t>
  </si>
  <si>
    <t xml:space="preserve">Tyrantrum</t>
  </si>
  <si>
    <t xml:space="preserve">Amaura</t>
  </si>
  <si>
    <t xml:space="preserve">Rock/Ice</t>
  </si>
  <si>
    <t xml:space="preserve">Refrigerate</t>
  </si>
  <si>
    <t xml:space="preserve">Sail Fossil</t>
  </si>
  <si>
    <t xml:space="preserve">Aurorus</t>
  </si>
  <si>
    <t xml:space="preserve">Sylveon</t>
  </si>
  <si>
    <t xml:space="preserve">Pixilate</t>
  </si>
  <si>
    <t xml:space="preserve">Fairy Tech</t>
  </si>
  <si>
    <t xml:space="preserve">Hawlucha</t>
  </si>
  <si>
    <t xml:space="preserve">Fighting/Flying</t>
  </si>
  <si>
    <t xml:space="preserve">Brave Bird</t>
  </si>
  <si>
    <t xml:space="preserve">Dedenne</t>
  </si>
  <si>
    <t xml:space="preserve">Electric/Fairy</t>
  </si>
  <si>
    <t xml:space="preserve">Cheek Pouch, Pickup</t>
  </si>
  <si>
    <t xml:space="preserve">Carbink</t>
  </si>
  <si>
    <t xml:space="preserve">Rock/Fairy</t>
  </si>
  <si>
    <t xml:space="preserve">Goomy</t>
  </si>
  <si>
    <t xml:space="preserve">Sap Sipper, Hydration</t>
  </si>
  <si>
    <t xml:space="preserve">Gooey</t>
  </si>
  <si>
    <t xml:space="preserve">Sliggoo</t>
  </si>
  <si>
    <t xml:space="preserve">Rain Brooch</t>
  </si>
  <si>
    <t xml:space="preserve">Goodra</t>
  </si>
  <si>
    <t xml:space="preserve">Klefki</t>
  </si>
  <si>
    <t xml:space="preserve">Phantump</t>
  </si>
  <si>
    <t xml:space="preserve">Ghost/Grass</t>
  </si>
  <si>
    <t xml:space="preserve">Natural Cure, Frisk</t>
  </si>
  <si>
    <t xml:space="preserve">Trevenant</t>
  </si>
  <si>
    <t xml:space="preserve">Pumpkaboo-S</t>
  </si>
  <si>
    <t xml:space="preserve">Pickup, Frisk</t>
  </si>
  <si>
    <t xml:space="preserve">Pumpkaboo-A</t>
  </si>
  <si>
    <t xml:space="preserve">Pumpkaboo-L</t>
  </si>
  <si>
    <t xml:space="preserve">Pumpkaboo-XL</t>
  </si>
  <si>
    <t xml:space="preserve">Gourgeist-S</t>
  </si>
  <si>
    <t xml:space="preserve">Gourgeist-A</t>
  </si>
  <si>
    <t xml:space="preserve">Gourgeist-L</t>
  </si>
  <si>
    <t xml:space="preserve">Gourgeist-XL</t>
  </si>
  <si>
    <t xml:space="preserve">Bergmite</t>
  </si>
  <si>
    <t xml:space="preserve">Own Tempo, Ice Body</t>
  </si>
  <si>
    <t xml:space="preserve">Avalugg</t>
  </si>
  <si>
    <t xml:space="preserve">Noibat</t>
  </si>
  <si>
    <t xml:space="preserve">Flying/Dragon</t>
  </si>
  <si>
    <t xml:space="preserve">Frisk, Infiltrator</t>
  </si>
  <si>
    <t xml:space="preserve">Noivern</t>
  </si>
  <si>
    <t xml:space="preserve">Xerneas</t>
  </si>
  <si>
    <t xml:space="preserve">Fairy Aura</t>
  </si>
  <si>
    <t xml:space="preserve">Yveltal</t>
  </si>
  <si>
    <t xml:space="preserve">Dark Aura</t>
  </si>
  <si>
    <t xml:space="preserve">Zygarde</t>
  </si>
  <si>
    <t xml:space="preserve">Aura Break</t>
  </si>
  <si>
    <t xml:space="preserve">Diancie</t>
  </si>
  <si>
    <t xml:space="preserve">Diancite, Everstone</t>
  </si>
  <si>
    <t xml:space="preserve">Hoopa</t>
  </si>
  <si>
    <t xml:space="preserve">Psychic/Ghost</t>
  </si>
  <si>
    <t xml:space="preserve">Everstone, Prison Bottle</t>
  </si>
  <si>
    <t xml:space="preserve">SpA (E)</t>
  </si>
  <si>
    <t xml:space="preserve">Hoopa-U</t>
  </si>
  <si>
    <t xml:space="preserve">Psychic/Dark</t>
  </si>
  <si>
    <t xml:space="preserve">Volcanion</t>
  </si>
  <si>
    <t xml:space="preserve">Fire/Water</t>
  </si>
  <si>
    <t xml:space="preserve">CAP1</t>
  </si>
  <si>
    <t xml:space="preserve">Syclar</t>
  </si>
  <si>
    <t xml:space="preserve">Ice/Bug</t>
  </si>
  <si>
    <t xml:space="preserve">Compoundeyes, Snow Cloak</t>
  </si>
  <si>
    <t xml:space="preserve">CAP2</t>
  </si>
  <si>
    <t xml:space="preserve">Syclant</t>
  </si>
  <si>
    <t xml:space="preserve">Compoundeyes, Mountaineer</t>
  </si>
  <si>
    <t xml:space="preserve">CAP3</t>
  </si>
  <si>
    <t xml:space="preserve">Revenankh</t>
  </si>
  <si>
    <t xml:space="preserve">Ghost/Fighting</t>
  </si>
  <si>
    <t xml:space="preserve">Shed Skin, Air Lock</t>
  </si>
  <si>
    <t xml:space="preserve">CAP4</t>
  </si>
  <si>
    <t xml:space="preserve">Embirch</t>
  </si>
  <si>
    <t xml:space="preserve">Fire/Grass</t>
  </si>
  <si>
    <t xml:space="preserve">Leaf Guard, Reckless</t>
  </si>
  <si>
    <t xml:space="preserve">CAP5</t>
  </si>
  <si>
    <t xml:space="preserve">Flarelm</t>
  </si>
  <si>
    <t xml:space="preserve">Rock Head, Battle Armor</t>
  </si>
  <si>
    <t xml:space="preserve">CAP6</t>
  </si>
  <si>
    <t xml:space="preserve">Pyroak</t>
  </si>
  <si>
    <t xml:space="preserve">CAP7</t>
  </si>
  <si>
    <t xml:space="preserve">Breezi</t>
  </si>
  <si>
    <t xml:space="preserve">Persistent, Vital Spirit</t>
  </si>
  <si>
    <t xml:space="preserve">CAP8</t>
  </si>
  <si>
    <t xml:space="preserve">Fidgit</t>
  </si>
  <si>
    <t xml:space="preserve">CAP9</t>
  </si>
  <si>
    <t xml:space="preserve">Rebble</t>
  </si>
  <si>
    <t xml:space="preserve">Levitate, Technician</t>
  </si>
  <si>
    <t xml:space="preserve">CAP10</t>
  </si>
  <si>
    <t xml:space="preserve">Bolderdash</t>
  </si>
  <si>
    <t xml:space="preserve">CAP11</t>
  </si>
  <si>
    <t xml:space="preserve">Stratagem</t>
  </si>
  <si>
    <t xml:space="preserve">CAP12</t>
  </si>
  <si>
    <t xml:space="preserve">Privatyke</t>
  </si>
  <si>
    <t xml:space="preserve">CAP13</t>
  </si>
  <si>
    <t xml:space="preserve">Arghonaut</t>
  </si>
  <si>
    <t xml:space="preserve">CAP14</t>
  </si>
  <si>
    <t xml:space="preserve">Nohface</t>
  </si>
  <si>
    <t xml:space="preserve">Ghost/Steel</t>
  </si>
  <si>
    <t xml:space="preserve">CAP15</t>
  </si>
  <si>
    <t xml:space="preserve">Kitsunoh</t>
  </si>
  <si>
    <t xml:space="preserve">Frisk, Limber</t>
  </si>
  <si>
    <t xml:space="preserve">CAP16</t>
  </si>
  <si>
    <t xml:space="preserve">Monohm</t>
  </si>
  <si>
    <t xml:space="preserve">Electric/Dragon</t>
  </si>
  <si>
    <t xml:space="preserve">Shield Dust, Static</t>
  </si>
  <si>
    <t xml:space="preserve">CAP17</t>
  </si>
  <si>
    <t xml:space="preserve">Duclohm</t>
  </si>
  <si>
    <t xml:space="preserve">CAP18</t>
  </si>
  <si>
    <t xml:space="preserve">Cyclohm</t>
  </si>
  <si>
    <t xml:space="preserve">CAP19</t>
  </si>
  <si>
    <t xml:space="preserve">Colosshale</t>
  </si>
  <si>
    <t xml:space="preserve">Dark/Water</t>
  </si>
  <si>
    <t xml:space="preserve">Rebound, Storm Drain</t>
  </si>
  <si>
    <t xml:space="preserve">CAP20</t>
  </si>
  <si>
    <t xml:space="preserve">Colossoil</t>
  </si>
  <si>
    <t xml:space="preserve">Dark/Ground</t>
  </si>
  <si>
    <t xml:space="preserve">Rebound, Guts</t>
  </si>
  <si>
    <t xml:space="preserve">CAP21</t>
  </si>
  <si>
    <t xml:space="preserve">Protowatt</t>
  </si>
  <si>
    <t xml:space="preserve">Trace, Magic Guard</t>
  </si>
  <si>
    <t xml:space="preserve">CAP22</t>
  </si>
  <si>
    <t xml:space="preserve">Krilowatt</t>
  </si>
  <si>
    <t xml:space="preserve">CAP23</t>
  </si>
  <si>
    <t xml:space="preserve">Voodoll</t>
  </si>
  <si>
    <t xml:space="preserve">Normal/Dark</t>
  </si>
  <si>
    <t xml:space="preserve">Insomnia, Normalize</t>
  </si>
  <si>
    <t xml:space="preserve">CAP24</t>
  </si>
  <si>
    <t xml:space="preserve">Voodoom</t>
  </si>
  <si>
    <t xml:space="preserve">Volt Absorb, Lightningrod</t>
  </si>
  <si>
    <t xml:space="preserve">CAP25</t>
  </si>
  <si>
    <t xml:space="preserve">Scratchet</t>
  </si>
  <si>
    <t xml:space="preserve">Scrappy, Prankster</t>
  </si>
  <si>
    <t xml:space="preserve">CAP26</t>
  </si>
  <si>
    <t xml:space="preserve">Tomohawk</t>
  </si>
  <si>
    <t xml:space="preserve">Flying/Fighting</t>
  </si>
  <si>
    <t xml:space="preserve">Intimidate, Prankster</t>
  </si>
  <si>
    <t xml:space="preserve">CAP27</t>
  </si>
  <si>
    <t xml:space="preserve">Necturine</t>
  </si>
  <si>
    <t xml:space="preserve">Grass/Ghost</t>
  </si>
  <si>
    <t xml:space="preserve">CAP28</t>
  </si>
  <si>
    <t xml:space="preserve">Necturna</t>
  </si>
  <si>
    <t xml:space="preserve">Forewarn</t>
  </si>
  <si>
    <t xml:space="preserve">CAP29</t>
  </si>
  <si>
    <t xml:space="preserve">Mollux</t>
  </si>
  <si>
    <t xml:space="preserve">Fire/Poison</t>
  </si>
  <si>
    <t xml:space="preserve">Illuminate</t>
  </si>
  <si>
    <t xml:space="preserve">CAP30</t>
  </si>
  <si>
    <t xml:space="preserve">Cupra</t>
  </si>
  <si>
    <t xml:space="preserve">Bug/Psychic</t>
  </si>
  <si>
    <t xml:space="preserve">Shield Dust, Keen Eye</t>
  </si>
  <si>
    <t xml:space="preserve">CAP31</t>
  </si>
  <si>
    <t xml:space="preserve">Argalis</t>
  </si>
  <si>
    <t xml:space="preserve">Shed Skin, Compoundeyes</t>
  </si>
  <si>
    <t xml:space="preserve">CAP32</t>
  </si>
  <si>
    <t xml:space="preserve">Aurumoth</t>
  </si>
  <si>
    <t xml:space="preserve">Weak Armor, No Guard</t>
  </si>
  <si>
    <t xml:space="preserve">CAP33</t>
  </si>
  <si>
    <t xml:space="preserve">Brattler</t>
  </si>
  <si>
    <t xml:space="preserve">Dark/Grass</t>
  </si>
  <si>
    <t xml:space="preserve">CAP34</t>
  </si>
  <si>
    <t xml:space="preserve">Malaconda</t>
  </si>
  <si>
    <t xml:space="preserve">CAP35</t>
  </si>
  <si>
    <t xml:space="preserve">Cawdet</t>
  </si>
  <si>
    <t xml:space="preserve">Keen Eye, Volt Absorb</t>
  </si>
  <si>
    <t xml:space="preserve">CAP36</t>
  </si>
  <si>
    <t xml:space="preserve">Cawmodore</t>
  </si>
  <si>
    <t xml:space="preserve">Intimidate, Volt Absorb</t>
  </si>
  <si>
    <t xml:space="preserve">CAP37</t>
  </si>
  <si>
    <t xml:space="preserve">Volkritter</t>
  </si>
  <si>
    <t xml:space="preserve">Water/Fire</t>
  </si>
  <si>
    <t xml:space="preserve">Anticipation, Infiltrator</t>
  </si>
  <si>
    <t xml:space="preserve">CAP38</t>
  </si>
  <si>
    <t xml:space="preserve">Volkraken</t>
  </si>
  <si>
    <t xml:space="preserve">Analytic, Infiltrator</t>
  </si>
  <si>
    <t xml:space="preserve">CAP39</t>
  </si>
  <si>
    <t xml:space="preserve">Snugglow</t>
  </si>
  <si>
    <t xml:space="preserve">Electric/Poison</t>
  </si>
  <si>
    <t xml:space="preserve">Storm Drain, Vital Spirit</t>
  </si>
  <si>
    <t xml:space="preserve">CAP40</t>
  </si>
  <si>
    <t xml:space="preserve">Plasmanta</t>
  </si>
  <si>
    <t xml:space="preserve">CAP41</t>
  </si>
  <si>
    <t xml:space="preserve">Floatoy</t>
  </si>
  <si>
    <t xml:space="preserve">Water Veil, Heatproof</t>
  </si>
  <si>
    <t xml:space="preserve">CAP42</t>
  </si>
  <si>
    <t xml:space="preserve">Caimanoe</t>
  </si>
  <si>
    <t xml:space="preserve">CAP43</t>
  </si>
  <si>
    <t xml:space="preserve">Naviathan</t>
  </si>
  <si>
    <t xml:space="preserve">CAP44</t>
  </si>
  <si>
    <t xml:space="preserve">Crucibelle</t>
  </si>
  <si>
    <t xml:space="preserve">Rock/Poison</t>
  </si>
  <si>
    <t xml:space="preserve">Regenerator, Mold Breaker</t>
  </si>
  <si>
    <t xml:space="preserve">Liquid Ooze</t>
  </si>
  <si>
    <t xml:space="preserve">Everstone, Crucibellite</t>
  </si>
  <si>
    <t xml:space="preserve">CAP45</t>
  </si>
  <si>
    <t xml:space="preserve">BuyMeJay</t>
  </si>
  <si>
    <t xml:space="preserve">Natural Cure, Aroma Veil</t>
  </si>
  <si>
    <t xml:space="preserve">?</t>
  </si>
  <si>
    <t xml:space="preserve">??</t>
  </si>
  <si>
    <t xml:space="preserve">CAP46</t>
  </si>
  <si>
    <t xml:space="preserve">Kerfluffle</t>
  </si>
  <si>
    <t xml:space="preserve">Fairy/Fighting</t>
  </si>
  <si>
    <t xml:space="preserve">Celebrate, Fly, Hold Hands, Metronome</t>
  </si>
  <si>
    <t xml:space="preserve">MEGA</t>
  </si>
  <si>
    <t xml:space="preserve">POKEMON</t>
  </si>
  <si>
    <t xml:space="preserve">TYPING</t>
  </si>
  <si>
    <t xml:space="preserve">ABILITIES</t>
  </si>
  <si>
    <t xml:space="preserve">NEW ABILITY</t>
  </si>
  <si>
    <t xml:space="preserve">ATK</t>
  </si>
  <si>
    <t xml:space="preserve">DEF</t>
  </si>
  <si>
    <t xml:space="preserve">SPA</t>
  </si>
  <si>
    <t xml:space="preserve">SPD</t>
  </si>
  <si>
    <t xml:space="preserve">SPE</t>
  </si>
  <si>
    <t xml:space="preserve">BRT</t>
  </si>
  <si>
    <t xml:space="preserve">SC</t>
  </si>
  <si>
    <t xml:space="preserve">WC</t>
  </si>
  <si>
    <t xml:space="preserve">SPEED BOOST NATURE ACC BOOST</t>
  </si>
  <si>
    <t xml:space="preserve">C.E.S</t>
  </si>
  <si>
    <t xml:space="preserve">M.E.S</t>
  </si>
  <si>
    <t xml:space="preserve">Mega</t>
  </si>
  <si>
    <t xml:space="preserve">Overgrow, Chlorophyll</t>
  </si>
  <si>
    <t xml:space="preserve">Charizard X</t>
  </si>
  <si>
    <t xml:space="preserve">Fire/Dragon</t>
  </si>
  <si>
    <t xml:space="preserve">Blaze, Solar Power</t>
  </si>
  <si>
    <t xml:space="preserve">Tough Claws</t>
  </si>
  <si>
    <t xml:space="preserve">Charizard Y</t>
  </si>
  <si>
    <t xml:space="preserve">Mega Blastoise</t>
  </si>
  <si>
    <t xml:space="preserve">Torrent, Rain Dish</t>
  </si>
  <si>
    <t xml:space="preserve">Mega Beedrill</t>
  </si>
  <si>
    <t xml:space="preserve">Swarm, Sniper</t>
  </si>
  <si>
    <t xml:space="preserve">Mega Pidgeot</t>
  </si>
  <si>
    <t xml:space="preserve">Keen Eye, Tangled Feet, Big Pecks</t>
  </si>
  <si>
    <t xml:space="preserve">Mega Alakazam</t>
  </si>
  <si>
    <t xml:space="preserve">Synchronize, Inner Focus, Magic Guard</t>
  </si>
  <si>
    <t xml:space="preserve">Trace</t>
  </si>
  <si>
    <t xml:space="preserve">Mega Slowbro</t>
  </si>
  <si>
    <t xml:space="preserve">Oblivious, Own Tempo, Regenerator</t>
  </si>
  <si>
    <t xml:space="preserve">Mega Gengar</t>
  </si>
  <si>
    <t xml:space="preserve">Mega Kangaskhan</t>
  </si>
  <si>
    <t xml:space="preserve">Early Bird, Scrappy, Inner Focus</t>
  </si>
  <si>
    <t xml:space="preserve">Parental Bond</t>
  </si>
  <si>
    <t xml:space="preserve">Mega Pinsir</t>
  </si>
  <si>
    <t xml:space="preserve">Hyper Cutter, Mold Breaker, Moxie</t>
  </si>
  <si>
    <t xml:space="preserve">Aerilate</t>
  </si>
  <si>
    <t xml:space="preserve">Mega Gyarados</t>
  </si>
  <si>
    <t xml:space="preserve">Mega Aerodactyl</t>
  </si>
  <si>
    <t xml:space="preserve">Rock Head, Pressure, Unnerve</t>
  </si>
  <si>
    <t xml:space="preserve">Mewtwo X</t>
  </si>
  <si>
    <t xml:space="preserve">Pressure, Unnerve</t>
  </si>
  <si>
    <t xml:space="preserve">Mewtwo Y</t>
  </si>
  <si>
    <t xml:space="preserve">Mega Ampharos</t>
  </si>
  <si>
    <t xml:space="preserve">Static, Plus</t>
  </si>
  <si>
    <t xml:space="preserve">Mega Steelix</t>
  </si>
  <si>
    <t xml:space="preserve">Rock Head, Sturdy, Sheer Force</t>
  </si>
  <si>
    <t xml:space="preserve">Mega Scizor</t>
  </si>
  <si>
    <t xml:space="preserve">Swarm, Technician, Light Metal</t>
  </si>
  <si>
    <t xml:space="preserve">Mega Heracross</t>
  </si>
  <si>
    <t xml:space="preserve">Swarm, Guts, Moxie</t>
  </si>
  <si>
    <t xml:space="preserve">Mega Houndoom</t>
  </si>
  <si>
    <t xml:space="preserve">Early Bird, Flash Fire, Unnerve</t>
  </si>
  <si>
    <t xml:space="preserve">Mega Tyranitar</t>
  </si>
  <si>
    <t xml:space="preserve">Sand Stream, Unnerve</t>
  </si>
  <si>
    <t xml:space="preserve">Mega Sceptile</t>
  </si>
  <si>
    <t xml:space="preserve">Grass/Dragon</t>
  </si>
  <si>
    <t xml:space="preserve">Overgrow, Unburden</t>
  </si>
  <si>
    <t xml:space="preserve">Lightning Rod</t>
  </si>
  <si>
    <t xml:space="preserve">Mega Blaziken</t>
  </si>
  <si>
    <t xml:space="preserve">Blaze, Speed Boost</t>
  </si>
  <si>
    <t xml:space="preserve">Mega Swampert</t>
  </si>
  <si>
    <t xml:space="preserve">Torrent, Damp</t>
  </si>
  <si>
    <t xml:space="preserve">Mega Gardevoir</t>
  </si>
  <si>
    <t xml:space="preserve">Synchronize, Trace, Telepathy</t>
  </si>
  <si>
    <t xml:space="preserve">Mega Sableye</t>
  </si>
  <si>
    <t xml:space="preserve">Keen Eye, Stall, Prankster</t>
  </si>
  <si>
    <t xml:space="preserve">Mega Mawile</t>
  </si>
  <si>
    <t xml:space="preserve">Hyper Cutter, Intimidate, Sheer Force</t>
  </si>
  <si>
    <t xml:space="preserve">Mega Aggron</t>
  </si>
  <si>
    <t xml:space="preserve">Sturdy, Rock Head, Heavy Metal</t>
  </si>
  <si>
    <t xml:space="preserve">Filter</t>
  </si>
  <si>
    <t xml:space="preserve">Mega Medicham</t>
  </si>
  <si>
    <t xml:space="preserve">Pure Power, Telepathy</t>
  </si>
  <si>
    <t xml:space="preserve">Mega Manectric</t>
  </si>
  <si>
    <t xml:space="preserve">Static, Lightningrod, Minus</t>
  </si>
  <si>
    <t xml:space="preserve">Mega Camerupt</t>
  </si>
  <si>
    <t xml:space="preserve">Magma Armor, Solid Rock, Anger Point</t>
  </si>
  <si>
    <t xml:space="preserve">Mega Sharpedo</t>
  </si>
  <si>
    <t xml:space="preserve">Rough Skin, Speed Boost</t>
  </si>
  <si>
    <t xml:space="preserve">Mega Altaria</t>
  </si>
  <si>
    <t xml:space="preserve">Dragon/Fairy</t>
  </si>
  <si>
    <t xml:space="preserve">Natural Cure, Cloud Nine</t>
  </si>
  <si>
    <t xml:space="preserve">Mega Banette</t>
  </si>
  <si>
    <t xml:space="preserve">Insomnia, Frisk, Cursed Body</t>
  </si>
  <si>
    <t xml:space="preserve">Mega Absol</t>
  </si>
  <si>
    <t xml:space="preserve">Pressure, Super Luck, Justified</t>
  </si>
  <si>
    <t xml:space="preserve">Mega Glalie</t>
  </si>
  <si>
    <t xml:space="preserve">Inner Focus, Ice Body, Moody</t>
  </si>
  <si>
    <t xml:space="preserve">Mega Salamence</t>
  </si>
  <si>
    <t xml:space="preserve">Mega Metagross</t>
  </si>
  <si>
    <t xml:space="preserve">Clear Body, Light Metal</t>
  </si>
  <si>
    <t xml:space="preserve">Mega Latias</t>
  </si>
  <si>
    <t xml:space="preserve">Mega Latios</t>
  </si>
  <si>
    <t xml:space="preserve">Primal</t>
  </si>
  <si>
    <t xml:space="preserve">Mega Kyogre</t>
  </si>
  <si>
    <t xml:space="preserve">Primordial Sea</t>
  </si>
  <si>
    <t xml:space="preserve">Mega Groudon</t>
  </si>
  <si>
    <t xml:space="preserve">Ground/Fire</t>
  </si>
  <si>
    <t xml:space="preserve">Desolate Land</t>
  </si>
  <si>
    <t xml:space="preserve">Mega Rayquaza</t>
  </si>
  <si>
    <t xml:space="preserve">Delta Stream</t>
  </si>
  <si>
    <t xml:space="preserve">Mega Lopunny</t>
  </si>
  <si>
    <t xml:space="preserve">Cute Charm, Klutz, Limber</t>
  </si>
  <si>
    <t xml:space="preserve">Mega Garchomp</t>
  </si>
  <si>
    <t xml:space="preserve">Sand Veil, Rough Skin</t>
  </si>
  <si>
    <t xml:space="preserve">Mega Lucario</t>
  </si>
  <si>
    <t xml:space="preserve">Steadfast, Inner Focus, Justified</t>
  </si>
  <si>
    <t xml:space="preserve">Mega Abomasnow</t>
  </si>
  <si>
    <t xml:space="preserve">Snow Warning, Soundproof</t>
  </si>
  <si>
    <t xml:space="preserve">Mega Gallade</t>
  </si>
  <si>
    <t xml:space="preserve">Steadfast, Justified</t>
  </si>
  <si>
    <t xml:space="preserve">Mega Audino</t>
  </si>
  <si>
    <t xml:space="preserve">Klutz, Healer, Regenerator</t>
  </si>
  <si>
    <t xml:space="preserve">Mega Diancie</t>
  </si>
  <si>
    <t xml:space="preserve">Mega Crucibelle</t>
  </si>
  <si>
    <t xml:space="preserve">Regenerator, Mold Breaker, Liquid Ooze</t>
  </si>
  <si>
    <t xml:space="preserve">HOUSE</t>
  </si>
  <si>
    <t xml:space="preserve">KEEPING</t>
  </si>
  <si>
    <t xml:space="preserve">POKEMON BELOW</t>
  </si>
  <si>
    <t xml:space="preserve">STORED FOR EASE OF USING ASBOT</t>
  </si>
  <si>
    <t xml:space="preserve">---</t>
  </si>
  <si>
    <t xml:space="preserve">Wormadam</t>
  </si>
  <si>
    <t xml:space="preserve">Please use Wormadam-G, Wormadam-S, and Wormadam-T to view individual Wormadam Formes.</t>
  </si>
  <si>
    <t xml:space="preserve">Rotom-A</t>
  </si>
  <si>
    <t xml:space="preserve">- | Please use Rotom-C, Rotom-H, Rotom-W, Rotom-F, and Rotom-S to view individual Rotom Formes</t>
  </si>
  <si>
    <t xml:space="preserve">Basculin</t>
  </si>
  <si>
    <t xml:space="preserve">Meloetta</t>
  </si>
  <si>
    <t xml:space="preserve">- | Please use Meloetta-A and Meloetta-P to view Meloetta's stats</t>
  </si>
  <si>
    <t xml:space="preserve">Aegislash</t>
  </si>
  <si>
    <t xml:space="preserve">- | Please use Aegislash-S and Aegislash-B to view Aegislash's stats</t>
  </si>
  <si>
    <t xml:space="preserve">Pumpkaboo</t>
  </si>
  <si>
    <t xml:space="preserve">- | Please use Pumpkaboo-S, Pumpkaboo-A, Pumpkaboo-L, and Pumpkaboo-XL for Pumpkaboo formes</t>
  </si>
  <si>
    <t xml:space="preserve">Gourgeist</t>
  </si>
  <si>
    <t xml:space="preserve">- | Please use Gourgeist-S, Gourgeist-A, Gourgeist-L, and Gourgeist-XL for Gourgeist formes</t>
  </si>
  <si>
    <t xml:space="preserve">Meowstic</t>
  </si>
  <si>
    <t xml:space="preserve">- | Please use Meowstic-M and Meowstic-F to view Meowstic's stats</t>
  </si>
  <si>
    <t xml:space="preserve">Information on calculating Accuracy modifiers can be found in this post in the ASB Players Handbook.</t>
  </si>
  <si>
    <t xml:space="preserve">http://www.smogon.com/forums/threads/asb-players-handbook.3488563/#post-4843567</t>
  </si>
  <si>
    <t xml:space="preserve">Moody Natures</t>
  </si>
  <si>
    <t xml:space="preserve">Lonely</t>
  </si>
  <si>
    <t xml:space="preserve">(+1 Atk, -1 Def)</t>
  </si>
  <si>
    <t xml:space="preserve">(+2 Atk, -1 Def)</t>
  </si>
  <si>
    <t xml:space="preserve">Adamant</t>
  </si>
  <si>
    <t xml:space="preserve">(+1 Atk, -1 SpA)</t>
  </si>
  <si>
    <t xml:space="preserve">(+2 Atk, -1 SpA)</t>
  </si>
  <si>
    <t xml:space="preserve">Naughty</t>
  </si>
  <si>
    <t xml:space="preserve">(+1 Atk, -1 SpD)</t>
  </si>
  <si>
    <t xml:space="preserve">(+2 Atk, -1 SpD)</t>
  </si>
  <si>
    <t xml:space="preserve">Brave</t>
  </si>
  <si>
    <t xml:space="preserve">(+1 Atk, Speed ÷ 1.15, -10% Evasion)</t>
  </si>
  <si>
    <t xml:space="preserve">(+2 Atk, Speed ÷ 1.15, -10% Evasion)</t>
  </si>
  <si>
    <t xml:space="preserve">Bold</t>
  </si>
  <si>
    <t xml:space="preserve">(+1 Def, -1 Atk)</t>
  </si>
  <si>
    <t xml:space="preserve">(+2 Def, -1 Atk)</t>
  </si>
  <si>
    <t xml:space="preserve">Impish</t>
  </si>
  <si>
    <t xml:space="preserve">(+1 Def, -1 SpA)</t>
  </si>
  <si>
    <t xml:space="preserve">(+2 Def, -1 SpA)</t>
  </si>
  <si>
    <t xml:space="preserve">Lax</t>
  </si>
  <si>
    <t xml:space="preserve">(+1 Def, -1 SpD)</t>
  </si>
  <si>
    <t xml:space="preserve">(+2 Def, -1 SpD)</t>
  </si>
  <si>
    <t xml:space="preserve">Relaxed</t>
  </si>
  <si>
    <t xml:space="preserve">(+1 Def, Speed ÷ 1.15, -10% Evasion)</t>
  </si>
  <si>
    <t xml:space="preserve">(+2 Def, Speed ÷ 1.15, -10% Evasion)</t>
  </si>
  <si>
    <t xml:space="preserve">Modest</t>
  </si>
  <si>
    <t xml:space="preserve">(+1 SpA, -1 Atk)</t>
  </si>
  <si>
    <t xml:space="preserve">(+2 Spa, -1 Atk)</t>
  </si>
  <si>
    <t xml:space="preserve">Mild</t>
  </si>
  <si>
    <t xml:space="preserve">(+1 SpA, -1 Def)</t>
  </si>
  <si>
    <t xml:space="preserve">(+2 SpA, -1 Def)</t>
  </si>
  <si>
    <t xml:space="preserve">Rash</t>
  </si>
  <si>
    <t xml:space="preserve">(+1 SpA, -1 SpD)</t>
  </si>
  <si>
    <t xml:space="preserve">(+2 SpA, -1 SpD)</t>
  </si>
  <si>
    <t xml:space="preserve">Quiet</t>
  </si>
  <si>
    <t xml:space="preserve">(+1 SpA, Speed ÷ 1.15, -10% Evasion)</t>
  </si>
  <si>
    <t xml:space="preserve">(+2 SpA, Speed ÷ 1.15, -10% Evasion)</t>
  </si>
  <si>
    <t xml:space="preserve">Calm</t>
  </si>
  <si>
    <t xml:space="preserve">(+1 SpD, -1 Atk)</t>
  </si>
  <si>
    <t xml:space="preserve">(+2 SpD, -1 Atk)</t>
  </si>
  <si>
    <t xml:space="preserve">Gentle</t>
  </si>
  <si>
    <t xml:space="preserve">(+1 SpD, -1 Def)</t>
  </si>
  <si>
    <t xml:space="preserve">(+2 SpD, -1 Def)</t>
  </si>
  <si>
    <t xml:space="preserve">Careful</t>
  </si>
  <si>
    <t xml:space="preserve">(+1 SpD, -1 SpA)</t>
  </si>
  <si>
    <t xml:space="preserve">(+2 SpD, -1 SpA)</t>
  </si>
  <si>
    <t xml:space="preserve">Sassy</t>
  </si>
  <si>
    <t xml:space="preserve"> (+1 SpD, Speed ÷ 1.15, -10% Evasion)</t>
  </si>
  <si>
    <t xml:space="preserve">(+2 SpD, Speed ÷ 1.15, -10% Evasion)</t>
  </si>
  <si>
    <t xml:space="preserve">Timid</t>
  </si>
  <si>
    <t xml:space="preserve">(+15% Speed, +X% Accuracy, -1 Atk)</t>
  </si>
  <si>
    <t xml:space="preserve">(+30% Speed, +2x Accuracy, -1 Atk)</t>
  </si>
  <si>
    <t xml:space="preserve">Hasty</t>
  </si>
  <si>
    <t xml:space="preserve">(+15% Speed, +X% Accuracy, -1 Def)</t>
  </si>
  <si>
    <t xml:space="preserve">(+30% Speed, +2x Accuracy, -1 Def)</t>
  </si>
  <si>
    <t xml:space="preserve">Jolly</t>
  </si>
  <si>
    <t xml:space="preserve">(+15% Speed, +X% Accuracy, -1 SpA)</t>
  </si>
  <si>
    <t xml:space="preserve">(+30% Speed, +2x Accuracy, -1 SpA)</t>
  </si>
  <si>
    <t xml:space="preserve">Naive</t>
  </si>
  <si>
    <t xml:space="preserve">(+15% Speed, +X% Accuracy, -1 SpD)</t>
  </si>
  <si>
    <t xml:space="preserve">(+30% Speed, +2x Accuracy, -1 SpD)</t>
  </si>
  <si>
    <t xml:space="preserve">Bashful</t>
  </si>
  <si>
    <t xml:space="preserve">(No effect on stats)</t>
  </si>
  <si>
    <t xml:space="preserve">(+1 SpA)</t>
  </si>
  <si>
    <t xml:space="preserve">Docile</t>
  </si>
  <si>
    <t xml:space="preserve">(+1 Def)</t>
  </si>
  <si>
    <t xml:space="preserve">Hardy</t>
  </si>
  <si>
    <t xml:space="preserve">(+1 Atk)</t>
  </si>
  <si>
    <t xml:space="preserve">Quirky</t>
  </si>
  <si>
    <t xml:space="preserve">(+1 SpD)</t>
  </si>
  <si>
    <t xml:space="preserve">Serious</t>
  </si>
  <si>
    <t xml:space="preserve">(+15% Speed, +x Accuracy)</t>
  </si>
  <si>
    <t xml:space="preserve">NAME</t>
  </si>
  <si>
    <t xml:space="preserve">TYPE</t>
  </si>
  <si>
    <t xml:space="preserve">DESCRIPTION</t>
  </si>
  <si>
    <t xml:space="preserve">Bypassed by Mold Breaker</t>
  </si>
  <si>
    <t xml:space="preserve">Passive</t>
  </si>
  <si>
    <t xml:space="preserve">The moves that match this Pokemon's type have their Base Attack Power increased by two (2).</t>
  </si>
  <si>
    <t xml:space="preserve">No</t>
  </si>
  <si>
    <t xml:space="preserve">Toggle</t>
  </si>
  <si>
    <t xml:space="preserve">By default, this Pokemon's Normal-type moves are Flying-type moves, and have an additional two (2) BAP boost. When toggled, this Pokemon's Normal-type attacks have their BAP increased by two (2). Only Normal-typed moves changed by Aerilate receive this boost, and not all Flying-type moves. If a Pokemon has been skill-swapped multiple abilities that change Normal-type attacks, the attacks become dual-typed, but the BAP boosts of the abilities do not stack.</t>
  </si>
  <si>
    <t xml:space="preserve">If this Pokemon uses Self-Destruct or Explosion, the attack has ten (10) more Base Attack Power and five (5) more Energy Cost to execute.</t>
  </si>
  <si>
    <t xml:space="preserve">This Pokemon releases immense barometric pressure, clearing the weather in the arena and preventing the effect of weather moves and abilities from taking place.</t>
  </si>
  <si>
    <t xml:space="preserve">If this Pokemon attacks after its target during an action, its attacks have two (2) more Base Attack Power.</t>
  </si>
  <si>
    <t xml:space="preserve">When struck with a critical hit, this Pokemon becomes enraged and its Attack rises to maximum (Stage 6). However, its Attack will drop up to two (2) stages at the end of each round instead of one (1) stage until it reaches the current natural stage.</t>
  </si>
  <si>
    <t xml:space="preserve">This Pokemon is better at sensing dangerous attacks, and reduced the Base Attack Power from super-effective attacks, Self-Destruct, and Explosion by two (2).</t>
  </si>
  <si>
    <t xml:space="preserve">Yes</t>
  </si>
  <si>
    <t xml:space="preserve">Arena Trap</t>
  </si>
  <si>
    <t xml:space="preserve">This Pokemon has great knowledge of the field and can always remain close to an earthbound foe no matter where it runs. All Pokemon that are not of the Flying-Type, or possess the Levitate Ability, may not be switched out of battle while this Pokemon is on the field. This Pokemon may still switch out of battle as normal, unless there is another Pokemon on the field with Arena Trap.</t>
  </si>
  <si>
    <t xml:space="preserve">This Pokemon and its allies on the field can not be affected by Attract, Disable, Encore, Heal Block, Taunt, or Torment.</t>
  </si>
  <si>
    <t xml:space="preserve">This Pokemon reverses the effects of Dark Aura and Fairy Aura, reducing the effectiveness of relevant attacks by two (2) BAP.</t>
  </si>
  <si>
    <t xml:space="preserve">This Pokemon's frightening presence causes sleeping Pokemon to take four (4) damage/action and lose two (2) energy per action when sleeping.</t>
  </si>
  <si>
    <t xml:space="preserve">This Pokemon's thick armor prevents it from taking critical hits.</t>
  </si>
  <si>
    <t xml:space="preserve">This Pokemon's sturdy wings prevent its defense from being lowered. The rate its defense stage drops towards its natural stage after a boost is also halved from one every round to once every two (2) rounds.</t>
  </si>
  <si>
    <t xml:space="preserve">When this Pokemon's HP is lower than 33%, the base damage of any fire attack is increased by two (2). (eg Flamethrower goes from 9 to 11, Fire Blast from 11 to 13)</t>
  </si>
  <si>
    <t xml:space="preserve">This Pokemon is immune to damage from ball and bomb attacks. Full List: Acid Spray, Aura Sphere, Barrage, Bullet Seed, Egg Bomb, Electro Ball, Energy Ball, Focus Blast, Gyro Ball, Ice Ball, Magnet Bomb, Mist Ball, Mud Bomb, Octazooka, Rock Wrecker, Seed Bomb, Shadow Ball, Sludge Bomb, Weather Ball, and Zap Cannon.</t>
  </si>
  <si>
    <t xml:space="preserve">Cheek Pouch</t>
  </si>
  <si>
    <t xml:space="preserve">This Pokemon gains additional HP from absorbing more nutrients when it eats any Berry item. For each consumption of a Berry, the Pokemon gains ten divided by maximum berry activations (10/Max activations, rounded down) HP in addition to that berry's effect. [Ex. Lum Berry activates once at maximum, 10 HP is gained. Cheri Berry activates twice at maximum, 5HP per activation is gained. Natural Gift berries activate a maximum of 5 times, so 2HP is gained.)</t>
  </si>
  <si>
    <t xml:space="preserve">During bright sunlight, this Pokemon's cells absorb more solar energy, doubling (x2) their speed.</t>
  </si>
  <si>
    <t xml:space="preserve">This Pokemon's body structure makes it immune to stat-lowering moves used by opponents. (e.g. Intimidate, Growl, Screech etc.)</t>
  </si>
  <si>
    <t xml:space="preserve">Trigger</t>
  </si>
  <si>
    <t xml:space="preserve">Pokemon with Cloud Nine will not suffer any negative effects of weather, but will benefit from all positive effects. Sunny Day and Rain Dance do not increase the damage of attacks against them, or decrease the damage of their attacks. They suffer no damage in Hail and Sandstorm. Their Solar Beam will retain its BAP in Hail, Rain Dance, and Sandstorm, while the charge is still removed under Sunny Day. Solar Beam always charges against them, Blizzard, Thunder and Hurricane will always check with their 70% accuracy (or 50% if a weather effect reduces it.) 
Command: Activate Cloud Nine - 5 En - Negates ongoing weather effects instantly. This command does not prevent weather from being re-summoned.</t>
  </si>
  <si>
    <t xml:space="preserve">A Pokemon with this ability can change its type to that of any attack that has damaged it within the past three (3) actions. It can remain as that type for the duration of the battle, or use Color Change again to change type. When Kecleon uses Camouflage to change its type, its entire body changes color, giving it a one (1) stage boost in evasion. This effect lasts for six (6) actions. Subsequent uses of Camouflage refresh this effect. 
Command: Activate Color Change - 5 En - Changes the user's type to match that of an attack that has damaged the user.</t>
  </si>
  <si>
    <t xml:space="preserve">This Pokemon has a major competitive streak, and whenever one of its stats are decreased by an opponent's Attack or Ability, its Special Attack increases by two (2) stages.</t>
  </si>
  <si>
    <t xml:space="preserve">This Pokemon's complex eyes give it a comprehensive view of the field, making its attack 30% (x1.3) more accurate.</t>
  </si>
  <si>
    <t xml:space="preserve">By default this Pokemon's unique structure reverses stat changes it receives in battle, from both its own attacks and those of other Pokemon. At the end of the round, stat changes will still increase/decrease toward 0. When toggled, it has no effect.</t>
  </si>
  <si>
    <t xml:space="preserve">When this Pokemon is struck by an opponent's attack, there is a 30% chance that the attack will be disabled for six (6) actions. Only one of the opponent's attacks can be disabled at a time due to Cursed Body. A Pokemon with an attack disabled by Cursed Body cannot have another one disabled by Disable, and vice versa.</t>
  </si>
  <si>
    <t xml:space="preserve">This Pokemon's natural cuteness causes Pokemon of the opposite gender to be attracted to it 30% of the time after striking with a contact move.</t>
  </si>
  <si>
    <t xml:space="preserve">This Pokemon emanates an intense malevolent aura that increases the Base Attack Power of all Dark type moves on the field by two (2).</t>
  </si>
  <si>
    <t xml:space="preserve">This Pokemon releases a damp mist upon entry into battle that short circuits the opponent's ability to use Self-Destruct or Explosion.</t>
  </si>
  <si>
    <t xml:space="preserve">Trait</t>
  </si>
  <si>
    <t xml:space="preserve">The Pokemon tires from prolonged battles easily, and its Attack and Special Attack reduce by two (2) Ranks when at or below 50% of its maximum HP. Once Defeatist is active, attacks cost two (2) less energy. If the Pokemon goes back above 50% of its maximum HP in battle, Defeatist's effects will disappear.</t>
  </si>
  <si>
    <t xml:space="preserve">The Pokemon has a deep sense of honor, and whenever one of its stats are decreased by an opponent's Attack or Ability, its Attack increases by two (2) stages. This boost may not reset towards its natural stage the round this ability is triggered.</t>
  </si>
  <si>
    <t xml:space="preserve">Unless otherwise commanded by the trainer, when this Pokémon is sent out or when a Pokémon mega evolves into a Pokémon with this ability, a massive gust blows, overriding all other weather effects and summoning the Strong Wind weather effect to the field, expending 10 EN to do so. Strong Winds shifts all Electric-, Rock-, and Ice-type attacks to their next level of resistance when used against a Flying-type Pokémon. Strong Winds is permanent while this Pokémon is on the field and cannot be overridden in normal circumstances. Strong Winds' effect cannot be nullified by the effects of moves or Air Lock.
Command: Activate Delta Stream - 9 En - Summons Strong Winds weather to the field.</t>
  </si>
  <si>
    <t xml:space="preserve">Unless otherwise commanded by the trainer, when this Pokémon is sent out or when a Pokémon mega evolves into a Pokémon with this ability, it summons an excruciating sunlight that overrides all other weather effects and summoning the Strong Sun weather effect to the field, expending 10 EN to do so (Pokémon who also have the Drought ability are exempted from this). Strong Sun has the effects of normal sun except all Water-type attacks deal 0 Damage instead. Strong Sun is permanent while this Pokémon is on the field and cannot be overridden in normal circumstances. Strong Sun's effect cannot be nullified by the effects of moves.
Command: Activate Desolate Land - 9 En - Summons Strong Sun weather to the field.</t>
  </si>
  <si>
    <t xml:space="preserve">At the beginning of the match, the Pokemon analyzes the opponent and downloads data that lets it deal more damage. This Pokemon receives a one (1) stage boost (adjusting the natural stage as well) on the offense that strikes an opponent's weaker defense stat. (e.g. does more damage with special attacks when facing Aggron, which has higher Defense, and attack when facing Hypno, which has higher Special Defense. For ties, Special Attack is raised.) If this Pokemon is sent out vs 2 or more Pokemon, combine the Defense of all opponents and the Special Defense of all opponents to determine which stat is boosted.</t>
  </si>
  <si>
    <t xml:space="preserve">Unless otherwise commanded by the trainer, when this Pokemon is sent out or when a Pokémon mega evolves into a Pokémon with this ability, it summons a massive rainstorm into the field that lasts 4 rounds (6 with Damp Rock), expending 10 EN to do so.
Command: Activate Drizzle - 9 En - Summons rainy weather to the field.</t>
  </si>
  <si>
    <t xml:space="preserve">Unless otherwise commanded by the trainer, when this Pokemon is sent out or when a Pokémon mega evolves into a Pokémon with this ability, it summons blistering sunlight that scorches the field and lasts 4 rounds (6 with Heat Rock), expending 10 EN to do so. 
Command: Activate Drought - 9 En - Summons sunny weather to the field.</t>
  </si>
  <si>
    <t xml:space="preserve">This Pokemon has spongy, yet sensitive skin, causing it to burn in bright sunlight for damage but absorb water and heal damaged tissues in rain. This effect results in dealing two (2) damage/action to this Pokemon in sunlight and recovering two (2) HP/action in rain. In addition, the dry skin is very vulnerable to flames and the Base Attack Power of incoming Fire attacks is increased by two (2). The Pokemon absorbs the damage of water attacks and recovers 25% of HP the damage that would have been inflicted.</t>
  </si>
  <si>
    <t xml:space="preserve">This Pokemon is used to waking up at early hours or operating in low-light conditions and subsequently sleep status is automatically reduced by one intensity level when inflicted on this Pokemon. When the Pokemon uses Rest they will gain 18 HP per action and only be asleep for two actions.</t>
  </si>
  <si>
    <t xml:space="preserve">By default, this Pokemon has a stockpile of defensive spores which it releases on opponents who strike with contact attacks. There is a 10% chance each of poison, paralysis, and sleep. When toggled, the Pokemon is more adept at using Powder attacks, resulting in their accuracy being increased by 10%.</t>
  </si>
  <si>
    <t xml:space="preserve">This Pokemon emanates an intense mystical aura that increases the Base Attack Power of all Fairy type moves on the field by two (2).</t>
  </si>
  <si>
    <t xml:space="preserve">This Pokemon has a special energy barrier that reduces the Base Attack Power of any opponent's super effective attack by two (2).</t>
  </si>
  <si>
    <t xml:space="preserve">This Pokemon's external temperature is kept at such a high level that any contact attack used on this Pokemon has a 30% chance of burning the opponent.</t>
  </si>
  <si>
    <t xml:space="preserve">This Pokemon's body can harness the heat from a burn into internal energy, fuelling its mental capabilities. When Burned, the Pokemon's special attacks have three (3) more Base Attack Power.</t>
  </si>
  <si>
    <t xml:space="preserve">This Pokemon thrives in high temperatures, and takes the energy of any opposing fire attack, nullifies the damage, and uses the additional power to boost its own fire attack's Base Attack Power by three (3). </t>
  </si>
  <si>
    <t xml:space="preserve">This Pokemon's flower opens up in intense sunlight, it releases a glow that is infused into itself and its allies, increasing the Base Attack Power of their physical attacks by three (3) and reducing the Base Attack Power of opponent's special attacks by three (3).</t>
  </si>
  <si>
    <t xml:space="preserve">This Pokemon takes great care of all Grass-types, emanating a mystical barrier both preventing its own and their stats from being lowered by opponents in battle, and preventing status effects from being afflicted on itself (if the user is a Grass-type) and their allies. This does not effect Yawn from working if a Pokemon is already Drowsy, but prevents the further application of the Drowsy status.</t>
  </si>
  <si>
    <t xml:space="preserve">Changes Weather Ball's type based on weather, and changes its form during Sunlight, Rain, and Hail. Reduces the Energy Cost of all weather changing moves to 6 and Weather Ball to 6. Grants the Pokemon immunity to Sandstorm and Fog's accuracy reduction.</t>
  </si>
  <si>
    <t xml:space="preserve">This Pokemon is more adept than usual at sensing and reacting to the opponent's attacks. As a result, it gets a bonus move substitution that must have a condition in the format "If Pokemon X uses move Y", with no further qualifiers or additional clauses allowed. This bonus substitution may go anywhere in the list of substitutions the pokemon makes, but it must be indicated with "Bonus" or "Bonus Sub" or something similar in front of the bonus substitution.</t>
  </si>
  <si>
    <t xml:space="preserve">The Pokemon's body emits an aura of joy that reduces the Base Attack Power of all opponents' attacks in multiple battles by two (2).</t>
  </si>
  <si>
    <t xml:space="preserve">The Pokemon has intimate knowledge of the opponent's held item and ignores any item-based increases or decreases in damage, BAP and STAB from the opponent's item. This will not block the increase in BAP moves like Acrobatics and Knock Off that incur when an item is or isn't held. Item-Based increase in ranks (Such as from Rare Candy) are not negated by Frisk. The Pokemon will not be affected by Fling or Natural Gift.</t>
  </si>
  <si>
    <t xml:space="preserve">This Pokemon's thick fur coat reduces the BAP of all incoming physical attacks by three (3).</t>
  </si>
  <si>
    <t xml:space="preserve">This Pokemon's Flying type moves have an additional level of priority over their normal order (e.g. +0 priority is +1, +1 is +2, etc.)</t>
  </si>
  <si>
    <t xml:space="preserve">This Pokemon devours healing and stat increasing berries at 50% health (flat) instead of 25% health (flat). It also regains three (3) HP per action when holding Leftovers.</t>
  </si>
  <si>
    <t xml:space="preserve">This Pokemon has a thick goo covering its body that sticks to any Pokemon that strikes it with a contact attack, slowing the attacking down and reducing its speed (and adjusting the natural stage) by one (1) stage.</t>
  </si>
  <si>
    <t xml:space="preserve">This Pokemon thrives on environments with Grass Arena type or under the Grassy Terrain effect, reducing the damage from incoming physical attacks by two (2) BAP.</t>
  </si>
  <si>
    <t xml:space="preserve">This Pokemon is tenacious and will work ever harder when under a status condition, raising the Base Attack Power of all its physical attacks by three (3). Pokemon with Guts ignore the attack drop from burn.</t>
  </si>
  <si>
    <t xml:space="preserve">At the end of each round, this Pokemon can recycle or restore a berry that has been used or partially used. If the weather is Sunny Day, the Berry will be fully restored / recycled 100% of the time. If the weather is not Sunny Day, the Berry will be fully restored / recycled 50% of the time. This check occurs immediately after the final action of a round, before any arena effects that might change the weather take effect. If the Berry can be activated again, it will do so on the first action of the next round. If a berry cannot be recycled, Harvest cannot regrow it.</t>
  </si>
  <si>
    <t xml:space="preserve">This Pokemon emits a light, airy aura that surrounds its allies in a multiple battle. At the end of each round, there is a 30% chance any allies in a multiple battle will have all their status conditions healed.</t>
  </si>
  <si>
    <t xml:space="preserve">Heatproof</t>
  </si>
  <si>
    <t xml:space="preserve">This Pokemon's mirror-like alloyed skin protects it from Fire-type attacks, reducing the type effectiveness of Fire-typed attacks to the next level of resistance (2x weak becomes neutral, neutral becomes resistance, etc.) The damage inflicted by burns is also cut in half.</t>
  </si>
  <si>
    <t xml:space="preserve">Heavy Metal values below</t>
  </si>
  <si>
    <t xml:space="preserve">The Pokemon's body structure is immensely dense, doubling its actual weight. </t>
  </si>
  <si>
    <t xml:space="preserve">https://docs.google.com/spreadsheets/d/1yXi5bYqpw3feJBRHlwbwEbG3yDpq7aOWj6SGlhOuX6I/edit#gid=0</t>
  </si>
  <si>
    <t xml:space="preserve">This Pokemon emits a scent of sweet honey that lowers all foes' Evasion by one (1) Stage.</t>
  </si>
  <si>
    <t xml:space="preserve">This Pokemon has immense inner strength that grows with its development, raising its Attack and its Base Rank Total by one Rank for each evolution level (first of three stages = 1, first of two stages or second of three stages = 2, fully evolved = 3). If Skill Swapped, the swapped Pokemon's Attack and Base Rank Total is only raised by one Rank.</t>
  </si>
  <si>
    <t xml:space="preserve">By default  this Pokemon puts immense force and speed into its physical attacks, increasing the Base Attack Power of all its physical attacks by three (3), but the haste used lowers their accuracy to 80% of normal. When toggled, no effect.</t>
  </si>
  <si>
    <t xml:space="preserve">This Pokemon absorbs water during the rain to heal any status effects afflicting this Pokemon.</t>
  </si>
  <si>
    <t xml:space="preserve">Hyper Cutter</t>
  </si>
  <si>
    <t xml:space="preserve">This Pokemon always keeps its claws/teeth/pincers extremely sharp, and thus cannot have its attack reduced.</t>
  </si>
  <si>
    <t xml:space="preserve">This Pokemon thrives in Icy conditions and can absorb energy from Hailstones to recover two (2) HP/action in Hail.</t>
  </si>
  <si>
    <t xml:space="preserve">By default this Pokemon emits a continuous light that brightens the environment and makes it easier for all Pokemon to see. While this ability is active, any darkened or twilight state in the battle is negated and all moves used by any Pokemon (friend or foe, or itself) have their accuracy increased by 10% (flat). Boosts from multiple Illuminates do not stack. When toggled, no effect.</t>
  </si>
  <si>
    <t xml:space="preserve">Whenever you send this Pokemon out, it can feign the appearance of another member on your squad. If this Pokemon is damaged by a direct attack, the Illusion will cease at the end of the round. Direct damage is any attack that does damage to the Pokemon's HP. Attacks that are evaded, blocked via Protect, or damage a Substitute are not considered direct damage. It will retain the typing and moveset of the Pokemon with Illusion. [Usage Note: PM the ref if you are sending out a Pokemon with Illusion with the info on said Pokemon and one of your squad members in a Switch=KO battle. You must use that squad member later in the battle though.]</t>
  </si>
  <si>
    <t xml:space="preserve">This Pokemon's body has an immensely strong immune response to venom and does not take poison damage when Poisoned. Toxic Poisoning will not do damage; however, it will continue to grow more severe.</t>
  </si>
  <si>
    <t xml:space="preserve">Unless otherwise commanded by the trainer, this Pokemon transforms into an opponent specified by the trainer immediately upon entry into battle, at the cost of 10 EN. Transformations from Imposter last a minimum of three (3) actions before they can be dispelled by a phazing move in Switch=KO battles.</t>
  </si>
  <si>
    <t xml:space="preserve">Through a combination of speed and cunning, this Pokemon easily circumvents the effects of Light Screen, Mist, Reflect, Safeguard, and Substitute with all of its attacks.</t>
  </si>
  <si>
    <t xml:space="preserve">When an opponent attempts to flinch this Pokemon, it stands firm and continues its attack. If it has another ability that would be activated by flinching, that ability activates.</t>
  </si>
  <si>
    <t xml:space="preserve">This Pokemon is immune to sleep induced by other Pokemon. Its normal state of sleeplessness makes it take 1 less damage and energy/action from Ghost Curse. If it is put to sleep by a Pokemon with Mold Breaker, it will wake up the next action. If a Pokemon with Insomnia also has Vital Spirit, its Attack and BRT are increased by one (1) Rank and its accuracy is raised by one (1) stage permanently.</t>
  </si>
  <si>
    <t xml:space="preserve">When this Pokemon initially goes out into the battlefield, it generates an intimidating roar or war cry that shakes all opponents on the battlefield, reducing their Attack stage (and adjusting the natural stage) by one (1). If an opponent switches in a new Pokemon, Intimidate can be activated again as a Command, and will affect all opponents.
Command: Activate Intimidate - 5 En - Lowers all foes' Attack (and adjusting the natural stage) by one (1) stage. Only usable if a foe entered play this round.</t>
  </si>
  <si>
    <t xml:space="preserve">When struck with a contact attack, this Pokemon's abrasive skin causes pain to the opponent, doing 25% of the damage it received to the opponent.</t>
  </si>
  <si>
    <t xml:space="preserve">The Base Attack Power of this Pokemon's "Punch" attacks is increased by two (2). (Known attacks affected: Bullet Punch, Comet Punch, Dizzy Punch, Drain Punch, Dynamic Punch, Fire Punch, Focus Punch, Hammer Arm, Ice Punch, Mach Punch, Mega Punch, Meteor Mash, Shadow Punch, Sky Uppercut, Thunder Punch, Power-Up Punch)</t>
  </si>
  <si>
    <t xml:space="preserve">This Pokemon's body reacts to dark energy, invigorating its passions. When hit by a Dark-type move, the Pokémon's Attack will increase one (1) stage (adjusting the natural stage).</t>
  </si>
  <si>
    <t xml:space="preserve">This Pokemon has extremely good vision and cannot have its accuracy lowered by an opponent through any means (including accuracy lowering attacks, Smogs, Hazes, Fog, etc.). Its vision also enables it to see through any attempts by an opponent to increase their own evasion.</t>
  </si>
  <si>
    <t xml:space="preserve">By default, the Pokemon moves in a rare style of battling that uses an unpredictable, clumsy looking manner. The accuracy of its attacks is increased by 10% (flat). While engaging in this style it cannot use a hold item, though an item is necessary to pull it off. If the Pokemon also has No Guard, under this style the Pokemon will ignore the evasive penalty of No Guard, resetting incoming moves to their usual accuracy. When toggled, there is no effect.</t>
  </si>
  <si>
    <t xml:space="preserve">In bright sunlight, the Pokemon is surrounded by a faint green glow. The glow protects it from all permanent and temporary status conditions.</t>
  </si>
  <si>
    <t xml:space="preserve">This Pokemon naturally floats above the earth when released or easily takes flight, evading the Ground moves Bulldoze, Earthquake, Fissure, and Magnitude. Earth Power will have three (3) less Base Attack Power. Dig and Dive can strike a Levitating Pokemon if their user is over Size Class 4, has Levitate, is 3.5m or larger, or is a Flying-type. Otherwise Dig and Dive will miss. Ground moves can still hit.</t>
  </si>
  <si>
    <t xml:space="preserve">Light Metal Values below</t>
  </si>
  <si>
    <t xml:space="preserve">The Pokemon's body is made of a lightweight but extremely strong alloy. It weighs half as much as other members of the species, but is equally sturdy. The Pokemon executes weak attacks much more effectively, adding +1 priority to all their attacks with 6 or less Base Attack Power (after other ability adjustments). Light Metal assumes the maximum possible hits from a multi-hit move for the purposes of priority (e.g. Double Kick gets priority as it reaches 6 BAP, Bullet Seed does not get priority as it reaches 15 BAP).</t>
  </si>
  <si>
    <t xml:space="preserve">These Pokemon naturally attract electricity to themselves and away from partners in double battles. When struck with an Electric-type attack, they transfer the energy into their body, using it to increase their Special Attack (and adjust the natural stage) by one (1) stage, unless the user has a type immunity to Electric-type attacks.</t>
  </si>
  <si>
    <t xml:space="preserve">This Pokemon's body is well trained and immune to paralysis. If the Pokemon with this Ability is Electric-type, this Pokemon's Speed cannot be lowered by any method, including self-inflicted reductions.</t>
  </si>
  <si>
    <t xml:space="preserve">This Pokemon's body is covered in a slimy poison that when drained by Leech Seed or another draining move, damages the opposing Pokemon for the amount that would have been healed.</t>
  </si>
  <si>
    <t xml:space="preserve">This Pokemon has a Psychic sense that allows it to ward off non-damaging attacks as soon as they are launched, directing them back at the user.</t>
  </si>
  <si>
    <t xml:space="preserve">This Pokemon is infused with a powerful psycho-electric energy that makes it immune to damage from Spikes, Stealth Rock, Hail, Sandstorm, Leech Seed, Poisoning, Burn, and Partial Trapping moves. It can still attack itself in confusion, and will still take damage from it. Additionally, the energy protects the Pokemon from its own reckless recoil attacks. Toxic still increases in damage each round, although if Magic Guard is in effect the Pokemon will not suffer any damage. Life Orb recoil is negated.</t>
  </si>
  <si>
    <t xml:space="preserve">This Pokemon is crafty and will steal items from an opposing Pokemon during any of its damaging attacks if it does not have one of its own.</t>
  </si>
  <si>
    <t xml:space="preserve">Magma Armor</t>
  </si>
  <si>
    <t xml:space="preserve">This Pokemon has a strong, heated armor that makes it incapable of being frozen. The armor also reduces the Base Attack Power of all incoming attacks by one (1).</t>
  </si>
  <si>
    <t xml:space="preserve">Magnet Pull</t>
  </si>
  <si>
    <t xml:space="preserve">Steel-types cannot switch out in a Switch=OK battle while a Pokemon with Magnet Pull is on the field without the use of Baton Pass, U-turn, or Volt Switch. In addition, this Pokemon has the ability to generate a magnetic field that can attract or repulse Steel-type Pokemon. Only the most recent Magnet Pull command on a target will affect them. Command: Activate Magnet Pull (Attract target) - 5 En - The target's contact will fail against targets other than the user of Magnet Pull (Attract) for three (3) actions. 
Command: Activate Magnet Pull (Repulse target) - 5 En - The target's contact attacks will fail against the user of Magnet Pull (Repulse) for three (3) actions.</t>
  </si>
  <si>
    <t xml:space="preserve">This Pokemon's coat shimmers when afflicted with a status condition, reducing the Base Attack Power of incoming physical attacks by two (2).</t>
  </si>
  <si>
    <t xml:space="preserve">This Pokemon has impressive launching power built into its physiology, and all of its Aura and Pulse attacks have their BAP increased by three (3). Full List: Aura Sphere, Dark Pulse, Dragon Pulse, Origin Pulse, Water Pulse. This Pokemon's Heal Pulse will also heal five (5) more HP.</t>
  </si>
  <si>
    <t xml:space="preserve">This Pokemon possesses a negative electrical charge. When a partner Pokemon with Plus or Minus is on the field or if this Pokemon has Plus, this Pokemon's special attacks have their Base Attack Power increased by two (2). If this Pokemon has both Plus and Minus, the boosts stack to a maximum Base Attack Power increase of four (4).</t>
  </si>
  <si>
    <t xml:space="preserve">Whenever this Pokemon attacks, it emits an invisible, blindingly quick pulse preceding the attack that disables the opponents natural abilities. (e.g. Levitators plummet towards the ground before Earthquake hits, etc.) Attacks are still redirected by Lightningrod/Storm Drain, but damage is dealt normally. Status-immunity abilities such as Limber will remove their relevant status at the start of the victim's next action.</t>
  </si>
  <si>
    <t xml:space="preserve">This Pokemon's feelings are always fluctuating, and its mood at any given time greatly influences how it can act from one round to the next. In addition to its general nature, this Pokemon displays a burst of emotional power each round that shares characteristics with other natures, affecting the Pokemon's Ranks directly. At the end of each round the Pokemon changes its Moody nature (roll out of 25 R1 and out of 24 in subsequent rounds), a nature that has the regular drawbacks of a nature but enhances that nature's strengths. Please refer to the Natures Section for Moody Natures.</t>
  </si>
  <si>
    <t xml:space="preserve">This Pokemon nullifies any electrical attack damage and converts the energy from any electrical attack (inc. Thunder Wave) into an energy source that allows it to boost its Speed by one (1) stage. If this ability was triggered by an opponent's attack, the natural stage is also adjusted.</t>
  </si>
  <si>
    <t xml:space="preserve">Mountaineer</t>
  </si>
  <si>
    <t xml:space="preserve">This Pokemon is used to scaling and avoiding rocks. It can avoid damage from Stealth Rock when it switches in, and all Rock-type attacks the round it switches in. In subsequent rounds Mountaineer will not evade Rock-type attacks.</t>
  </si>
  <si>
    <t xml:space="preserve">This Pokemon gets psyched after it earns a KO on an opposing Pokemon, increasing its Attack (and adjust the natural stage) by one (1) stage.</t>
  </si>
  <si>
    <t xml:space="preserve">This Pokemon has sturdy scales to protect it from an opponent's attacks. If this Pokemon is at their maximum HP when a round starts, all damage done to this Pokemon by attacks with BAP during the round will be halved.</t>
  </si>
  <si>
    <t xml:space="preserve">This Pokemon's type changes based on its held plate. It increases HP by 10 and each Rank by one (1). Any held item with "Plate" in its name will have its BAP modifier increased by +1.</t>
  </si>
  <si>
    <t xml:space="preserve">This Pokemon's skin has a lasting curse on it. When struck by an opponent's contact move, the curse transfers, changing the opponent's ability(ies) to Mummy for the next six (6) actions.</t>
  </si>
  <si>
    <t xml:space="preserve">This Pokemon's body has the ability to heal itself of status afflictions over time, it goes into effect six (6) actions after being inflicted with a status. In switch battles, this Pokemon heals all status effects when switched out.</t>
  </si>
  <si>
    <t xml:space="preserve">This Pokemon has an immense confidence from perfecting each of its attacks, giving them all perfect accuracy as well as ignoring the effects of Double Team, evasive moves, Dodge, Sky Drop, and evasive damaging moves. As a result, it feels it can weather every strike, and will not dodge an attack even if ordered to. Only when an OHKO move is issued by the opponent does the Pokemon sense return, and the Pokemon acts normally. Additionally, even with their extra skill, the power and exhaustion involved in using OHKO moves prevents them from being benefited by No Guard; they will have their normal accuracy.</t>
  </si>
  <si>
    <t xml:space="preserve">Normalize</t>
  </si>
  <si>
    <t xml:space="preserve">By default, this Pokemon has mastered Normal-type attacks and can change any attack type to have a Normal energy signature. The Pokemon's Normal-type attacks will have four (4) more Base Attack Power. Its other attacks will change their typing to Normal, retain status-inducing and other properties, and not receive the Base Attack Power boost from this ability. When toggled, there is no effect.</t>
  </si>
  <si>
    <t xml:space="preserve">This Pokemon is incapable of being affected by Attract, Cute Charm, Captivate, or Taunt.</t>
  </si>
  <si>
    <t xml:space="preserve">This Pokemon has a sturdy exterior that rebuffs the elements, making it immune to damage inflicted by bad weather. The Pokemon is also immune to "Powder" moves. (Full List: Cotton Spore, Poison Powder, Powder, Rage Powder, Sleep Powder, Spore, Stun Spore.) If the Pokemon is already immune to at least one (1) kind of weather, or powder attacks by typing or a different ability, Overcoat reduces the Base Attack Power of all oncoming attacks by one (1). </t>
  </si>
  <si>
    <t xml:space="preserve">When this Pokemon's HP is lower than 33% (flat), the Base Attack Power of any grass attack is increased by two (2). (eg Giga Drain goes from 8 to 10, Solar Beam from 12 to 14)</t>
  </si>
  <si>
    <t xml:space="preserve">This Pokemon moves at its own pace and when confused, it will never harm itself in confusion. If the Pokemon also has Tangled Feet, it will raise Accuracy by one (1) Stage.</t>
  </si>
  <si>
    <t xml:space="preserve">This Pokemon's mother and child team strike with each of their attacks. Parental Bond will have the following effects on any damaging move by the user. It will multiply the BAP of the selected move by 1.5. Spillover damage will occur on Substitutes. Secondary effects will activate or be rolled for twice. The attack will be considered a single attack for all other move effects (i.e. Natural Gift, Brine, Multi-Hit, etc). The Energy Cost for each affected attack is increased by Half the Energy Cost of the original move.</t>
  </si>
  <si>
    <t xml:space="preserve">Persistent</t>
  </si>
  <si>
    <t xml:space="preserve">This Pokemon has a great affinity for odd field effects. When it uses one of these effects it increases their duration. Moves affected are Gravity, Heal Block, Lucky Chant, Magic Room, Safeguard, Trick Room, Tailwind, and Wonder Room by an additional one (1) round or three (3) actions depending on the move.</t>
  </si>
  <si>
    <t xml:space="preserve">This Pokemon's mischievous nature and greed make it very effective at pawning off an opponents item. If this Pokemon has no item and either it or the opposing Pokemon strikes with a contact attack, their item is stolen and becomes the held item of this Pokemon. 
Command: Activate Pickpocket (ally) - 5 En - Trade items with target ally.</t>
  </si>
  <si>
    <t xml:space="preserve">This Pokemon has a natural habit of collecting items. Whenever a hold item (its own or an opponents) is thrown away with a move like Fling, or knocked onto the ground with a move like Knock Off, this Pokemon will immediately pick up that item without using an action. It can also grab dropped or naturally occurring hold items in arenas.</t>
  </si>
  <si>
    <t xml:space="preserve">By default, this Pokemon's Normal-type moves are Fairy-type moves, and have an additional two (2) BAP boost. When toggled, this Pokemon's Normal-type attacks have their BAP increased by two (2). Only Normal-typed moves changed by Pixilate receive this boost, and not all Fairy-type moves. If a Pokemon has been skill-swapped multiple abilities that change Normal-type attacks, the attacks become dual-typed, but the BAP boosts of the abilities do not stack.</t>
  </si>
  <si>
    <t xml:space="preserve">This Pokemon possesses a positive electrical charge. When a partner Pokemon with Plus or Minus is on the field or if this Pokemon has Minus, this Pokemon's special attacks have their Base Attack Power increased by two (2). If this Pokemon has both Plus and Minus, the boosts stack to a maximum Base Attack Power increase of four (4).</t>
  </si>
  <si>
    <t xml:space="preserve">Pokemon with this ability have internal structures that absorb the toxins in poison and uses them to recover two (2) HP/action instead of taking poison damage. If Toxic'd, the Toxic counter will still go up each round and Toxic will do the relevant damage for that round should their ability be disabled.</t>
  </si>
  <si>
    <t xml:space="preserve">Poison Point</t>
  </si>
  <si>
    <t xml:space="preserve">By default, this Pokemon's spikes/quills/thorns are coated in poison, and there is a 30% chance of poisoning any foe that uses a contact attack on this Pokemon. When toggled, this Pokemon's natural toxins are more potent. As a result, all of this Pokemon's attacks that inflict regular poison will inflict Toxic poison instead (with the same chance of effect). If Poison Point is toggled and Poison Touch is on its default effect, the Pokemon's contact attacks will inflict Toxic Poison.</t>
  </si>
  <si>
    <t xml:space="preserve">By default, this Pokemon's body is covered with a film of poison. Whenever it hits an opponent with a contact attack, that opponent has a 30% chance of being Poisoned. When toggled, this Pokemon's natural toxins are more potent. As a result, all of this Pokemon's attacks that inflict regular poison will inflict Toxic poison instead (with the same chance of effect). If Poison Touch is toggled and Poison Point is on its default effect, contact attacks will trigger a 30% Toxic chance.</t>
  </si>
  <si>
    <t xml:space="preserve">The Pokemon is always prepared for engaging in sneaky tactics and trickery, giving its non-damaging attacks a +1 increase in priority level.</t>
  </si>
  <si>
    <t xml:space="preserve">This Pokemon's presence fills the air with intense anxiety, and any damaging or status attack launched at this Pokemon costs the opposing Pokemon two (2) more energy to perform.</t>
  </si>
  <si>
    <t xml:space="preserve">Unless otherwise commanded by the trainer, when this Pokémon is sent out or when a Pokémon mega evolves into a Pokémon with this ability, it summons a torrential downpour that overrides all other weather effects and summoning the Strong Rain weather effect to the field, expending 10 EN to do so (Pokémon who also have the Drizzle ability are exempted from this). Strong Rain has the effects of normal rain except all Fire-type attacks deal 0 Damage instead. Strong Rain is permanent while this Pokémon is on the field and cannot be overridden in normal circumstances. Strong Rain's effect cannot be nullified by the effects of moves.
Command: Activate Primordial Sea - 9 En - Summons Strong Rain weather to the field.</t>
  </si>
  <si>
    <t xml:space="preserve">By default, this Pokemon switches their type before striking with each damaging attack to match the attack they are about to use, and keep that type until another damaging move is used. The energy cost for the attack is calculated based on their type before using the move. When toggled, the Pokemon reverts back to their natural typing. Pokemon that also have Color Change ability may select whether to keep their current type or the damaging attack's type each action.</t>
  </si>
  <si>
    <t xml:space="preserve">This Pokemon feels a sense of anxiety when afflicted with a status condition and its speed increases by 50% (x1.5). Although it can still be fully paralyzed, it will not suffer the Speed drop.</t>
  </si>
  <si>
    <t xml:space="preserve">This Pokemon collects water in the rain and absorbs it into its body, healing two (2) HP/action.</t>
  </si>
  <si>
    <t xml:space="preserve">These Pokemon are more easily frightened by Ghost-, Bug-, and Dark-typed attacks and will raise their Speed by one (1) stage when struck by attacks of those types. If this ability was triggered by an opponent's attack, the natural stage is also adjusted.</t>
  </si>
  <si>
    <t xml:space="preserve">Rebound</t>
  </si>
  <si>
    <t xml:space="preserve">The Pokemon is able to bounce one layer of an entry hazard back from their side of the field to the other side with their immense strength and intuition. 
Command: Activate Rebound (target hazard layer) - 5 En - Removes a layer of hazards from the user's side of the field. Places a layer of the same type on the opponent's field. In battles with more than two teams, the user must target a team to Rebound to.</t>
  </si>
  <si>
    <t xml:space="preserve">This Pokemon has an innately aggressive nature that lets it use all-out attacks with recoil more effectively. Recoil attacks from this Pokemon have two (2) more Base Attack Power, and recoil percentage is unaffected. Jump Kick and High Jump Kick count as recoil moves.</t>
  </si>
  <si>
    <t xml:space="preserve">By default, this Pokemon's Normal-type moves are Ice-type moves, and have an additional two (2) BAP boost. When toggled, this Pokemon's Normal-type attacks have their BAP increased by two (2). Only Normal-typed moves changed by Refrigerate receive this boost, and not all Ice-type moves. If a Pokemon has been skill-swapped multiple abilities that change Normal-type attacks, the attacks become dual-typed, but the BAP boosts of the abilities do not stack.</t>
  </si>
  <si>
    <t xml:space="preserve">When this Pokemon is switched out during a switch battle, it reacts to the energy in the Pokeball and (ten) 10 HP is restored. When this Pokemon Chills, it restores six (6) HP in addition to its 12 Energy.</t>
  </si>
  <si>
    <t xml:space="preserve">This Pokemon has a primal response to competition and mating, increasing the Base Attack Power of all its attacks by two (2) when it attacks an opponent of the same gender, and decreasing the power of all its attacks by two (2) when it attacks an opponent of the opposite gender.</t>
  </si>
  <si>
    <t xml:space="preserve">This Pokemon's hard body prevents it from taking recoil damage from moves such as Double-Edge, Flare Blitz, and Head Smash. This does not prevent recoil damage from Struggle.</t>
  </si>
  <si>
    <t xml:space="preserve">When struck with a contact attack, this Pokemon's abrasive skin causes pain to the opponent, dealing 25% of the damage received to the opponent.</t>
  </si>
  <si>
    <t xml:space="preserve">This Pokemon is quick on its feet and will evade any field traps and hazards that would harm it (Spikes, Stealth Rock, Toxic Spikes) in an arena. A Pokemon can still absorb Toxic Spikes if it has Run Away and is Poison-typed. Run Away does not allow the Pokemon to switch out of trapping moves or abilities, however it can escape other situational trapping strategies in battle.</t>
  </si>
  <si>
    <t xml:space="preserve">This Pokemon thrives in Sandstorm conditions, using the power of the swirling sand to augment its Rock-, Ground-, and Steel-typed attacks. Each of this Pokemon's Rock-, Ground-, and Steel-typed attacks will have the Base Attack Power increased by two (2). Pokemon with this ability are immune to Sandstorm damage.</t>
  </si>
  <si>
    <t xml:space="preserve">This Pokemon thrives in Sandstorm conditions, feeling more at home in them than all other Pokemon. This Pokemon's Base Speed is doubled (x2) in a Sandstorm. Pokemon with this ability are immune to Sandstorm damage.</t>
  </si>
  <si>
    <t xml:space="preserve">Unless otherwise commanded by the trainer, when entering into battle  or when a Pokémon mega evolves into a Pokémon with this ability, this Pokemon summons a massive Sandstorm that lasts for 4 rounds (6 with Smooth Rock), expending 10 EN to do so. 
Command: Activate Sand Stream - 9 En - Summons sandy weather to the field.</t>
  </si>
  <si>
    <t xml:space="preserve">This Pokemon is used to reacting in desert conditions and gets a 20% evasion boost during Sandstorms. Pokemon with this ability are immune to Sandstorm damage.</t>
  </si>
  <si>
    <t xml:space="preserve">This Pokemon lives on a steady diet of plants and has developed defenses to every Grass-type attack. When attacked with a Grass-type move, damage and effects are negated and the Pokemon gains a one (1) stage boost to its Attack stage (adjusting the natural stage).</t>
  </si>
  <si>
    <t xml:space="preserve">This Pokemon's Normal and Fighting attacks carry a special signature that can damage Ghosts.</t>
  </si>
  <si>
    <t xml:space="preserve">This Pokemon has a blessing which doubles the success chance of its attack's secondary effects. (eg paralysis from Thunderbolt)</t>
  </si>
  <si>
    <t xml:space="preserve">Upon entry into battle, this Pokemon's Shadow expands across the arena and dissipates, forcing opposing Pokemon to stay within 10 meters of this Pokemon. The Shadow entirely negates the ability to switch for every Pokemon except those who also have Shadow Tag.</t>
  </si>
  <si>
    <t xml:space="preserve">This Pokemon regularly sheds its skin and any impurities contained in its body. If afflicted with a status condition, this Pokemon has a 33% chance of removing all status conditions at the end of a round.</t>
  </si>
  <si>
    <t xml:space="preserve">By default this Pokemon can energize all its attacks with a secondary effect (These are damaging moves that either lower the target's stats, raise the user's stats, or inflict a status condition on the target). The Base Attack Power of every move with a secondary effect increases by two (2), but they will never have their usual secondary effect. When toggled, no effect.</t>
  </si>
  <si>
    <t xml:space="preserve">This Pokemon's thick, bony outer shell prevents it from taking critical hits.</t>
  </si>
  <si>
    <t xml:space="preserve">This Pokemon has dust covering the outside of its body that reduces the Effect Chance of incoming attacks to 0%. This prevents such things as Burns from Flamethrower from occuring.</t>
  </si>
  <si>
    <t xml:space="preserve">http://bulbapedia.bulbagarden.net/wiki/Additional_effect</t>
  </si>
  <si>
    <t xml:space="preserve">This Pokemon innately exaggerates the effect of stat boosts and drops to the point where they have double the effectiveness and thus double the stage modifier (e.g. Swords Dance boosts Attack by four (4) stages, Bulk Up boosts Attack and Defense by two (2) stages each). Stat boosts and drops still maximize at six (6) stages.</t>
  </si>
  <si>
    <t xml:space="preserve">This Pokemon's skillful aim makes its multi-hit moves always hit 5 times. The Energy Cost of multi-hit attacks is increased by three (3).</t>
  </si>
  <si>
    <t xml:space="preserve">This Pokemon's Attack and Speed are at half (0.5x) rank/power for five (5) actions.</t>
  </si>
  <si>
    <t xml:space="preserve">This Pokemon has deadly accuracy and strikes sensitive points, increasing its critical hit bonus from +3 to +5 on single attacks, +2 to +3 on two-hit attacks, and +1 to +2 on multi-hit attacks.</t>
  </si>
  <si>
    <t xml:space="preserve">This Pokemon is used to snowy blizzard conditions and gains a 20% evasion boost during Hail. Pokemon with this ability are immune to Hail damage.</t>
  </si>
  <si>
    <t xml:space="preserve">Unless otherwise commanded by the trainer, this Pokemon summons a massive hailstorm upon its entry into battle (or when a Pokémon mega evolves into a Pokémon with this ability) that lasts 4 rounds (6 with Icy Rock), expending 10 EN to do so. 
Command: Activate Snow Warning - 9 En - Summons haily weather to the field.</t>
  </si>
  <si>
    <t xml:space="preserve">When in bright sunlight, this Pokemon burns solar energy and 1 HP/action to increase the Base Attack Power of all their special attacks by three (3).</t>
  </si>
  <si>
    <t xml:space="preserve">Solid Rock</t>
  </si>
  <si>
    <t xml:space="preserve">This Pokemon's body is extremely solid and durable, and the Base Attack Power of incoming super-effective attacks is reduced by two (2).</t>
  </si>
  <si>
    <t xml:space="preserve">Pokemon with this ability emit their own powerful electrostatic or sound-dampening field, making them immune to sound-based moves other than an ally's or their own Heal Bell. (Known sound moves: Boomburst, Bug Buzz, Chatter, Disarming Voice, Echoed Voice, Grass Whistle, Growl, Heal Bell, Hyper Voice, Metal Sound, Perish Song, Relic Song, Roar, Round, Screech, Sing, Snarl, Snore, Supersonic, Uproar.)</t>
  </si>
  <si>
    <t xml:space="preserve">Pokemon with this ability increase their speed as the battle progresses, boosting it one (1) stage at the end of each round at the cost of 2% of their energy. This overrides the normal drop in stats that occurs at the end of each round (stats other than Speed are still affected).</t>
  </si>
  <si>
    <t xml:space="preserve">Stall</t>
  </si>
  <si>
    <t xml:space="preserve">This Pokemon has a watchful eye and immense patience. It can be ordered to attack last on any action regardless of ordinary attack priority. If an opponent orders their Pokemon to attack after the user of Stall, that attack will fail. Against another user of Stall, the trainer who issues attacks first has precedence and the opponent's attack will fail.</t>
  </si>
  <si>
    <t xml:space="preserve">This Pokemon changes its stance from Shield Forme to Blade Forme when ordered to use a damaging attack (regardless of that attack's success or failure to execute), and will revert to Shield Forme when using the move King's Shield. Non-damaging attacks will retain the Pokemon's current Forme at the time of use.</t>
  </si>
  <si>
    <t xml:space="preserve">This Pokemon's body is surrounded by an electric field that has a 30% chance of paralyzing opponents that use contact moves on this Pokemon.</t>
  </si>
  <si>
    <t xml:space="preserve">If this Pokemon is flinched, it becomes aware of the speed difference and increases its Speed (adjusting the natural stage) by one (1) stage to make up the difference.</t>
  </si>
  <si>
    <t xml:space="preserve">This Pokemon has a foul odor that reeks into each of its attacks, causing all of them to have a 10% flinch rate. This applies to each hit of a multi-hit move.</t>
  </si>
  <si>
    <t xml:space="preserve">Sticky Hold</t>
  </si>
  <si>
    <t xml:space="preserve">This Pokemon's body is covered in a sticky substance that prevents item theft or swapping.</t>
  </si>
  <si>
    <t xml:space="preserve">This Pokemon lures all water attacks to itself, altering their course away from partner Pokemon. It absorbs the water and increases its Special Attack by one (1) stage. If this ability was triggered by an opponent's attack, the natural stage is adjusted.</t>
  </si>
  <si>
    <t xml:space="preserve">This Pokemon's massive jaws give it incredibly powerful biting attacks, increasing the BAP of all biting attacks by three (3) BAP. Full List: Bite, Bug Bite, Crunch, Fire Fang, Hyper Fang, Ice Fang, Poison Fang, Thunder Fang.</t>
  </si>
  <si>
    <t xml:space="preserve">This Pokemon's body is solidly constructed, reducing the Base Attack Power from an opponents incoming attacks by one (1). The effect is amplified on OHKO Moves, which are reduced by ten (10) Base Attack Power.</t>
  </si>
  <si>
    <t xml:space="preserve">This Pokemon has sticky suction cups that anchor down to prevent it from being moved or scared away by Roar or Whirlwind. It will hold its ground against Dragon Tail and Circle Throw and will not be forced out in a switch battle.</t>
  </si>
  <si>
    <t xml:space="preserve">This Pokemon's natural skill increases its critical hit levels one stage above other Pokemon, making its normal moves inflict critical hits 12.5% of the time and its high critical hit moves inflict critical hits 50% of the time.</t>
  </si>
  <si>
    <t xml:space="preserve">When this Pokemon's HP is lower than 33% (flat), the Base Attack Power of any Bug-typed attack is increased by 2. (eg Silver Wind goes from 6 to 8, X-Scissor from 8 to 10)</t>
  </si>
  <si>
    <t xml:space="preserve">This Pokemon creates a mystical veil on the battlefield that prevents the Pokemon and all allies from being put to sleep.</t>
  </si>
  <si>
    <t xml:space="preserve">The Pokemon with this ability moves extremely fast in slick, rainy conditions, doubling (x2) its Speed in the rain.</t>
  </si>
  <si>
    <t xml:space="preserve">Pokemon with this ability mentally link their condition to an opposing Pokemon and when inflicted by the major status ailments Burn, Poison, or Paralysis, will share their status condition with the opponent. Pokemon will not be inflicted by status conditions to which they are immune by virtue of typing, ability, etc.</t>
  </si>
  <si>
    <t xml:space="preserve">By default, this Pokemon will immediately act to give an allied Pokemon its held item if they consume theirs, without using up an action. When toggled, this Pokemon will automatically pick up any stray item on the field and take it as its own if it does not have an item.</t>
  </si>
  <si>
    <t xml:space="preserve">When confused, this Pokemon moves around in a haphazard manner, increasing their evasion by one (1) stage. These Pokemon will never damage themselves in confusion. If the Pokemon also has Own Tempo, the duration of confusion doubles.</t>
  </si>
  <si>
    <t xml:space="preserve">This Pokemon is more skilled at performing weaker moves, causing any of their one-hit or two-hit attacks that normally have 6 or less Base Attack Power to have their Base Attack Power on each hit multiplied by 1.5. (e.g. Aerial Ace goes from 6 to 9, Mach Punch goes from 4 to 6, Double Hit to from 4 per hit to 6 per hit etc.) The Energy Cost for a one-hit or two-hit attack that has its BAP increased by Technician is increased by one (1). Each hit in a multi-hit move is boosted by one (1) Base Attack Power, and the Energy Cost for multi-hit attacks is increased by two (2). Because Technician is a multiplier on single hit moves, its effect is applied to Base Attack Power before any additive effects. Technician only applies to combos in the rare case that an initial hit will have 6 or less BAP.</t>
  </si>
  <si>
    <t xml:space="preserve">This Pokemon has a mental link with its allies in multiple battles, which allows it to avoid taking damage from allied attacks that damage each foe or the entire field like Blizzard and Earthquake. They are still affected by an opponents spread damage attacks.</t>
  </si>
  <si>
    <t xml:space="preserve">The Pokemon crackles with intense electricity. Its immense power permeates every attack, negating the effect of abilities to reduce or prevent this Pokemon's damage or attack effects.</t>
  </si>
  <si>
    <t xml:space="preserve">This Pokemon has a great deal of extra fat or muscle that increases its resistance to extreme heat or extreme cold, reducing the type effectiveness of Fire- and Ice-typed attacks to the next level of resistance (2x weak becomes neutral, neutral becomes resistance, etc.)</t>
  </si>
  <si>
    <t xml:space="preserve">When this Pokemon uses an attack that is normally not very effective, that attack is calculated at the next highest resistance modifier. (e.g. 4x resistance is calculated at 2x, 2x resistance becomes neutral).</t>
  </si>
  <si>
    <t xml:space="preserve">When this Pokemon's HP is lower than 33%, the Base Attack Power of any water attack is increased by two (2). (eg Water Pulse goes from 6 to 8, Hydro Pump from 11 to 13)</t>
  </si>
  <si>
    <t xml:space="preserve">This Pokemon has sharp claws that enhance the power of all of its contact attacks by two (2) BAP.</t>
  </si>
  <si>
    <t xml:space="preserve">This Pokemon's body can use toxins as a catalyst to increase its strength. When poisoned, all of its physical attacks have three (3) more Base Attack Power.</t>
  </si>
  <si>
    <t xml:space="preserve">When entering into battle, this Pokemon can copy an ability on one of its opponents for 6 EN. This effect only triggers if the ability to be copied is specified when the Pokemon is sent out. When facing a pokemon with Trace, the Player sending out last must send out the pokemon without orders, in order to give the opponent the opportunity to trigger trace and any orders eventually given will be ignored until given the opportunity for trace to be triggered. The ability remains on the Pokemon for six (6) actions. Wonder Guard cannot be Traced. 
Command: Activate Trace (target ability) - 5 En - Replace Trace with the target Ability for six (6) actions. When the copied ability fades, the user regains Trace.</t>
  </si>
  <si>
    <t xml:space="preserve">This Pokemon is naturally lazy, and becomes Sluggish after every normal action. This effect takes place after completing any normal (e.g. non-Sluggish) action. If this Pokemon uses a move that would inflict Sluggish, it instead becomes Exhausted for the next action. When Exhausted, its Confusion stage will not be checked and it will not hit itself in confusion during the second action. It recovers 3% energy when Exhausted, and does not act. If this Pokemon uses a Combination, it becomes Sluggish or Exhausted on the action following the cooldown of the combination. Truant can be altered or shifted by Skill Swap, Role Play, Gastro Acid, or Mummy, but is not changed by Entrainment, Simple Beam, or Worry Seed.</t>
  </si>
  <si>
    <t xml:space="preserve">The Pokemon's flames swirl around it with an intense heat. It's immense power permeates every attack, negating the effect of abilities to reduce or prevent this Pokemon's damage or attack effects.</t>
  </si>
  <si>
    <t xml:space="preserve">When this Pokemon is released, a light aura enshrouds the opponent, nullifying all stat boosts or reductions other than Speed, it remains while this Pokemon is active.</t>
  </si>
  <si>
    <t xml:space="preserve">This Pokemon is incredibly possessive. If it uses or loses an item in battle its rage swells and its Speed doubles (x2) until it receives another item. This ability only activates on the first use of a consumable item - subsequent uses of the same item do not activate Unburden, even if the Pokemon switches out between uses.</t>
  </si>
  <si>
    <t xml:space="preserve">The Pokemon's presense causes immense tension in the opponent, preventing them from eating a held Berry. Natural Gift may still be used.</t>
  </si>
  <si>
    <t xml:space="preserve">This Pokemon has an unnatural perception which it shares with its allies in a multiple battle. The accuracy of this Pokemon and allies is increased by 10 (flat).</t>
  </si>
  <si>
    <t xml:space="preserve">This Pokemon has a high vitality and alertness making it immune to sleep induced by other Pokemon. Its normal state of sleeplessness makes it take 1 less damage and energy/action from Ghost Curse. If it is put to sleep by a Pokemon with Mold Breaker, it will wake up the next action. If a Pokemon with Vital Spirit also has Insomnia, its Defense and Special Defense each is increased by one (1) Rank permanently, and its BRT is increased by two (2) ranks.</t>
  </si>
  <si>
    <t xml:space="preserve">This Pokemon absorbs all electrical attacks and instead of taking damage, recovering 50% of the damage an electrical attack would have done. Thunder Wave has no effect on the Pokemon.</t>
  </si>
  <si>
    <t xml:space="preserve">This Pokemon absorbs water attacks and instead of taking damage from them, recovering 50% of the damage the water attack would have done. </t>
  </si>
  <si>
    <t xml:space="preserve">Pokemon with this ability always have their body coated in a layer of water which prevents burns.</t>
  </si>
  <si>
    <t xml:space="preserve">By default  the Pokemon loosens its worn defensive armor so that it will break off when an opponent uses a contact attack, reducing the Pokemon's Defense and increasing their Speed by one (1) stage for each hit. When toggled, no effect.</t>
  </si>
  <si>
    <t xml:space="preserve">Pokemon with this ability are surrounded by a purifying white smoke that prevents stat reduction from opponents (Screech, Intimidate, etc.) These Pokemon are also immune to Fog and lingering smoke-based effects.</t>
  </si>
  <si>
    <t xml:space="preserve">Pokemon with this ability suffer no damage from attacks that are not super effective. This ability cannot be removed or copied by any means.</t>
  </si>
  <si>
    <t xml:space="preserve">The Pokemon's skin has an agent that heavily resists attempts to change its composition. It changes the accuracy of all non-damaging attacks to 50% before applying any other modifiers.</t>
  </si>
  <si>
    <t xml:space="preserve">By default once below 50% of its maximum HP, the Pokemon can focus incredible energy into its body and change forms. When toggled, no effect.</t>
  </si>
  <si>
    <t xml:space="preserve">Bug STAB; Adds an additional guaranteed attack on all multi-hit moves (does not include two hit moves) with a total hit cap of five (5).</t>
  </si>
  <si>
    <t xml:space="preserve">Dark STAB; ignores Attract and Confusion status entirely when using Dark-type damaging and non-damaging attacks.</t>
  </si>
  <si>
    <t xml:space="preserve">Dragon STAB; -1 BAP on incoming neutral attacks Dragon itself would resist (e.g. -1 BAP on Aqua Jet against Garchomp.) Unable to have Thrash or Outrage disrupted by oncoming damage.</t>
  </si>
  <si>
    <t xml:space="preserve">Electric STAB; immune to paralysis status.</t>
  </si>
  <si>
    <t xml:space="preserve">Fairy STAB; The consecutive move usage penalty for using damaging Fairy-type moves is reduced to two (2) from four (4).</t>
  </si>
  <si>
    <t xml:space="preserve">Fighting STAB; ignore weight restrictions on Circle Throw, Seismic Toss, Sky Drop, Storm Throw, Submission, and Vital Throw.</t>
  </si>
  <si>
    <t xml:space="preserve">Fire STAB; immune to burn status. Brighten Command. 
Brighten Command: For the next six (6) actions, all this Pokemon's attacks will have their accuracy increased by one stage. Type Exclusive commands can only be used by Pokemon that are naturally that type, and are still available if the Pokemon changes type.
Command Type: Type Exclusive | Accuracy: -- | Energy Cost: 5 | Priority: 0 | CT: None</t>
  </si>
  <si>
    <t xml:space="preserve">Flying STAB; immunity to Ground attacks and the Arena Trap Ability except under the effects of Smack Down and Gravity, even for ground-based flying Pokemon. Will always hit foes with Dig (except other Flying types) and Dive. Cannot be hit by Dive unless the attacking Pokemon has a size class greater than four (4). Unaffected by Spikes or Toxic Spikes. when switching in. Able to hit Pokemon in the evasive stage of Bounce, Fly or Sky Drop with single target moves that hit Pokemon on the field regardless of position.</t>
  </si>
  <si>
    <t xml:space="preserve">Ghost STAB; immune to the effects of full trapping moves and the Arena Trap, Magnet Pull, and Shadow Tag abilities. Ghost types can switch out while affected by a partial trapping move, but they will be damaged every action by their effect.</t>
  </si>
  <si>
    <t xml:space="preserve">Grass STAB; immunity to Leech Seed, Worry Seed, and all "Powder" based attacks (Poison Powder, Powder, Rage Powder, Sleep Powder, Spore, Stun Spore). Unable to have Petal Dance disrupted by oncoming damage. Ignores Arena restrictions on Grass attacks requiring an external grass source. Bloom Command.
Bloom Command: For the next six (6) actions, this Pokemon's "Grass," "Powder," and "Seed" status-moves will have fifteen (15) added points to their Base Accuracy (e.g. Grass Whistle goes from 55 Base Acc to 70 Base Acc). Type Exclusive commands can only be used by Pokemon that are naturally that type, and are still available if the Pokemon changes type.
Command Type: Type Exclusive | Accuracy: -- | Energy Cost: 5 | Priority: 0 | CT: None</t>
  </si>
  <si>
    <t xml:space="preserve"> Ground STAB; immune to Sandstorm. Ignores Arena restrictions on Dig and Seismic Attacks for Arenas in which any land mass exists, Evasive Digging reduced from 6 per action Energy Cost to 5 per action.</t>
  </si>
  <si>
    <t xml:space="preserve">Ice STAB; immune to Hail damage, freeze status, and Sheer Cold. Frost Command.
Frost Command: For the next six (6) actions, this Pokemon's Ice moves will have triple the freeze chance. Type Exclusive commands can only be used by Pokemon that are naturally that type, and are still available if the Pokemon changes type.
Command Type: Type Exclusive | Accuracy: -- | Energy Cost: 5 | Priority: 0 | CT: None</t>
  </si>
  <si>
    <t xml:space="preserve">Normal STAB; +1 BAP on attacks that match dominant arena type after 3 actions. Unable to have Thrash or Outrage disrupted by oncoming damage.</t>
  </si>
  <si>
    <t xml:space="preserve">Poison STAB; immunity to Poison/Toxic status. Absorb Toxic Spikes on switch-in unless Flying-typed or using the ability Levitate. -- Accuracy when using Toxic, Poison Gas, or Poison Powder, hitting even during Dig, Fly, etc. Ignore Fog's accuracy reduction. Store Command.
Store Command: For the next six (6) actions, this Pokemon's moves will have their poison / toxic effect chance double.
Command Type: Type Exclusive | Accuracy: -- | Energy Cost: 5 | Priority: 0 | CT: None</t>
  </si>
  <si>
    <t xml:space="preserve">Psychic STAB; can lift and throw opponents with Psychic regardless of Special Attack Rank. Psychic-type attacks are not godlike and cannot be used as a catchall for Disabling, Binding, and redirecting opposing attacks.</t>
  </si>
  <si>
    <t xml:space="preserve">Rock STAB; Adds an additional level of Priority (+0 to +1, +3 to +4 etc.) on naturally occurring level-up, egg, tutor, or TM attacks that increase only defense, special defense, or prevent damage (Full list: Acid Armor, Amnesia, Barrier, Defense Curl, Detect, Quick Guard, Harden, Iron Defense, Light Screen, Reflect, Skull Bash, Stockpile, Wide Guard, Withdraw). Reduced damage from all special attacks by two (2) Base Attack Power during Sandstorm, immune to Sandstorm damage. Ignores Arena restrictions on Rock attacks requiring an external rock source.</t>
  </si>
  <si>
    <t xml:space="preserve">Steel STAB; immune to Sandstorm damage, immune to Poison/Toxic status, but can be corroded specifically by Acid and Acid Spray, making them susceptible to Poison-type attacks and Poison/Toxic Status.</t>
  </si>
  <si>
    <t xml:space="preserve">Water STAB; Ignores arena restrictions on Water attacks that require an external water source. Evasive Diving reduced from 6 per action Energy Cost to 5 per action.</t>
  </si>
  <si>
    <t xml:space="preserve">Type</t>
  </si>
  <si>
    <t xml:space="preserve">Category</t>
  </si>
  <si>
    <t xml:space="preserve">Target</t>
  </si>
  <si>
    <t xml:space="preserve">BAP</t>
  </si>
  <si>
    <t xml:space="preserve">Acc</t>
  </si>
  <si>
    <t xml:space="preserve">Energy Cost</t>
  </si>
  <si>
    <t xml:space="preserve">Effect Chance</t>
  </si>
  <si>
    <t xml:space="preserve">Contact</t>
  </si>
  <si>
    <t xml:space="preserve">Priority</t>
  </si>
  <si>
    <t xml:space="preserve">Combo Type</t>
  </si>
  <si>
    <t xml:space="preserve">Snatch?</t>
  </si>
  <si>
    <t xml:space="preserve">Magic Coat/Bounce?</t>
  </si>
  <si>
    <t xml:space="preserve">Absorb (Move)</t>
  </si>
  <si>
    <t xml:space="preserve">Special</t>
  </si>
  <si>
    <t xml:space="preserve">Adjacent Target</t>
  </si>
  <si>
    <t xml:space="preserve">4</t>
  </si>
  <si>
    <t xml:space="preserve">6</t>
  </si>
  <si>
    <t xml:space="preserve">--</t>
  </si>
  <si>
    <t xml:space="preserve">0</t>
  </si>
  <si>
    <t xml:space="preserve">Elemental</t>
  </si>
  <si>
    <t xml:space="preserve">The user fires a red beam at the opponent that engulfs it and saps its HP back to the user. Half the damage inflicted on the opponent is healed.</t>
  </si>
  <si>
    <t xml:space="preserve">Acid (Move)</t>
  </si>
  <si>
    <t xml:space="preserve">Up to 3 Adjacent Targets</t>
  </si>
  <si>
    <t xml:space="preserve">3</t>
  </si>
  <si>
    <t xml:space="preserve">The user fires a spray of corrosive acid that has a chance to lower the opponent's Special defense one (1) stage. This attack corrodes Steel-types prior to dealing damage, removing their immunity to Poison-type attacks and status for six (6) actions. Repeat use on a corroded target will refresh the duration of this effect.</t>
  </si>
  <si>
    <t xml:space="preserve">Acid Armor (Move)</t>
  </si>
  <si>
    <t xml:space="preserve">Other</t>
  </si>
  <si>
    <t xml:space="preserve">7</t>
  </si>
  <si>
    <t xml:space="preserve">The user melts into an external body of water, increasing its defense two (2) stages, and if this Pokemon's Defense stage was initially at 0 or lower, this Pokemon dodges all Physical attacks for the remainder of the action. While all Pokemon with Acid Armor can melt into water, any substance similar to their original body structure can also be used. If no external fluid source that a Pokemon is compatible with is available, the move fails.</t>
  </si>
  <si>
    <t xml:space="preserve">Acid Spray (Move)</t>
  </si>
  <si>
    <t xml:space="preserve">5</t>
  </si>
  <si>
    <t xml:space="preserve">The user funnels high amounts of toxin into one single shot of acid that explodes on contact. It reduces the opponent's Special defense two (2) stages. This attack corrodes Steel-types prior to dealing damage, removing their immunity to Poison-type attacks and status for six (6) actions. Repeat use on a corroded target will refresh the duration of this effect.</t>
  </si>
  <si>
    <t xml:space="preserve">Acrobatics (Move)</t>
  </si>
  <si>
    <t xml:space="preserve">Physical</t>
  </si>
  <si>
    <t xml:space="preserve">Any Single Target</t>
  </si>
  <si>
    <t xml:space="preserve">6 or 11</t>
  </si>
  <si>
    <t xml:space="preserve">Force</t>
  </si>
  <si>
    <t xml:space="preserve">The user lunges toward the opponent with a brutal yet stylish flair. If the user is not holding an item, or the user's held item is missing one or more uses, this move's Base Power is 11 instead of 6. Items are activated before damage is calculated. </t>
  </si>
  <si>
    <t xml:space="preserve">Acupressure (Move)</t>
  </si>
  <si>
    <t xml:space="preserve">User or Adjacent Ally</t>
  </si>
  <si>
    <t xml:space="preserve">The user strikes one of the target's pressure points, selecting one of the target's stats at random (including Accuracy and Evasion) and increasing it by two (2) stages. Acupressure will ignore Substitute if it targets the user, but is blocked by Substitute otherwise.</t>
  </si>
  <si>
    <t xml:space="preserve">Aerial Ace (Move)</t>
  </si>
  <si>
    <t xml:space="preserve">The user senses its target and strikes with impressive speed, negating all attempts to evade. </t>
  </si>
  <si>
    <t xml:space="preserve">Aeroblast (Move)</t>
  </si>
  <si>
    <t xml:space="preserve">10</t>
  </si>
  <si>
    <t xml:space="preserve">The user gathers energy into a massive wind column and blows it directly at the opponent. The wind shear gives the move a high chance of a critical hit. It can easily blow lighter foes into the surrounding area. </t>
  </si>
  <si>
    <t xml:space="preserve">After You (Move)</t>
  </si>
  <si>
    <t xml:space="preserve">0, Makes next phase of target's attack happen immediately.</t>
  </si>
  <si>
    <t xml:space="preserve">The user sends an invitation to the target and a quick flash of light. The light energizes the opponent and makes them begin the next phase of their attack immediately (e.x. if Focus Punch was charged, the target uses Focus Punch immediately. If the target has not begun the evasive action of Dig, they begin the evasive action. If they have already taken evasive action, then Dig's damaging stage occurs and the evasive benefits end). A Pokemon under the effect of After You cannot synchronize attacks with an ally in a multi-battle.</t>
  </si>
  <si>
    <t xml:space="preserve">Agility (Move)</t>
  </si>
  <si>
    <t xml:space="preserve">0 or +1</t>
  </si>
  <si>
    <t xml:space="preserve">This move has multiple functions.</t>
  </si>
  <si>
    <t xml:space="preserve">Agility (Boost): The user focuses to increase its speed two (2) stages, enabling it to maneuver much more swiftly.</t>
  </si>
  <si>
    <t xml:space="preserve">Agility (Evasive): The user will evade any slower single target attack, other than perfect accuracy attacks and No Guard attacks. Evasive Agility also fails if used successively, or if used after Protect, Detect, Evasive Teleport, or the Dodge Command. If Evasive Agility is combined with a suitable damaging move, the evasive properties granted by Evasive Agility are nullified.</t>
  </si>
  <si>
    <t xml:space="preserve">Air Cutter (Move)</t>
  </si>
  <si>
    <t xml:space="preserve">The user sharply swings its wings/claws creating an area of energized wind shear. The cutting force gives the attack a high critical hit chance.</t>
  </si>
  <si>
    <t xml:space="preserve">Air Slash (Move)</t>
  </si>
  <si>
    <t xml:space="preserve">8</t>
  </si>
  <si>
    <t xml:space="preserve">The user gathers and energizes a large amount of swirling air and launches it with its wings toward the opponent. The force of this blast can cause the opponent to flinch and blow lighter foes away effortlessly. </t>
  </si>
  <si>
    <t xml:space="preserve">Ally Switch (Move)</t>
  </si>
  <si>
    <t xml:space="preserve">Any Non-User Ally</t>
  </si>
  <si>
    <t xml:space="preserve">The user uses telekinetic powers to switch places with one of its allies for the duration of the action. This move fails in singles battles.</t>
  </si>
  <si>
    <t xml:space="preserve">Amnesia (Move)</t>
  </si>
  <si>
    <t xml:space="preserve">The user empties its mind of concerns, increasing its Special defense by two (2) stages.</t>
  </si>
  <si>
    <t xml:space="preserve">Ancient Power (Move)</t>
  </si>
  <si>
    <t xml:space="preserve">Set</t>
  </si>
  <si>
    <t xml:space="preserve">The user summons up an ancient force from the earth that forms into a glowing white ball. Exposure to the ancient forces of the move can raise all of a Pokemon's stats by one (1) stage, excluding Accuracy and Evasion.</t>
  </si>
  <si>
    <t xml:space="preserve">Aqua Jet (Move)</t>
  </si>
  <si>
    <t xml:space="preserve">The user surrounds itself with a stream of water and launches toward the opponent at blinding speed, outpacing the opponent's attack.</t>
  </si>
  <si>
    <t xml:space="preserve">Aqua Ring (Move)</t>
  </si>
  <si>
    <t xml:space="preserve">9</t>
  </si>
  <si>
    <t xml:space="preserve">The user surrounds itself in looping rings of water that pulsate with healing energy, restoring four (4) HP per action for the next six (6) actions. This move uses up one of the user's available recovery moves in a battle.</t>
  </si>
  <si>
    <t xml:space="preserve">Aqua Tail (Move)</t>
  </si>
  <si>
    <t xml:space="preserve">The user surrounds its tail with swirling energized water and smashes it into the opponent.</t>
  </si>
  <si>
    <t xml:space="preserve">Arm Thrust (Move)</t>
  </si>
  <si>
    <t xml:space="preserve">2 per hit</t>
  </si>
  <si>
    <t xml:space="preserve">The user thrusts its straightened arms at the opponent 2-5 times, throwing them off balance and disrupting opposing attacks that take a while to charge.</t>
  </si>
  <si>
    <t xml:space="preserve">Aromatherapy (Move)</t>
  </si>
  <si>
    <t xml:space="preserve">All Allies</t>
  </si>
  <si>
    <t xml:space="preserve">The user releases a powerful, zesty, soothing scent into the air around itself and any teammates, purging them of all status conditions, including Burn, Freeze, Paralysis, Poison, and Sleep. This move targets all allied Pokemon, regardless of whether they are active or benched.</t>
  </si>
  <si>
    <t xml:space="preserve">Aromatic Mist (Move)</t>
  </si>
  <si>
    <t xml:space="preserve">Adjacent Ally</t>
  </si>
  <si>
    <t xml:space="preserve">The Pokemon generates a sweet smelling mist around an ally that increases their Special Defense by one (1) stage.</t>
  </si>
  <si>
    <t xml:space="preserve">Assist (Move)</t>
  </si>
  <si>
    <t xml:space="preserve">3 + Energy Cost of summoned move</t>
  </si>
  <si>
    <t xml:space="preserve">None</t>
  </si>
  <si>
    <t xml:space="preserve">The user summons the aura of an ally, and selects three (3) of that ally's attacks. Each attack has a 1/3rd chance of manifesting, utilizing this Pokemon's type and attributes. If the ally has not yet been revealed, then that ally must be chosen later in the match. Assist cannot be used if the trainer has no allies left. Assist cannot select Assist, Circle Throw, Copycat, Counter, Destiny Bond, Detect, Dragon Tail, Endure, Feint, Focus Punch, Follow Me, Helping Hand, Me First, Metronome, Mimic, Mirror Coat, Mirror Move, Protect, Quick Guard, Rage Powder, Sketch, Sleep Talk, Snatch, Struggle, or Wide Guard. Assist will incur a consecutive energy cost penalty either if it is used consecutively (even if summoning different potential attacks) or if one of the attacks it summoned is used consecutively.</t>
  </si>
  <si>
    <t xml:space="preserve">Assurance (Move)</t>
  </si>
  <si>
    <t xml:space="preserve">The user strikes the opponent with a powerful, vindictive strike. If the target has already taken damage since the start of the current action, this move has 12 BAP instead of 6.</t>
  </si>
  <si>
    <t xml:space="preserve">Astonish (Move)</t>
  </si>
  <si>
    <t xml:space="preserve">The user charges the foe and releases energy shockwaves upon impact. The swift pain and abruptness of the attack can cause the opponent to flinch. If combined with Uproar, the BAP of Uproar is increased by one and a half (1.5x), rounded up [e.g. Astonish + Uproar = 4 + (9 * 1.5, rounded up) = 18] the attack cancels out any Yawn or Sleep status on the field, and the Pokemon can attack as normal after the cooldown phase. If combined with Sucker Punch, the BAP of Sucker Punch is increased by one and a half [e.g. 4 + (8 * 0.5) * 1.5 = 10]. If combined with Lick, the BAP of the entire combination doubles [e.g. (4 + 4) * 2 = 16].</t>
  </si>
  <si>
    <t xml:space="preserve">Attack Order (Move)</t>
  </si>
  <si>
    <t xml:space="preserve">The user summons a group of underling Combee that strike the opponent on all sides with solid waves of energy, damaging them Physically. The overwhelming number of assaults give the attack a high critical hit chance.</t>
  </si>
  <si>
    <t xml:space="preserve">Attract (Move)</t>
  </si>
  <si>
    <t xml:space="preserve">The user flirts with an opponent, beguiling them with their allure. It induces infatuation in targets of the opposite gender, giving their actions a 50% chance to fail for a moderate duration.</t>
  </si>
  <si>
    <t xml:space="preserve">Aura Sphere (Move)</t>
  </si>
  <si>
    <t xml:space="preserve">The user focuses their chakra into a powerful sphere that tracks the opponents energy when released, making it impossible to miss. </t>
  </si>
  <si>
    <t xml:space="preserve">Aurora Beam (Move)</t>
  </si>
  <si>
    <t xml:space="preserve">The user fires a brightly colored beam of ice energy at the opponent. The chill from the attack has a chance to lower the opponent's attack one (1) stage.</t>
  </si>
  <si>
    <t xml:space="preserve">Autotomize (Move)</t>
  </si>
  <si>
    <t xml:space="preserve">The user sets off a metamorphic shift in their body that removes impurities, halving their weight until they switch out and increasing their Speed by two (2) stages. Autotomize's weight reduction does not stack.</t>
  </si>
  <si>
    <t xml:space="preserve">Avalanche (Move)</t>
  </si>
  <si>
    <t xml:space="preserve">The user takes a resolute stance and begins summoning glacial pillars. If the Pokemon has been damaged by an attack this action, this move has 12 BAP instead of 6.</t>
  </si>
  <si>
    <t xml:space="preserve">Baby-Doll Eyes (Move)</t>
  </si>
  <si>
    <t xml:space="preserve">The Pokemon gives a quick, innocent glance at the opponent before they can move, causing them to hold back and lowering their Attack by one (1) stage.</t>
  </si>
  <si>
    <t xml:space="preserve">Barrage (Move)</t>
  </si>
  <si>
    <t xml:space="preserve">Deferring</t>
  </si>
  <si>
    <t xml:space="preserve">The user launches 2-5 small spheres of energy that explode on contact, throwing the opponent off balance and disrupting attacks that take a while to charge up. If combined with any "Bomb" (e.g. Egg Bomb, Seed Bomb, Sludge Bomb) move the BAP of the combining move will be increased by 50% (1.5x) [e.g. 10 BAP * 1.5 = 15 BAP]. If combined with Bullet Seed, a successful attack will always have 5 hits and every hit will be a critical hit.</t>
  </si>
  <si>
    <t xml:space="preserve">Barrier (Move)</t>
  </si>
  <si>
    <t xml:space="preserve">The user erects a paling of energy to defend itself from harm. The barrier also increases the Pokemon's Defense by two (2) stages. If the user had no Defense stage boosts when Barrier was used, they take no damage from Physical attacks for the rest of the action. Other effects of moves blocked in this way still happen.</t>
  </si>
  <si>
    <t xml:space="preserve">Baton Pass (Move)</t>
  </si>
  <si>
    <t xml:space="preserve">The user transfers their status changes to an ally. This move has multiple functions.</t>
  </si>
  <si>
    <t xml:space="preserve">Baton Pass (Switch): The user will switch out at the end of the round, transfering their status to the ally that replaces them.</t>
  </si>
  <si>
    <t xml:space="preserve">Baton Pass (Target Ally): Only usable in multi-battle formats. The user transfers their status to a target active ally.</t>
  </si>
  <si>
    <t xml:space="preserve">Baton Pass can only target members of the user's team.  Baton Pass transfers stage Boosts, Aqua Ring, trapping effects, Ghost-type Curse, Embargo, critical hit rate boosts, Gastro Acid, Ingrain, Leech Seed, Lock-On and Mind Reader, Magnet Rise, Perish Song's counter, Power Trick status, and Substitute decoys.</t>
  </si>
  <si>
    <t xml:space="preserve">Beat Up (Move)</t>
  </si>
  <si>
    <t xml:space="preserve">3 for each hit (6 hits max)</t>
  </si>
  <si>
    <t xml:space="preserve">2 for each hit</t>
  </si>
  <si>
    <t xml:space="preserve">The user summons dark energy from non-KOed teammates, and creates shadows of each ally and itself, each shadow strikes the opponent one time then dissipates. This dark energy ignores the opponent's defensive increases and disrupts attacks that take a while to charge.</t>
  </si>
  <si>
    <t xml:space="preserve">Belch (Move)</t>
  </si>
  <si>
    <t xml:space="preserve">The Pokemon uses part of a consumed berry and spits out a disgusting liquid at the opponent at high speed. This attack can only be used if the Pokemon has partially or completely used a Berry either through activation or Natural Gift.</t>
  </si>
  <si>
    <t xml:space="preserve">Belly Drum (Move)</t>
  </si>
  <si>
    <t xml:space="preserve">30</t>
  </si>
  <si>
    <t xml:space="preserve">The user pounds its stomach with fury, whipping itself into an intense frenzy. In exchange for thirty percent (30%) of its maximum HP, the Pokemon receives a permanent rise to its maximum attack stage (+6) for the duration of the battle, even if it leaves play. The heightened aggressive state makes the Pokemon immune to Sleep and Confusion, and prevents the user from using non-damaging moves, for the next six (6) actions. Belly Drum will fail if the user is at or below half of its maximum HP.</t>
  </si>
  <si>
    <t xml:space="preserve">Bestow (Move)</t>
  </si>
  <si>
    <t xml:space="preserve">The user kindly gives the target a held item. The target will respectfully decline if they are already holding an item.</t>
  </si>
  <si>
    <t xml:space="preserve">Bide (Move)</t>
  </si>
  <si>
    <t xml:space="preserve">Formula</t>
  </si>
  <si>
    <t xml:space="preserve">The user braces for impact, quickly forming a white aura around itself. For the next two actions, the Pokemon will absorb any attacks against it, adding any damage taken into the aura. On the third action, it will release the energy gathered from Bide on the last Pokemon to damage the user. If Protected or Detected against, Bide will still have an energy cost based on the damage the attack would have done. Bide ignores damaging evasive moves. If a Pokemon using Bide is put into Sleep or Frozen, Bide will end without dealing damage.</t>
  </si>
  <si>
    <t xml:space="preserve">Bind (Move)</t>
  </si>
  <si>
    <t xml:space="preserve">The user grapples the opponent and locks them into place. Bind is maintained with a logical body part (such as the user's tail or tentacle). If the user performs an attack requiring that specific part (Steelix's only tail, for example), Bind ends. The trapping effect deals two (2) damage at the end of each action, prevents the target from switching out during Switch Phases, and lasts up to four (4) actions.  </t>
  </si>
  <si>
    <t xml:space="preserve">Bite (Move)</t>
  </si>
  <si>
    <t xml:space="preserve">The user's teeth are surrounded with dark energy, and they chomp down hard on an opponent. The dark energy can cause the opponent to flinch in shock.</t>
  </si>
  <si>
    <t xml:space="preserve">Blast Burn (Move)</t>
  </si>
  <si>
    <t xml:space="preserve">15</t>
  </si>
  <si>
    <t xml:space="preserve">The user turns red hot and the ground bursts with jets of fire, assaulting the target with pillars of scathing fire. Hit or miss, the user will have the Sluggish status during the next action. It will thaw the frozen user.</t>
  </si>
  <si>
    <t xml:space="preserve">Blaze Kick (Move)</t>
  </si>
  <si>
    <t xml:space="preserve">The user surrounds its feet with a gigantic column of flame and launches toward the opponent in a devastating kick. The sheer force gives the attack a high critical hit chance, and the flames can burn the opponent.</t>
  </si>
  <si>
    <t xml:space="preserve">Blizzard (Move)</t>
  </si>
  <si>
    <t xml:space="preserve">The user blows a massive chilling wind at the opponent that can affect the entire field. During Hail, this move has perfect accuracy instead of 70%. It has a chance to freeze opponents solid.</t>
  </si>
  <si>
    <t xml:space="preserve">Block (Move)</t>
  </si>
  <si>
    <t xml:space="preserve">0 or +2</t>
  </si>
  <si>
    <t xml:space="preserve">The user moves with unnatural speed to block off an opponent's exit. This move traps the target, preventing them from being switched out during Switch Phases. If the target attempts a non-damaging evasive action, or enter the evasive phase of a damaging evasive move, in the same action that user is about to use Block, the user will negate the evasive action and deal fixed damage to the target equal to twice the user's Weight Class, acting with boosted priority. Performing this effect makes contact with the target.</t>
  </si>
  <si>
    <t xml:space="preserve">Blue Flare (Move)</t>
  </si>
  <si>
    <t xml:space="preserve">13</t>
  </si>
  <si>
    <t xml:space="preserve">The user unleashes a dazzlingly hot flame consisting of blue and white fire. It has a chance to burn the opponent. It will thaw the frozen user.</t>
  </si>
  <si>
    <t xml:space="preserve">Body Slam (Move)</t>
  </si>
  <si>
    <t xml:space="preserve">The user jumps on top of the opponent with great force. The strength of the impact on pinned downed limbs can lead to paralysis. The attack does more damage against smaller foes. If the opponent has used Minimize, the BAP doubles.
</t>
  </si>
  <si>
    <t xml:space="preserve">Bolt Strike (Move)</t>
  </si>
  <si>
    <t xml:space="preserve">The user covers its entire body with electricity and slams into the foe. The immense electrical charge and forceful impact has a chance of paralyzing the target.</t>
  </si>
  <si>
    <t xml:space="preserve">Bone Club (Move)</t>
  </si>
  <si>
    <t xml:space="preserve">The user energizes a club and strikes the opponent with it in a single, powerful stroke. The force of the attack can cause the opponent to flinch in shock.</t>
  </si>
  <si>
    <t xml:space="preserve">Bone Rush (Move)</t>
  </si>
  <si>
    <t xml:space="preserve">3 per hit</t>
  </si>
  <si>
    <t xml:space="preserve">The user energizes a club and strikes the opponent 2-5 times with a spinning motion. This move disrupts charge-up attacks.</t>
  </si>
  <si>
    <t xml:space="preserve">Bonemerang (Move)</t>
  </si>
  <si>
    <t xml:space="preserve">5 per hit</t>
  </si>
  <si>
    <t xml:space="preserve">The user throws an energized bone that strikes the opponent once, then doubles back and strikes them again before returning to the original user. This move disrupts charge-up attacks.</t>
  </si>
  <si>
    <t xml:space="preserve">Boomburst (Move)</t>
  </si>
  <si>
    <t xml:space="preserve">All Adjacent Targets</t>
  </si>
  <si>
    <t xml:space="preserve">The Pokemon lets out a massive blast of sound that reverberates throughout the arena, hitting friend and foe alike. The sound ignores Substitute.</t>
  </si>
  <si>
    <t xml:space="preserve">Bounce (Move)</t>
  </si>
  <si>
    <t xml:space="preserve">0 and -1</t>
  </si>
  <si>
    <t xml:space="preserve">The user leaps above an incoming attack and crashes down on the opponent with immense force that may paralyze. The user leaps at Priority 0 and strikes at Priority -1. While between these phases, the user of Bounce avoids most attacks. Gust, Hurricane, Sky Uppercut, Smack Down, Thunder, Twister, and Whirlwind ignore Bounce's evasive properties. Being struck by Smack Down and Gravity will cancel Bounce; the Bounce user will take falling damage equal to twice their own Weight Class, plus 4. Being struck by Gust, Twister, and Whirlwind will cause Bounce to automatically miss, but will not result in falling damage.</t>
  </si>
  <si>
    <t xml:space="preserve">Brave Bird (Move)</t>
  </si>
  <si>
    <t xml:space="preserve">The user spreads its wings and summons a terrible blue energy to strike the foe with a reckless, brutal charge. The user suffers 1/3rd of the damage it deals to the opponent in recoil. </t>
  </si>
  <si>
    <t xml:space="preserve">Brick Break (Move)</t>
  </si>
  <si>
    <t xml:space="preserve">The user's appendages glow white and it strikes the opponent with precise damaging strikes. Brick Break destroys Light Screen and Reflect on the target's field prior to dealing damage.</t>
  </si>
  <si>
    <t xml:space="preserve">Brine (Move)</t>
  </si>
  <si>
    <t xml:space="preserve">The user blasts the opponent with a strong blast of salt water, aggravating the target's previous wounds. If the target is at or below 50% HP, this move has 13 BAP instead of 7.</t>
  </si>
  <si>
    <t xml:space="preserve">Bubble (Move)</t>
  </si>
  <si>
    <t xml:space="preserve">The user shoots a wide spray of bubbles that snap violently on the opponent's joints, sometimes causing the opponent's Speed to lower one (1) stage. If combined with Bubble Beam, Bubble Beam's power increases by one and a half (1.5x), rounded up [e.g 4 + (7 * 1.5) (rounded up) = 15] and the combination will always lower the opponent's Speed one (1) Stage.</t>
  </si>
  <si>
    <t xml:space="preserve">Bubble Beam (Move)</t>
  </si>
  <si>
    <t xml:space="preserve">The user shoots a focused wave of bubbles at the opponent, exploding on contact. It has a chance to lower the opponent's Speed one (1) stage from the shock.</t>
  </si>
  <si>
    <t xml:space="preserve">Bug Bite (Move)</t>
  </si>
  <si>
    <t xml:space="preserve">The user chomps down on the opponent. If the target is holding a Berry, the user recieves any applicable benefit of the Berry and then destroys it. If there are environmental berries (such as berry trees), the user may target those instead of a Pokemon.</t>
  </si>
  <si>
    <t xml:space="preserve">Bug Buzz (Move)</t>
  </si>
  <si>
    <t xml:space="preserve">The user emits a concentrated sound vibration by quickly vibrating its wings or arms. The intense noise can damage the target's thought patterns, lowering their Special Defense by one (1) stage. This move will be unaffected by opposing Substitutes.</t>
  </si>
  <si>
    <t xml:space="preserve">Bulk Up (Move)</t>
  </si>
  <si>
    <t xml:space="preserve">The user focuses their strength and surrounds themselves with a red aura that pumps up all their muscles. Attack and Defense are each increased one (1) stage.</t>
  </si>
  <si>
    <t xml:space="preserve">Bulldoze (Move)</t>
  </si>
  <si>
    <t xml:space="preserve">All Targets</t>
  </si>
  <si>
    <t xml:space="preserve">The user jumps and stomps on the ground several times, creating shock waves that lower the Speed of stricken targets by one (1) stage. If a target is in the middle of Dig, this move ignores Dig and has 12 BAP against that target instead of 6. If allied Pokemon can attack in sequence uninterrupted by an enemy attack, they have the option of synchronizing their Bulldoze and avoid damaging each other in a multi-battle.</t>
  </si>
  <si>
    <t xml:space="preserve">Bullet Punch (Move)</t>
  </si>
  <si>
    <t xml:space="preserve">The user energizes their fist with a steely glow then delivers a lightning-quick strike on the opponent, outpacing their attack.</t>
  </si>
  <si>
    <t xml:space="preserve">Bullet Seed (Move)</t>
  </si>
  <si>
    <t xml:space="preserve">The user shoots a volley of 2-5 energized seeds at the opponent that explode on contact. It can disrupt an opponent's move that takes a while to charge up.</t>
  </si>
  <si>
    <t xml:space="preserve">Calm Mind (Move)</t>
  </si>
  <si>
    <t xml:space="preserve">The user meditates on its Special capabilities, increasing its Special Attack and Special Defense by one (1) stage.</t>
  </si>
  <si>
    <t xml:space="preserve">Camouflage (Move)</t>
  </si>
  <si>
    <t xml:space="preserve">The user changes its body's makeup based on its surroundings. The user changes its type based on the terrain the arena is generally composed of.</t>
  </si>
  <si>
    <t xml:space="preserve">Captivate (Move)</t>
  </si>
  <si>
    <t xml:space="preserve">The user appeals alluringly to Pokemon of the opposite gender, convincing them to come closer to it and reducing its opponent's Special Attack by two (2) stages.</t>
  </si>
  <si>
    <t xml:space="preserve">Celebrate (Move)</t>
  </si>
  <si>
    <t xml:space="preserve">The Pokemon temporarily disappears and a present drops down. The present then unfolds and the Pokemon pops out, congratulating its trainer.</t>
  </si>
  <si>
    <t xml:space="preserve">Charge (Move)</t>
  </si>
  <si>
    <t xml:space="preserve">The Pokemon charges up its electric energy. The buildup of electric power increases the Pokemon's Special Defense by one (1) stage. The Base Attack Power of all Electric-type attacks is boosted by three (3) when the effects of this move are active. This effect lasts for six (6) actions.</t>
  </si>
  <si>
    <t xml:space="preserve">Charge Beam (Move)</t>
  </si>
  <si>
    <t xml:space="preserve">The user builds up a large amount of electricity in its body, and fires a small beam of it at its opponent. If this move deals damage, it has a chance of increasing the user's Special Attack by one (1) stage.</t>
  </si>
  <si>
    <t xml:space="preserve">Charm (Move)</t>
  </si>
  <si>
    <t xml:space="preserve">The user appears cute and charming to the opponent, making it less willing to attack it and decreasing its Attack by two (2) stages.</t>
  </si>
  <si>
    <t xml:space="preserve">Chatter (Move)</t>
  </si>
  <si>
    <t xml:space="preserve">The user yells meaningless statements at the opponent loudly, confusing the foe. This move will be unaffected by opposing Substitutes.</t>
  </si>
  <si>
    <t xml:space="preserve">Chip Away (Move)</t>
  </si>
  <si>
    <t xml:space="preserve">The user carefully observes the foe, looking for weak spots. When one is found, it attacks. Stat changes do not affect this move.</t>
  </si>
  <si>
    <t xml:space="preserve">Circle Throw (Move)</t>
  </si>
  <si>
    <t xml:space="preserve">The user lifts the opponent over its head with a terrifying, powerful throw that phazes the target. Circle Throw can be used against targets with a Weight Class up to three (3) values greater than the user. Circle Throw's effects change depending on the match's Switch rules.</t>
  </si>
  <si>
    <t xml:space="preserve">In Switch = OK, unless the Pokemon has a Substitute active, it is sent back to its trainer's Poke Ball at the end of the round. The opponent's Pokemon is switched out at random from their remaining Pokémon. The trainer that orders a phazing move yields second order to their opponent in the following round.</t>
  </si>
  <si>
    <t xml:space="preserve">In Switch = KO, unless the Pokemon has a Substitute active, the shock of the attack resets all of the opponent's stat changes and snaps it out of temporary status as well as other effects like Disable, Taunt, and Torment. </t>
  </si>
  <si>
    <t xml:space="preserve">Clamp (Move)</t>
  </si>
  <si>
    <t xml:space="preserve">The user snares an opponent bodily and squeezes with great pressure. Clamp is maintained with a logical body part (such as the user's shell or mouth). If the user performs an attack using that body part, Clamp ends. The trapping effect deals two (2) damage at the end of each action, prevents the target from switching out during Switch Phases, and lasts up to four (4) actions.  </t>
  </si>
  <si>
    <t xml:space="preserve">Clear Smog (Move)</t>
  </si>
  <si>
    <t xml:space="preserve">Clear Smog (Usual): The user expels a thick cloud of translucent, asphyxiating smog from its body. The attack damages the target and clears any stat modifications the target may have.</t>
  </si>
  <si>
    <t xml:space="preserve">Clear Smog (Fog): The user releases a much more pervasive smog that deals no damage, but blankets both sides of the field removing the stat changes on any Pokemon exposed to it the action it is used. The Clear Smog also induces Fog weather for the next three (3) actions.</t>
  </si>
  <si>
    <t xml:space="preserve">Close Combat (Move)</t>
  </si>
  <si>
    <t xml:space="preserve">12</t>
  </si>
  <si>
    <t xml:space="preserve">The user drops its guard and puts all of its effort into pummeling the target mercilessly. Successful execution of this move decreases the user's Defense and Special Defense by one (1) stage.</t>
  </si>
  <si>
    <t xml:space="preserve">Coil (Move)</t>
  </si>
  <si>
    <t xml:space="preserve">The user coils its body around itself tightly, raising its Attack, Defense, and Accuracy by one (1) stage.</t>
  </si>
  <si>
    <t xml:space="preserve">Comet Punch (Move)</t>
  </si>
  <si>
    <t xml:space="preserve">The user punches the opponent 2-5 times at lightning-fast speed. This move disruptions charge-up attacks.</t>
  </si>
  <si>
    <t xml:space="preserve">Confide (Move)</t>
  </si>
  <si>
    <t xml:space="preserve">The Pokemon convinces their opponent to drop their defense to tell them a secret, lowing their concentration and reducing their Special Attack by one (1) stage. Ignores Protect and Detect.</t>
  </si>
  <si>
    <t xml:space="preserve">Confuse Ray (Move)</t>
  </si>
  <si>
    <t xml:space="preserve">The user shoots out a bright beam of light towards its opponent, causing it to become confused.</t>
  </si>
  <si>
    <t xml:space="preserve">Confusion (Move)</t>
  </si>
  <si>
    <t xml:space="preserve">The user uses a weak telekinetic force to pick up its opponent or small loose parts of the arena. The nature of the mental strike brings up disorienting memories than can confuse the opponent. If combined with Psychic, Special Attack Rank restrictions are ignored, the opponent's Special Defense always drops one (1) stage, and the confusion chance is boosted to 30%.</t>
  </si>
  <si>
    <t xml:space="preserve">Constrict (Move)</t>
  </si>
  <si>
    <t xml:space="preserve">The user grabs onto its opponent with vines or tentacles and squeezes them. The constriction inhibits the opponent and lowers their Speed stat by one (1) stage. If combined with Wrap or Bind, the damage per action of the partial trapping move is doubled. If combined with Wring Out, the BAP of combined move is doubled (2x) [E.g. Constrict + Wring Out= 4 + (12 * 2) = 28). If combined with Tickle, the opponent's Attack, Defense and Speed will each drop two (2) Stages instead of one.</t>
  </si>
  <si>
    <t xml:space="preserve">Conversion (Move)</t>
  </si>
  <si>
    <t xml:space="preserve">The user selects four (4) moves it knows, none of which may share a type with each other or the user. The user's type changes to match one of the selected moves at random. If the user has less than four (4) valid move types to choose from, it must choose as many as possible. Hidden Power is treated as Normal-type. This effect ends if the user switches out.</t>
  </si>
  <si>
    <t xml:space="preserve">Conversion 2 (Move)</t>
  </si>
  <si>
    <t xml:space="preserve">The user changes its typing to a type that resists or is immune to the last attack it was hit with, at random. This effect ends if the user switches out.</t>
  </si>
  <si>
    <t xml:space="preserve">Copycat (Move)</t>
  </si>
  <si>
    <t xml:space="preserve">The user thinks about the last attack executed and repeats it exactly, duplicating the attack. The user may choose the target of the copied move. This move will fail if Copycat is the first move used in the battle, the last used move was Copycat, or the copied attack requires more energy than the user has. Charge-up actions and priority are ignored for a move copied by Copycat; all of its effects execute immediately when Copycat is used. (e.g. If Copycat copies Revenge, it executes immediately. If it copies Sky Attack, both the charge phase and the damage phase happen in succession, preventing multi-hit attacks from interrupting the user.)</t>
  </si>
  <si>
    <t xml:space="preserve">Cosmic Power (Move)</t>
  </si>
  <si>
    <t xml:space="preserve">The user calls down a mystical power from the heavens to boost its Defense and Special Defense by one (1) stage.</t>
  </si>
  <si>
    <t xml:space="preserve">Cotton Guard (Move)</t>
  </si>
  <si>
    <t xml:space="preserve">11</t>
  </si>
  <si>
    <t xml:space="preserve">The user gathers cotton around itself to raise its defense by three (3) stages.</t>
  </si>
  <si>
    <t xml:space="preserve">Cotton Spore (Move)</t>
  </si>
  <si>
    <t xml:space="preserve">The user releases balls of cotton that cling to the opponent, creating drag that slows it down, lowering its Speed by two (2) stages.</t>
  </si>
  <si>
    <t xml:space="preserve">Counter (Move)</t>
  </si>
  <si>
    <t xml:space="preserve">The user retaliates against oncoming Physical assaults. The user then charges towards the last opponent that hit them with a Physical attack, dealing 1.5x the damage of said attack. </t>
  </si>
  <si>
    <t xml:space="preserve">Covet (Move)</t>
  </si>
  <si>
    <t xml:space="preserve">The user goes into a jealous rage over an opponent's possession, striking the opponent and stealing their item if it lacks one of its own.</t>
  </si>
  <si>
    <t xml:space="preserve">Crabhammer (Move)</t>
  </si>
  <si>
    <t xml:space="preserve">The user raises its crustacean claw and smashes the opponent with incredible force. The blow is so devastating that it often results in a critical hit.</t>
  </si>
  <si>
    <t xml:space="preserve">Crafty Shield (Move)</t>
  </si>
  <si>
    <t xml:space="preserve">The Pokemon create a mystical shield that blocks any non-damaging move used on itself or allies. Fails if used consecutively.</t>
  </si>
  <si>
    <t xml:space="preserve">Cross Chop (Move)</t>
  </si>
  <si>
    <t xml:space="preserve">The Pokemon crosses its arms and unleashes a devastating energy charged blow. The strike is so powerful that it often results in a critical hit.</t>
  </si>
  <si>
    <t xml:space="preserve">Cross Poison (Move)</t>
  </si>
  <si>
    <t xml:space="preserve">The user crosses its claws or wings and strikes with a powerful venom. The attack strikes with great force, so it often results in a critical hit. It also has a chance to poison the foe.</t>
  </si>
  <si>
    <t xml:space="preserve">Crunch (Move)</t>
  </si>
  <si>
    <t xml:space="preserve">The user's mouth fills with darkened energy and it bears down on the opponent with its teeth/fangs. The dark energy can inflict a lasting wound on the opponent, lowering their defense one (1) stage.</t>
  </si>
  <si>
    <t xml:space="preserve">Crush Claw (Move)</t>
  </si>
  <si>
    <t xml:space="preserve">The user's claws glow white with a vicious energy before attacking the opponent with a powerful direct strike. The fearsome energy has a good chance of lowering the opponent's defense one (1) stage.</t>
  </si>
  <si>
    <t xml:space="preserve">Crush Grip (Move)</t>
  </si>
  <si>
    <t xml:space="preserve">The user grips the opponent and siphons their own vitality to use against them in a vicious grappling move. The higher the opponent's HP, the more damage this attack does.</t>
  </si>
  <si>
    <t xml:space="preserve">Curse (Move)</t>
  </si>
  <si>
    <t xml:space="preserve">If the Pokemon is not a Ghost-type, it draws strength from negative energy, raising its Attack and Defense by one (1) stage and decreasing Speed by one (1) stage.</t>
  </si>
  <si>
    <t xml:space="preserve">If the user is a Ghost-type, this move costs 30 HP and 10 Energy instead of merely 6 Energy. They pay this price in order to cast a wicked and crippling affliction on the opponent. Pokemon afflicted with Ghost Curse take five (5) damage at the end of each action, and Chill and Rest only restore half as much energy or HP as normal. Such Pokemon also take an extra two (2) damage per action and lose one (1) more energy per action when affected by Nightmare. This version of Curse will fail if the user is at or below half of its maximum HP.</t>
  </si>
  <si>
    <t xml:space="preserve">Cut (Move)</t>
  </si>
  <si>
    <t xml:space="preserve">The user cleaves a path through any natural obstruction with a single, powerful slicing motion. It can easily shear grass and split trees in two. It is not effective at clearing rock-based obstructions. If combined with a "Cross", "Claw", "Scissor", "Scratch", "Swipe", or "Slash" move, the move will always score a critical hit.</t>
  </si>
  <si>
    <t xml:space="preserve">Dark Pulse (Move)</t>
  </si>
  <si>
    <t xml:space="preserve">The user emits a wave of darkness imbued with horrible thoughts. The thoughts may interrupt the target's thoughts, causing them to flinch. </t>
  </si>
  <si>
    <t xml:space="preserve">Dark Void (Move)</t>
  </si>
  <si>
    <t xml:space="preserve">The user opens a rift of void beneath the targets. The void saps the targets' willpower, causing them to fall asleep.</t>
  </si>
  <si>
    <t xml:space="preserve">Dazzling Gleam (Move)</t>
  </si>
  <si>
    <t xml:space="preserve">The Pokemon unleashes a dazzling flash of light that hits all opponents.</t>
  </si>
  <si>
    <t xml:space="preserve">Defend Order (Move)</t>
  </si>
  <si>
    <t xml:space="preserve">The user gathers a swarm of Combee around itself in a protective shield, raising its Defense and Special Defense by one (1) stage.</t>
  </si>
  <si>
    <t xml:space="preserve">Defense Curl (Move)</t>
  </si>
  <si>
    <t xml:space="preserve">The user curls up into a ball and tenses its muscles, raising its Defense by one (1) stage.</t>
  </si>
  <si>
    <t xml:space="preserve">Defog (Move)</t>
  </si>
  <si>
    <t xml:space="preserve">Entire Battle</t>
  </si>
  <si>
    <t xml:space="preserve">The user rapidly flaps or beats its wings or other appendages, creating a large wind that clears away any obscuring field effects and negates Fog weather. Defog lowers the opponent's Evasion one (1) stage and removes the effects of Mist, Safeguard, Reflect, and Light Screen on the target. (Mist blocks the evasion drop, and then dissipates). Defog also clears both sides of the field of any laid hazards and any weather affecting the field.</t>
  </si>
  <si>
    <t xml:space="preserve">Destiny Bond (Move)</t>
  </si>
  <si>
    <t xml:space="preserve">30 Fixed Damage</t>
  </si>
  <si>
    <t xml:space="preserve">The user telepathically joins its soul with the foe's for the remainder of the round. During this time period, if the foe Knocks Out the Pokemon, the foe takes 30 Fixed Damage. Chills cannot be performed by Destiny Bond's user for the rest of the round.</t>
  </si>
  <si>
    <t xml:space="preserve">Detect (Move)</t>
  </si>
  <si>
    <t xml:space="preserve">The user focuses completely on all other Pokemon on the field, anticipating and dodging their actions perfectly to protect itself from the damage and effects of attacks that would otherwise strike it. Attacks do not fail when used on the Pokemon, and attacks targeting the arena will succeed as normal. This move fails if used on successive actions, or after Protect, Agility (Evasive), Teleport (Evasive), or the Dodge Command. If used in a combination attack, Detect will still be active on the cooldown action, but will have one and a half (1.5x) the Damage Evaded energy cost that action. Whilst a Pokemon is under the effect of Detect it is immune to critical hits.</t>
  </si>
  <si>
    <t xml:space="preserve">Diamond Storm (Move)</t>
  </si>
  <si>
    <t xml:space="preserve">The user whips up a storm of diamonds which strikes several opposing Pokémon, dealing damage to them. This move may raise the user's Defense by one (1) stage for each opponent hit.</t>
  </si>
  <si>
    <t xml:space="preserve">Dig (Move)</t>
  </si>
  <si>
    <t xml:space="preserve">0 and -2</t>
  </si>
  <si>
    <t xml:space="preserve">The user burrows under the ground to attack the target by surprise. The user goes underground at Priority 0 and strikes at Priority -2. While between these phases, the user of Dig avoids most attacks. If the user is at least SC 5, at least 3.5 meters long, has the Levitate trait, or is a Flying-type; it ignore the target's Levitate or Magnet Rise. Bulldoze, Earth Power, Earthquake, Fissure, and Magnitude ignore Dig's evasive properties. Bulldoze, Earthquake, and Magnitude strike for doubled BAP, and ignore any immunity to Seismic Attacks granted by the  Flying-Type, Levitate, Magnet Rise and the Levitate Command. If Dig (Attack) is used whilst underground, Dig has a priority of 0 and uses all 10 EN on the hit. If used whilst not underground, Dig has an evasive priority of 0, which uses 6 EN, and a hit priority of -2, which uses 4 EN. In both cases, STAB EN Cost Reduction is only applied to EN used upon the hit.</t>
  </si>
  <si>
    <t xml:space="preserve">Dig (Suspend): The user may pay 6 En to delay the attack component of Dig for an action. If a Pokémon is underground at the end of the round, it may not be switched out. Dig (Suspend) only applies Consecutive EN Costs for multiple uses Dig (Suspend), and does not count for Dig (Attack). Whilst underground, a Pokémon can only use Dig (Suspend), Dig (Attack), or a combination involving Dig (Attack). If a Pokémon fails to use Dig (Suspend) whilst underground, said Pokémon returns to the surface.</t>
  </si>
  <si>
    <t xml:space="preserve">Disable (Move)</t>
  </si>
  <si>
    <t xml:space="preserve">The user focuses on one of the foe's last three (3) actions, and uses telepathic powers to seal that attack from the mind of the target. The target is unable to use the selected attack for six (6) actions. Moves that take effect over multiple turns, such as Bide, will be interrupted if Disabled before they are completed. Disable fails on targets that already have a Disabled move. If the Pokemon was ordered to use the sealed attack on the same action it is Disabled, the move will fail. If it is ordered to use the attack at any time after that while it is still sealed, the Pokemon will Struggle instead. </t>
  </si>
  <si>
    <t xml:space="preserve">Disarming Voice (Move)</t>
  </si>
  <si>
    <t xml:space="preserve">Adjacent Opponents</t>
  </si>
  <si>
    <t xml:space="preserve">The Pokemon lets out a disarming cry that strikes the heart of all opponents without fail. The sound ignores Substitute.</t>
  </si>
  <si>
    <t xml:space="preserve">Discharge (Move)</t>
  </si>
  <si>
    <t xml:space="preserve">The user shoots a wave of dispersing electricity at the opponent. The sheer amount of the electricity gives it a good chance to paralyze the foe. </t>
  </si>
  <si>
    <t xml:space="preserve">Dive (Move)</t>
  </si>
  <si>
    <t xml:space="preserve">The user dives underwater and surfaces under the opponent to attack them. Dive will fail if the arena lacks a body of water. If a Pokémon is underwater at the end of the round, it may not be switched out. Surf and Whirlpool ignore Dive's evasive properties and strike double BAP instead. Dive does not avoid other users of Dive. If Dive (Attack) is used whilst underwater, Dive has a priority of 0 and uses all 10 EN on the hit. If used whilst not underwater, Dive has an evasive priority of 0, which uses 6 EN, and a hit priority of -2, which uses 4 EN. In both cases, STAB EN Cost Reduction is only applied to EN used upon the hit.</t>
  </si>
  <si>
    <t xml:space="preserve">Dive (Suspend): The user may pay 6 En to delay the attack component of Dive for an action. If a Pokémon is underwater at the end of the round, it may not be switched out. Dive (Suspend) only applies Consecutive EN Costs for multiple uses Dive (Suspend), and does not count for Dive (Attack). Whilst underwater, a Pokémon can only use Dive (Suspend), Dive (Attack), or a combination involving Dive (Attack). If a Pokémon fails to use Dive (Suspend) whilst underwater, said Pokémon returns to the surface.</t>
  </si>
  <si>
    <t xml:space="preserve">Dizzy Punch (Move)</t>
  </si>
  <si>
    <t xml:space="preserve">The user hits the target with a dizzy, spinning fist. The constant, confusing rotation may confuse the target.</t>
  </si>
  <si>
    <t xml:space="preserve">Doom Desire (Move)</t>
  </si>
  <si>
    <t xml:space="preserve">14</t>
  </si>
  <si>
    <t xml:space="preserve">The user calls down a rain of energy beams from the sky that fall after the first action of the next round. The attack uses any stat boosts/drops the original target had at the time the move was initially called, as well as the Special Attack of the original user. Doom Desire will strike whichever Pokemon in the original target's position. The damage is considered residual, and will faint a Pokemon using Endure.</t>
  </si>
  <si>
    <t xml:space="preserve">Double Hit (Move)</t>
  </si>
  <si>
    <t xml:space="preserve">4 per hit</t>
  </si>
  <si>
    <t xml:space="preserve">The user strikes the opponent twice with various appendages.</t>
  </si>
  <si>
    <t xml:space="preserve">Double Kick (Move)</t>
  </si>
  <si>
    <t xml:space="preserve">The user kicks the opponent twice.</t>
  </si>
  <si>
    <t xml:space="preserve">Double Team (Move)</t>
  </si>
  <si>
    <t xml:space="preserve">The Pokemon rapidly moves back and forth between several locations, creating several illusory clones. The clones make it harder for the opponent to figure out which Pokemon is the real one. Each clone counts as a separate target in addition to the real Pokemon. Single target moves directed at the Pokemon will strike one target, apply an accuracy check for the move to hit and then, unless the move has perfect accuracy, apply another check for if it hits the real target (hit = 100% / # of Targets). If it hits a clone, that clone disappears while all other clones remain. Multi-target moves will target all clones and apply a single accuracy check - this does incur the spread move penalty. Double Team dissipates completely once the real Pokemon is hit. A Pokemon may have up to two (2) clones at a time and may create between 1 or 2 clones for a given use of the move.</t>
  </si>
  <si>
    <t xml:space="preserve">Double-Edge (Move)</t>
  </si>
  <si>
    <t xml:space="preserve">The user slams into the opponent as hard as it possibly can with its entire body. The enormous impact of the move will make the user take 1/3rd of the damage they caused to the opponent as recoil.</t>
  </si>
  <si>
    <t xml:space="preserve">Double Slap (Move)</t>
  </si>
  <si>
    <t xml:space="preserve">The user slaps the opponent 2-5 times with their hands or other appendages. This move disrupts charge-up attacks.</t>
  </si>
  <si>
    <t xml:space="preserve">Draco Meteor (Move)</t>
  </si>
  <si>
    <t xml:space="preserve">The user roars at the sky, summoning a storm of meteors to strike the foe. Summoning the meteor storm uses up a lot of the Pokemon's energy, decreasing their Special Attack by two (2) stages even if the move misses.</t>
  </si>
  <si>
    <t xml:space="preserve">Dragon Breath (Move)</t>
  </si>
  <si>
    <t xml:space="preserve">The user spews a stream of blue breath at the opponent, which may paralyze them.</t>
  </si>
  <si>
    <t xml:space="preserve">Dragon Claw (Move)</t>
  </si>
  <si>
    <t xml:space="preserve">The user focuses primal energy into its claws or hands and swipes at the target with them.</t>
  </si>
  <si>
    <t xml:space="preserve">Dragon Dance (Move)</t>
  </si>
  <si>
    <t xml:space="preserve">The user performs a fighting dance to stimulate its muscles, raising its Attack and Speed by one (1) stage. </t>
  </si>
  <si>
    <t xml:space="preserve">Dragon Pulse (Move)</t>
  </si>
  <si>
    <t xml:space="preserve">The user shoots out a shockwave of primal energy from its mouth at the opponent. </t>
  </si>
  <si>
    <t xml:space="preserve">Dragon Rage (Move)</t>
  </si>
  <si>
    <t xml:space="preserve">10 Fixed damage</t>
  </si>
  <si>
    <t xml:space="preserve">The user fires a stream of blue flames at its opponent. This attack will always deal exactly 10 damage.</t>
  </si>
  <si>
    <t xml:space="preserve">Dragon Rush (Move)</t>
  </si>
  <si>
    <t xml:space="preserve">The user rushes at the foe while charged with fearsome energy. When the attack hits, the energy may scare the foe and make them flinch. If the opponent has used Minimize, the BAP doubles.</t>
  </si>
  <si>
    <t xml:space="preserve">Dragon Tail (Move)</t>
  </si>
  <si>
    <t xml:space="preserve">The user swings and hits the foe powerfully with a menacing tail, phazing the target. Dragon Tail's effects change depending on the match's Switch rules.</t>
  </si>
  <si>
    <t xml:space="preserve">Dragon Ascent (Move)</t>
  </si>
  <si>
    <t xml:space="preserve">The user climbs high into the sky before crashing into the opponent with one powerful charge. This move lowers the user's Defense and Special Defense one (1) Stage if it was successfully used, even if it deals no damage. If Rayquaza has this move in its possession, then it can Mega Evolve into Mega Rayquaza</t>
  </si>
  <si>
    <t xml:space="preserve">Drain Punch (Move)</t>
  </si>
  <si>
    <t xml:space="preserve">The user punches the opponent with all the energy of its punch focused into its hand. The user heals themselves for half the damage inflicted.</t>
  </si>
  <si>
    <t xml:space="preserve">Draining Kiss (Move)</t>
  </si>
  <si>
    <t xml:space="preserve">The Pokemon latches onto the opponents life force with a kiss gesture that drains a large amount of their energy, healing the user for 75% of the damage done to the opponent.</t>
  </si>
  <si>
    <t xml:space="preserve">Dream Eater (Move)</t>
  </si>
  <si>
    <t xml:space="preserve">The user absorbs the energy of a sleeping Pokemon's dreams, dealing impressive damage. If used in combination with Hypnosis, the damage done will not trigger any sleep reduction. The user heals themselves for half the damage inflicted. This move fails if the target is awake.</t>
  </si>
  <si>
    <t xml:space="preserve">Drill Peck (Move)</t>
  </si>
  <si>
    <t xml:space="preserve">A dramatic spinning attack performed with a beak or spike.</t>
  </si>
  <si>
    <t xml:space="preserve">Drill Run (Move)</t>
  </si>
  <si>
    <t xml:space="preserve">The Pokemon spins rapidly and slams its head or other appendages into the opponent like a drill. Because of the spinning, the attack is more likely to penetrate the opponent's defenses unexpectedly, giving it an increased chance for a critical hit.</t>
  </si>
  <si>
    <t xml:space="preserve">Dual Chop (Move)</t>
  </si>
  <si>
    <t xml:space="preserve">The user performs two consecutive chops on the opponent.</t>
  </si>
  <si>
    <t xml:space="preserve">Dynamic Punch (Move)</t>
  </si>
  <si>
    <t xml:space="preserve">The user throws a wild, dramatic punch that is easy predicted by the target. If the attack hits, the punch will daze the target, inflicting Confusion.</t>
  </si>
  <si>
    <t xml:space="preserve">Earth Power (Move)</t>
  </si>
  <si>
    <t xml:space="preserve">The user exudes raw force, and the earth on the field cracks open with a golden light. The light erupts violently from the ground, blasting upward and smashing into the opponent. The suddenness of the blast may lower the target's Special Defense by one (1) stage.</t>
  </si>
  <si>
    <t xml:space="preserve">Earthquake (Move)</t>
  </si>
  <si>
    <t xml:space="preserve">The user uses raw might to simulate an earthquake. When Earthquake strikes a Pokemon in the middle of Dig, it ignores the evasive component and has 20 BAP against that target instead of 10. If allied Pokemon can attack in sequence uninterrupted by an enemy attack, they can synchronize their Earthquake and avoid damaging each other in a multi-battle. Earthquake is inherently dangerous to fragile buildings or natural structures, and may have dramatic effects in certain arenas.</t>
  </si>
  <si>
    <t xml:space="preserve">Echoed Voice (Move)</t>
  </si>
  <si>
    <t xml:space="preserve">The user puffs itself up and yells with a cry welled up from within, producing a sound wave that echoes throughout the area. Each time this is used by a member of the same team, that team's echo frequency builds up and the attack's BAP is magnified. This move is only enhanced by Echoed Voices performed in the last six (6) actions. This move will be unaffected by opposing Substitutes.</t>
  </si>
  <si>
    <t xml:space="preserve">Eerie Impulse (Move)</t>
  </si>
  <si>
    <t xml:space="preserve">The Pokemon launches an electrostatic charge that greatly decreases the special attack of the target, lowering its Special Attack by two (2) stages.</t>
  </si>
  <si>
    <t xml:space="preserve">Egg Bomb (Move)</t>
  </si>
  <si>
    <t xml:space="preserve">Egg Bomb (Regular): The Pokemon chucks an energized egg that explodes on contact.</t>
  </si>
  <si>
    <t xml:space="preserve">Egg Bomb (Trap): The user lays an explosive trap that detonates at the end of the first action of the next round. The attack uses any stat boosts/drops the Pokemon had at the time the move was initially called, as well as the Attack of the original user. The damage is considered residual, and will faint a Pokemon using Endure. This version has perfect accuracy instead of 75%.</t>
  </si>
  <si>
    <t xml:space="preserve">Electric Terrain (Move)</t>
  </si>
  <si>
    <t xml:space="preserve">Field</t>
  </si>
  <si>
    <t xml:space="preserve">The Pokemon generates a massive, crackling electromagnetic field that covers the entire ground for four (4) rounds. While in effect, the power of Electric Moves used by grounded Pokemon is increased by three (3) BAP and grounded Pokemon cannot be put to sleep while Electric Terrain is in effect, but Pokemon that are asleep will not be awakened. Nature Power becomes Thunderbolt when Electric Terrain is in effect.</t>
  </si>
  <si>
    <t xml:space="preserve">Electrify (Move)</t>
  </si>
  <si>
    <t xml:space="preserve">The Pokemon generates an electrical charge that adheres to the opponent, changing the type of the target's next attack to Electric.</t>
  </si>
  <si>
    <t xml:space="preserve">Electro Ball (Move)</t>
  </si>
  <si>
    <t xml:space="preserve">Table</t>
  </si>
  <si>
    <t xml:space="preserve">The user creates a large electrified field around its body and charges at the opponent. It then stops suddenly releasing the ball at full speed.</t>
  </si>
  <si>
    <t xml:space="preserve">Electroweb (Move)</t>
  </si>
  <si>
    <t xml:space="preserve">The user casts a wide electrified net upon its opponent, shocking them and limiting their movement which causes a one (1) stage drop in Speed.</t>
  </si>
  <si>
    <t xml:space="preserve">Embargo (Move)</t>
  </si>
  <si>
    <t xml:space="preserve">The user declares a cessation that prevents the affected target from using held items for the next six (6) actions. Pokémon with a Mega Stone can still mega evolve under the effects of Embargo.</t>
  </si>
  <si>
    <t xml:space="preserve">Ember (Move)</t>
  </si>
  <si>
    <t xml:space="preserve">The Pokemon throws small flames that have a chance of burning the foe. When combined with another Special Fire Attack, the Base Attack Power of that attack is increased by one and a half (1.5x) [e.g Ember + Flamethrower is 4 + 9 * 1.5 = 17.5 BAP].</t>
  </si>
  <si>
    <t xml:space="preserve">Encore (Move)</t>
  </si>
  <si>
    <t xml:space="preserve">The user gives its opponent an enthusiastic round of applause. The target is forced to repeat the last action it successfully performed for the next two (2) of its actions. The afflicted Pokemon will not expend extra energy from consecutive attacks while Encore is in effect. Encore fails when used on a target whose Encore ended on the previous action or whose last successful action was Bodyblock, Chill, Dodge, Encore, Mimic, Mirror Move, Shift, Sketch, Take Cover, Transform, a combo, an Ability command, or a cooldown.</t>
  </si>
  <si>
    <t xml:space="preserve">Endeavor (Move)</t>
  </si>
  <si>
    <t xml:space="preserve">The user recalls the hardships of the match and tries its hardest to pound that experience into its opponent. Endeavor fails unless the target has more HP remaining than the user. Endeavor can only be used once in the same round as Endure. This move fails unless the user can pay the entire Energy Cost.</t>
  </si>
  <si>
    <t xml:space="preserve">Endure (Move)</t>
  </si>
  <si>
    <t xml:space="preserve">The user braces itself for impact and until the end of the round will not be KOed by damaging attacks or energy exhaustion through the user's own moves, surviving with at least 1 HP and 1 EN instead. Enduring users may not use Combos. If a move's description states that it fails unless the user has enough energy the Pokemon still needs to have enough energy to use the move. Endure does not help the user survive residual damage such as poison, burn, sandstorm, Future Sight, etc., and Endure does not prevent EN KO caused by the effects of other moves used on the user, such as Nightmare (Encored moves do not cause the Endure user to EN KO, since they're still the ones using the move). All effects that are based on the damage an enemy deals (ex. Bide, Iron Barbs) to the user act as though the opponent did full damage, even if Endure negated some of the damage. Endure can be used successfully multiple times in the same round by the same Pokemon, however a Pokemon cannot use Endure if it successfully used Endure in the previous round.  This move fails unless the user can pay the entire Energy Cost.</t>
  </si>
  <si>
    <t xml:space="preserve">Energy Ball (Move)</t>
  </si>
  <si>
    <t xml:space="preserve">The user gathers all the surrounding natural energy into a ball of life, firing it at the foe. The user will have trouble accumulating this energy in an artificial environment, reducing the Attack Power by two (2). The attack can sap the target's resiliency, reducing their Special Defense by one (1) stage.</t>
  </si>
  <si>
    <t xml:space="preserve">Entrainment (Move)</t>
  </si>
  <si>
    <t xml:space="preserve">The user charms the opponent, changing all of their abilities to match the abilities the user has for six (6) actions.</t>
  </si>
  <si>
    <t xml:space="preserve">Eruption (Move)</t>
  </si>
  <si>
    <t xml:space="preserve">The user draws from its fire source and releases it in a massive fiery explosion. Its power depends on the vitality left in the Pokemon. It will thaw the frozen user.</t>
  </si>
  <si>
    <t xml:space="preserve">Explosion (Move)</t>
  </si>
  <si>
    <t xml:space="preserve">20</t>
  </si>
  <si>
    <t xml:space="preserve">The user mechanically, through the mixing of noxious gases, or simply by release of pent up pressure, creates a massive explosion, fainting itself and causing massive damage to the opponent.  This attack causes the user to faint. This move fails unless the user can pay the entire Energy Cost.</t>
  </si>
  <si>
    <t xml:space="preserve">Extrasensory (Move)</t>
  </si>
  <si>
    <t xml:space="preserve">The user attacks with a strange force that seems to have been directed from behind the target's head, knocking them down. The surprise of the attack may cause the victim to flinch for an action. Will never flinch a Pokemon with multiple heads or eyes behind its head.</t>
  </si>
  <si>
    <t xml:space="preserve">Extreme Speed (Move)</t>
  </si>
  <si>
    <t xml:space="preserve">The user tackles the opponent with blinding speed. The attack is so blindingly fast it strikes even before other priority attacks. Only Fake Out can strike more quickly.</t>
  </si>
  <si>
    <t xml:space="preserve">Facade (Move)</t>
  </si>
  <si>
    <t xml:space="preserve">5, 8 if under status</t>
  </si>
  <si>
    <t xml:space="preserve">The user is engulfed in an aura of determination, then tackles the opponent. This move has 14 BAP instead of 7 if the user is Poisoned, Burned, or Paralyzed. This move is unaffected by Burn's BAP reduction effect.</t>
  </si>
  <si>
    <t xml:space="preserve">Fairy Lock (Move)</t>
  </si>
  <si>
    <t xml:space="preserve">-- or Formula</t>
  </si>
  <si>
    <t xml:space="preserve">Using mystical power, the Pokemon locks down the arena and prevents all foes from switching out. When used against a non-damaging evasive action, or a damaging evasive attack that enters the evasive phase in the same action, it does fixed damage equal to three (3) multiplied by the user's Special Attack Rank.</t>
  </si>
  <si>
    <t xml:space="preserve">Fairy Wind (Move)</t>
  </si>
  <si>
    <t xml:space="preserve">Adjacent Opponent</t>
  </si>
  <si>
    <t xml:space="preserve">The Pokemon whips up a small mystical wind and aims it at the opponent. When combined with another Special Fairy Attack, the Base Attack Power of that attack is increased by one and three quarters (1.75x) [e.g Fairy Wind + Dazzling Gleam is 4 + 8 * 1.75 = 18 BAP].</t>
  </si>
  <si>
    <t xml:space="preserve">Fake Out (Move)</t>
  </si>
  <si>
    <t xml:space="preserve">The Pokémon strikes the opponent with immense swiftness using their hands/paws, creating a shockwave of air that pushes the opponent back, causing them to flinch. In Switch=KO, Fake Out only flinches on the Pokémon's first use of the move, even if resetting effects like Circle Throw, Dragon Tail, Roar, U-turn, Teleport, Volt Switch, or Whirlwind used by it or against it. In Switch=OK, Fake Out may only flinch if the Pokémon using the move hasn't used it since it was last sent out. Fake Out can still damage opponents after its first use since the Pokémon was sent out; it simply cannot flinch them.</t>
  </si>
  <si>
    <t xml:space="preserve">Fake Tears (Move)</t>
  </si>
  <si>
    <t xml:space="preserve">The Pokémon cries loudly, unnerving the opponent and causing its Special Defense to drop two (2) stages for two rounds.</t>
  </si>
  <si>
    <t xml:space="preserve">False Swipe (Move)</t>
  </si>
  <si>
    <t xml:space="preserve">The Pokémon strikes the target with utmost precision. This attack, and any attack it is combined with, cannot reduce the target below 1 HP.</t>
  </si>
  <si>
    <t xml:space="preserve">Feather Dance (Move)</t>
  </si>
  <si>
    <t xml:space="preserve">The Pokémon shoots a slew of feathers at the opponent, causing them to become tired, and their attack to drop two stages (2).</t>
  </si>
  <si>
    <t xml:space="preserve">Feint (Move)</t>
  </si>
  <si>
    <t xml:space="preserve">The Pokémon surrounds itself with a faint aura and rushes at the opponent with great speed, generating an afterimage. This attack nullifies any Protect, Detect, Quick Guard, Wide Guard, Crafty Shield, King's Shield or Spiky Shield active on the target.</t>
  </si>
  <si>
    <t xml:space="preserve">Feint Attack (Move)</t>
  </si>
  <si>
    <t xml:space="preserve">The Pokémon fades into the shadows and senses the opponent's energy, striking them once it finds their location. The attack has perfect timing and cannot miss.</t>
  </si>
  <si>
    <t xml:space="preserve">Fell Stinger (Move)</t>
  </si>
  <si>
    <t xml:space="preserve">The Pokemon fills their stinger with energy and injects a special neurotoxin into the opponent. If the opposing Pokemon is KO'd by Fell Stinger, part of their energy goes back to the user of this move, increasing the user's Attack by two (2) stages.</t>
  </si>
  <si>
    <t xml:space="preserve">Fiery Dance (Move)</t>
  </si>
  <si>
    <t xml:space="preserve">The Pokémon wreathes itself in a cloak of flames. If this attack deals damage, it has a chance of raising the user's Special attack one (1) stage.</t>
  </si>
  <si>
    <t xml:space="preserve">Final Gambit (Move)</t>
  </si>
  <si>
    <t xml:space="preserve">The user forms all of its remaining life energy into an aura, and launches itself at the opponent. The user faints if this attack succeeds.</t>
  </si>
  <si>
    <t xml:space="preserve">Fire Blast (Move)</t>
  </si>
  <si>
    <t xml:space="preserve">The Pokémon summons a massive blast of fire in a distinctive, five-pointed shape. It has a chance to burn the opponent.</t>
  </si>
  <si>
    <t xml:space="preserve">Fire Fang (Move)</t>
  </si>
  <si>
    <t xml:space="preserve">10% burn, 10% flinch</t>
  </si>
  <si>
    <t xml:space="preserve">The Pokémon's mouth ignites in flames as it bites the opponent. This move has a chance to burn the opponent. It also has a chance to make the opponent flinch.</t>
  </si>
  <si>
    <t xml:space="preserve">Fire Pledge (Move)</t>
  </si>
  <si>
    <t xml:space="preserve">8 or 20</t>
  </si>
  <si>
    <t xml:space="preserve">A mystical power causes fire to spread across the battlefield. When used the same action as Grass Pledge, Grass Pledge is ignored and Fire Pledge bursts out, covering the opposing field in burning leaves that deal 2 HP per action for six (6) actions. When used the same action as Water Pledge, Fire Pledge is ignored and a rainbow shimmers down on the user's side of arena, increasing the effect chance of any attacks used by 30% for six (6) actions (does not stack with Serene Grace). All Pledge attacks target a single foe, but affect one side of the arena depending in their effect. The BAP of an enhanced pledge becomes 20 instead of 8.</t>
  </si>
  <si>
    <t xml:space="preserve">Fire Punch (Move)</t>
  </si>
  <si>
    <t xml:space="preserve">The Pokémon's fist becomes surrounded by flames as it punches the foe. It has a chance to burn.</t>
  </si>
  <si>
    <t xml:space="preserve">Fire Spin (Move)</t>
  </si>
  <si>
    <t xml:space="preserve">The Pokémon shoots a spiraling stream of flames at the target, trapping it in a swirling cage of flames. The trapping effect deals two (2) damage at the end of each action, prevents the target from switching out during Switch Phases, and lasts up to four (4) actions.</t>
  </si>
  <si>
    <t xml:space="preserve">Fissure (Move)</t>
  </si>
  <si>
    <t xml:space="preserve">25</t>
  </si>
  <si>
    <t xml:space="preserve">The Pokémon uses brute force to open a chasm in the ground right under the opponent, dashing them against the cracks and shifts in the earth. The move is can easily alter the battlefield, allowing either Pokemon to be pushed into the chasm later. Certain terrain types can cause Fissure to fail.</t>
  </si>
  <si>
    <t xml:space="preserve">Flail (Move)</t>
  </si>
  <si>
    <t xml:space="preserve">The Pokémon flails around, striking the foe as it does so. It becomes more powerful the lower the user's health is, but also consumes more energy.</t>
  </si>
  <si>
    <t xml:space="preserve">Flame Burst (Move)</t>
  </si>
  <si>
    <t xml:space="preserve">The Pokémon shoots out a massive burst of fire that leaves embers on the ground around the foe. It also deals six (6) fixed damage to any opponents adjacent to the target. This damage is considered residual, and will faint a Pokemon using Endure. In combinations, any effects on the main attack will also be present in the splash damage as well.</t>
  </si>
  <si>
    <t xml:space="preserve">Flame Charge (Move)</t>
  </si>
  <si>
    <t xml:space="preserve">The user intensifies their internal or external fire supply to charge at their opponent with unnatural speed and searing heat. The attack provides a one (1) stage boost to speed. It will thaw the frozen user.</t>
  </si>
  <si>
    <t xml:space="preserve">Flame Wheel (Move)</t>
  </si>
  <si>
    <t xml:space="preserve">The Pokémon ignites into flames, and spins through the air to tackle the foe. It will thaw itself out of ice or melt the ice of a frozen user, and has a chance to burn.</t>
  </si>
  <si>
    <t xml:space="preserve">Flamethrower (Move)</t>
  </si>
  <si>
    <t xml:space="preserve">The Pokémon emits a stream of flames from its mouth. It has a chance to burn.</t>
  </si>
  <si>
    <t xml:space="preserve">Flare Blitz (Move)</t>
  </si>
  <si>
    <t xml:space="preserve">The Pokémon becomes engulfed in flames, and charges at the opponent with great force, taking recoil equal to 1/3 of the damage from the attack. It will thaw a frozen user, and has a chance to burn the opponent.</t>
  </si>
  <si>
    <t xml:space="preserve">Flash (Move)</t>
  </si>
  <si>
    <t xml:space="preserve">The Pokémon emits a bright light, momentarily blinding anything that looks at it. The temporary blindness reduces the opponent's accuracy by one (1) stage. The attack also illuminates dark arenas for three (3) rounds.</t>
  </si>
  <si>
    <t xml:space="preserve">Flash Cannon (Move)</t>
  </si>
  <si>
    <t xml:space="preserve">The Pokémon charges energy, and unleashes a beam of silver light. It has a chance of lowering the targets Special defense by one (1) stage.</t>
  </si>
  <si>
    <t xml:space="preserve">Flatter (Move)</t>
  </si>
  <si>
    <t xml:space="preserve">The Pokémon makes a series of flattering comments and gestures to the opponent. It raises the target's Special Attack by one (1) stage and confuses the target.</t>
  </si>
  <si>
    <t xml:space="preserve">Fling (Move)</t>
  </si>
  <si>
    <t xml:space="preserve">The Pokémon surrounds its hands/claws in a dark aura and throws any object in its possession. The amount of damage done and the added effect depends upon the item thrown. If the Pokémon would use Fling when it has no items equipped, the move fails and costs one (1) energy. </t>
  </si>
  <si>
    <t xml:space="preserve">Flower Shield (Move)</t>
  </si>
  <si>
    <t xml:space="preserve">User / Ally Grass Types</t>
  </si>
  <si>
    <t xml:space="preserve">The Pokemon uses its petals to create a shield of flowers that raises the Defense of the user and all Grass-types on the field by one (1) stage.</t>
  </si>
  <si>
    <t xml:space="preserve">Fly (Move)</t>
  </si>
  <si>
    <t xml:space="preserve">The Pokémon flies up high, and strikes down in a tackle. While in the air the Pokemon can evade almost any attack. This move can hit any single Pokemon on the field, regardless of position. Gust, Hurricane, Sky Uppercut, Smack Down, Thunder, Twister, and Whirlwind cannot miss against an opponent in the evasive stage of Fly. When used during the evasive stage of Fly, Smack Down and Gravity will cause the Pokemon to crash to the ground, cancelling Fly and making it take (2 * Weight Class + 4) crash damage. Gust, Twister, and Whirlwind will also make Fly miss when used during the evasive stage, but will not deal crash damage. If Fly (Attack) is used whilst airbone, Fly has a priority of 0 and uses all 11 EN on the hit. If used whilst not airborne, Fly has an evasive priority of 0, which uses 6 EN, and a hit priority of -2, which uses 5 EN. In both cases, STAB EN Cost Reduction is only applied to EN used upon the hit.</t>
  </si>
  <si>
    <t xml:space="preserve">Fly (Suspend): The user may pay 6 En to delay the attack component of Fly for an action. If a Pokémon is airborne at the end of the round, it may not be switched out. Fly (Suspend) only applies Consecutive EN Costs for multiple uses Fly (Suspend), and does not count for Fly (Attack). Whilst airborne, a Pokémon can only use Fly (Suspend), Fly (Attack), or a combination involving Fly (Attack). If a Pokémon fails to use Fly (Suspend) whilst airborne, said Pokémon returns to ground level.</t>
  </si>
  <si>
    <t xml:space="preserve">Flying Press (Move)</t>
  </si>
  <si>
    <t xml:space="preserve">The Pokemon leaps into the air and strikes the foe with a devastating blow from above. The attack has both Fighting and Flying-type properties, and checks cumulative type effectiveness against both elements (e.g. a Pokemon weak to both Fighting and Flying would take 4x damage). If the opponent has used Minimize, the BAP doubles.</t>
  </si>
  <si>
    <t xml:space="preserve">Focus Blast (Move)</t>
  </si>
  <si>
    <t xml:space="preserve">The Pokémon puts its hands together, charges a ball of energy, and fires it at the foe. It has a chance to lower the target's Special Defense one (1) stage.</t>
  </si>
  <si>
    <t xml:space="preserve">Focus Energy (Move)</t>
  </si>
  <si>
    <t xml:space="preserve">The Pokémon enhances their calm and focuses their mind. The user gains a precision that guides them to an opponent's weak point, guaranteeing that their damaging attacks score critical hits for the next six (6) actions.</t>
  </si>
  <si>
    <t xml:space="preserve">Focus Punch (Move)</t>
  </si>
  <si>
    <t xml:space="preserve">+6 and -3</t>
  </si>
  <si>
    <t xml:space="preserve">The Pokémon's fist glows white, gathering a massive amount of energy. The user charges at Priority +6 and attacks at Priority -3. Focus Punch will fail if the user takes 1 or more non-residual damage from attacks between these phases. Encore will only affect the move used before Focus Punch, if Encore is targeted at the user of Focus Punch during Charge phase. </t>
  </si>
  <si>
    <t xml:space="preserve">Follow Me (Move)</t>
  </si>
  <si>
    <t xml:space="preserve">The Pokémon creates a distraction, forcing all opponents to target the user with their attacks instead of their intended targets. If a contact attack is redirected towards this Pokemon from another target, it will have half its usual BAP.</t>
  </si>
  <si>
    <t xml:space="preserve">Force Palm (Move)</t>
  </si>
  <si>
    <t xml:space="preserve">The Pokémon performs a Special palm strike on the opponent. It has a chance to paralyze the target.</t>
  </si>
  <si>
    <t xml:space="preserve">Foresight (Move)</t>
  </si>
  <si>
    <t xml:space="preserve">The Pokémon shreds the target's illusions, laying the target bare for all to behold. This allows both the user and other Pokemon to hit the target through all evasive maneuvers, evasion boosts, and the user's own accuracy drops. In addition, Ghost-type Pokemon can be hit with any Pokemon's Normal- and Fighting-type attacks. This effect is only on the target, and lasts for six (6) actions.</t>
  </si>
  <si>
    <t xml:space="preserve">Forest's Curse (Move)</t>
  </si>
  <si>
    <t xml:space="preserve">The Pokemon casts an ancient spell that adds Grass typing to the opponent for the next six (6) actions.</t>
  </si>
  <si>
    <t xml:space="preserve">Foul Play (Move)</t>
  </si>
  <si>
    <t xml:space="preserve">The user beguiles the target into striking themselves Physically. This move's damage is calculated using the target's Attack rank and stage boosts instead of the user's. The user's item, STAB, Burn status, and abilities are applied normally.</t>
  </si>
  <si>
    <t xml:space="preserve">Freeze-Dry (Move)</t>
  </si>
  <si>
    <t xml:space="preserve">The Pokemon chills all the water inside the target to freeze them solid. The move have a chance to freeze the target. This move is super-effective against Water-types.</t>
  </si>
  <si>
    <t xml:space="preserve">Freeze Shock (Move)</t>
  </si>
  <si>
    <t xml:space="preserve">+1 and -1</t>
  </si>
  <si>
    <t xml:space="preserve">The Pokémon takes an action to charge a massive amount of electricity around its frozen body until it turns to a flashing white, then unleashes it in a devastating attack. It has a chance to paralyze the opponent.</t>
  </si>
  <si>
    <t xml:space="preserve">Frenzy Plant (Move)</t>
  </si>
  <si>
    <t xml:space="preserve">The Pokémon slams into the ground, causing a slew of vines to rise up and strike the opponent. The user is more sluggish after using the attack.</t>
  </si>
  <si>
    <t xml:space="preserve">Frost Breath (Move)</t>
  </si>
  <si>
    <t xml:space="preserve">The Pokémon blows a frosty gust of wind at the opponent's weak spots. This move always scores a critical hit.</t>
  </si>
  <si>
    <t xml:space="preserve">Frustration (Move)</t>
  </si>
  <si>
    <t xml:space="preserve">The Pokémon goes into a rage, directing its hatred and violence at the opponent. Its BAP rises by two (2) if the target has more HP than the user.</t>
  </si>
  <si>
    <t xml:space="preserve">Fury Attack (Move)</t>
  </si>
  <si>
    <t xml:space="preserve">The Pokémon unleashes a flurry of 2-5 quick strikes with its beak or horn, throwing the opponent off balance. It can disrupt an opponent's move that takes a while to charge up.</t>
  </si>
  <si>
    <t xml:space="preserve">Fury Cutter (Move)</t>
  </si>
  <si>
    <t xml:space="preserve">The Pokémon repeatedly slashes the foe, with every consecutive slash increasing damage by three (3) and Energy Cost by one (1). If Fury Cutter misses or is blocked (but is still used consecutively), its number of Consecutive Uses decreases by one (1) (e.g. if it is blocked after 3 consecutive uses, the next attack will calculate damage based on 2 Consecutive uses). Fury Cutter does not incur the normal Consecutive Attacks penalty.</t>
  </si>
  <si>
    <t xml:space="preserve">Fury Swipes (Move)</t>
  </si>
  <si>
    <t xml:space="preserve">The Pokémon slashes the foe 2-5 times, throwing them off balance. It can disrupt an opponent's move that takes a while to charge up.</t>
  </si>
  <si>
    <t xml:space="preserve">Fusion Bolt (Move)</t>
  </si>
  <si>
    <t xml:space="preserve">The user unleashes a massive vortex of electricity with a full-body collision that crashes into the opponent. If used the same action as Fusion Flare, it increases BAP by five (5).</t>
  </si>
  <si>
    <t xml:space="preserve">Fusion Flare (Move)</t>
  </si>
  <si>
    <t xml:space="preserve">The user unleashes a massive vortex of flame from the heavens that crashes into the opponent. If used the same action as Fusion Bolt, it increases BAP by five (5). It will thaw the frozen user.</t>
  </si>
  <si>
    <t xml:space="preserve">Future Sight (Move)</t>
  </si>
  <si>
    <t xml:space="preserve">The Pokémon uses its mind to summon a delayed telekinetic attack that strikes at the end of the first action of the next round. The attack uses any stat boosts/drops the Pokemon had at the time the move was initially called, as well as the Special Attack of the original user. The damage is considered residual, and will faint a Pokemon using Endure.</t>
  </si>
  <si>
    <t xml:space="preserve">Gastro Acid (Move)</t>
  </si>
  <si>
    <t xml:space="preserve">The user hurls up its stomach acid onto the foe, drenching it. The target loses access to their Abilities for the next six (6) actions.</t>
  </si>
  <si>
    <t xml:space="preserve">Gear Grind (Move)</t>
  </si>
  <si>
    <t xml:space="preserve">The user flies towards the opponent, hitting twice with rapidly spinning gears. This move costs 6 Energy instead of 8 if the user has Shift Gear in effect.</t>
  </si>
  <si>
    <t xml:space="preserve">Geomancy (Move)</t>
  </si>
  <si>
    <t xml:space="preserve">+3 and -3</t>
  </si>
  <si>
    <t xml:space="preserve">The Pokemon builds up power by maximizing its concentration, then unleashes it throughout its body. The user gathers energy at Priority +3, and raises its Special Attack, Special Defense, and Speed by two (2) stages at Priority -3. This move can be disrupted between the charge and the boost by multi-hit attacks.</t>
  </si>
  <si>
    <t xml:space="preserve">Giga Drain (Move)</t>
  </si>
  <si>
    <t xml:space="preserve">The user fires a red beam at the opponent that engulfs it and saps its HP back to the user. The user heals themselves for 50% of the damage dealt.</t>
  </si>
  <si>
    <t xml:space="preserve">Giga Impact (Move)</t>
  </si>
  <si>
    <t xml:space="preserve">The user delivers an incredible blow, powerful beyond its usual ability. The impact may send lighter Pokemon flying. The user will be more sluggish if it attempts to attack on its next action.</t>
  </si>
  <si>
    <t xml:space="preserve">Glaciate (Move)</t>
  </si>
  <si>
    <t xml:space="preserve">The Pokémon fires off a beam of cold air that chills the opponent, causing their speed to be reduced by one (1) stage.</t>
  </si>
  <si>
    <t xml:space="preserve">Glare (Move)</t>
  </si>
  <si>
    <t xml:space="preserve">The user locks eyes with its opponent with a look that paralyzes with an intense fear. The effects of this move can be avoided if the victim specifically makes an attempt to look away or close their eyes. This course of action carries a 15% flat Accuracy penalty, however.</t>
  </si>
  <si>
    <t xml:space="preserve">Grass Knot (Move)</t>
  </si>
  <si>
    <t xml:space="preserve">4+(WC/2)</t>
  </si>
  <si>
    <t xml:space="preserve">The user manipulates the grass and underbrush in an area, sending the target crashing to the ground. Heavier targets will take more damage from this attack. A Grass-type Pokemon may use their own vine, root, or leafy appendage to use this move, but other users will have to rely on any available plant-life. If there is none available, this move will fail.</t>
  </si>
  <si>
    <t xml:space="preserve">Grass Pledge (Move)</t>
  </si>
  <si>
    <t xml:space="preserve">A mystical power causes grass and foliage to spread across the battlefield. When used the same action as Water Pledge, Water Pledge is ignored and the arena underneath the opponent's side descends into a murky swamp, halving (x0.5) the speed of the opponents team for six (6) actions. When it used the same action as Fire Pledge, Grass Pledge is ignored and the move bursts out, covering the opposing field in burning leaves that deal 2 HP per action for six (6) actions. All Pledge attacks target a single foe, but affect one side of the arena depending in their effect. The BAP of an enhanced pledge becomes 20 instead of 8.</t>
  </si>
  <si>
    <t xml:space="preserve">Grass Whistle (Move)</t>
  </si>
  <si>
    <t xml:space="preserve">The user folds a leaf or large blade of grass and blows into it like a primitive flute. The soothing song puts the target Pokemon to sleep. Even if the music does not put the target to sleep, the move will calm down a target that is using rage-based moves like Outrage, Thrash, or Uproar, stopping their onslaught and preventing the resulting confusion. This move is unaffected by opposing Substitutes.</t>
  </si>
  <si>
    <t xml:space="preserve">Grassy Terrain (Move)</t>
  </si>
  <si>
    <t xml:space="preserve">The Pokemon channels energy through its roots to turn the entire field into grass for four (4) rounds. While in effect, the power of Grass moves used by grounded Pokemon is increased by three (3) BAP while the power of Earthquake, Bulldoze, Fissure, and Magnitude are reduced by two (2) BAP. Grounded Pokemon on Grassy Terrain will have two (2) damage per action healed. Nature Power becomes Energy Ball when Grassy Terrain is in effect.</t>
  </si>
  <si>
    <t xml:space="preserve">Gravity (Move)</t>
  </si>
  <si>
    <t xml:space="preserve">The user greatly increases the gravity in the arena for four (4) rounds. Immunities to any Ground-type moves are nullified for the duration. The moves Bounce, Fly, High Jump Kick, Jump Kick, Magnet Rise, Sky Drop, and Splash fail when used. Furthermore, all Pokemon suffer an Evasion drop, increasing the relative accuracy of attacks by 67% (x1.67). If Gravity is used again, the effect is nullified.</t>
  </si>
  <si>
    <t xml:space="preserve">Growl (Move)</t>
  </si>
  <si>
    <t xml:space="preserve">The user emits a low growl, endearingly or threateningly depending on the user. Upon hearing this growl, the opponent is more hesitant to apply full force, lowering its Attack by one (1) stage. This move is unaffected by opposing Substitutes.</t>
  </si>
  <si>
    <t xml:space="preserve">Growth (Move)</t>
  </si>
  <si>
    <t xml:space="preserve">The user concentrates on directing nutrients and vitamins to specific areas in its body or plant, increasing Attack and Special Attack by one (1) stage. If used in intense sunlight, both stats will be boosted by two (2) stages, and the Energy Cost will be increased by 2.</t>
  </si>
  <si>
    <t xml:space="preserve">Grudge (Move)</t>
  </si>
  <si>
    <t xml:space="preserve">The user prepares a curse. If they are KOed during that round Grudge is in effect, the curse is enacted. All Moves that fit the same Substitution Classes (e.g. Damaging Dark Moves, Damaging Evasive Moves, etc.) that was used to KO the user of Grudge will not be usable for the rest of the match. Grudge affects all Pokemon that were active when its user is KO'ed. </t>
  </si>
  <si>
    <t xml:space="preserve">Guard Split (Move)</t>
  </si>
  <si>
    <t xml:space="preserve">A psychic link is formed between the user and target Pokemon, evening out their attributes. For the next two rounds, both Pokemon share the averages of their Defense and Special Defense ratings. Subsequent uses will reverse the effect. Any changes that result in ties will bias the split to the Pokemon with the higher original stat.</t>
  </si>
  <si>
    <t xml:space="preserve">Guard Swap (Move)</t>
  </si>
  <si>
    <t xml:space="preserve">The user mentally swaps defensive boosts with the target, swapping any Stat Changes (through moves such Harden or Screech) to their Defense and Special Defense stats.</t>
  </si>
  <si>
    <t xml:space="preserve">Guillotine (Move)</t>
  </si>
  <si>
    <t xml:space="preserve">16</t>
  </si>
  <si>
    <t xml:space="preserve">The user funnels a massive, unstable amount of energy into its pincers and goes for the opponent's weak point. The energy is difficult to control and thus the attack is incredibly inaccurate. The attack is excruciating if it manages to connect.</t>
  </si>
  <si>
    <t xml:space="preserve">Gunk Shot (Move)</t>
  </si>
  <si>
    <t xml:space="preserve">The user spews a disgusting mass of poison at their opponent at high velocity. The move has a chance of poisoning.</t>
  </si>
  <si>
    <t xml:space="preserve">Gust (Move)</t>
  </si>
  <si>
    <t xml:space="preserve">4 or 8</t>
  </si>
  <si>
    <t xml:space="preserve">The user creates a small but vicious whirlwind, usually by flapping its wings, that can toss lighter Pokemon around. It can be used to clear the air of smogs, smokes, and powders. If Gust is used against a Pokemon in the first stage of Fly, Bounce, or Sky Drop, Gust's BAP increases from 4 to 8.  If combined with Air Cutter, Defog, Leaf Tornado, Ominous Wind, Razor Wind, Silver Wind, Twister, or Whirlwind, the BAP of the entire combination doubles (combo 2x) [e.g. Gust + Twister = (4 + 4) * 2 = 16]. The BAP will double again if used against a foe in the middle of Bounce or Fly.</t>
  </si>
  <si>
    <t xml:space="preserve">Gyro Ball (Move)</t>
  </si>
  <si>
    <t xml:space="preserve">The user starts rotating extremely fast, creating a dense center of gravity, before tackling their opponent.</t>
  </si>
  <si>
    <t xml:space="preserve">Hail (Move)</t>
  </si>
  <si>
    <t xml:space="preserve">The user calls in a hailstorm that lasts for four (4) rounds. The hail causes two (2) damage per action to all Pokemon except Ice-types. Hail activates the abilities Snow Cloak and Ice Body, as well as increasing Blizzard's accuracy to 100% and letting it have an additional 30% chance to bypass Protect and Detect for Ice-type users.</t>
  </si>
  <si>
    <t xml:space="preserve">Hammer Arm (Move)</t>
  </si>
  <si>
    <t xml:space="preserve">The user's arm glows a bright white and it slams into the opponent with great force.  This move lowers the user's speed by one (1) stage.</t>
  </si>
  <si>
    <t xml:space="preserve">Happy Hour (Move)</t>
  </si>
  <si>
    <t xml:space="preserve">The user celebrates by throwing a small party. Each use of Happy Hour nets the trainer 1 CC. If the Pokemon has Amulet Coin attached, it gains two CC each use. A maximum of 3 CC can be gained this way in any given battle. The CC will only be awarded if the Happy Hour user's team wins the battle.</t>
  </si>
  <si>
    <t xml:space="preserve">Harden (Move)</t>
  </si>
  <si>
    <t xml:space="preserve">The user hardens its exterior, glowing brightly and lessening the damage from the opponen's Physical moves. Harden boosts the user's defense by one (1) stage, and if Harden is used first it causes 10% recoil damage on an opponent that strikes it with a contact attack that action. Harden can also renew the skin of Rock and Steel type Pokemon, removing the corrosion effect of Acid and Acid Spray.</t>
  </si>
  <si>
    <t xml:space="preserve">Haze (Move)</t>
  </si>
  <si>
    <t xml:space="preserve">Haze (Regular): The user releases a thick, black smoke that blankets the arena and resets the stat levels of all Pokemon on the field to zero (0).</t>
  </si>
  <si>
    <t xml:space="preserve">Haze (Fog): The haze expelled is so thick that it blankets both sides of the field, and sets the weather on the field to Fog for the next six (6) actions.</t>
  </si>
  <si>
    <t xml:space="preserve">Head Charge (Move)</t>
  </si>
  <si>
    <t xml:space="preserve">The user prepares its defense shortly before rushing into a headlong charge. The user takes 25% of the damage dealt as recoil damage.</t>
  </si>
  <si>
    <t xml:space="preserve">Head Smash (Move)</t>
  </si>
  <si>
    <t xml:space="preserve">The user becomes surrounded by a blue-white aura and launches itself at the opponent, head first. The user takes 50% of the damage dealt as recoil damage.</t>
  </si>
  <si>
    <t xml:space="preserve">Headbutt (Move)</t>
  </si>
  <si>
    <t xml:space="preserve">The user slams its head into the opponent, doing damage. This attack has a chance to flinch the opponent.</t>
  </si>
  <si>
    <t xml:space="preserve">Heal Bell (Move)</t>
  </si>
  <si>
    <t xml:space="preserve">The user glows dimly and releases blue energy waves. The energy is released with a bell-like noise that soothes allies, purging them of all status conditions, including Burn, Freeze, Paralysis, Poison, and Sleep. This move targets all allied Pokemon, regardless of whether they are active or benched.</t>
  </si>
  <si>
    <t xml:space="preserve">Heal Block (Move)</t>
  </si>
  <si>
    <t xml:space="preserve">All Foes</t>
  </si>
  <si>
    <t xml:space="preserve">Prevents moves with a Healing effect from being used. This includes Ingrain, Aqua Ring, Moonlight, Morning Sun, Roost, Recover, Heal Order, Rest, Soft-Boiled, Wish, Milk Drink, Slack Off, and Synthesis as well as the moves Absorb, Mega Drain, Giga Drain, Leech Life, Dream Eater, Drain Punch, Horn Leech and Leech Seed. The abilities Water Absorb and Volt Absorb are also negated and Pokemon with those abilities take damage from attacks they would have otherwise absorbed. Leftovers and Black Sludge will not restore health. This effect lasts for four (4) rounds. This move targets all opponents in a multi-battle.</t>
  </si>
  <si>
    <t xml:space="preserve">Heal Order (Move)</t>
  </si>
  <si>
    <t xml:space="preserve">The user calls in its hive to heal 20 HP. This move uses up one of the user's available recovery moves in a battle.</t>
  </si>
  <si>
    <t xml:space="preserve">Heal Pulse (Move)</t>
  </si>
  <si>
    <t xml:space="preserve">The user releases a wave of energy that restores 20 HP to a target Pokemon on the field.  This move uses up one of the user's available recovery moves in a battle.</t>
  </si>
  <si>
    <t xml:space="preserve">Healing Wish (Move)</t>
  </si>
  <si>
    <t xml:space="preserve">The user funnels all of its energy into a pink glowing orb, launches it at an ally, and faints. The pink orb infuses itself into the ally, restoring 25 HP, 20 Energy and curing all status ailments. In a switch battle, this move can be applied to the Pokemon that switches in after the user of Healing Wish, and the user's option. This move fails unless the user can pay the entire Energy Cost.</t>
  </si>
  <si>
    <t xml:space="preserve">Heart Stamp (Move)</t>
  </si>
  <si>
    <t xml:space="preserve">The user forms a heart-shaped pink cloud around itself and rams itself into the opponent, doing damage. The heart hits with such adorable force it can cause the opponent to flinch.</t>
  </si>
  <si>
    <t xml:space="preserve">Heart Swap (Move)</t>
  </si>
  <si>
    <t xml:space="preserve">The user produces a pink energy and two balls of energy emerge from the user's and the opponent's bodies. The two balls of energy are filled with the Pokemon's stat increases and decreases. The balls of energy go to the opposite users. The user's ball of energy goes to the opponent and vice-versa.</t>
  </si>
  <si>
    <t xml:space="preserve">Heat Crash (Move)</t>
  </si>
  <si>
    <t xml:space="preserve">The user leaps into the air, covers itself with a ball of fire, then somersaults and lands on the opponent. Heat Crash does damage based on the user's and the target's weights.</t>
  </si>
  <si>
    <t xml:space="preserve">Heat Wave (Move)</t>
  </si>
  <si>
    <t xml:space="preserve">The user releases a wave of fire from its mouth or wings towards the opponent. A Pokemon struck by this attack has a chance to be burned.</t>
  </si>
  <si>
    <t xml:space="preserve">Heavy Slam (Move)</t>
  </si>
  <si>
    <t xml:space="preserve">The user jumps into the air and then smashes into the opponent with great force.</t>
  </si>
  <si>
    <t xml:space="preserve">Helping Hand (Move)</t>
  </si>
  <si>
    <t xml:space="preserve">The user releases a bolt of energy, doubling the BAP of another ally's move in the same action. The doubling occurs before the 75% BAP reduction on a spread attack. If used on an ally using a combo of two different moves, one move of the user's choice has its power doubled in this way and Helping Hand's energy cost is based on the BAP of this move. If used on an ally using a combo of two of the same move, the entire combo's BAP is increased by 50% and Helping Hand's energy cost is based on the BAP of the combo. The minimum increase in BAP that can be offered by this move is six (6). This move fails unless the user can pay the entire Energy Cost.</t>
  </si>
  <si>
    <t xml:space="preserve">Hex (Move)</t>
  </si>
  <si>
    <t xml:space="preserve">7 or 13</t>
  </si>
  <si>
    <t xml:space="preserve">The user summons a pitch black horror that opens its eye piercingly at their opponent, overtaking their body and sending shock waves through it. This move has 13 BAP instead of 7 if the opponent is suffering a major status condition (Poison, Paralysis, Burn, Freeze, Sleep).</t>
  </si>
  <si>
    <t xml:space="preserve">High Jump Kick (Move)</t>
  </si>
  <si>
    <t xml:space="preserve">The Pokemon leaps into the air and smashes its foot into the target. If the move misses, the user takes damage equal to its Weight Class + the Base Attack Power of the move (or combo if used in a combo). If Helping Hand is used, its boost factors into the Base Attack Power for the purposes of calculating crash damage.</t>
  </si>
  <si>
    <t xml:space="preserve">Hidden Power (Move)</t>
  </si>
  <si>
    <t xml:space="preserve">The user lets out white rings that swirl around the user and then are fired at the opponent. When Hidden Power is learned, the player declares it to be any non-Normal type they so desire. Hidden Power may be unlearned and retaught whenever the player desires for the price of 2 MC.</t>
  </si>
  <si>
    <t xml:space="preserve">Hold Back (Move)</t>
  </si>
  <si>
    <t xml:space="preserve">The user holds back when it attacks. This attack, and any attack it is combined with, cannot reduce the target below 1 HP.</t>
  </si>
  <si>
    <t xml:space="preserve">Hold Hands (Move)</t>
  </si>
  <si>
    <t xml:space="preserve">The user and an ally hold hands. This makes them very happy.</t>
  </si>
  <si>
    <t xml:space="preserve">Hone Claws (Move)</t>
  </si>
  <si>
    <t xml:space="preserve">The user sharpens its claws or nails to raise the Attack and Accuracy of its attacks by one (1) stage.</t>
  </si>
  <si>
    <t xml:space="preserve">Horn Attack (Move)</t>
  </si>
  <si>
    <t xml:space="preserve">The user's horn(s) or tusks glow white and it rams the opponent with them.</t>
  </si>
  <si>
    <t xml:space="preserve">Horn Drill (Move)</t>
  </si>
  <si>
    <t xml:space="preserve">The user's horn begins to spin extremely quickly, like a drill. Then the user rams into the target with its "drill" in the abdomen. The drill can obliterate rocks and punch through steel. If Horn Drill hits, the target takes massive damage. </t>
  </si>
  <si>
    <t xml:space="preserve">Horn Leech (Move)</t>
  </si>
  <si>
    <t xml:space="preserve">The user surrounds its antlers with a dark red energy and jabs them into the opponent violently, sapping them on contact. The user heals themselves for 50% of the damage dealt.</t>
  </si>
  <si>
    <t xml:space="preserve">Howl (Move)</t>
  </si>
  <si>
    <t xml:space="preserve">The user lets out a spine-tingling howl, raising its attack by one (1) stage. If Howl is used in a combination, any stat-changes affected by the combination double.</t>
  </si>
  <si>
    <t xml:space="preserve">Hurricane (Move)</t>
  </si>
  <si>
    <t xml:space="preserve">The user generates a violent, withering hurricane with a wind so fierce it jams out sound. The disorientation and intense pressure have a chance to confuse the opponent. During rain, the attack has perfect accuracy. During intense sunlight, the attack has an accuracy of 50%. If Hurricane is used against a Pokemon in the first stage of Fly, Bounce, or Sky Drop, Hurricane's BAP doubles from 11 to 22.</t>
  </si>
  <si>
    <t xml:space="preserve">Hydro Cannon (Move)</t>
  </si>
  <si>
    <t xml:space="preserve">The user lets out several powerful orbs of water at an extremely high speed, causing the orbs to crash into the opponent. These orbs are powerful to destroy rocks and create indents in steel. However, the user is more sluggish after using this attack.</t>
  </si>
  <si>
    <t xml:space="preserve">Hydro Pump (Move)</t>
  </si>
  <si>
    <t xml:space="preserve">The user releases a powerful blast of water from its mouth or other logical sources at the target.</t>
  </si>
  <si>
    <t xml:space="preserve">Hyper Beam (Move)</t>
  </si>
  <si>
    <t xml:space="preserve">The user releases a powerful beam of white energy at the opponent, doing great damage. Hyper Beam is so powerful it can destroy rocks and put dents in steel. However, after using Hyper Beam, the user is sluggish.</t>
  </si>
  <si>
    <t xml:space="preserve">Hyper Fang (Move)</t>
  </si>
  <si>
    <t xml:space="preserve">The user bites down on the opponent with great force. This move has a chance to cause the target to flinch.</t>
  </si>
  <si>
    <t xml:space="preserve">Hyper Voice (Move)</t>
  </si>
  <si>
    <t xml:space="preserve">The user lets out a powerful shout with such a high frequency that it damages opponents. This move is unaffected by opposing Substitutes.</t>
  </si>
  <si>
    <t xml:space="preserve">Hyperspace Fury (Move)</t>
  </si>
  <si>
    <t xml:space="preserve">--%</t>
  </si>
  <si>
    <t xml:space="preserve">The user creates dimensional holes to go through to bypass the opponent's defenses before blasting them with an attack. This move will never miss and nullifies any Protect, Detect, Quick Guard, Wide Guard, Crafty Shield, King's Shield or Spiky Shield active on the target, as well as the protective and evasive effects of Evasive Agility, Evasive Teleport, Acid Armor and Barrier. This move will damage a Pokémon hiding behind a Substitute. This move also lowers the user's Defense by one (1) stage even if it fails to deal damage.</t>
  </si>
  <si>
    <t xml:space="preserve">Hyperspace Hole (Move)</t>
  </si>
  <si>
    <t xml:space="preserve">The user creates dimensional holes to go through to bypass the opponent's defenses before blasting them with an attack. This move will never miss and nullifies any Protect, Detect, Quick Guard, Wide Guard, Crafty Shield, King's Shield or Spiky Shield active on the target, as well as the protective and evasive effects of Evasive Agility, Evasive Teleport, Acid Armor and Barrier. This move will damage a Pokémon hiding behind a Substitute.</t>
  </si>
  <si>
    <t xml:space="preserve">Hypnosis (Move)</t>
  </si>
  <si>
    <t xml:space="preserve">The user glares at the opponent, releasing mystical energy from its eyes and causes the opponent to fall into a deep sleep. The effects of this move can be avoided if the victim specifically makes an attempt to look away or close their eyes. This course of action carries a 15% flat Accuracy penalty, however.</t>
  </si>
  <si>
    <t xml:space="preserve">Ice Ball (Move)</t>
  </si>
  <si>
    <t xml:space="preserve">The user encases itself in a ball of ice and repeatedly rams itself into the foe, adding three (3) more BAP and costing one (1) additional energy for each consecutive use. If the user used Defense Curl since they last entered play, this move starts with 8 BAP instead of 4 Ice Ball can be used up to five (5) times before it resets to its original BAP. If Ice Ball misses, is disengaged, or is blocked, both its BAP and Energy Cost reset to the original level. Ice Ball does not incur the normal consecutive attacks penalty.</t>
  </si>
  <si>
    <t xml:space="preserve">Ice Beam (Move)</t>
  </si>
  <si>
    <t xml:space="preserve">The user opens its mouth wide, unleashing a bright azure beam so cold that it can freeze the opponent solid.</t>
  </si>
  <si>
    <t xml:space="preserve">Ice Burn (Move)</t>
  </si>
  <si>
    <t xml:space="preserve">The user uses an action to charge a massive amount of crackling ice energy before releasing it in an incredible attack. The frozen energy is so cold and unstable that rather than being able to freeze the target, it has a chance to burn instead.</t>
  </si>
  <si>
    <t xml:space="preserve">Ice Fang (Move)</t>
  </si>
  <si>
    <t xml:space="preserve">10% freeze, 10% flinch</t>
  </si>
  <si>
    <t xml:space="preserve">The user's jaw and teeth get coated in sharp and jagged ice as it chomps down on the opponent. It has a chance to freeze the opponent. It also has a chance to make the opponent flinch.</t>
  </si>
  <si>
    <t xml:space="preserve">Ice Punch (Move)</t>
  </si>
  <si>
    <t xml:space="preserve">The user's fist flies towards the opponent, while being coated in layers of ice cold enough to freeze the opponent solid.</t>
  </si>
  <si>
    <t xml:space="preserve">Ice Shard (Move)</t>
  </si>
  <si>
    <t xml:space="preserve">The user forms a large chunk of ice, then fires it at the opponent at blinding speed.</t>
  </si>
  <si>
    <t xml:space="preserve">Icicle Crash (Move)</t>
  </si>
  <si>
    <t xml:space="preserve">The user hurls sharp, heavy icicles at the target en masse. The forceful blow can cause the opponent to flinch.</t>
  </si>
  <si>
    <t xml:space="preserve">Icicle Spear (Move)</t>
  </si>
  <si>
    <t xml:space="preserve">The user launches 2-5 long, thin icicles in quick succession. This move can disrupt charge-up attacks.</t>
  </si>
  <si>
    <t xml:space="preserve">Icy Wind (Move)</t>
  </si>
  <si>
    <t xml:space="preserve">The user blows a wide blast of cold air, impeding the opponent and lowering their speed by one (1) stage.</t>
  </si>
  <si>
    <t xml:space="preserve">Imprison (Move)</t>
  </si>
  <si>
    <t xml:space="preserve">The user selects up to three moves that it knows and emits a powerful telepathic block. For six (6) actions or until the user leaves play (whichever comes first), no opponent may use the selected moves. The user of Imprison can use the selected moves normally.</t>
  </si>
  <si>
    <t xml:space="preserve">Incinerate (Move)</t>
  </si>
  <si>
    <t xml:space="preserve">The user blasts the opponent with an arc of flame concentrated on the opponent's berry or gem, burning it and making it useless. Occa Berries are fireproof.</t>
  </si>
  <si>
    <t xml:space="preserve">Inferno (Move)</t>
  </si>
  <si>
    <t xml:space="preserve">The user focuses an intensely hot ball of flames that it fires at the opponent. The ball is incredibly unstable though and does not fly on a straight trajectory. If it strikes the opponent, it will always inflict a Burn. It will thaw the frozen user.</t>
  </si>
  <si>
    <t xml:space="preserve">Infestation (Move)</t>
  </si>
  <si>
    <t xml:space="preserve">4+2 dpa</t>
  </si>
  <si>
    <t xml:space="preserve">The Pokemon sends a swarm of small insects that bite into trap the opposing Pokemon. While trapped in Infestation, the Pokemon recieves two (2) damage per action. The holding effect will last four (4) actions before it needs to be refreshed.</t>
  </si>
  <si>
    <t xml:space="preserve">Ingrain (Move)</t>
  </si>
  <si>
    <t xml:space="preserve">The user grows roots that burrow down into the ground, restoring four (4) HP per action for six (6) actions. While Ingrained, the Pokemon is not affected by phazing attacks, and loses any Ground immunity it might possess. This move uses up one of the user's available recovery moves in a battle.</t>
  </si>
  <si>
    <t xml:space="preserve">Ion Deluge (Move)</t>
  </si>
  <si>
    <t xml:space="preserve">The Pokemon charges the field with special ions that convert Normal-typed attacks into Electric-typed attacks for the next six (6) actions when used. This takes precedence before any Ability effects.</t>
  </si>
  <si>
    <t xml:space="preserve">Iron Defense (Move)</t>
  </si>
  <si>
    <t xml:space="preserve">The user infuses its skin with iron, boosting its defense by two (2) stages and preventing knockback when used. If Iron Defense is used first and an opponent strikes with a contact attack that action, they will receive 25% recoil damage. Iron Defense will remove the corrosive effects of Acid and Acid Spray on Steel-types. Iron Defense can renew the skin of both Rock and Steel type Pokemon, removing Poison and Burn.</t>
  </si>
  <si>
    <t xml:space="preserve">Iron Head (Move)</t>
  </si>
  <si>
    <t xml:space="preserve">The user uses its iron-solid head to headbutt the opponent. It strikes with enough force to cause the opponent to flinch.</t>
  </si>
  <si>
    <t xml:space="preserve">Iron Tail (Move)</t>
  </si>
  <si>
    <t xml:space="preserve">The user coats its tail in iron and sweeps it into the opponent. It can lower the opponent's defense by one (1) stage.</t>
  </si>
  <si>
    <t xml:space="preserve">Judgment (Move)</t>
  </si>
  <si>
    <t xml:space="preserve">The user brings down wrathful light on the opponent. If the user is holding a type Plate, this move will change type to match it.</t>
  </si>
  <si>
    <t xml:space="preserve">Jump Kick (Move)</t>
  </si>
  <si>
    <t xml:space="preserve">The Pokemon attacks the opponent with a flying kick, foot outstretched. If the move misses, the user takes damage equal to its Weight Class + the Base Attack Power of the move (or combo if used in a combo). If Helping Hand is used, its boost factors into the Base Attack Power for the purposes of calculating crash damage.</t>
  </si>
  <si>
    <t xml:space="preserve">Karate Chop (Move)</t>
  </si>
  <si>
    <t xml:space="preserve">The user chops at the foe, aiming for a pressure point or vulnerable area. Because it targets vulnerable areas, this move is more likely to result in a critical hit. If combined with Cross Chop, the move always scores a critical hit. If combined with Rock Smash, the opponent's Defense is always lowered, and the attack always lands a critical hit.</t>
  </si>
  <si>
    <t xml:space="preserve">Kinesis (Move)</t>
  </si>
  <si>
    <t xml:space="preserve">The user employs Psychic powers to distort the target's sense of reality, making it more difficult for the opponent to focus on its attacks and lowering their accuracy by one (1) stage.</t>
  </si>
  <si>
    <t xml:space="preserve">King's Shield (Move)</t>
  </si>
  <si>
    <t xml:space="preserve">The Pokemon instantly reverts to its Shield Forme, protecting itself from damaging attacks, reducing the Attack stat of any attacker that makes contact with the shield by two (2) stages for each of their hits. The attack will fail if used consecutively.</t>
  </si>
  <si>
    <t xml:space="preserve">Knock Off (Move)</t>
  </si>
  <si>
    <t xml:space="preserve">7 or 10</t>
  </si>
  <si>
    <t xml:space="preserve">The Pokemon strikes at any item held by the opponent, knocking it away (The item's effect still occurs beforehand). The opponent loses all benefits of its held item. This move's effect will not activate if the target has the abilities Multitype or Sticky Hold, or is holding the item Griseous Orb, Shock Drive, Douse Drive, Chill Drive, Burn Drive, Red Orb, Blue Orb, or any Mega Stone. This move's power increases if the target is holding any other item not listed in this description.</t>
  </si>
  <si>
    <t xml:space="preserve">Land's Wrath (Move)</t>
  </si>
  <si>
    <t xml:space="preserve">The Pokemon gathers the energy of earth into a clay sphere and launches it at the opponent.</t>
  </si>
  <si>
    <t xml:space="preserve">Last Resort (Move)</t>
  </si>
  <si>
    <t xml:space="preserve">The user recalls all of the attacks or commands it has used, and unleashes a desperate attack at the opponent. The move fails if fewer than nine (9) unique actions or commands have been issued by this Pokemon in the entire battle. Last Resort doesn't count itself as a unique move the first time it is used by a Pokemon.</t>
  </si>
  <si>
    <t xml:space="preserve">Lava Plume (Move)</t>
  </si>
  <si>
    <t xml:space="preserve">The user creates an explosion around it, causing smoke and fire to hit everything in the field. The smoke blinds all affected Pokemon and the fire has a chance of burning them. This move hits all Pokemon except the user. It will thaw the frozen user.</t>
  </si>
  <si>
    <t xml:space="preserve">Leaf Blade (Move)</t>
  </si>
  <si>
    <t xml:space="preserve">Any leaf-like structure on the Pokemon's body starts to glow green. The user then slashes the foe with such ferociousness that it may cause a critical hit.</t>
  </si>
  <si>
    <t xml:space="preserve">Leaf Storm (Move)</t>
  </si>
  <si>
    <t xml:space="preserve">The user then launches a huge cyclone of wind and razor-sharp leaves at the foe. The attack is so exhausting that it lowers the user's Special Attack stat by two (2) stages, even if the move misses.</t>
  </si>
  <si>
    <t xml:space="preserve">Leaf Tornado (Move)</t>
  </si>
  <si>
    <t xml:space="preserve">The user catches its opponent in a whirlwind of grass, obscuring their vision for that action. There is a 30% chance that some of the grit may get into the victim's eyes, lowering their accuracy by one stage.</t>
  </si>
  <si>
    <t xml:space="preserve">Leech Life (Move)</t>
  </si>
  <si>
    <t xml:space="preserve">The user sneaks up on the foe, bites them, and drinks their blood. The user heals themselves for half the damage inflicted.</t>
  </si>
  <si>
    <t xml:space="preserve">Leech Seed (Move)</t>
  </si>
  <si>
    <t xml:space="preserve">The user shoots out several seeds that, upon contact, sprouts into vines and wraps around the foe. The vines damage the target for three (3) HP per action, heal the user for the same amount, and lasts for six (6) actions. If the original user of Leech Seed is switched out or faints, the user's replacement gains control of Leech Seed. Leech Seed stops healing when the foe either faints or switches out, or if there is no replacement Pokemon when the user leaves play.</t>
  </si>
  <si>
    <t xml:space="preserve">Leer (Move)</t>
  </si>
  <si>
    <t xml:space="preserve">The user's eyes glow red and the foe shakes with fear, lowering the foe's defense by one (1) stage. If Leer is used in a combination, stat-changes induced by the combination double. Leer's targeting type does not apply to combos it is used in.</t>
  </si>
  <si>
    <t xml:space="preserve">Lick (Move)</t>
  </si>
  <si>
    <t xml:space="preserve">The user wraps its long tongue around the foe and licks it. The foe finds this extremely uncomfortable can be paralyzed by the ordeal. If combined with Astonish, the BAP of the entire combination doubles [e.g. (4 + 4) * 2 = 16]. If combined with Wrap or Bind, the damage per action while the opponent is trapped is doubled. If combined with Torment, the opponent is always paralyzed (20%) by the combination.</t>
  </si>
  <si>
    <t xml:space="preserve">Light of Ruin (Move)</t>
  </si>
  <si>
    <t xml:space="preserve">The user recalls many painful memories and fires the emotion as a blast of light. The user takes 50% of the damage dealt as recoil damage.</t>
  </si>
  <si>
    <t xml:space="preserve">Light Screen (Move)</t>
  </si>
  <si>
    <t xml:space="preserve">Up to 3 Allies</t>
  </si>
  <si>
    <t xml:space="preserve">The user erects a shield that protects it and its teammates from Special damage. Special attacks targeting a Pokemon behind Light Screen have their BAP reduced by 50%, or by 33% if multiple Pokemon are sharing a Light Screen. The effect lasts for six (6) actions after use. This move maintains its effect on a Pokemon's position even after that Pokemon leaves play.</t>
  </si>
  <si>
    <t xml:space="preserve">Lock-On (Move)</t>
  </si>
  <si>
    <t xml:space="preserve">The user's eyes glow red and track the target, wherever it may try to hide. Any attack the user makes against the target in the following action will be guaranteed to hit, regardless of the target's evasive attempts.</t>
  </si>
  <si>
    <t xml:space="preserve">Lovely Kiss (Move)</t>
  </si>
  <si>
    <t xml:space="preserve">The user's lips glow pink and blows a kiss at the foe. If the kiss hits, the foe falls asleep. The accuracy for this move is 90% instead of 75% if Attract or Sweet Kiss was used previously.</t>
  </si>
  <si>
    <t xml:space="preserve">Low Kick (Move)</t>
  </si>
  <si>
    <t xml:space="preserve">The user kicks the foe at the knees or legs, tripping them with a heavy impact. The damage is more intense if the foe is very heavy.</t>
  </si>
  <si>
    <t xml:space="preserve">Low Sweep (Move)</t>
  </si>
  <si>
    <t xml:space="preserve">The user strikes at the opponent's ankles with a sweeping motion, knocking them down and lowering their speed by one (1) stage.</t>
  </si>
  <si>
    <t xml:space="preserve">Lucky Chant (Move)</t>
  </si>
  <si>
    <t xml:space="preserve">The user starts to murmur ancient incantations. The chant prevents allies from taking critical hits from attacks for six (6) actions. This move targets up to three (3) allied Pokemon in a multi-battle and maintains its effect on a Pokemon's position even if it is switched for another Pokemon.</t>
  </si>
  <si>
    <t xml:space="preserve">Lunar Dance (Move)</t>
  </si>
  <si>
    <t xml:space="preserve">The user glows white with the power of the moon and starts preforming an ancient dance. The user suddenly faints, and the next Pokemon to switch in will be surrounded in a white aura and have its HP and Energy restored by 30% and will be healed of all status. This move fails unless the user can pay the entire Energy Cost.</t>
  </si>
  <si>
    <t xml:space="preserve">Luster Purge (Move)</t>
  </si>
  <si>
    <t xml:space="preserve">The user floods the target with intense light, which has a chance of reducing the foe's Special Defense stat by one (1) stage.</t>
  </si>
  <si>
    <t xml:space="preserve">Mach Punch (Move)</t>
  </si>
  <si>
    <t xml:space="preserve">The Pokémon throws a weak punch at a blinding speed, hitting before the opponent can react.</t>
  </si>
  <si>
    <t xml:space="preserve">Magic Coat (Move)</t>
  </si>
  <si>
    <t xml:space="preserve">The Pokémon quickly creates a barrier of magic that reflects status moves, non-damaging stat-dropping moves, effects like Taunt and Torment, and entry hazards back at the opponent. Reflectable moves are marked with "Yes" in the "Magic Coat?" column.</t>
  </si>
  <si>
    <t xml:space="preserve">Magic Room (Move)</t>
  </si>
  <si>
    <t xml:space="preserve">The Pokémon creates a strange atmosphere that renders the effects of hold items useless for four (4) rounds. Magic Room will not prevent Pokémon with Mega Stones from mega evolving. Magic Room is negated if it is used again before it runs out.</t>
  </si>
  <si>
    <t xml:space="preserve">Magical Leaf (Move)</t>
  </si>
  <si>
    <t xml:space="preserve">The Pokémon spins around and releases glowing light green leaves from its body. The leaves track the opponent, ignoring Evasion and Accuracy changes.</t>
  </si>
  <si>
    <t xml:space="preserve">Magma Storm (Move)</t>
  </si>
  <si>
    <t xml:space="preserve">The Pokémon shrouds the target in an incendiary ring of magma and volcanic ejecta. Magma Storm is maintained via contact with the ground (to better perform the required seismic manipulation). If the user performs another seismic attack or breaks contact with the ground, Magma Storm ends. The opponent will suffer more intense damage if it tries to break out of the flames with normal attacks. The trapping effect deals two (2) damage at the end of each action, prevents the target from switching out during Switch Phases, and lasts up to four (4) actions. It will thaw the frozen user.</t>
  </si>
  <si>
    <t xml:space="preserve">Magnet Bomb (Move)</t>
  </si>
  <si>
    <t xml:space="preserve">The Pokémon creates a silver orb in front of it, and then fires the orb at the opponent. The orb tracks the opponent and explodes on impact, ignoring Evasion and Accuracy changes.</t>
  </si>
  <si>
    <t xml:space="preserve">Magnet Rise (Move)</t>
  </si>
  <si>
    <t xml:space="preserve">The Pokémon uses electromagnetism to levitate up into the air. Its body turns golden, and Bulldoze, Earthquake, Fissure, and Magnitude cannot affect the Pokémon for the next six (6) actions. Earth Power's effectiveness is reduced by 3 BAP. Dig and Dive will also be avoided unless the user is above Size Class four (4), is 3.5m or longer, or has Levitate or the Flying type.</t>
  </si>
  <si>
    <t xml:space="preserve">Magnetic Flux (Move)</t>
  </si>
  <si>
    <t xml:space="preserve">The pokemon generates an electromagnetic field that responds to allied Pokemon (including the user) with the Plus or Minus ability, and raises their Defense and Special Defense by one (1) stage.</t>
  </si>
  <si>
    <t xml:space="preserve">Magnitude (Move)</t>
  </si>
  <si>
    <t xml:space="preserve">The Pokémon, with a brown aura surrounding it, jumps into the air and lands with a huge stomp, creating an earthquake with a variable size. Magnitude's selected BAP doubles if it hits an opponent using Dig.  If allied Pokemon can attack in sequence uninterrupted by an enemy attack, they can synchronize their Magnitude and avoid damaging each other in a multi-battle. If combined with Bulldoze, each target's speed is lowered by two (2) stages. If combined with Earthquake, Magnitude selects 7 BAP 25% of the time, 9 BAP 50% of the time, and 11 BAP the rest of the time.</t>
  </si>
  <si>
    <t xml:space="preserve">Mat Block (Move)</t>
  </si>
  <si>
    <t xml:space="preserve">The Pokemon pulls up an energy mat and uses it to defend themselves from damaging attacks. This attack will also defend allies in a multiple battle, but only on its first use. Subsequent uses will only protect the user. Status moves are not blocked. This move fails if used consecutively.</t>
  </si>
  <si>
    <t xml:space="preserve">Me First (Move)</t>
  </si>
  <si>
    <t xml:space="preserve">The Pokémon senses the opponents attack and mimics what the opponent opponent would have used at an amplified power. Me First only succeeds against damaging attacks, it cannot mimic non-damaging attacks. The Power and Energy Cost of a selected attack are both amplified. The attack fails if the opponent attacks before the user of Me First. Me First also incurs any after effects the move would have, such as Sluggish from Hyper Beam, or Cooldown from a combo.</t>
  </si>
  <si>
    <t xml:space="preserve">Mean Look (Move)</t>
  </si>
  <si>
    <t xml:space="preserve">The Pokémon shoots a dark, arresting glare at the opponent, trapping them. The target cannot switch out during a Switch Phase. If combined with Hypnosis, the move will always hit and the opponent will be inflicted with 2 action Sleep. If combined with Leer, the foe's Defense will fall two (2) stages. If combined with Glare, the foe will suffer from full paralysis next action, and paralysis will remain at 25%. The effects of this move can be avoided if the victim specifically makes an attempt to look away or close their eyes. Attempting to close your eyes or look away incurs a flat 15% Accuracy Drop on any move you use this action.</t>
  </si>
  <si>
    <t xml:space="preserve">Meditate (Move)</t>
  </si>
  <si>
    <t xml:space="preserve">The Pokémon sits on the ground and meditates. When the meditation is complete, the Pokémon's outline glows white, and its Attack is raised by one (1) stage. Meditate can be combined with mental and ki-based attacks, increasing the Effect Chance of the combination to 100%.</t>
  </si>
  <si>
    <t xml:space="preserve">Mega Drain (Move)</t>
  </si>
  <si>
    <t xml:space="preserve">The Pokémon shoots a green beam of energy at the opponent; when hit by the beam, the opponent's outline turns red, and the Pokémon's outline turns white as energy is transferred from the opponent to the Pokémon. The user heals itself for 50% of the damage dealt.</t>
  </si>
  <si>
    <t xml:space="preserve">Mega Kick (Move)</t>
  </si>
  <si>
    <t xml:space="preserve">The Pokémon's foot glows with a brilliant white light, and it kicks the opponent with great power.</t>
  </si>
  <si>
    <t xml:space="preserve">Mega Punch (Move)</t>
  </si>
  <si>
    <t xml:space="preserve">The Pokémon's fist becomes surrounded by a white glow, and it punches the opponent with great force.</t>
  </si>
  <si>
    <t xml:space="preserve">Megahorn (Move)</t>
  </si>
  <si>
    <t xml:space="preserve">The Pokémon's horn glows with a white sheen and rams it straight into the opponent.</t>
  </si>
  <si>
    <t xml:space="preserve">Memento (Move)</t>
  </si>
  <si>
    <t xml:space="preserve">The Pokémon leaves an imprint on the target that repeatedly reminds them that they will eventually faint. The Pokémon faints, and the opponent's Attack and Special Attack drop two (2) stages (adjusting the natural stages). This move fails unless the user can pay the entire Energy Cost.</t>
  </si>
  <si>
    <t xml:space="preserve">Metal Burst (Move)</t>
  </si>
  <si>
    <t xml:space="preserve">The Pokémon's body glows white as a silvery orb appears and grows bigger when the Pokémon takes damage from an attack. The user retaliates against the last target to deal direct damage to them, dealing damage based on the attack the user counters. If the user hasn't been directly damaged this action, Metal Burst fails.</t>
  </si>
  <si>
    <t xml:space="preserve">Metal Claw (Move)</t>
  </si>
  <si>
    <t xml:space="preserve">The Pokémon's hands glow white and become as sturdy as Steel. It then slashes at the opponent with arms crossed. There is a chance the Pokemon's claws may maintain the toughness of steel and raise Attack by one (1) stage. If combined with a "Cut", "Cross", "Claw", "Scissor", "Scratch", "Swipe", or "Slash" move, the BAP of the selected combination move is increased by one and a half (1.5x), rounded up [e.g. Metal Claw + Night Slash = 5 + (7 * 1.5, rounded up) = 16,] and the user's Attack is raised by one (1) level.</t>
  </si>
  <si>
    <t xml:space="preserve">Metal Sound (Move)</t>
  </si>
  <si>
    <t xml:space="preserve">The Pokémon releases light blue sound waves with the sound of ringing metal. All Pokémon that hear it suffer a 2-stage Special Defense drop. This move is unaffected by opposing Substitutes.</t>
  </si>
  <si>
    <t xml:space="preserve">Meteor Mash (Move)</t>
  </si>
  <si>
    <t xml:space="preserve">The Pokémon glows white, then punches the opponent with a cosmically powered fist, emulating astronomical impacts. There is a chance the Pokemon maintains some of the mystic power, raising its Attack by one (1) stage.</t>
  </si>
  <si>
    <t xml:space="preserve">Metronome (Move)</t>
  </si>
  <si>
    <t xml:space="preserve">The Pokémon waves its arms back and forth until they glow white, stimulating its brain into using a random move. The User selects 10 moves, each of which has a 10% chance of occurring. Metronome cannot select a move the user already knows. Metronome can only select a maximum of one move from each type. If the user cannot select ten move types (due to knowing every move of at least nine types), Metronome fails. Metronome cannot select Assist, Copycat, Counter, Covet, Destiny Bond, Detect, Endure, Feint, Focus Punch, Follow Me, Helping Hand, Me First, Metronome, Mimic, Mirror Coat, Mirror Move, Protect, Rage Powder, Quick Guard, Sketch, Sleep Talk, Snatch, Struggle, or Wide Guard. Metronome will incur a consecutive energy cost penalty either if it is used consecutively (even if summoning different potential attacks) or if one of the attacks it summoned is used consecutively.</t>
  </si>
  <si>
    <t xml:space="preserve">Milk Drink (Move)</t>
  </si>
  <si>
    <t xml:space="preserve">The Pokémon allows the target to drink milk from its udders. The nutrients in its milk heal 20 HP. This move uses up one of the user's available recovery moves in a battle.</t>
  </si>
  <si>
    <t xml:space="preserve">Mimic (Move)</t>
  </si>
  <si>
    <t xml:space="preserve">The Pokémon flashes white, gold, or purple, then instantly copies a single move of the user's choice from the last three (3) moves used by the target. This move is added to the user's movepool until the user leaves play. Only one move can be copied by Mimic at a time, and if Mimic is used again after it has already been used successfully, the first move copied by Mimic is forgotten and is replaced by the newly copied move.</t>
  </si>
  <si>
    <t xml:space="preserve">Mind Reader (Move)</t>
  </si>
  <si>
    <t xml:space="preserve">The Pokémon uses its mind to sense the movements and thoughts of its opponent. Any move the Pokémon makes on its next action will not miss the target, providing that the target is the subject of Mind Reader.</t>
  </si>
  <si>
    <t xml:space="preserve">Minimize (Move)</t>
  </si>
  <si>
    <t xml:space="preserve">The Pokémon compresses its body to reduce its size, lowering its Size Class to 1 and boosts Evasion by one (1) Stage (adjusting the natural stage), and prevents Evasion from being lowered (Foresight, Miracle Eye, and Odor Sleuth will still work for the user, reducing this Pokemon's Evasion to its +0 state while the move is in effect.) The user will revert to normal size upon leaving play. If the user is already Minimized, this move fails. The moves Body Slam, Stomp, Steamroller, Phantom Force, Dragon Rush, and Flying Press will have doubled (2x) BAP when used against a Minimized opponent, as well as having perfect (--) accuracy.</t>
  </si>
  <si>
    <t xml:space="preserve">Miracle Eye (Move)</t>
  </si>
  <si>
    <t xml:space="preserve">The Pokémon's eyes glow, and they peer at the target as if looking through a spyglass. If the target is Dark-type, they lose immunity to Psychic-type damage. Miracle Eye allows any Pokemon to hit the target through all evasive maneuvers, evasion boosts, and the attacker's own accuracy drops. This effect lasts for six (6) actions, but only against the target of the move.</t>
  </si>
  <si>
    <t xml:space="preserve">Mirror Coat (Move)</t>
  </si>
  <si>
    <t xml:space="preserve">The user retaliates against oncoming Special assaults. The user then pulses towards the last opponent that hit them with a Special attack, dealing 1.5x the damage of said attack. </t>
  </si>
  <si>
    <t xml:space="preserve">Mirror Move (Move)</t>
  </si>
  <si>
    <t xml:space="preserve">The user thinks about an attack used against it by the target within the last three (3) actions and repeats it exactly, duplicating the attack. The target of Mirror Move is based on the move being copied, so if it copies a move aimed at "all opponents," Mirror Move will target all of the user's opponents in addition to the selected Pokemon. Mirror Move can only select attacks that target other Pokemon; it cannot copy weather, field effects, hazards, or self-directed attacks. Mirror Move cannot select Assist, Copycat, Counter, Feint, Focus Punch, Helping Hand, Magic Coat, Me First, Metronome, Mimic, Mirror Coat, Mirror Move, Nature Power, Perish Song, Sketch, Sleep Talk, Snatch, Struggle, and Transform.</t>
  </si>
  <si>
    <t xml:space="preserve">Mirror Shot (Move)</t>
  </si>
  <si>
    <t xml:space="preserve">The Pokémon shoots a blinding green beam of energy from its polished body. The blinding beam has a chance to decrease the target's Accuracy by one (1) stage.</t>
  </si>
  <si>
    <t xml:space="preserve">Mist (Move)</t>
  </si>
  <si>
    <t xml:space="preserve">Mist (Regular): The white cloud grants the affected Pokemon immunity to all non-damaging stat-modifying moves such as Leer and Scary Face for six (6) actions. Damaging stat-modifying moves such as Mud-Slap will not be affected. This move targets up to three (3) allied Pokemon in a multi-battle and maintains its effect on a Pokemon's position even if that Pokemon leaves play.</t>
  </si>
  <si>
    <t xml:space="preserve">Mist (Fog): The mist is so thick that it blankets both sides of the field, and sets the weather on the field to Fog for the next six (6) actions.</t>
  </si>
  <si>
    <t xml:space="preserve">Mist Ball (Move)</t>
  </si>
  <si>
    <t xml:space="preserve">The Pokémon envelops the opponent with a mist-like flurry of down. The attack has a large chance to lower the opponents Special Attack by one (1) stage.</t>
  </si>
  <si>
    <t xml:space="preserve">Misty Terrain (Move)</t>
  </si>
  <si>
    <t xml:space="preserve">The Pokemon unleashes a magical mist that envelops the entire field with Fairy dust for four (4) rounds. While in effect, the power of Fairy moves used by grounded Pokemon is increased by three (3) BAP, while the power of Dragon moves used against Grounded Pokemon are reduced by two (2) BAP. Pokemon are protected from Major Status moves while Misty Terrain is in effect, but Misty Terrain will not heal previously inflicted Major Status effects. Nature Power becomes Moonblast when Misty Terrain is in effect.</t>
  </si>
  <si>
    <t xml:space="preserve">Moonblast (Move)</t>
  </si>
  <si>
    <t xml:space="preserve">The Pokemon calls on the power of the moon to punish opponents. The attack has a chance to lower Special Attack by one (1) Stage.</t>
  </si>
  <si>
    <t xml:space="preserve">Moonlight (Move)</t>
  </si>
  <si>
    <t xml:space="preserve">The Pokémon absorbs moonlight to restore health. Moonlight restores 35 HP in strong sunlight or moonlight, 25 HP in normal weather, and 15 HP in other weather or a poorly lit indoors arena. This move uses up one of the user's available recovery moves in a battle.</t>
  </si>
  <si>
    <t xml:space="preserve">Morning Sun (Move)</t>
  </si>
  <si>
    <t xml:space="preserve">The Pokémon looks up to the sun to restore health. Morning Sun restores 35 HP of maximum health in strong sunlight, 25 HP in normal weather, and 15 HP in other weather or a poorly lit indoors arena. This move uses up one of the user's available recovery moves in a battle.</t>
  </si>
  <si>
    <t xml:space="preserve">Mud Bomb (Move)</t>
  </si>
  <si>
    <t xml:space="preserve">The Pokémon hurls hard-packed mud balls at the opponent. The attack has a good chance to lower the foe's Accuracy by one (1) stage.</t>
  </si>
  <si>
    <t xml:space="preserve">Mud Shot (Move)</t>
  </si>
  <si>
    <t xml:space="preserve">The Pokémon shoot high-pressure mud towards the opponent, reducing their Speed by one (1) stage.</t>
  </si>
  <si>
    <t xml:space="preserve">Mud Sport (Move)</t>
  </si>
  <si>
    <t xml:space="preserve">The user flings mud around the battlefield that adheres to the skin of all Pokemon on the field and acts like a partial Ground typing. The final damage of Electric-type attacks on any target is reduced by 50% (0.5x) for six (6) actions.</t>
  </si>
  <si>
    <t xml:space="preserve">Muddy Water (Move)</t>
  </si>
  <si>
    <t xml:space="preserve">The Pokémon attacks by releasing spiraling brown water from its body that can blind the opponent's eyes with mud. There is a good chance to lower the target's Accuracy by one (1) stage.</t>
  </si>
  <si>
    <t xml:space="preserve">Mud-Slap (Move)</t>
  </si>
  <si>
    <t xml:space="preserve">The Pokémon turns around and kicks up clumps of mud at the opponents eyes, reducing their Accuracy by one (1) stage. The added energy cost for each locked-in stage only occurs when the stage boost for accuracy on the struck foe is negative.</t>
  </si>
  <si>
    <t xml:space="preserve">Mystical Fire (Move)</t>
  </si>
  <si>
    <t xml:space="preserve">The Pokemon summons a magical fire that lowers the opponent's Special Attack by one (1) stage upon contact.</t>
  </si>
  <si>
    <t xml:space="preserve">Nasty Plot (Move)</t>
  </si>
  <si>
    <t xml:space="preserve">The user thinks cruel thoughts about their opponent, stimulating their brain and raising their Special Attack by two (2) stages. The move will always fail if the user is infatuated with their opponent, unless the user is Dark-type.</t>
  </si>
  <si>
    <t xml:space="preserve">Natural Gift (Move)</t>
  </si>
  <si>
    <t xml:space="preserve">The user taps into the latent energy of its held berry, releasing it in a sharp beam that strikes the opponent for Physical damage. The type and power of this move change depending on the berry. Natural Gift may be used eight (8) times before the Pokemon's Berry is entirely consumed. If the user is not holding a Berry, this attack fails.</t>
  </si>
  <si>
    <t xml:space="preserve">Nature Power (Move)</t>
  </si>
  <si>
    <t xml:space="preserve">The user draws upon the natural elements present to use an attack it could not normally use. For example, A dirt terrain or sandy environment could produce Earth Power. An artificial environment with no natural elements could produce Tri Attack. Rocky terrain, a cave, or mountainous area could produce Power Gem. A mostly grassy arena or field could produce Energy Ball. A watery environment could produce Hydro Pump. A prevalence of snow could produce Frost Breath. Arenas may specify what move Nature Power calls.</t>
  </si>
  <si>
    <t xml:space="preserve">For a comprehensive list of what environments call what move, refer to: http://bulbapedia.bulbagarden.net/wiki/Nature_Power_(move)#Generation_VI</t>
  </si>
  <si>
    <t xml:space="preserve">Needle Arm (Move)</t>
  </si>
  <si>
    <t xml:space="preserve">The user swings their thorny arms in an attempt to smack their opponent. There is a chance some thorns will stick to the Pokémon, causing them to flinch.</t>
  </si>
  <si>
    <t xml:space="preserve">Night Daze (Move)</t>
  </si>
  <si>
    <t xml:space="preserve">The user releases a quick medium range burst of dark matter. The attack has a chance of dimming the victim's eyesight, lowering their accuracy by one (1) stage.</t>
  </si>
  <si>
    <t xml:space="preserve">Night Shade (Move)</t>
  </si>
  <si>
    <t xml:space="preserve">10 Fixed Damage</t>
  </si>
  <si>
    <t xml:space="preserve">The user fires a shadowy beam that envelops the opponent causing them to have violent hallucinations. This attack always causes ten (10) HP Damage, regardless of stats, typing, STAB, or any other effects.</t>
  </si>
  <si>
    <t xml:space="preserve">Night Slash (Move)</t>
  </si>
  <si>
    <t xml:space="preserve">The user slashes with a malevolent energy, aiming for vulnerable spots. Has a high critical hit rate.</t>
  </si>
  <si>
    <t xml:space="preserve">Nightmare (Move)</t>
  </si>
  <si>
    <t xml:space="preserve">The user induces frightening nightmares into a sleeping Pokemon's dreams that deal four (4) damage per action and removes two (2) energy per action until the Pokemon wakes up. Nightmare increases the target's sleep duration by one action. If Nightmare is used on a target that is not asleep, or on a target that is already having Nightmares, this move will fail. Nightmare and the ability Bad Dreams stack. Because of the intense nature of the dreams, a Pokemon experiencing Nightmare will have the BAP of its Snore doubled. If combined with a Sleep-inducing attack, the sleep will last for one additional action.</t>
  </si>
  <si>
    <t xml:space="preserve">Noble Roar (Move)</t>
  </si>
  <si>
    <t xml:space="preserve">The Pokemon lets out a noble roar that diminishes the will of the opponent, lowering both their Attack and Special Attack by one (1) stage each. The sound of the roar bypasses Substitute.</t>
  </si>
  <si>
    <t xml:space="preserve">Nuzzle (Move)</t>
  </si>
  <si>
    <t xml:space="preserve">The Pokemon electrifies their cheeks and strike the opponent with their face, spreading the electricity and paralyzing them.</t>
  </si>
  <si>
    <t xml:space="preserve">Oblivion Wing (Move)</t>
  </si>
  <si>
    <t xml:space="preserve">The Pokemon channels mysterious energy through their wings to their mouth and fires a powerful beam that siphons the life energy out of the target. It heals the user for 75% of the damage inflicted.</t>
  </si>
  <si>
    <t xml:space="preserve">Octazooka (Move)</t>
  </si>
  <si>
    <t xml:space="preserve">The user fires a shot of inky black water at the opponent. The ink can blind an opponent if it gets in their eyes, lowering their accuracy by one (1) stage.</t>
  </si>
  <si>
    <t xml:space="preserve">Odor Sleuth (Move)</t>
  </si>
  <si>
    <t xml:space="preserve">The user uses its sense of smell to discern the scent of the target, revealing them to allies. This allows both the user and other Pokemon to hit the target through all evasive maneuvers, evasion boosts, and the user's own accuracy drops. In addition, Ghost-type Pokemon can be hit with any Pokemon's Normal- and Fighting-type attacks. This effect is only on the target, and lasts for six (6) actions.</t>
  </si>
  <si>
    <t xml:space="preserve">Ominous Wind (Move)</t>
  </si>
  <si>
    <t xml:space="preserve">The user fires a ghostly, ephemeral wind at its opponent. The strange properties of the wind may raise all of the Pokemon's stats by one (1) stage, excluding Accuracy and Evasion.</t>
  </si>
  <si>
    <t xml:space="preserve">Origin Pulse (Move)</t>
  </si>
  <si>
    <t xml:space="preserve">The user unleashes a powerful tidal wave that drowns the opposing team in torrential water.</t>
  </si>
  <si>
    <t xml:space="preserve">Outrage (Move)</t>
  </si>
  <si>
    <t xml:space="preserve">Random Adjacent Foe</t>
  </si>
  <si>
    <t xml:space="preserve">The user goes on a rampage, repeatedly attacking with powerful, feral blows. The user may order this rampage to last for 2 or 3 actions (no specification defaults to 2 actions). If the rampage ends after 2 actions without disruption, the user becomes confused from exhaustion. The user's rampage can be disrupted by moves with 13 or more BAP. Using Outrage does not incur the consecutive move energy cost penalty. This move attacks an enemy Pokemon at random. If the target is being Bodyblocked and this Pokemon's Weight Class is more than (Bodyblocker's Weight Class + Target's Weight Class), Outrage hits both Pokemon at full BAP. When combined with a suitable move, the Pokemon does not enter a rampage, and will become confused after executing the combo. The user may not use this move in a combo while rampaging.</t>
  </si>
  <si>
    <t xml:space="preserve">Overheat (Move)</t>
  </si>
  <si>
    <t xml:space="preserve">The user fires an extremely powerful stream of fire at its opponent. Once the attack is complete, the user has expended nearly all of their Fire energy, lowering their Special Attack by 2 stages, even if the move misses. It will thaw the frozen user.</t>
  </si>
  <si>
    <t xml:space="preserve">Pain Split (Move)</t>
  </si>
  <si>
    <t xml:space="preserve">The user links itself telepathically with the target and transfers vitality between itself and the target in an attempt to make the vitalities of the two Pokemon match. This move cannot increase a Pokemon's HP above its maximum HP. Pain Split can siphon a maximum of 25 HP from an opponent, but the Energy Cost is calculated based on the total difference. The 25 HP limit does not apply when targeting an ally. The user of Pain Split must have enough energy to use the attack, or it will fail.</t>
  </si>
  <si>
    <t xml:space="preserve">Paleo Wave (Move)</t>
  </si>
  <si>
    <t xml:space="preserve">The user fires a beam of ancient energy that can leave the target stricken with awe, lowering their Attack by one (1) stage.</t>
  </si>
  <si>
    <t xml:space="preserve">Parabolic Charge (Move)</t>
  </si>
  <si>
    <t xml:space="preserve">The user releases a special electrical field which drains the energy of every Pokemon on the field and restores 50% of the damage inflicted back to the user.</t>
  </si>
  <si>
    <t xml:space="preserve">Parting Shot (Move)</t>
  </si>
  <si>
    <t xml:space="preserve">The Pokemon shouts insults at the opponent, lowering their will to fight in reducing their Attack and Special Attack each by one (1) stage, then turns their back and makes an exit. If the attack hits, two different effects may take depending on the enforced Switch Clause: Switch = KO: The attack resets all of the User's stat changes and snaps it out of temporary status as well as other effects like Disable, Taunt, and Torment. Switch = OK: The user is sent back to its trainer's Poke Ball at the end of the round. The Pokemon that is switched in to replace the user is chosen by the player from their remaining Pokemon, however the trainer that commanded Parting Shot must attack first. A Pokemon switched out with Parting Shot can switch without initiating a Switch Phase, but only Pokemon that used Baton Pass, Parting Shot, Teleport (Switch), U-turn, or Volt Switch can be swapped out.</t>
  </si>
  <si>
    <t xml:space="preserve">Pay Day (Move)</t>
  </si>
  <si>
    <t xml:space="preserve">The user summons energy packets and throws them at the opponent. The energy turn into coins after impact. Each use of Pay Day nets the trainer 1 CC. If the Pokemon has Amulet Coin attached, it gains two CC each use. A maximum of 3 CC can be gained this way in any given battle. The CC will only be awarded if the Pay Day user's team wins the battle.</t>
  </si>
  <si>
    <t xml:space="preserve">Payback (Move)</t>
  </si>
  <si>
    <t xml:space="preserve">The user strikes the opponent vengefully. If the target Pokemon acts before the user, this move has 10 BAP instead of 5.</t>
  </si>
  <si>
    <t xml:space="preserve">Peck (Move)</t>
  </si>
  <si>
    <t xml:space="preserve">The user pecks the foe hard with a beak or horn.  If combined with Fury Attack, all 5 hits will connect. If combined with Aerial Ace, Drill Peck, Drill Run, Horn Attack, Horn Drill, Megahorn, or Poison Jab, the combination will always score a critical hit.</t>
  </si>
  <si>
    <t xml:space="preserve">Perish Song (Move)</t>
  </si>
  <si>
    <t xml:space="preserve">The user lets out a horrible shriek that envelops the entire field. At the end of three (3) rounds, any Pokemon that hears Perish Song will faint. The haunting shriek can even echo through caves and other places. The effect is removed on that Pokemon if the Pokemon leaves play or is phazed. This move strikes all Pokemon on the field, including the user. When inflicted on a target by themselves or one of their allies, the effect will persist through phazing and only end when the target leaves play. Perish Counters drop at the end of each round, after self-switching moves and phazing moves are resolved.</t>
  </si>
  <si>
    <t xml:space="preserve">Petal Blizzard (Move)</t>
  </si>
  <si>
    <t xml:space="preserve">The Pokemon sends a flurry of high-speed petals that strike every part of the battlefield.</t>
  </si>
  <si>
    <t xml:space="preserve">Petal Dance (Move)</t>
  </si>
  <si>
    <t xml:space="preserve">The user dances wildly, summoning a storm of leaves to strike the opponent. The user may order this dance to last for 2 or 3 actions. If the dance ends after 2 actions without disruption, the user becomes confused from exhaustion The user's dance can be disrupted by moves with 13 or more BAP. Using Petal Dance does not incur the consecutive move energy cost penalty. This move attacks an enemy Pokemon at random. If the target is being Bodyblocked and this Pokemon's Weight Class is more than (Bodyblocker's Weight Class + Target's Weight Class), Petal Dance hits both Pokemon at full BAP. When combined with a suitable move, the Pokemon does not enter a dance, and will become confused after executing the combo. The user may not use this move in a combo while dancing.</t>
  </si>
  <si>
    <t xml:space="preserve">Phantom Force (Move)</t>
  </si>
  <si>
    <t xml:space="preserve">The Pokemon disappears briefly into a shadow dimension before striking an opponent from behind, evading all attacks in the process. This attack nullifies any Protect, Detect, Quick Guard, Wide Guard, Crafty Shield, King's Shield or Spiky Shield active on the target, as well as the protective and evasive effects of Evasive Agility, Evasive Teleport, Acid Armor and Barrier. The attack does more damage against smaller foes. If the target is under the effects of Minimize, Phantom Force has its Base Attack Power doubled (x2).</t>
  </si>
  <si>
    <t xml:space="preserve">Pin Missile (Move)</t>
  </si>
  <si>
    <t xml:space="preserve">The user fires 2-5 sharp pins at the opponent. This move disrupts charge-up attacks.</t>
  </si>
  <si>
    <t xml:space="preserve">Play Nice (Move)</t>
  </si>
  <si>
    <t xml:space="preserve">The Pokemon convinces the opponent to let their guard down with playful antics, lowering their Attack by 1 Stage. The move ignores Protect and Detect.</t>
  </si>
  <si>
    <t xml:space="preserve">Play Rough (Move)</t>
  </si>
  <si>
    <t xml:space="preserve">The Pokemon rushes over to the opponent and roughouses them to do damage. The force may lower an opponent's Attack by 1 Stage.</t>
  </si>
  <si>
    <t xml:space="preserve">Pluck (Move)</t>
  </si>
  <si>
    <t xml:space="preserve">The user attacks sharply and greedily with their beak. If the target is holding a Berry, the user recieves any applicable benefit of the Berry and then destroys it.</t>
  </si>
  <si>
    <t xml:space="preserve">Poison Fang (Move)</t>
  </si>
  <si>
    <t xml:space="preserve">The user coats its fangs in a dire venom and chomps down on the foe. The attack has a chance to inflict Toxic Poison.</t>
  </si>
  <si>
    <t xml:space="preserve">Poison Gas (Move)</t>
  </si>
  <si>
    <t xml:space="preserve">The user expels a poisonous gas that envelops the field, obscuring vision and poisoning Pokemon that inhale it. It will not poison the original user.</t>
  </si>
  <si>
    <t xml:space="preserve">Poison Jab (Move)</t>
  </si>
  <si>
    <t xml:space="preserve">The user extends a fist, horn, or other appendage coated in poison and strikes the opponent hard. It also has a good chance to poison the target.</t>
  </si>
  <si>
    <t xml:space="preserve">Poison Sting (Move)</t>
  </si>
  <si>
    <t xml:space="preserve">No (distance) / Yes (direct)</t>
  </si>
  <si>
    <t xml:space="preserve">The user fires a volley of poisonous needles that inject the foe with poison. If combined with Fury Attack or Pin Missile, the attack will always hit 5 times. If combined with Horn Attack, Horn Drill, Megahorn, Poison Jab, or Twineedle, the power of the combining attack is increased by one and a half (1.5x) [e.g. 4 + (8 * 1.5) = 16] and always scores a critical hit (both hits of Twineedle).</t>
  </si>
  <si>
    <t xml:space="preserve">Poison Sting (Contact): The user delivers a more pinpoint contact attack, which will always score a critical hit. If the user lacks a stinger or other sharp appendange, this version of Poison Sting fails.</t>
  </si>
  <si>
    <t xml:space="preserve">Poison Tail (Move)</t>
  </si>
  <si>
    <t xml:space="preserve">The user swipes its sharp, venomous tail, which has a chance to poison the target. The sharpness of the attack gives it a high critical-hit ratio. If combined with another "Tail" move, the power of the combining move is increased by one and a half (1.5x), rounded up [e.g. Poison Tail + Iron Tail = 5 + (10 * 1.5, rounded up) = 20]</t>
  </si>
  <si>
    <t xml:space="preserve">Poison Powder (Move)</t>
  </si>
  <si>
    <t xml:space="preserve">The user unleashes poisonous spores onto the field that poison any Pokemon that inhales them.</t>
  </si>
  <si>
    <t xml:space="preserve">Pound (Move)</t>
  </si>
  <si>
    <t xml:space="preserve">The user strikes the opponent hard with an appendage. If combined with a "Punch" attack (attacks that recieve a boost from Iron Fist), the BAP of the "Punch" attack is multiplied by one and a half (1.5x). [e.g. Pound + Fire Punch has a combination power of 4 + (8 *1.5) = 16.]</t>
  </si>
  <si>
    <t xml:space="preserve">Powder (Move)</t>
  </si>
  <si>
    <t xml:space="preserve">The Pokemon launches a volatile powder on the opponent that reacts to Fire-typed attacks. For the next six (6) actions if an opponent uses a Fire-typed attack, the powder will explode doing fixed damage equal to 10 + 2 * (Target's Special Attack Rank - Target's Special Defense Rank). Once Powder's effect is activated once, it will dissipate.</t>
  </si>
  <si>
    <t xml:space="preserve">Powder Snow (Move)</t>
  </si>
  <si>
    <t xml:space="preserve">The user unleashes a small flurry of snow across the field. It can Freeze opponents. If combined with Blizzard, the BAP of Blizzard increases by one and a half (1.5x) [e.g. Powder Snow + Blizzard = 4 + (11 * 1.5) = 20.5]</t>
  </si>
  <si>
    <t xml:space="preserve">Power Gem (Move)</t>
  </si>
  <si>
    <t xml:space="preserve">The user's gem lights up and it fires a beam of ancient energy at the opponent.</t>
  </si>
  <si>
    <t xml:space="preserve">Power Split (Move)</t>
  </si>
  <si>
    <t xml:space="preserve">The user psychically links up with the opponent and splits its innate genetic data in two, equalizing the Attack Rank and Special Attack Rank of the two Pokemon for six (6) actions. If the value of the summed whole is odd, the Pokemon with the higher initial attack keeps a higher value (e.g. Shuckle uses Power Split on Sandslash [Rank 1 + Rank 4 = Rank 5], Sandslash becomes [Rank 3] and Shuckle becomes [Rank 2])</t>
  </si>
  <si>
    <t xml:space="preserve">Power Swap (Move)</t>
  </si>
  <si>
    <t xml:space="preserve">The user psychically links up to the opponent and swaps its aggressive mental states. The stat changes on Attack and Special Attack are exchanged.</t>
  </si>
  <si>
    <t xml:space="preserve">Power Trick (Move)</t>
  </si>
  <si>
    <t xml:space="preserve">The user alters their internal physical nature, swapping their base Attack rank and base Defense rank for six (6) actions.</t>
  </si>
  <si>
    <t xml:space="preserve">Power Whip (Move)</t>
  </si>
  <si>
    <t xml:space="preserve">The user extends their vines or other long appendage and crack them at the opponent with extreme force.</t>
  </si>
  <si>
    <t xml:space="preserve">Power-Up Punch (Move)</t>
  </si>
  <si>
    <t xml:space="preserve">The Pokemon strikes the opponent with an energized punch that increases the user's attack by one (1) stage if the attack is successful.</t>
  </si>
  <si>
    <t xml:space="preserve">Precipice Blades (Move)</t>
  </si>
  <si>
    <t xml:space="preserve">The user roars loudly before causing powerful stalactites to rise from the ground that strike the opponents.</t>
  </si>
  <si>
    <t xml:space="preserve">Present (Move)</t>
  </si>
  <si>
    <t xml:space="preserve">The user launches a sphere at the opponent that has a randomized effect.</t>
  </si>
  <si>
    <t xml:space="preserve">Protect (Move)</t>
  </si>
  <si>
    <t xml:space="preserve">4 or 0</t>
  </si>
  <si>
    <t xml:space="preserve">The Pokemon erects a barrier that prevents any move that targets the user from taking effect for the turn it is used in. Attacks will not miss when used on the Pokemon but will not have any effect. Attacks targetting the field will succeed as normal. This move fails if used on successive actions, or after Detect, Agility (Evasive), Teleport (Evasive), or the Dodge Command. In a multi-battle, Protect may be shifted to an ally, but it then has zero (0) priority and uses the target's typing, defenses, and stage boosts for purposes of calculating extra energy cost. Protect will only protect the user if used in a combination such as Protect + Light Screen, Reflect, and Safeguard. Whilst a Pokemon is under the effect of Protect it is immune to critical hits.</t>
  </si>
  <si>
    <t xml:space="preserve">Psybeam (Move)</t>
  </si>
  <si>
    <t xml:space="preserve">The user fires a shifting beam of mental energy at the opponent. The disorienting waves can confuse the opponent.</t>
  </si>
  <si>
    <t xml:space="preserve">Psych Up (Move)</t>
  </si>
  <si>
    <t xml:space="preserve">The user watches the opponent and alters its mental state to mimic the opponent, copying their stat changes.</t>
  </si>
  <si>
    <t xml:space="preserve">Psychic (Move)</t>
  </si>
  <si>
    <t xml:space="preserve">The user surrounds the opponent in a blue aura of Psychic energy and flings them into the ground or other objects. The mental stress inflicted by the pain can reduce their Special Defense by one (1) stage. If the user is not Psychic-type, and the target's Weight Class exceeds two (2) plus the user's Special Attack rank, Psychic will fail.</t>
  </si>
  <si>
    <t xml:space="preserve">Psycho Boost (Move)</t>
  </si>
  <si>
    <t xml:space="preserve">The user unleashes a massive blast of Psychic energy that hits the opponent with devastating force. The mental stress tires the user, lowering their Special Attack by 2 stages, even if the move misses.</t>
  </si>
  <si>
    <t xml:space="preserve">Psycho Cut (Move)</t>
  </si>
  <si>
    <t xml:space="preserve">The user uses its mental energy to form a sharp, slicing wind. The shear of the attack gives it a high critical hit ratio.</t>
  </si>
  <si>
    <t xml:space="preserve">Psycho Shift (Move)</t>
  </si>
  <si>
    <t xml:space="preserve">The user uses the power of suggestion inflict any status ailments on the target. The user is cured of any status ailments successfully inflicted in this way. If the target is immune to or already has a given status ailment, the user retains that ailment.</t>
  </si>
  <si>
    <t xml:space="preserve">Psyshock (Move)</t>
  </si>
  <si>
    <t xml:space="preserve">The user materializes its brain waves and sends them crashing into the opponent, hitting their Defense instead of their Special Defense.</t>
  </si>
  <si>
    <t xml:space="preserve">Psystrike (Move)</t>
  </si>
  <si>
    <t xml:space="preserve">The user focuses its Psychic energy on the battlefield and lifts massive chunks out of the arena. It then sends these objects crashing into the opponent with cataclysmic force, hitting the opponent's Defense instead of their Special Defense.</t>
  </si>
  <si>
    <t xml:space="preserve">Psywave (Move)</t>
  </si>
  <si>
    <t xml:space="preserve">The user fires a strange telekinetic wave that deals 10 points of damage regardless of modifiers.</t>
  </si>
  <si>
    <t xml:space="preserve">Punishment (Move)</t>
  </si>
  <si>
    <t xml:space="preserve">The user glares at the opponent, jealous of their stat boosts, and smashes into them with an aura of darkness. The BAP of the Attack increases by two (2) for each stage boost the opponent possesses.</t>
  </si>
  <si>
    <t xml:space="preserve">Pursuit (Move)</t>
  </si>
  <si>
    <t xml:space="preserve">The user chases the opponent down in a predatory fashion. If used on an opposing Pokemon ordered to Bounce, Dig, Dive, Dodge, Double Team, Phantom Force, Fly, Take Cover, Teleport, U-turn, Volt Switch, Parting Shot, Double Team, Minimize, or execute any other evasive action, this move's BAP becomes 8 instead of 4, its accuracy becomes perfect instead of 100%, and it will always strike before the target uses its evasive action. Foes dealt damage by Pursuit will fail to produce Double Team clones that action and lose any that they might have. Foes dealt damage by Pursuit will not receive the effects of a self-switching or a self-phazing move that it used that action.</t>
  </si>
  <si>
    <t xml:space="preserve">Quash (Move)</t>
  </si>
  <si>
    <t xml:space="preserve">The user holds the opponent in a strong dark aura, delaying its action until all other Pokemon have attacked. A Pokemon under the effect of Quash cannot synchronize attacks with an ally in a doubles or higher battle.</t>
  </si>
  <si>
    <t xml:space="preserve">Quick Attack (Move)</t>
  </si>
  <si>
    <t xml:space="preserve">The user moves at extraordinary speed, striking the opponent before they can move.</t>
  </si>
  <si>
    <t xml:space="preserve">Quick Guard (Move)</t>
  </si>
  <si>
    <t xml:space="preserve">With blinding speed the Pokemon puts up a barrier around itself and any teammates. The barrier causes all increased-priority attacks to fail when used against the Pokemon's team, with the exception of Feint.</t>
  </si>
  <si>
    <t xml:space="preserve">Quiver Dance (Move)</t>
  </si>
  <si>
    <t xml:space="preserve">The user begins an ancient dance, fluttering its wings and releasing an energized power that surrounds the Pokemon. The user's Special Attack, Special Defense, and Speed are all increased one (1) stage.</t>
  </si>
  <si>
    <t xml:space="preserve">Rage (Move)</t>
  </si>
  <si>
    <t xml:space="preserve">The user channels their aggression at the target, damaging them with fervent attacks. Each time the user takes damage during the action Rage was ordered (both prior to and after use), the user loses two (2) Energy and gains one (1) stage of Attack. Multiple hits trigger Rage multiple times. Damage dealt to Substitutes do not trigger Rage.</t>
  </si>
  <si>
    <t xml:space="preserve">Rage Powder (Move)</t>
  </si>
  <si>
    <t xml:space="preserve">The user unleashes a noxious powder that enrages all opponents, taking over their senses and forcing them to target the user with their attacks instead of their intended targets. If a non-contact attack is redirected towards this Pokemon from another target, it will have half its usual BAP.</t>
  </si>
  <si>
    <t xml:space="preserve">Rain Dance (Move)</t>
  </si>
  <si>
    <t xml:space="preserve">The user summons rainclouds to the sky, causing it to rain in the arena. Water-type moves gain three (3) BAP, and Fire-type moves lose three (3) BAP for the duration. During rain, Thunder and Hurricane have perfect accuracy and a 30% chance to bypass Protect and Detect. The rain lasts for four (4) rounds. This move will simulate the effect as best it can indoors (e.g. activating sprinkler systems). In the absence of such concessions (e.g. a dry desert cave), this move fails.</t>
  </si>
  <si>
    <t xml:space="preserve">Rapid Spin (Move)</t>
  </si>
  <si>
    <t xml:space="preserve">The user spins extremely quickly in place, then charges into the opponent. If Rapid Spin deals damage, it frees the user from any binding move and Leech Seed, and removes all Spikes, Toxic Spikes, and Stealth Rock from the user's side of the field.</t>
  </si>
  <si>
    <t xml:space="preserve">Razor Leaf (Move)</t>
  </si>
  <si>
    <t xml:space="preserve">The user fires a blast of razor-sharp leaves at its opponent. The extreme sharpness of the leaves make the attack more likely to result in a critical hit.</t>
  </si>
  <si>
    <t xml:space="preserve">Razor Shell (Move)</t>
  </si>
  <si>
    <t xml:space="preserve">The user slashes at its opponent with its sharpened shell. The piercing properties of the shell may lower the opponent's Defense by one (1) stage.</t>
  </si>
  <si>
    <t xml:space="preserve">Razor Wind (Move)</t>
  </si>
  <si>
    <t xml:space="preserve">The user forms a whirlwind around themselves to attack their opponents. The whirlwind is formed at Priority +1, and unleashed at Priority -1. The user is freed from all trapping effects (including partial trapping) when the whirlwind is formed. Between these two phases, damaging attacks with 4 or less BAP before any modifiers (including multi-hit moves) miss the user entirely. The sharpness of the wind blade makes the attack more likely to result in a critical hit.</t>
  </si>
  <si>
    <t xml:space="preserve">Recover (Move)</t>
  </si>
  <si>
    <t xml:space="preserve">The user focuses mental energy into their wounds, restoring 20 HP. This move uses up one of the user's available recovery moves in a battle.</t>
  </si>
  <si>
    <t xml:space="preserve">Recycle (Move)</t>
  </si>
  <si>
    <t xml:space="preserve">The user searches for scraps of their consumed or lost item. Recycle returns the user's item to them and restores any uses that have been consumed. Some items cannot be recycled.</t>
  </si>
  <si>
    <t xml:space="preserve">Reflect (Move)</t>
  </si>
  <si>
    <t xml:space="preserve">The user erects a paling that protects it and its teammates from Physical damage. Physical attacks targeting a Pokemon behind Reflect have their BAP reduced by 50%, or by 33% if multiple Pokemon are sharing a Reflect. The effect lasts for six (6) actions after use. This move maintains its effect on a Pokemon's position even after that Pokemon leaves play.</t>
  </si>
  <si>
    <t xml:space="preserve">Reflect Type (Move)</t>
  </si>
  <si>
    <t xml:space="preserve">The Pokémon reflects the target's type like a mirror and becomes that type for six (6) actions.</t>
  </si>
  <si>
    <t xml:space="preserve">Refresh (Move)</t>
  </si>
  <si>
    <t xml:space="preserve">The user uses healing energy to purge its body, curing itself of Poison, Burn, and Paralysis.</t>
  </si>
  <si>
    <t xml:space="preserve">Relic Song (Move)</t>
  </si>
  <si>
    <t xml:space="preserve">The user sings a haunting hymn that has a chance to put the opponent to sleep. If Meloetta-A deals damage with Relic Song, she will change forme into Meloetta-P instantly, and vice-versa. This move is unaffected by opposing Substitutes.</t>
  </si>
  <si>
    <t xml:space="preserve">Rest (Move)</t>
  </si>
  <si>
    <t xml:space="preserve">The user takes a soothing nap, rejuvenating themselves in the heat of battle. When Rest is used, the user puts itself to Sleep for three (3) actions. Every time the user spends an action asleep, including the action they use Rest, they will cure themselves all non-Sleep status ailments and recover 12 HP. Taking 18 or more damage from a single attack will end the user's Rest. This move uses up one of the user's available recovery moves in a battle.</t>
  </si>
  <si>
    <t xml:space="preserve">Retaliate (Move)</t>
  </si>
  <si>
    <t xml:space="preserve">The user surrounds itself with righteous energy and slams into the foe. If a Pokemon on the user's team has fainted since the start of last round, this moves has 14 BAP instead of 7.</t>
  </si>
  <si>
    <t xml:space="preserve">Return (Move)</t>
  </si>
  <si>
    <t xml:space="preserve">The user fills its mind with loving thoughts of its trainer and rams the foe. The move's BAP increases by two (2) if the target has less HP than the user.</t>
  </si>
  <si>
    <t xml:space="preserve">Revenge (Move)</t>
  </si>
  <si>
    <t xml:space="preserve">The user waits for its opponent to attack it and slams into it. If the user has been damaged by an attack this action, this move has 12 BAP instead of 6.</t>
  </si>
  <si>
    <t xml:space="preserve">Reversal (Move)</t>
  </si>
  <si>
    <t xml:space="preserve">The user strikes the opponent desperately, with increasing force and cost as the user loses health.</t>
  </si>
  <si>
    <t xml:space="preserve">Roar (Move)</t>
  </si>
  <si>
    <t xml:space="preserve">The user's bellows and howls inspire the foe to retreat, phazing the target. Roar's effects change depending on the match's Switch rules.</t>
  </si>
  <si>
    <t xml:space="preserve">In Switch = OK, the target is sent back to its trainer's Poke Ball at the end of the round. The opponent's Pokemon is switched out at random from their remaining Pokémon. The trainer that orders a phazing move yields second order to their opponent in the following round.</t>
  </si>
  <si>
    <t xml:space="preserve">In Switch = KO, the shock of the attack resets all of the opponent's stat changes and snaps it out of temporary status as well as other effects like Disable, Taunt, and Torment. </t>
  </si>
  <si>
    <t xml:space="preserve">Roar of Time (Move)</t>
  </si>
  <si>
    <t xml:space="preserve">The user roars so loudly that time is distorted around the target, sucking a lot of its vitality into the time rift. The effort required to create the time rift is so huge that afterward the user is sluggish.</t>
  </si>
  <si>
    <t xml:space="preserve">Rock Blast (Move)</t>
  </si>
  <si>
    <t xml:space="preserve">The user launches 2-5 boulders at the opponent. This move disrupts charge-up attacks.</t>
  </si>
  <si>
    <t xml:space="preserve">Rock Climb (Move)</t>
  </si>
  <si>
    <t xml:space="preserve">The user charges at the target and scales them, pummeling them from the user's new vantage. This disorientating attack can confuse the foe. Rock Climb's user can target features of the arena with the intent of climbing them for strategic advantage, at the referee's discretion.</t>
  </si>
  <si>
    <t xml:space="preserve">Rock Polish (Move)</t>
  </si>
  <si>
    <t xml:space="preserve">The user streamlines their rough edges, becoming sleaker and losing drag. This move increases the user's Speed by two (2) stages. If combined with another Rock-type Attack, it increases the BAP by four (4) and the accuracy by 25% (x1.25), while also granting the usual Speed boost.</t>
  </si>
  <si>
    <t xml:space="preserve">Rock Slide (Move)</t>
  </si>
  <si>
    <t xml:space="preserve">The user summons a wide swath of boulders from the ground to fall on the foe. The suddenness of the impact can cause the opponent to flinch. Non-Rock-type users require an external source of rocks, or else this move fails.</t>
  </si>
  <si>
    <t xml:space="preserve">Rock Smash (Move)</t>
  </si>
  <si>
    <t xml:space="preserve">The user strikes the target with precision that could split boulders. The attack can fracture the target's armor and lower their Defense by one (1) stage. If combined with a contact attack that can flinch, lower defense, or has a high critical-hit rate, it increases the BAP of the combining attack by 50% (1.5x). If combined with a "Bone," "Gear," "Rock," or "Whip" move, the BAP of Rock Smash doubles (2x), Rock Smash has 100% Effect Chance instead of 50%, and the attack retains the combining move's contact property. Combinations with multi-hit moves only lower Defense once.</t>
  </si>
  <si>
    <t xml:space="preserve">Rock Throw (Move)</t>
  </si>
  <si>
    <t xml:space="preserve">The user hurls a weighty stone at the target to deal damage. When combined with another Physical Rock Attack, the BAP of that attack is increased by one and a half (1.5x) [e.g Rock Throw + Rock Slide is 5 + (8 * 1.5) = 17 BAP]. Non-Rock-type users require an external source of rocks, else this move fails.</t>
  </si>
  <si>
    <t xml:space="preserve">Rock Tomb (Move)</t>
  </si>
  <si>
    <t xml:space="preserve">The user drops rocks on the foe to trap them. The rocks pin the foe, reducing their Speed by one (1) stage as they try to escape. Non-Rock-type users require an external source of rocks, or else this move fails.</t>
  </si>
  <si>
    <t xml:space="preserve">Rock Wrecker (Move)</t>
  </si>
  <si>
    <t xml:space="preserve">The user generates a massive ball of energy that surrounds dense rocks and launches it at the opponent at intense speed. The attack requires so much energy that the Pokemon is sluggish afterward.</t>
  </si>
  <si>
    <t xml:space="preserve">Role Play (Move)</t>
  </si>
  <si>
    <t xml:space="preserve">The user mimics the fighting style of the target. The user suppresses their own abilities and gains the abilities of their target for six (6) actions. Inactive abilities or locked Dream Abilities are ignored by Role Play.</t>
  </si>
  <si>
    <t xml:space="preserve">Rolling Kick (Move)</t>
  </si>
  <si>
    <t xml:space="preserve">The user kicks with a sharp rolling action. The movement is so swift and powerful it can cause the opponent to flinch.</t>
  </si>
  <si>
    <t xml:space="preserve">Rollout (Move)</t>
  </si>
  <si>
    <t xml:space="preserve">The user rolls into a tight ball and repeatedly rams itself into the foe, adding three (3) more BAP and costing one (1) additional energy for each consecutive use. If the user used Defense Curl since they last entered play, this move starts with 8 BAP instead of 4. Rollout can be used up to five (5) times before it resets to its original BAP. If Rollout misses, is disengaged, or is blocked, both its BAP and Energy Cost reset to the original level. Rollout does not incur the normal consecutive attacks penalty.</t>
  </si>
  <si>
    <t xml:space="preserve">Roost (Move)</t>
  </si>
  <si>
    <t xml:space="preserve">The user's wings grow heavy and are surrounded by a white energy. The user grounds itself and recovers 20 HP. Until the end of the action, the user loses the weaknesses, resistances, and immunities provided to them by Flying-typing or the ability Levitate. This move uses up one of the user's available recovery moves in a battle.</t>
  </si>
  <si>
    <t xml:space="preserve">Rototiller (Move)</t>
  </si>
  <si>
    <t xml:space="preserve">The Pokemon tills the soil in the arena and exposes the field to nutrients, giving the user and all Grass-types on the field a one (1) stage increase in Attack and Special Attack.</t>
  </si>
  <si>
    <t xml:space="preserve">Round (Move)</t>
  </si>
  <si>
    <t xml:space="preserve">The user raises its voice to attack the foe with a powerful noise. If a member of the user team has used or is going to use Round in the same action, this move has 12 BAP instead of 6. This move only checks to see if Round is being used by allies, and is not concerned with how many Rounds are used.</t>
  </si>
  <si>
    <t xml:space="preserve">Sacred Fire (Move)</t>
  </si>
  <si>
    <t xml:space="preserve">The user releases an immensely powerful, sacred flame from its body to scorch the opponent. The intense heat often burns the opponent. It will thaw the frozen user.</t>
  </si>
  <si>
    <t xml:space="preserve">Sacred Sword (Move)</t>
  </si>
  <si>
    <t xml:space="preserve">The user strikes the target with a spiritual blade made of justice. This blade ignores any stage boosts the target has to Defense or Evasion.</t>
  </si>
  <si>
    <t xml:space="preserve">Safeguard (Move)</t>
  </si>
  <si>
    <t xml:space="preserve">The user coats itself and its team in a green veil that makes it immune to any status effects. This effect lasts for four (4) rounds. This move targets up to three (3) allied Pokemon in a multi-battle and maintains its effect on a Pokemon's position even after that Pokemon leaves play.</t>
  </si>
  <si>
    <t xml:space="preserve">Sand Tomb (Move)</t>
  </si>
  <si>
    <t xml:space="preserve">4 + 2 HP drain per action</t>
  </si>
  <si>
    <t xml:space="preserve">The user creates a small, whirling sandstorm that engulfs the opponent, trapping it vortex of sand. Sand Tomb is maintained via contact with the ground (to better perform the required seismic manipulation). If the user performs another seismic attack or breaks contact with the ground, Sand Tomb ends. The trapping effect deals two (2) damage at the end of each action, prevents the target from switching out during Switch Phases, and lasts up to four (4) actions.             </t>
  </si>
  <si>
    <t xml:space="preserve">Sand Attack (Move)</t>
  </si>
  <si>
    <t xml:space="preserve">The user kicks sand or gravel into its target's face, obscuring its vision and lowering their accuracy by one (1) stage.</t>
  </si>
  <si>
    <t xml:space="preserve">Sandstorm (Move)</t>
  </si>
  <si>
    <t xml:space="preserve">The user kicks up large quantities of sand or gravel, creating a huge sandstorm that lasts for four (4) rounds. Pokemon that are not Rock-, Ground-, or Steel-type take two (2) damage at the end of each action. Special attacks targeted at Rock-types during Sandstorm have their BAP reduced by two (2). Sandstorm also activates Sand Rush, Sand Force, and Sand Veil, and does not damage Pokemon with these abilities.</t>
  </si>
  <si>
    <t xml:space="preserve">Scald (Move)</t>
  </si>
  <si>
    <t xml:space="preserve">The user heats up its internal water source and fires a spray of scalding hot water that can burn the opponent. It will thaw the frozen user.</t>
  </si>
  <si>
    <t xml:space="preserve">Scary Face (Move)</t>
  </si>
  <si>
    <t xml:space="preserve">The user makes an intimidating face at its opponent, scaring it slightly and make it hesitant to attack, lowering their speed by two (2) stages.</t>
  </si>
  <si>
    <t xml:space="preserve">Scratch (Move)</t>
  </si>
  <si>
    <t xml:space="preserve">The user rakes its claws or talons across its opponent's body. If combined with a "Cut", "Cross", "Claw", "Scissor", "Scratch", "Swipe", or "Slash" move, the BAP of the move is increased by one and a half (1.5x), rounded up. [e.g. Scratch + Night Slash = 4 + (7 * 1.5 [up]) = 15.]</t>
  </si>
  <si>
    <t xml:space="preserve">Screech (Move)</t>
  </si>
  <si>
    <t xml:space="preserve">The user screeches harshly at its opponent. The pitch of the screech is so high that it breaks down parts of the opponent's body, lowering their Defense by two (2) stages. This move is unaffected by opposing Substitutes.</t>
  </si>
  <si>
    <t xml:space="preserve">Searing Shot (Move)</t>
  </si>
  <si>
    <t xml:space="preserve">The user blasts out jets of fire that surround the opponent in a huge ball of flame. The strong flames can burn the target. It will thaw the frozen user.</t>
  </si>
  <si>
    <t xml:space="preserve">Secret Power (Move)</t>
  </si>
  <si>
    <t xml:space="preserve">The user draws power from the environment into a ball of energy and launches it at its opponent. Depending on what environment the move is used in a different side effect may occur. If the move is used indoors or a stadium, the move can paralyze. If the move is used in a forest or other grassy area, the scent of plants may put the opponent to sleep. If used in or around water, the corrosive salt may lower the opponent's attack by one (1) stage. If used in a marsh or bog, the sticky mud may stick to the opponent and lower its speed by one (1) stage. If used on a beach, cave, or mountain area, the heavy rocks may cause the opponent to flinch. If used in snow, the freezing ice and snow may freeze the target. Arenas may specify Secret Power's effect, but it always has an Effect Chance of 30%.</t>
  </si>
  <si>
    <t xml:space="preserve">Secret Sword (Move)</t>
  </si>
  <si>
    <t xml:space="preserve">The user calls upon an ethereal sword made of justice, which slashes the opponent. This move uses the Pokemon's Special attack, but the opponent's Physical defense.</t>
  </si>
  <si>
    <t xml:space="preserve">Seed Bomb (Move)</t>
  </si>
  <si>
    <t xml:space="preserve">The user hurls several large seeds at their opponent like baseballs that explode on contact. Grass-type Pokemon can produce their own seeds with their bodies, but non-Grass types require an external source of seeds or other grassy material or else the attack will fail.</t>
  </si>
  <si>
    <t xml:space="preserve">Seed Flare (Move)</t>
  </si>
  <si>
    <t xml:space="preserve">The user releases a large shockwave of natural energy from its body. The calming nature of the energy may slow down the opponent's mind, lowering their Special Defense by two (2) stages.</t>
  </si>
  <si>
    <t xml:space="preserve">Seismic Toss (Move)</t>
  </si>
  <si>
    <t xml:space="preserve">The user lifts its opponent over its head and brutally hurls it to the ground. This move always deals an exact amount of damage based on its formula alone, and is unaffected by other modifiers. If the target's Weight Class is equal to or greater than the user's Weight Class + 4, this move fails.</t>
  </si>
  <si>
    <t xml:space="preserve">Self-Destruct (Move)</t>
  </si>
  <si>
    <t xml:space="preserve">20 (User faints)</t>
  </si>
  <si>
    <t xml:space="preserve">The user focuses all of its energy in its core and releases it all at once, creating a huge explosion. This attack causes the user to faint. This move fails unless the user can pay the entire Energy Cost. </t>
  </si>
  <si>
    <t xml:space="preserve">Shadow Ball (Move)</t>
  </si>
  <si>
    <t xml:space="preserve">The user creates a ball out of shadows and hurls it at its opponent. The shadows may penetrate the opponent's mind and lower their Special Defense by one (1) stage.</t>
  </si>
  <si>
    <t xml:space="preserve">Shadow Claw (Move)</t>
  </si>
  <si>
    <t xml:space="preserve">The user forms shadows around its hand into an extremely sharp claw and slashes at the opponent with it. The extreme sharpness of the claw makes the attack more likely to result in a critical hit.</t>
  </si>
  <si>
    <t xml:space="preserve">Shadow Force (Move)</t>
  </si>
  <si>
    <t xml:space="preserve">The user slips into a parallel dimension, waiting for the perfect moment to reappear and strike. The user vanishes at Priority 0 and attacks at Priority -1. While outside of this plane, the user avoids almost all attacks. Shadow Force is not blocked by Protect or Detect and hits users of those moves normally.</t>
  </si>
  <si>
    <t xml:space="preserve">Shadow Punch (Move)</t>
  </si>
  <si>
    <t xml:space="preserve">The user envelops its fist in shadows and punches at the opponent. The move hits even if it merely strikes the target's shadow, granting it perfect accuracy.</t>
  </si>
  <si>
    <t xml:space="preserve">Shadow Sneak (Move)</t>
  </si>
  <si>
    <t xml:space="preserve">The user animates its shadow to stretch over to the opponent. It then enters the shadow and exits it right next to an opponent while attacking them. The suddenness of the strike causes this move to usually go before other attacks.</t>
  </si>
  <si>
    <t xml:space="preserve">Shadow Strike (Move)</t>
  </si>
  <si>
    <t xml:space="preserve">The user strikes silently from the shadows, hunting the target as prey. The viciousness of the assault can reduce the target's Defense by one (1) stage.</t>
  </si>
  <si>
    <t xml:space="preserve">Sharpen (Move)</t>
  </si>
  <si>
    <t xml:space="preserve">The user sharpen the angles of its body to simulate it, raising its Attack by one (1) stage. If used in a combination with a damaging attack, the attack will always result in a critical hit.</t>
  </si>
  <si>
    <t xml:space="preserve">Sheer Cold (Move)</t>
  </si>
  <si>
    <t xml:space="preserve">18</t>
  </si>
  <si>
    <t xml:space="preserve">The user gathers energy, momentarily raising the ambient heat of the area even, before releasing it and dropping the temperature to critical levels. The immense shock from the abrupt change inflicts dramatic damage. The move cannot be used in places with powerful local heat sources like a volcanic tunnel or a power plant's turbine room.</t>
  </si>
  <si>
    <t xml:space="preserve">Shell Smash (Move)</t>
  </si>
  <si>
    <t xml:space="preserve">The user snaps its own shell with tremendous force, enabling the user to move with much greater freedom. Until the user leaves play, they gain two (2) stage boosts in Attack, Special Attack, and Speed; and also suffer one (1) stage drops in Defense, and Special Defense (adjusting the natural stages). If the user attempts to Shell Smash while their shell is already broken, the move will fail.</t>
  </si>
  <si>
    <t xml:space="preserve">Shift Gear (Move)</t>
  </si>
  <si>
    <t xml:space="preserve">The user rearranges its gears to make its operation more efficient, raising its Speed by two (2) stages and Attack by one (1) stage for six (6) actions. The user cannot fall below these new Speed and Attack stages until Shift Gear ends. If Shift Gear is used again during this effect, the user's Speed increases one (1) additional stage and the duration is refreshed.</t>
  </si>
  <si>
    <t xml:space="preserve">Shock Wave (Move)</t>
  </si>
  <si>
    <t xml:space="preserve">The user fires a quick jolt of electricity at its opponent. The electricity homes in on the opponent, and has perfect accuracy.</t>
  </si>
  <si>
    <t xml:space="preserve">Signal Beam (Move)</t>
  </si>
  <si>
    <t xml:space="preserve">The user shoots a beam at its opponent made of scrambled signals. The signals may scramble an opponent's ability to concentrate, confusing it.</t>
  </si>
  <si>
    <t xml:space="preserve">Silver Wind (Move)</t>
  </si>
  <si>
    <t xml:space="preserve">The user fires a gust of wind at its foe. The odd properties of the wind may increase all of the Pokemon's stats by one (1) stage each, excluding Accuracy and Evasion.</t>
  </si>
  <si>
    <t xml:space="preserve">Simple Beam (Move)</t>
  </si>
  <si>
    <t xml:space="preserve">The user addles the target with a bizarre ray. The target's abilities are suppressed for six (6) actions, and the target gains Simple instead until the effect ends.</t>
  </si>
  <si>
    <t xml:space="preserve">Sing (Move)</t>
  </si>
  <si>
    <t xml:space="preserve">The user sings a calming lullaby to its opponent. The lullaby calms the opponent down to the point where they fall asleep. Even if the song does not put the target to sleep, the move will calm down a Pokemon that is using rage-based moves like Outrage, Thrash, or Uproar, stopping their onslaught and preventing the resulting confusion. This move is unaffected by opposing Substitutes.</t>
  </si>
  <si>
    <t xml:space="preserve">Sketch (Move)</t>
  </si>
  <si>
    <t xml:space="preserve">The user copies down the last move the opponent used, replacing one of the user's instances of Sketch with the targeted move for the rest of the battle. When claiming prizes, the user's trainer may choose up to three (3) Sketched moves to be learned permanently. All other Sketched moves are forgotten, and the user regains the corresponding instances of Sketch.</t>
  </si>
  <si>
    <t xml:space="preserve">Skill Swap (Move)</t>
  </si>
  <si>
    <t xml:space="preserve">7 per swap</t>
  </si>
  <si>
    <t xml:space="preserve">The user fires up to three beams that connect with the target(s). Each beam switches one of the user's Abilities with one of the target's. Each beam must be resolved fully before the next beam may be processed. If the match rules include All Abilities, and the target has at least two more abilities than the user, they may elect to give their targets nothing in exchange for the stolen Ability. When a Pokemon affected by Skill Swap leaves play, their Abilities are restored to normal.</t>
  </si>
  <si>
    <t xml:space="preserve">Skull Bash (Move)</t>
  </si>
  <si>
    <t xml:space="preserve">The user toughens up it skull prior to colliding with the target recklessly. The user increases their own Defense by one (1) stage at Priority +1, and strikes the target at Priority -1.</t>
  </si>
  <si>
    <t xml:space="preserve">Sky Attack (Move)</t>
  </si>
  <si>
    <t xml:space="preserve">The user gathers its strength, then takes wing and performs an incredible diving attack. The user begins preparing themselves at Priority +1, and strikes at Priority -1. The sheer power of the attack may knock the opponent off balance, causing it to flinch, and gives the attack a high critical hit chance.</t>
  </si>
  <si>
    <t xml:space="preserve">Sky Drop (Move)</t>
  </si>
  <si>
    <t xml:space="preserve">The Pokémon grabs the opponent in its talons, and drops them from a great height. While in midair, the target of Sky Drop has its attack redirected to the user, and can only hit the user with its attacks (and cannot use Evasive Damaging Moves). Gust, Hurricane, Sky Uppercut, Smack Down, Thunder, Twister, and Whirlwind cannot miss against either Pokemon in the evasive stage of Sky Drop. If the user of Sky Drop is hit by Smack down while in the evasive stage, it crashes to the ground and takes (2 * Weight Class + 4) damage while the target lands unharmed. If Gravity is used, both Pokemon take this crash damage. Sky Drop fails when used on a Substitute, or if the target's Weight Class is equal to or greater than the user's Weight Class + 3. If used on a Flying-type Pokémon, it will deal no damage but the attack will still lift the target into the air as normal.</t>
  </si>
  <si>
    <t xml:space="preserve">Sky Uppercut (Move)</t>
  </si>
  <si>
    <t xml:space="preserve">The Pokemon leaps into the air and uppercuts the opponent. As the attack is performed while jumping it can hit opponents that are flying or otherwise in the air.</t>
  </si>
  <si>
    <t xml:space="preserve">Slack Off (Move)</t>
  </si>
  <si>
    <t xml:space="preserve">The user goes to sleep and rests its body, restoring 20 HP. This move uses up one of the user's available recovery moves in a battle.</t>
  </si>
  <si>
    <t xml:space="preserve">Slam (Move)</t>
  </si>
  <si>
    <t xml:space="preserve">The user slams into the opponent with their tail or other appendages.</t>
  </si>
  <si>
    <t xml:space="preserve">Slash (Move)</t>
  </si>
  <si>
    <t xml:space="preserve">The user slashes at its opponent with sharp claws. Because of the sharpness of the claws, this attack is likely to result in a critical hit.</t>
  </si>
  <si>
    <t xml:space="preserve"> Sleep Powder (Move)</t>
  </si>
  <si>
    <t xml:space="preserve">The user sprays a powder on its opponent that calms its nerves, putting it to sleep.</t>
  </si>
  <si>
    <t xml:space="preserve">Sleep Talk (Move)</t>
  </si>
  <si>
    <t xml:space="preserve">The user selects four (4) attacks that it knows. If the user is Asleep, one of the selected moves will be used at random, otherwise Sleep Talk fails. Each selected move has a 25% chance to be called. All attacks selected will have their regular properties, and any damaging attacks called will be used as direct attacks. Sleep Talk will incur a consecutive energy cost penalty either if it is used consecutively (even if summoning different potential attacks) or if one of the attacks it summoned is used consecutively. The move called by Sleep Talk will be at 0 priority. Sleep Talk move will not select Assist, Bide, Copycat, Focus Punch, Me First, Metronome, Mirror Move, Sleep Talk, or Uproar.</t>
  </si>
  <si>
    <t xml:space="preserve">Sludge (Move)</t>
  </si>
  <si>
    <t xml:space="preserve">The user fires a large mass of sludge at its opponent. The toxic sludge may poison the target. If combined with Sludge Bomb, Sludge Wave, or Gunk Shot, the BAP of the combining move is increased by one and a half, rounded up [e.g. Sludge + Gunk Shot = 7 + (12 * 1.5, rounded up) = 25.]</t>
  </si>
  <si>
    <t xml:space="preserve">Sludge Bomb (Move)</t>
  </si>
  <si>
    <t xml:space="preserve">The user shoots several concentrated balls of sludge at its opponent that explode upon contact. The toxic sludge may poison the opponent.</t>
  </si>
  <si>
    <t xml:space="preserve">Sludge Wave (Move)</t>
  </si>
  <si>
    <t xml:space="preserve">The user shoots a wave of slime across the field at its opponent. The toxic slime may poison the target. </t>
  </si>
  <si>
    <t xml:space="preserve">Smack Down (Move)</t>
  </si>
  <si>
    <t xml:space="preserve">The user hurls a stone at the target, attempting to knock them to the ground. If this attack deals damage, the target is knocked down, and it loses any immunity to Ground-type moves it may have for six (6) actions. Knocked down Pokemon are unable to use Fly or Bounce for the duration of the effect. If the target has successfully used Roost the action Smack Down strikes them, the knockdown effect does not occur. Substitutes cannot be knocked down.</t>
  </si>
  <si>
    <t xml:space="preserve">Smelling Salts (Move)</t>
  </si>
  <si>
    <t xml:space="preserve">The user attacks its opponent while giving off a strong scent. If the target is Paralyzed, this move has 14 BAP instead of 7. After taking damage from this attack, targets are cured of Paralysis.</t>
  </si>
  <si>
    <t xml:space="preserve">Smog (Move)</t>
  </si>
  <si>
    <t xml:space="preserve">70% / --</t>
  </si>
  <si>
    <t xml:space="preserve">40% / --</t>
  </si>
  <si>
    <t xml:space="preserve">Smog (Regular): The toxic smog cloud floats towards one opponent and may poison them if it hits. If combined with Clear Smog, Poison Gas or Smokescreen, the power of the combination doubles [e.g. (4 + 5) * 2] and each opponent is always inflicted with Regular Poisoning (Toxic for Poison Gas). If combined with Will-O-Wisp, the combination ignores the accuracy check and inflicts both Toxic and Burn.</t>
  </si>
  <si>
    <t xml:space="preserve">Smog (Fog): The smog is much more pervasive and blankets the field, changing the weather to Fog for the next three (3) actions. Pokemon in play when the Fog is induced, as well as Pokemon that enter play during the effect, are inflicted with Toxic poisoning. Weather Ball becomes Poison-type when used in Fog induced by this move.</t>
  </si>
  <si>
    <t xml:space="preserve">Smokescreen (Move)</t>
  </si>
  <si>
    <t xml:space="preserve">100% / --</t>
  </si>
  <si>
    <t xml:space="preserve">Smokescreen (Regular) The dark smoke obscures the opponent's vision, lowering their accuracy by one (1) stage.</t>
  </si>
  <si>
    <t xml:space="preserve">Smokescreen (Fog): This function of Smokescreen costs 6 EN. The dark smoke spreads across the entire arena, changing the weather to Fog for the next six (6) actions.</t>
  </si>
  <si>
    <t xml:space="preserve">Snarl (Move)</t>
  </si>
  <si>
    <t xml:space="preserve">The user emits a low, powerful growl at its foes. Targets damaged by this attack have their willpower weakened, lowering their Special Attack one (1) stage. This move is unaffected by opposing Substitutes.</t>
  </si>
  <si>
    <t xml:space="preserve">Snatch (Move)</t>
  </si>
  <si>
    <t xml:space="preserve">The user readies themselves for larceny. The first opponent to attempt a healing, boosting, or supportive move will have their move stolen by the user of Snatch.  The opponent still pays for the energy cost of the Snatched move, but does not receive the effect. If the user does not meet the Snatched move's requirements (such as the HP cost of Substitute), Snatch will fail and the user will only pay Snatch's base Energy Cost. Snatch cannot steal moves used in combinations. Snatched recovery moves consume one of user's recoveries, not one of the victim's. Snatchable moves are marked with "Yes" in the "Snatch?" column.</t>
  </si>
  <si>
    <t xml:space="preserve">Snore (Move)</t>
  </si>
  <si>
    <t xml:space="preserve">The user snores loud enough to cause damage to the listening opponent. The harsh, startling noise may cause the opponent to flinch. Snore can be combined with Chatter, Echoed Voice, Hyper Voice, Metal Sound, Round, Screech, Snarl, Supersonic, and Uproar. When combined, the combination has 100% Accuracy and the BAP of Snore is doubled (x2). The user will remain Asleep through the cooldown of the combination, even if it would have been awakened by damage. If the user is not Asleep, this move fails. This move is unaffected by opposing Substitutes.</t>
  </si>
  <si>
    <t xml:space="preserve">Soak (Move)</t>
  </si>
  <si>
    <t xml:space="preserve">The user sprays the target with water, innundating them so thoroughly that they become a Water-type for six (6) actions.</t>
  </si>
  <si>
    <t xml:space="preserve">Soft-Boiled (Move)</t>
  </si>
  <si>
    <t xml:space="preserve">The user allows a target to tap into the restorative properties of an egg, healing them for 20 HP. This move uses up one of the user's available recovery moves in a battle.</t>
  </si>
  <si>
    <t xml:space="preserve">Solar Beam (Move)</t>
  </si>
  <si>
    <t xml:space="preserve">The user spends time absorbing sunlight, before firing an incredible beam of energy at their opponent. The user charges at Priority 1, and fires at Priority -1. In sunny weather, the user both charges and fires at Priority 0 instead. In rainy, sandy, hail, or foggy weather, this move has 6 BAP instead of 12. If the Pokemon is entirely isolated from sunlight or powerful artificial lights, such as an unpowered structure with no windows, this attack fails.</t>
  </si>
  <si>
    <t xml:space="preserve">Sonic Boom (Move)</t>
  </si>
  <si>
    <t xml:space="preserve">The user slices the air before it, creating a shock wave projectile. The trainer can direct the Pokemon to create a slow but long-lingering wave, a fast but quickly dissipating one, or an in-between option. This attack always causes ten (10) HP Damage, regardless of stats, typing, STAB, or any other effects.</t>
  </si>
  <si>
    <t xml:space="preserve">Spacial Rend (Move)</t>
  </si>
  <si>
    <t xml:space="preserve">The Pokemon distorts an area of space along with the Pokemon occupying it. Has a higher rate for critical hits.</t>
  </si>
  <si>
    <t xml:space="preserve">Spark (Move)</t>
  </si>
  <si>
    <t xml:space="preserve">The user tackles their opponent while electrically charged. The surge may leave the victim paralyzed.</t>
  </si>
  <si>
    <t xml:space="preserve">Spider Web (Move)</t>
  </si>
  <si>
    <t xml:space="preserve">The user spins a web in its general vicinity that it can set up between environmental objects, including the ground. A Pokemon stuck in the web will be unable to use moves that make contact for six (6) actions, though they are free to attempt to cut the web with an attack. Opposing Bug-type Pokemon are stuck in the web for only three (3) actions, while spider-like Pokemon can navigate across the web freely. Multiple webs can be strewn together. Fire-type attacks will burn down the webbing. In switch battles, the sticky web prevents the opponent from switching out that Pokemon in between rounds for the duration of the entrapment.</t>
  </si>
  <si>
    <t xml:space="preserve">Spike Cannon (Move)</t>
  </si>
  <si>
    <t xml:space="preserve">The user fires 2-5 spikes, throwing the opponent off balance and disrupting attacks that take a while to charge up.</t>
  </si>
  <si>
    <t xml:space="preserve">Spikes (Move)</t>
  </si>
  <si>
    <t xml:space="preserve">Fixed Damage = 12/18/24</t>
  </si>
  <si>
    <t xml:space="preserve">The user spreads spikes and barbs that absorb into the ground. Each time a new Pokemon is switched in, they receive damage from the Spikes. Up to 3 layers of Spikes may be placed on the field. Each additional layer adds to the damage dealt. Flying-type Pokemon and Pokemon with the Levitate trait dodge Spikes. Rapid Spin will remove all Spikes from the user's side of the field.</t>
  </si>
  <si>
    <t xml:space="preserve">Spiky Shield (Move)</t>
  </si>
  <si>
    <t xml:space="preserve">Others</t>
  </si>
  <si>
    <t xml:space="preserve">Self</t>
  </si>
  <si>
    <t xml:space="preserve">The Pokemon creates a spiky shield to block damaging attacks. Any contact attack that hits the shield will cause ten (10) fixed damage for each hit. The attack will fail if used consecutively.</t>
  </si>
  <si>
    <t xml:space="preserve">Spit Up (Move)</t>
  </si>
  <si>
    <t xml:space="preserve">10 * Stockpile count (Max 30)</t>
  </si>
  <si>
    <t xml:space="preserve">The user ejects its stored foodstuffs as raw bile-like energy. The damage from this attack is dependent on the number of times the Pokemon has Stockpiled. If the Pokemon has no Stockpile effect when it uses this move, the move fails. Once the Pokemon has used Spit Up, it loses its defense bonuses instantly and its Stockpile counter drops to 0.</t>
  </si>
  <si>
    <t xml:space="preserve">Spite (Move)</t>
  </si>
  <si>
    <t xml:space="preserve">The user places a spiteful curse on one of the attacks an opponent used within the last six (6) actions. The Energy Cost of that attack increases by four (4) for the next six (6) actions. Up to three of an opponents attacks may be affected by Spite at a time.</t>
  </si>
  <si>
    <t xml:space="preserve">Splash (Move)</t>
  </si>
  <si>
    <t xml:space="preserve">1</t>
  </si>
  <si>
    <t xml:space="preserve">The user flops around strongly eliciting a perception of overconfidence (or stupidity) from the trainer. While odd-looking, Splash can be used as form of propulsion. Splash can allow a Pokemon to jump quite high.</t>
  </si>
  <si>
    <t xml:space="preserve">Spore (Move)</t>
  </si>
  <si>
    <t xml:space="preserve">The user releases a burst of potent spores into the air. Any Pokemon that breathes in the spores falls asleep instantly.</t>
  </si>
  <si>
    <t xml:space="preserve">Stealth Rock (Move)</t>
  </si>
  <si>
    <t xml:space="preserve">Fixed Damage = Formula</t>
  </si>
  <si>
    <t xml:space="preserve">The user thrusts rocks at the opponent that split apart and set themselves at the corners of the field. Each time a Pokemon switches in, the rocks will become active and smash the opponent from all sides before setting down in their corners again. Multiple layers of Stealth Rock cannot be laid. Rapid Spin will remove Stealth Rock from the user's side of the field.</t>
  </si>
  <si>
    <t xml:space="preserve">Steam Eruption (Move)</t>
  </si>
  <si>
    <t xml:space="preserve">The user fires a powerful jet of scalding hot water that douses the target. It may leave the target with a burn.</t>
  </si>
  <si>
    <t xml:space="preserve">Steamroller (Move)</t>
  </si>
  <si>
    <t xml:space="preserve">The Pokemon steamrolls the opposing Pokemon by rolling into a ball and thrusting itself toward the opponent. The force can cause the attack to flinch the opponent. The attack does more damage against smaller foes. If the opponent has used Minimize, the Base Attack Power doubles.</t>
  </si>
  <si>
    <t xml:space="preserve">Steel Wing (Move)</t>
  </si>
  <si>
    <t xml:space="preserve">The user tenses its wing muscles until they become as hard as steel, even the feathers become momentarily rigid. The user then attempts to ram the opponent with their steely hard wings. There is a chance some of its feathers may retain that toughness, increasing the Pokemon's defense by one (1) stage.</t>
  </si>
  <si>
    <t xml:space="preserve">Sticky Web (Move)</t>
  </si>
  <si>
    <t xml:space="preserve">The Pokemon lays down a sticky web on the opponent's side of the field that causes all Pokemon that switch in to have their speed reduced by one (1) stage (adjusting the natural stage).</t>
  </si>
  <si>
    <t xml:space="preserve">Stockpile (Move)</t>
  </si>
  <si>
    <t xml:space="preserve">The user begins to store previously reserved food matter into vital parts of its body, increasing its Defense and Special Defense by one (1) stage. Each use raises the Pokemon's Stockpile count by one (1), and that counter goes down naturally by one (1) every other round as the Stockpile is cycled back into the Pokemon's body, or is removed completely when Swallow or Spit Up are used. Stockpile's effect can be stacked up to a maximum of three (3) times.</t>
  </si>
  <si>
    <t xml:space="preserve">Stomp (Move)</t>
  </si>
  <si>
    <t xml:space="preserve">The user stomps down hard with its foot or equivalent. If its opponent is much taller than the user can raise its leg, the Pokemon aims for a vulnerable area like toes or a tail. The force can cause the attack to flinch the opponent. The attack does more damage against smaller foes. If the opponent has used Minimize, the BAP doubles.</t>
  </si>
  <si>
    <t xml:space="preserve">Stone Edge (Move)</t>
  </si>
  <si>
    <t xml:space="preserve">The user summons multiple sharp stones around itself and then launches them at the target. The rigid edges provide a good possibility of inflicting a critical hit.</t>
  </si>
  <si>
    <t xml:space="preserve">Stored Power (Move)</t>
  </si>
  <si>
    <t xml:space="preserve">The user focuses on its raised attributes while creating a large energy ball, which it then launches at the opponent. The more positive stage boosts the Pokemon has, the more powerful the attack is.</t>
  </si>
  <si>
    <t xml:space="preserve">Storm Throw (Move)</t>
  </si>
  <si>
    <t xml:space="preserve">The Pokémon tosses the opponent in a swift, violent throw. Unless the opponent has Battle Armor, Shell Armor, or is under the effects of Lucky Chant, this move will always result in a critical it. Storm Throw can be used against a target with a Weight Class up to two (2) values greater than the user.</t>
  </si>
  <si>
    <t xml:space="preserve">Strength (Move)</t>
  </si>
  <si>
    <t xml:space="preserve">The user summons its strength to ram their foe with a powerful barge that can push away a foe of any weight. Can also be used to move around heavy objects on the field. If combined with a grappling or throw attack, weight restrictions will be ignored.</t>
  </si>
  <si>
    <t xml:space="preserve">String Shot (Move)</t>
  </si>
  <si>
    <t xml:space="preserve">The user spits a sticky silk at their opponent, tangling them up and lowering their speed by two (2) stage.</t>
  </si>
  <si>
    <t xml:space="preserve">Struggle (Move)</t>
  </si>
  <si>
    <t xml:space="preserve">Typeless</t>
  </si>
  <si>
    <t xml:space="preserve">The user struggles desperately in an attempt to do some damage to its foe, taking 40% of the damage done in recoil to itself in the process. Struggle can be ordered at any time. Struggle is a typeless attack, hitting all opponents for neutral damage. Struggle can hit Ghosts. No Pokemon can gain STAB from Struggle.</t>
  </si>
  <si>
    <t xml:space="preserve">Struggle Bug (Move)</t>
  </si>
  <si>
    <t xml:space="preserve">The user emits a weak vibrational signal on a unique wavelength. The wave disrupts the mental focus of opponents, causing their Special Attack to drop one (1) stage.</t>
  </si>
  <si>
    <t xml:space="preserve">Stun Spore (Move)</t>
  </si>
  <si>
    <t xml:space="preserve">The user releases tiny yellow spores onto the opponent. If they make contact, the opponent becomes paralyzed.</t>
  </si>
  <si>
    <t xml:space="preserve">Submission (Move)</t>
  </si>
  <si>
    <t xml:space="preserve">The user recklessly barges into the opponent with a grappling, rolling tackle, forcing them into an awkward position and taking recoil equal to 25% of the damage done. Submission can target Pokemon with a Weight Class up to two (2) values greater than the user's Attack Rank. If the target is being Bodyblocked and this Pokemon could use Submission on the Bodyblocker, the Bodyblocker takes damage as if it were the original target, and the Bodyblocker's Weight Class is added to Submission's BAP against the intended target. The user of Submission only takes recoil damage based on damage dealt to Pokemon that aren't Bodyblocked.</t>
  </si>
  <si>
    <t xml:space="preserve">Substitute (Move)</t>
  </si>
  <si>
    <t xml:space="preserve">The user siphons 15, 20, or 25 HP of its life force and creates a Substitute, which acts as a seperate Pokemon with the marked HP. The Substitute can absorb damage and status attacks for the user, and if a Substitute is KOed, the Substitute is destroyed but the Pokemon comes to no harm unless the attack is a multi-hit move, in which case the excess damage is applied to the Pokemon behind the Substitute. When Substitute is constructed, status effects and secondary effects cannot be inflicted. Taunt and Torment ignore this, however. Substitute will block all stat-lowering attacks and other new effects except for Attract, Curse, Destiny Bond, Encore, Grudge, Perish Song, Psych Up, Roar, Taunt and Whirlwind. While a Substitute is up, an opposing Pokemon will not take recoil damage from an attack with recoil, or take damage from Life Orb recoil. Substitute's HP is checked at the end of every attack, much like a standard Pokemon's HP - a substitute is broken once it is at or below 0.5 HP after an attack due to damage rounding rules, in the same way a Pokemon is KOed if it sits at 0.5 or less HP after an attack.</t>
  </si>
  <si>
    <t xml:space="preserve">Sucker Punch (Move)</t>
  </si>
  <si>
    <t xml:space="preserve">The user feigns weakness, but then strikes with intense swiftness if the foe prepares to attack. This move fails if the opponents uses a non-damaging move or outspeeds the Pokemon with its own high-speed attacks.</t>
  </si>
  <si>
    <t xml:space="preserve">Sunny Day (Move)</t>
  </si>
  <si>
    <t xml:space="preserve">The user manipulates atmospheric particles, focusing incoming sunlight like a lens. For four (4) rounds, bright sunlight is in effect. Fire-type moves gain three (3) BAP, and Water-type moves lose three (3) BAP for the duration. Sunny Day activates Solar Power, Chlorophyll, and Leaf Guard for all Pokemon in play. This move will attempt to simulate intense sunlight indoors or at night (e.g. focusing moonlight or flourescent lighting). In the absence of such conditions (e.g. a moonless night, deep underground), this move will fail.</t>
  </si>
  <si>
    <t xml:space="preserve">Super Fang (Move)</t>
  </si>
  <si>
    <t xml:space="preserve">The user's fangs glow bright white as they strike the opponent. The bite taps into the opponent's vitality, using its own strength against them.</t>
  </si>
  <si>
    <t xml:space="preserve">Superpower (Move)</t>
  </si>
  <si>
    <t xml:space="preserve">The user glows with strength before making a powerful strike. However, it exhausts the Pokemon, lowering its Attack and Defense by one (1) stage each.</t>
  </si>
  <si>
    <t xml:space="preserve">Supersonic (Move)</t>
  </si>
  <si>
    <t xml:space="preserve">The user sends out a supersonic screech, confusing the Pokemon that hears it. Supersonic can drown out other sound attacks without an accuracy check. This move is unaffected by opposing Substitutes.</t>
  </si>
  <si>
    <t xml:space="preserve">Surf (Move)</t>
  </si>
  <si>
    <t xml:space="preserve">The Pokemon summons a huge wave and rides it, crashing it down on the opponent. When Surf strikes a Pokemon in the middle of a Dive, it's Base Attack Power is doubled. A water source such as a lake or ocean is necessary.</t>
  </si>
  <si>
    <t xml:space="preserve">Swagger (Move)</t>
  </si>
  <si>
    <t xml:space="preserve">The user intimidatingly taunts the opponent, increasing their Attack by two (2) stages but confusing them as well.</t>
  </si>
  <si>
    <t xml:space="preserve">Swallow (Move)</t>
  </si>
  <si>
    <t xml:space="preserve">(Maximum HP/10) + 5</t>
  </si>
  <si>
    <t xml:space="preserve">The user uses up the energy it stored with Stockpile to heal itself, recovering 10 HP (flat) per Stockpile, up to a maximum of 30 HP. If the Pokemon has no Stockpile effect when it uses this move, the move fails. Once the Pokemon has used Swallow, it loses its defense bonuses instantly and its Stockpile counter drops to 0. This move uses up one of the user's available recovery moves in a battle.</t>
  </si>
  <si>
    <t xml:space="preserve">Sweet Kiss (Move)</t>
  </si>
  <si>
    <t xml:space="preserve">The user blows a white glowing kiss at the opponent. If it hits, the opponent becomes confused.</t>
  </si>
  <si>
    <t xml:space="preserve">Sweet Scent (Move)</t>
  </si>
  <si>
    <t xml:space="preserve">The user sends an attractive scent into the air, lowering the opponent's evasion by two (2) stages.</t>
  </si>
  <si>
    <t xml:space="preserve">Swift (Move)</t>
  </si>
  <si>
    <t xml:space="preserve">The user shoots out star-shaped rays that home in on the opponent. This move will never miss by means of accuracy or evasion, but can be blocked by solid objects.</t>
  </si>
  <si>
    <t xml:space="preserve">Switcheroo (Move)</t>
  </si>
  <si>
    <t xml:space="preserve">The user sneaks up to the opponent and quickly switches the held items before it's noticed. This move does not work if the opponent has Sticky Hold or Multitype.</t>
  </si>
  <si>
    <t xml:space="preserve">Swords Dance (Move)</t>
  </si>
  <si>
    <t xml:space="preserve">The user performs a graceful, spinning dance of sorts, increasing their fighting prowess by boosting Attack two (2) stages.</t>
  </si>
  <si>
    <t xml:space="preserve">Synchronoise (Move)</t>
  </si>
  <si>
    <t xml:space="preserve">The user sends out a psychic pulse of a certain frequency, damaging all other Pokemon that share any types with the Pokemon. This move hits all Pokemon except the user. If combined with Round, Echoed Voice, or Hyper Voice, increases the final power of the combo by 1.5x, rounded. (e.g. 12 + 6 = 18 * 1.5 = 24). If combined with Screech or Supersonic, the power of the combination doubles (12 * 2 = 24) and has 100% Accuracy.</t>
  </si>
  <si>
    <t xml:space="preserve">Synthesis (Move)</t>
  </si>
  <si>
    <t xml:space="preserve">The user basks itself in the light, restoring 30 HP in strong sunlight, 20 HP in normal weather or a well lit indoors arena, or 10 HP in other weather or a poorly lit indoors arena. This move uses up one of the user's available recovery moves in a battle.</t>
  </si>
  <si>
    <t xml:space="preserve">Tackle (Move)</t>
  </si>
  <si>
    <t xml:space="preserve">The user tackles the opponent with powerful force.</t>
  </si>
  <si>
    <t xml:space="preserve">Tail Glow (Move)</t>
  </si>
  <si>
    <t xml:space="preserve">The user's appendages glow a bright yellow and in a specific pattern to focus the user's mind. This boosts the user's Special Attack by three (3) stages.</t>
  </si>
  <si>
    <t xml:space="preserve">Tail Slap (Move)</t>
  </si>
  <si>
    <t xml:space="preserve">The user slaps the foe 2-5 times with its tail. It can disrupt an opponent's move that takes a while to charge up.</t>
  </si>
  <si>
    <t xml:space="preserve">Tail Whip (Move)</t>
  </si>
  <si>
    <t xml:space="preserve">The user wags its tail cutely, causing the opponent to contemplate how cute it looks and lower its guard slightly, lowering its defense by one (1) stage. If Tail Whip is added to a combination, that combination will have 25% more BAP, but will only be able to affect one foe.</t>
  </si>
  <si>
    <t xml:space="preserve">Tailwind (Move)</t>
  </si>
  <si>
    <t xml:space="preserve">The user summons a strong wind that favors them over the opponent, doubling (2x) its team's Speed for six (6) actions. This move targets up to three (3) allied Pokemon in a multi-battle and maintains its effect on a Pokemon's position even if it is switched for another Pokemon.</t>
  </si>
  <si>
    <t xml:space="preserve">Take Down (Move)</t>
  </si>
  <si>
    <t xml:space="preserve">The user charges at the opponent with high speed, dealing damage to them and 25% recoil to itself.</t>
  </si>
  <si>
    <t xml:space="preserve">Taunt (Move)</t>
  </si>
  <si>
    <t xml:space="preserve">The user taunts and sneers at the opponent, enraging the opponent and making them only capable of using damaging attacking moves (no commands, no chills) for the following six (6) actions. If a combination used while Taunted includes a non-attacking move, it may be used so long as the combination does damage. If the Pokemon is unable to witness the Taunt, like if it is asleep, the move fails; a Pokemon being ordered to look away does not make it fail.</t>
  </si>
  <si>
    <t xml:space="preserve">Techno Blast (Move)</t>
  </si>
  <si>
    <t xml:space="preserve">Depends</t>
  </si>
  <si>
    <t xml:space="preserve">The user releases a damaging sound wave in a specific direction. The type of this sound wave depends on the type of cassette the user is holding. If the user is not holding a cassette, the type is Normal.</t>
  </si>
  <si>
    <t xml:space="preserve">Teeter Dance (Move)</t>
  </si>
  <si>
    <t xml:space="preserve">The user starts dancing a popular, captivating underground dance that includes spinning. The user spins so quickly that it leaves an afterimage, confusing any foe. </t>
  </si>
  <si>
    <t xml:space="preserve">Telekinesis (Move)</t>
  </si>
  <si>
    <t xml:space="preserve">The user releases a psychic wave of such strength that it keeps the target in place for a duration of six (6) actions. The target is lifted into the air, making it immune to Bulldoze, Earthquake, Fissure, and Magnitude. Earth Power's effectiveness is reduced by 3 BAP. Dig and Dive will also be avoided unless the user is above Size Class four (4), is 3.5m or longer, or has Levitate or the Flying type - Telekinesis also ensures all other moves, except for the high-powered OHKO moves, will hit the Pokemon affected by Telekinesis. </t>
  </si>
  <si>
    <t xml:space="preserve">Teleport (Move)</t>
  </si>
  <si>
    <t xml:space="preserve">The user glows white and then disappears, reappearing in another location several seconds later. Teleport has three distinct uses:</t>
  </si>
  <si>
    <t xml:space="preserve">Teleport (Evasive): Teleport can be used as a +1 Priority evasive attack. Teleport will evade any slower single target attack (other than perfect accuracy attacks and No Guard attacks). If used evasively, the Pokemon does not gain any other benefits. This move fails if used successively, or after Protect, Detect, Agility (Evasive), or the Dodge Command. If Evasive Teleport is combined with a suitable damaging move, the evasive properties granted by Evasive Teleport are nullified.</t>
  </si>
  <si>
    <t xml:space="preserve">Teleport (Switch) [Switch = KO]: Teleport can be used to briefly return to a Pokeball and reappear, resetting all of the Pokemon's stat changes and snaps it out of temporary status as well as other effects like Disable, Taunt, and Torment.
</t>
  </si>
  <si>
    <t xml:space="preserve">Teleport (Switch) [Switch = OK]: In a switch battle, the Teleport user is sent back to its trainer's Poke Ball at the end of the round. The user that is switched in to replace the user is chosen by the player from their remaining Pokemon, however the trainer that commanded Teleport must attack first. A Pokemon switched out with Teleport can switch without initiating a Switch Phase, but only Pokemon that used Teleport, U-turn or Volt Switch can be swapped out.</t>
  </si>
  <si>
    <t xml:space="preserve">Thief (Move)</t>
  </si>
  <si>
    <t xml:space="preserve">The user races towards the opponent and deals light damage, distracting the opponent while the user steals the opponent's item. Thief will not steal an item if the user is already holding one; however, it will deal damage.</t>
  </si>
  <si>
    <t xml:space="preserve">Thrash (Move)</t>
  </si>
  <si>
    <t xml:space="preserve">The user goes into a fury and repeatedly batters the opponent. The user goes on a rampage, repeatedly attacking with powerful, feral blows. The user may order this rampage to last for 2 or 3 actions. The user's rampage can be disrupted by moves with 13 or more BAP. If the rampage ends after 2 actions without disruption, the user becomes confused from exhaustion. Using Thrash does not incur the consecutive move energy cost penalty. This move attacks an enemy Pokemon at random. If the target is being Bodyblocked and this Pokemon's Weight Class is more than (Bodyblocker's Weight Class + Target's Weight Class), Thrash hits both Pokemon at full BAP. When combined with any suitable move, the Pokemon is not forced to use Thrash after cooldown, and will be confused after executing the combo. The user must not be locked into a move to use this move in a combo.</t>
  </si>
  <si>
    <t xml:space="preserve">Thunder (Move)</t>
  </si>
  <si>
    <t xml:space="preserve">The user fires a massive beam of electricity towards the opponent's general direction. During the effect of the move Rain Dance or the ability Drizzle, Thunder has —% accuracy and thus cannot miss. During the effect of the move Sunny Day or the ability Drought, Thunder has 50% accuracy. Regardless of the current weather, Thunder has a chance to paralyze the opponent. If Thunder is used against a Pokemon in the first stage of Fly, Bounce, or Sky Drop, Thunder's BAP doubles from 11 to 22.</t>
  </si>
  <si>
    <t xml:space="preserve">Thunder Fang (Move)</t>
  </si>
  <si>
    <t xml:space="preserve">10% paralysis, 10% flinch</t>
  </si>
  <si>
    <t xml:space="preserve">The user's fangs glow yellow and sparks fly off them. Then the user bites down on the opponent. Thunder Fang has a chance to paralyze the opponent. It also has a chance to flinch the opponent.</t>
  </si>
  <si>
    <t xml:space="preserve">Thunder Wave (Move)</t>
  </si>
  <si>
    <t xml:space="preserve">The user releases blue sparks that target the opponent's muscle nerves, making them have a chance not to respond to any commands, effectively paralyzing them. Thunder Wave does not ignore the type chart and does not ignore abilities with regards to immunities and effects.</t>
  </si>
  <si>
    <t xml:space="preserve">Thunderbolt (Move)</t>
  </si>
  <si>
    <t xml:space="preserve">The user releases a yellow bolt of electricity towards the opponent. Thunderbolt has a chance to paralyze the opponent.</t>
  </si>
  <si>
    <t xml:space="preserve">Thunder Punch (Move)</t>
  </si>
  <si>
    <t xml:space="preserve">The user's fist glows yellow and sparks come off of it, then the user punches the opponent. It also has a chance to paralyze the opponent.</t>
  </si>
  <si>
    <t xml:space="preserve">Thunder Shock (Move)</t>
  </si>
  <si>
    <t xml:space="preserve">The user glows yellow and releases a small lightning bolt at the opponent. When combined with another Special Electric Attack, the BAP of that attack is increased by one and a half (1.5x) [e.g Thunder Shock + Thunderbolt is 4 + 9 * 1.5 = 17.5 BAP].</t>
  </si>
  <si>
    <t xml:space="preserve">Tickle (Move)</t>
  </si>
  <si>
    <t xml:space="preserve">The user tickles the opponent, lowering their Attack and Defense by one (1) stage.</t>
  </si>
  <si>
    <t xml:space="preserve">Topsy-Turvy (Move)</t>
  </si>
  <si>
    <t xml:space="preserve">The Pokemon uses a mystical force to reverse positive and negative stat boosts and natural stages. (e.g. -2 Def becomes +2 Def and vice-versa)</t>
  </si>
  <si>
    <t xml:space="preserve">Torment (Move)</t>
  </si>
  <si>
    <t xml:space="preserve">The user imbues itself with dark energy and torments the foe for six (6) actions, preventing the opponent from using the same attack twice in a row. Furthermore, it prevents the opponent from using any move during any given round that it used in the round prior.</t>
  </si>
  <si>
    <t xml:space="preserve">Toxic (Move)</t>
  </si>
  <si>
    <t xml:space="preserve">The user lets out a dark purple gas at the opponent. The gas enters the opponent's body through the pores and poisons the opponent. Toxic Damage starts at 1 DPA, and increases by 1 DPA as the end of each round, with no cap in the amount of damage. Toxic damage resets if the Pokemon switches out.</t>
  </si>
  <si>
    <t xml:space="preserve">Toxic Spikes (Move)</t>
  </si>
  <si>
    <t xml:space="preserve">The user lays down a layer of spikes that inflict varying degrees of Poison status. One (1) layer of Toxic Spikes inflicts Poison, and two (2) layers of Toxic Spikes inflict bad poison. Pokemon with the Levitate trait or those that are Flying-, Steel-, and Poison-type are immune to the effects of Toxic Spikes. Pokemon that would be affected by Toxic Spikes, but are Poison-type, absorb Toxic Spikes, removing them from their side of the arena. Rapid Spin will remove all Toxic Spikes from the user's side of the field.</t>
  </si>
  <si>
    <t xml:space="preserve">Transform (Move)</t>
  </si>
  <si>
    <t xml:space="preserve">The user glows multi-colored before transforming into the opponent. Transform copies the opponents typing, abilities, moves, base stats (without effects from items such as Everstone) apart from HP, and current stat stages. In Switch=KO, Circle Throw, Dragon Tail, Roar, and Whirlwind can shock a transforming Pokemon back to its original form. Transform can be used against Substitutes and under Taunt, and a transformation will always last for at least six (6) actions before it can be dissipated by the effects of an attack. A Transformation from Imposter does not have the six (6) action immunity.</t>
  </si>
  <si>
    <t xml:space="preserve">Tri Attack (Move)</t>
  </si>
  <si>
    <t xml:space="preserve">The user creates a triangle out of white energy. The user then shoots the triangle at the opponent. Each of the points of the triangle are imbued with the elemental energies of Fire, Electric, and Ice. This gives Tri Attack a total of a 20% chance to inflict one of burn, freeze or paralysis, randomly selected.</t>
  </si>
  <si>
    <t xml:space="preserve">Trick (Move)</t>
  </si>
  <si>
    <t xml:space="preserve">The user glows white and the item it is holding is switched with the item the opponent is holding.</t>
  </si>
  <si>
    <t xml:space="preserve">Trick-or-Treat (Move)</t>
  </si>
  <si>
    <t xml:space="preserve">The Pokemon casts an eerie spell that adds Ghost typing to the opponent for the next six (6) actions.</t>
  </si>
  <si>
    <t xml:space="preserve">Trick Room (Move)</t>
  </si>
  <si>
    <t xml:space="preserve">The user's eyes glow red and it creates a multicolored cubic room. The room then turns invisible, only briefly flashing when a Pokemon is sent out to show that it's still there. Inside the room, the Pokemon with the lower speed moves first. Trick Room also reverses the effect of Spe Natures, lowering the Dodge of +Spe Pokemon by the calculated accuracy value and increasing the Accuracy and Dodge of -Spe Pokemon by a flat 10 instead of lowering their Evasion and Dodge by a flat 10. However, the accuracy boost of +Spe Pokemon is retained. Trick Room lasts for four (4) rounds. If another Trick Room is used while Trick Room is in effect, the field reverts to normal.</t>
  </si>
  <si>
    <t xml:space="preserve">Triple Kick (Move)</t>
  </si>
  <si>
    <t xml:space="preserve">The user quickly kicks at the opponent three (3) times using a Special technique.</t>
  </si>
  <si>
    <t xml:space="preserve">Trump Card (Move)</t>
  </si>
  <si>
    <t xml:space="preserve">5 (Max 20)</t>
  </si>
  <si>
    <t xml:space="preserve">The user smiles deviously and strikes the opponent. Trump Card's BAP increased by 3 each time it is used, up to a maximum BAP of 20.</t>
  </si>
  <si>
    <t xml:space="preserve">Twineedle (Move)</t>
  </si>
  <si>
    <t xml:space="preserve">The user stabs the opponent twice with poisoned stingers. This attack has a chance to poison the target.</t>
  </si>
  <si>
    <t xml:space="preserve">Twister (Move)</t>
  </si>
  <si>
    <t xml:space="preserve">The user creates a twister and sends it towards the opponent, damaging them. Twister's strong winds can scare the opponent, causing them to flinch. If Twister is used against a Pokemon in the first stage of Fly, Bounce or Sky Drop, Twister's BAP increases from 4 to 8. If combined with Gust, Hail, Leaf Tornado, Rain Dance, Sandstorm, Sunny Day, or Whirlwind, the BAP of the entire combination doubles (combo 2x) [e.g. Twister + Gust = (4 + 4) * 2 = 16]. The BAP will double again if used against a foe in the middle of Bounce, Fly, or Sky Drop.</t>
  </si>
  <si>
    <t xml:space="preserve">Uproar (Move)</t>
  </si>
  <si>
    <t xml:space="preserve">The user uses great blasts of sound while enraged to damage the opponent, overpowering all other sound-based effects in the arena and preventing all Pokemon in the arena from sleeping until it dissipates. Uproar lasts for three (3) actions, and all Pokemon will wake up and become immune to sleep while Uproar is being used. Uproar does not suffer from the consecutive attacks penalty. This move attacks an enemy Pokemon at random. When combined with any suitable move, the Pokemon is not forced to use Uproar after the cooldown turn. The user must not be locked into a move in order to use this move in a combo. This move is unaffected by opposing Substitutes.</t>
  </si>
  <si>
    <t xml:space="preserve">U-turn (Move)</t>
  </si>
  <si>
    <t xml:space="preserve">The user strikes the opponent before dashing off in a different direction, outpacing even trapping abilities. If the attack hits, two different effects may take depending on the enforced Switch Clause: Switch = KO The attack resets all of the Pokemon's stat changes and snaps it out of temporary status as well as other effects like Disable, Taunt, and Torment. Switch = OK The user is sent back to its trainer's Poke Ball at the end of the round. The user that is switched in to replace the user is chosen by the player from their remaining Pokemon, however the trainer that commanded U-turn must attack first. A Pokemon switched out with U-turn can switch without initiating a Switch Phase, but only Pokemon that used Teleport, U-turn, or Volt Switch can be swapped out.</t>
  </si>
  <si>
    <t xml:space="preserve">Vacuum Wave (Move)</t>
  </si>
  <si>
    <t xml:space="preserve">The user strikes before the opponent, whirling a limb to cause a vacuum to fly towards the opposing Pokemon.</t>
  </si>
  <si>
    <t xml:space="preserve">V-Create (Move)</t>
  </si>
  <si>
    <t xml:space="preserve">The user engulfs itself in flames and charges toward the opponent, inflicting massive damage. The user's Defense, Special Defense and Speed are lowered as a result of this ferocious attack. It will thaw the frozen user.</t>
  </si>
  <si>
    <t xml:space="preserve">Venom Drench (Move)</t>
  </si>
  <si>
    <t xml:space="preserve">The Pokemon releases a toxic agent that acts as a catalyst in a poisoned target, reducing their Attack, Special Attack, and Speed by one (1) stage.</t>
  </si>
  <si>
    <t xml:space="preserve">Venoshock (Move)</t>
  </si>
  <si>
    <t xml:space="preserve">The user rains down drops of poison on the foe to inflict damage. It has a catalyst that increases BAP from 7 to 13 if an opponent is poisoned.</t>
  </si>
  <si>
    <t xml:space="preserve">Vice Grip (Move)</t>
  </si>
  <si>
    <t xml:space="preserve">The user uses large pincers to grab and crush the opponent. Vice Grip can hold the opposing Pokemon in place for a short time. If combined with Crabhammer, the combination always scores a critical hit. If combined with Bite, "Fang" Moves, Crunch, or Guillotine, the target is unable to use contact attacks against the Pokemon from the time the attack hits through the cooldown phase. If combined with Bind, the damage per action of Bind doubles (x2).</t>
  </si>
  <si>
    <t xml:space="preserve">Vine Whip (Move)</t>
  </si>
  <si>
    <t xml:space="preserve">The user whips the opponent with long, slender vines. If combined with Wrap or Bind, the damage per action of the partial trapping move is doubled. If combined with Grass Knot, Power Whip, or Wring Out, the BAP of the combined move is increased by one and a half (1.5x) [E.g. Vine Whip + Power Whip = 5 + (12 * 1.5) = 23). If combined with Tickle, the opponent's Attack and Defense will each drop two (2) Stages instead of one.</t>
  </si>
  <si>
    <t xml:space="preserve">Vital Throw (Move)</t>
  </si>
  <si>
    <t xml:space="preserve">The user waits for the opponent to attack before picking them up and throwing them away. If the user moves last, then this attack is guaranteed to hit. Vital Throw can be used against target with a Weight Class up to four (4) values greater than the user.</t>
  </si>
  <si>
    <t xml:space="preserve">Volt Switch (Move)</t>
  </si>
  <si>
    <t xml:space="preserve">The user strikes the opponent with electricity before dashing off in a different direction, outpacing even trapping abilities. If the attack hits, two different effects may take depending on the enforced Switch Clause Switch = KO The attack resets all of the Pokemon's stat changes and snaps it out of temporary status as well as other effects like Disable, Taunt, and Torment. Switch = OK The user is sent back to its trainer's Poke Ball at the end of the round. The user that is switched in to replace the user is chosen by the player from their remaining Pokemon, however the trainer that commanded Volt Switch must attack first. A Pokemon switched out with U-turn can switch without initiating a Switch Phase, but only Pokemon that used Teleport, U-turn, or Volt Switch can be swapped out.</t>
  </si>
  <si>
    <t xml:space="preserve">Volt Tackle (Move)</t>
  </si>
  <si>
    <t xml:space="preserve">The user engulfs itself in electricity and slams into the foe. As a result of this attack, the user takes 1/3 of the damage that it dealt to the opponent.</t>
  </si>
  <si>
    <t xml:space="preserve">Wake-Up Slap (Move)</t>
  </si>
  <si>
    <t xml:space="preserve">7 or 14 if opponent is asleep</t>
  </si>
  <si>
    <t xml:space="preserve">The user slaps the opponent violently, both inflicting damage and healing the foe from sleep. Its power is doubled if used on a sleeping foe.</t>
  </si>
  <si>
    <t xml:space="preserve">Water Gun (Move)</t>
  </si>
  <si>
    <t xml:space="preserve">The user sprays a jet of water at the foe, drenching them. The drenching effect lasts for three (3) actions after Water Gun is used. When drenched, the opponent's weakness to electric attacks is calculated at the next weakness level (e.g. 0.5x-1x, 1x-2x). Type immunity still applies, and Ground types cannot be paralyzed by Electric-type attacks, even when drenched. If combined with Hydro Pump, the BAP of Hydro Pump is increased by one and a half (1.5x) [e.g. Water Gun + Hydro Pump = 4 + (11 * 1.5) = 20.5] The drenched effect will still occur.</t>
  </si>
  <si>
    <t xml:space="preserve">Water Pledge (Move)</t>
  </si>
  <si>
    <t xml:space="preserve">A mystical power causes water to spread across the battlefield. When used the same action as Fire Pledge, Fire Pledge is ignored and a Rainbow shimmers down on the user's side of the arena, increasing the effect chance of any attacks used by 30% for six (6) actions (does not stack with Serene Grace). When used the same action as Grass Pledge, Water Pledge is ignored and the arena underneath the opponent's side descends into a murky swamp, halving (0.5x) the speed of the opponents team for six (6) actions. All Pledge attacks target a single foe, but affect one side of the arena depending in their effect.  The BAP of an enhanced pledge becomes 20 instead of 8.</t>
  </si>
  <si>
    <t xml:space="preserve">Water Pulse (Move)</t>
  </si>
  <si>
    <t xml:space="preserve">The user fires a ring of water at the foe to inflict damage. Due to the force of the water, this attack has a chance to confuse the opponent. </t>
  </si>
  <si>
    <t xml:space="preserve">Water Shuriken (Move)</t>
  </si>
  <si>
    <t xml:space="preserve">The Pokemon creates water shurikens at high speed and launches them at the opponent, hitting 2-5 times. It can disrupt an opponent's move that takes a while to charge up.</t>
  </si>
  <si>
    <t xml:space="preserve">Water Sport (Move)</t>
  </si>
  <si>
    <t xml:space="preserve">The user sprays water across the arena to lower the effect of Fire-type moves. The final damage of Fire-type attacks is reduced by 50% (0.5x) for six (6) actions.</t>
  </si>
  <si>
    <t xml:space="preserve">Water Spout (Move)</t>
  </si>
  <si>
    <t xml:space="preserve">The user lets loose a massive spout of water to attack the opponent. Its power depends on the amount of vitality left in the Pokemon.</t>
  </si>
  <si>
    <t xml:space="preserve">Waterfall (Move)</t>
  </si>
  <si>
    <t xml:space="preserve">The user propels itself towards, and strikes, the opponent using water. Due to the impact of this attack, it has a chance to flinch.</t>
  </si>
  <si>
    <t xml:space="preserve">Weather Ball (Move)</t>
  </si>
  <si>
    <t xml:space="preserve">The user gathers a ball of weather energy and fires it at the opponent. Its power doubles if Sunny, Rainy, Hail, Sandstorm or Fog conditions are in effect. It also changes type to match the weather.</t>
  </si>
  <si>
    <t xml:space="preserve">Whirlpool (Move)</t>
  </si>
  <si>
    <t xml:space="preserve">The user traps the opponent in a swirling tornado of water. During Whirlpool, both trainers may still issue attacks; however, the whirlpool user must still maintain their focus or the whirlpool will collapse. The violent rotation and force of whirlpool drains the opponent of 2 HP per action as long as Whirlpool is in effect. The holding effect can last up to four (4) actions before it needs to be refreshed.</t>
  </si>
  <si>
    <t xml:space="preserve">Whirlwind (Move)</t>
  </si>
  <si>
    <t xml:space="preserve">The user launches a wind of amazing and terrifying force, causing the opponent to lose all sense of its Physical and mental state. In Switch = KO, the shock of the attack resets all of the opponent's stat changes and snaps it out of temporary status as well as other effects like Disable, Taunt, and Torment. In Switch = OK, the Pokemon is sent back to its trainer's Poke Ball at the end of the round. The opponent's Pokemon is switched out at random from their remaining Pokemon, however the trainer that commanded Whirlwind must attack first.</t>
  </si>
  <si>
    <t xml:space="preserve">Wide Guard (Move)</t>
  </si>
  <si>
    <t xml:space="preserve">The user dashes in front of its allies and releases a pulse that expands horizontally and vertically (but not forward) at amazing speed. The pulse blocks all moves that can hit multiple Pokemon, even in single battles.</t>
  </si>
  <si>
    <t xml:space="preserve">Wild Charge (Move)</t>
  </si>
  <si>
    <t xml:space="preserve">The user charges its body with large amounts of electricity and recklessly tackles the opponent. It suffers recoil equal to 25% of the damage done.</t>
  </si>
  <si>
    <t xml:space="preserve">Will-O-Wisp (Move)</t>
  </si>
  <si>
    <t xml:space="preserve">The user creates a blue-white ghostly flame that floats into the opponent, searing them with internal burns. Although it does no damage, it always burns the foe.</t>
  </si>
  <si>
    <t xml:space="preserve">Wing Attack (Move)</t>
  </si>
  <si>
    <t xml:space="preserve">The user charges its wings with energy and strikes the opponent.  When combined with a different "Air", "Wing", or "Wind" move, the BAP of the combining move is increased by one and a half (1.5x), rounded up [e.g. Wing Attack + Air Slash = 6 + (7 * 1.5, rounded) = 17]</t>
  </si>
  <si>
    <t xml:space="preserve">Wish (Move)</t>
  </si>
  <si>
    <t xml:space="preserve">The user funnels its energy into a small white sphere that is released into the sky. At the end of the first action of the next round, a large, energized sphere plummets from the sky onto the Pokemon, restoring HP equal to a quarter of the total HP of the Pokemon that used Wish. If the Pokemon is KOed or switched, its replacement receives the boon. This move uses up one of the user's available recovery moves in a battle.</t>
  </si>
  <si>
    <t xml:space="preserve">Withdraw (Move)</t>
  </si>
  <si>
    <t xml:space="preserve">The user withdraws into its shell, which glows a bright crimson, increasing its defense by one (1) stage, and reducing final damage from all incoming non-contact Physical attacks by two (2) until this Pokemon uses a move other than Chill, Harden, Iron Defense, Rapid Spin, Withdraw, or a combination involving two of the aforementioned moves. Withdraw cannot be used if this Pokemon is under the effects of Shell Smash.</t>
  </si>
  <si>
    <t xml:space="preserve">Wonder Room (Move)</t>
  </si>
  <si>
    <t xml:space="preserve">The user releases a purple wave that surrounds the entire arena. While in effect, the Defense Rank and Special Defense Rank of Pokemon on the field are switched. This effect lasts for four (4) rounds. If Wonder Room is used again, the effect is negated.</t>
  </si>
  <si>
    <t xml:space="preserve">Wood Hammer (Move)</t>
  </si>
  <si>
    <t xml:space="preserve">The user energizes one of its limbs with dangerously unstable natural energy and recklessly charges the opponent. The user receives 33% of the damage dealt in recoil.</t>
  </si>
  <si>
    <t xml:space="preserve">Work Up (Move)</t>
  </si>
  <si>
    <t xml:space="preserve">The user thinks happy thoughts about the battle to raise its Special Attack and Attack by one (1) stage.</t>
  </si>
  <si>
    <t xml:space="preserve">Worry Seed (Move)</t>
  </si>
  <si>
    <t xml:space="preserve">The user generates and fires a small seed at the impact. Upon contact it explodes, releasing a nervous gas that overrides the opponents natural genetic structure. The opponent's abilities will be changed to Insomnia for the next six (6) actions.</t>
  </si>
  <si>
    <t xml:space="preserve">Wrap (Move)</t>
  </si>
  <si>
    <t xml:space="preserve">3 + 2 HP drain per action</t>
  </si>
  <si>
    <t xml:space="preserve">The Pokemon wraps themselves around the opponent with their arms, body, or other appendages and locks them into place. During Wrap, both Pokemon may still issue attacks; however, any attack using a part of the body implementing the bind will cause it to release. The steady squeezing of a Bind drains the opponents HP at the rate of 2 per action for as long as they are in the bind. The holding effect can last up to four (4) actions before it needs to be refreshed.</t>
  </si>
  <si>
    <t xml:space="preserve">Wring Out (Move)</t>
  </si>
  <si>
    <t xml:space="preserve">The user wraps themselves around the opponent and taps into the opponents vitality reserves, forcing them against the opponent. The higher the opponent's HP, the more damage Wring Out does.</t>
  </si>
  <si>
    <t xml:space="preserve">X-Scissor (Move)</t>
  </si>
  <si>
    <t xml:space="preserve">The user holds up its hands or hand-like appendages, which begin to glow with a white light. It then slashes diagonally downward at its foe with them.</t>
  </si>
  <si>
    <t xml:space="preserve">Yawn (Move)</t>
  </si>
  <si>
    <t xml:space="preserve">The user yawns loudly, forcing the opponent to think of sleeping and making them drowsy. Once afflicted by Yawn, the target Pokemon will fall asleep at the end of the first action of the following round. Yawn is blocked if a Substitute is presently up, but will not be blocked by a Substitute used after it takes effect. This move will fail if the opponent cannot witness the user (eg, if it is asleep); a Pokemon being ordered to look away does not make it fail.</t>
  </si>
  <si>
    <t xml:space="preserve">Zap Cannon (Move)</t>
  </si>
  <si>
    <t xml:space="preserve">The user charges a large ball of concentrated electricity, and fires it at the foe. As the ball moves slowly it is easy to evade. If the attack hits, the extreme concentration of the electricity will paralyze the foe.</t>
  </si>
  <si>
    <t xml:space="preserve">Zen Headbutt (Move)</t>
  </si>
  <si>
    <t xml:space="preserve">The user focuses all of its willpower to its head, and rams the foe head-on. The focused willpower may disrupt the opponent's own will, causing it to flinch.</t>
  </si>
  <si>
    <t xml:space="preserve">Universal Commands</t>
  </si>
  <si>
    <t xml:space="preserve">Universal Commands are available to every Pokemon and may be used in place of a regular action. Restrictions may be specified on the match format the command is usable in, or the number of uses of a command per match.</t>
  </si>
  <si>
    <t xml:space="preserve">Bodyblock (Command)</t>
  </si>
  <si>
    <t xml:space="preserve">Universal</t>
  </si>
  <si>
    <t xml:space="preserve">Adjacent Partner</t>
  </si>
  <si>
    <t xml:space="preserve">The Pokemon leaps in front of an ally and becomes the target of all single-target attacks that are directed at that Pokemon for the remainder of the action in which it is used, except those attacks that strike targets regardless of position or target in such a manner that make blocking them impractical (ex. Earth Power or Thunder). This command will fail unless the size class of the blocking Pokemon is the same as or greater than that of the target, or if the Pokemon is smaller, but within 0.3m PokeDex size of the target (ex. Magmar and Electabuzz). If the Pokemon's PokeDex size is larger but the Size Class is smaller (most serpentine Pokemon) Bodyblock can still be used successfully. Because the Pokemon is intentionally blocking moves, all attacks used against the blocking Pokemon will never miss for the action it is blocking. Attacks directed at the target will instead use the blocking Pokemon's typing, defensive stats, and stage boosts for calculating the damage dealt. If a Bodyblocking Pokemon is targeted by a high impact attack, Bodyblock will be broken through if the sum of this Pokemon and the Bodyblocked Ally's Weight Class are less than the Weight Class of the attacker.</t>
  </si>
  <si>
    <t xml:space="preserve">Chill (Command)</t>
  </si>
  <si>
    <t xml:space="preserve">The Pokemon rests and regains twelve (12) Energy. Chilling does not incur the normal consecutive attacks penalty.</t>
  </si>
  <si>
    <t xml:space="preserve">Dodge (Command)</t>
  </si>
  <si>
    <t xml:space="preserve">The Pokemon uses its innate speed and evasiveness to dodge an opponent's attack, reducing an incoming attack's base accuracy (ie, before accuracy/evasion stage) by a flat percentage produced by the Dodge formula below. The Pokemon's Size Class determines its Base Dodge: 40, 20, 10, 5, 2.5, 1 and 0 for Size Classes 1 through 7 respectively. If a move's accuracy would be increased by the Dodge command, the Dodge command instead simply fails and the move has normal accuracy. Dodge can evade any attack except for attacks that do not have an accuracy check (this includes Thunder in Rain and Blizzard in Hail) or are influenced by Lagging Tail, Lock-On, No Guard, Mind Reader, or Telekinesis. This command fails if used consecutively, or after Protect, Detect, Agility (Evasive), or Teleport (Evasive).
Formulae may be located in the ASB Player's Handbook</t>
  </si>
  <si>
    <t xml:space="preserve">Shift (Command)</t>
  </si>
  <si>
    <t xml:space="preserve">A Pokemon may use the Shift command on an adjacent allied Pokemon in any Triples+ match where positioning is on. Shift switches the position of the Pokemon using it and its target without interfering with the target's actions, while all other attacks aimed the the user or the target will still hit the intended target as normal if possible. Shift cannot fail due to Taunt, cannot be Disabled, cannot be Encored, and cannot be interacted with by any other move that would otherwise prevent it from taking place.</t>
  </si>
  <si>
    <t xml:space="preserve">Take Cover (Command)</t>
  </si>
  <si>
    <t xml:space="preserve">The Pokemon dives behind an ally which then becomes the target of all single-target attacks that are directed at the hiding Pokemon for the remainder of the action in which it is used, except those attacks that strike targets regardless of position or target in such a manner that make blocking them impractical (ex. Earth Power or Thunder). This command will fail unless the size class of the target is at least two (2) greater than that of the hiding Pokemon. Attacks directed at the hiding Pokemon will instead use the blocking Pokemon's typing, defensive stats, and stage boosts for calculating the damage dealt. If this Pokemon is targeted by a high impact attack while using Take Cover, it's ally's Bodyblock will be broken through if the sum of this Pokemon and the Bodyblocking ally's Weight Class are less than the Weight Class of the attacker.</t>
  </si>
  <si>
    <t xml:space="preserve">Pokemon Specific Commands</t>
  </si>
  <si>
    <t xml:space="preserve">Enter Appliance (Command)</t>
  </si>
  <si>
    <t xml:space="preserve">The Pokemon enters its body into any appliance with a motor, taking it over as part of itself. The appliance goes wit the Pokemon when it returns to its Poke Ball, and when sent back out later in the same or different matches, the appliance will be with it. Certain appliances provide the Pokemon with specialty moves as a result of taking over that appliance, and all appliances change the Pokemon's secondary typing.</t>
  </si>
  <si>
    <t xml:space="preserve">Enter Appliance (Users)</t>
  </si>
  <si>
    <t xml:space="preserve">Exit Appliance (Command)</t>
  </si>
  <si>
    <t xml:space="preserve">The Pokemon exits any appliance with a motor that it is currently in. The Pokemon loses any special moves gifted to it by the appliance and its typing reverts to its original pre-appliance typing. The appliance becomes inert where it was left, and will no longer travel in the Poke Ball with the Pokemon when it is called back by its trainer, instead becoming a separate item.</t>
  </si>
  <si>
    <t xml:space="preserve">Exit Appliance (Users)</t>
  </si>
  <si>
    <t xml:space="preserve">Rotom-C, Rotom-F, Rotom-H, Rotom-S, Rotom-W</t>
  </si>
  <si>
    <t xml:space="preserve">Forme Shift (Command)</t>
  </si>
  <si>
    <t xml:space="preserve">The Pokemon Shifts its DNA to another forme, inheriting that forme's stats but keeping all its current moves. At the end of the battle, the Pokemon will shift back to its Normal Forme. A different forme can be assumed each time the Pokemon is sent out.</t>
  </si>
  <si>
    <t xml:space="preserve">Forme Shift (Users)</t>
  </si>
  <si>
    <t xml:space="preserve">Deoxys-N, Deoxys-A, Deoxys-D, Deoxys-S</t>
  </si>
  <si>
    <t xml:space="preserve">Levitate (Command)</t>
  </si>
  <si>
    <t xml:space="preserve">The Pokemon hovers above the ground, avoiding all Bulldoze, Earthquake, Fissure, and Magnitude for three (3) actions. Earth Power's effectiveness is reduced by 3 BAP. Dig and Dive will also be avoided unless the user is above Size Class four (4), is 3.5m or longer, or has Levitate or the Flying type.</t>
  </si>
  <si>
    <t xml:space="preserve">Levitate Command (Users)</t>
  </si>
  <si>
    <t xml:space="preserve">Mega Charizard X, Beedrill, Venomoth, Magnemite, Magneton, Geodude, Mega Gyarados, Staryu, Starmie, Porygon, Dragonair, Mewtwo, Mew, Dunsparce, Heracross, Forretress, Scizor, Porygon2, Celebi, Dustox, Nincada, Shedinja, Nosepass, Volbeat, Illumise, Mega Altaria, Shuppet, Banette, Dusclops, Glalie, Beldum, Metang, Metagross, Magnezone, Jirachi, Deoxys, Froslass, Probopass, Porygon-Z, Dusknoir, Garchomp, Dialga, Palkia, Darkrai, Arceus, Victini, Cottonee, Yamask, Cofagrigus, Solosis, Duosion, Reuniclus, Vanillite, Vanillish, Vanilluxe, Escavalier, Frillish, Jellicent, Klink, Klang, Klinklang, Litwick, Lampent, Chandelure, Accelgor, Druddigon, Golurk, Larvesta, Volcarona, Reshiram, Zekrom, Genesect, Honedge, Doublade, Aegislash, Spritzee, Inkay, Carbink, Klefki, Phantump, Pumpkaboo, Revenankh</t>
  </si>
  <si>
    <t xml:space="preserve">Item Name</t>
  </si>
  <si>
    <t xml:space="preserve">Item Type</t>
  </si>
  <si>
    <t xml:space="preserve">Item Cost</t>
  </si>
  <si>
    <t xml:space="preserve">Effect</t>
  </si>
  <si>
    <t xml:space="preserve">Affected Pokemon</t>
  </si>
  <si>
    <t xml:space="preserve">Max Activations Per Match</t>
  </si>
  <si>
    <t xml:space="preserve">Natural Gift Type</t>
  </si>
  <si>
    <t xml:space="preserve">Natural Gift BAP</t>
  </si>
  <si>
    <t xml:space="preserve">Black Sludge</t>
  </si>
  <si>
    <t xml:space="preserve">Held</t>
  </si>
  <si>
    <t xml:space="preserve">10 CC</t>
  </si>
  <si>
    <t xml:space="preserve">Heals Poison-type Pokemon and Pokemon with Poison Heal, Poison Point, or Poison Touch two (2) HP at the end of every one of the Pokemon's actions. Pokemon with the ability Liquid Ooze or Toxic Boost have three (3) HP restored per action instead. All other Pokemon are dealt two (2) damage at the end of each of each action.</t>
  </si>
  <si>
    <t xml:space="preserve">All</t>
  </si>
  <si>
    <t xml:space="preserve">Eviolite</t>
  </si>
  <si>
    <t xml:space="preserve">Increases the Defense and Special Defense of the Pokemon by half of its current ranks if the Pokemon is not fully evolved, rounded up.</t>
  </si>
  <si>
    <t xml:space="preserve">Expert Belt</t>
  </si>
  <si>
    <t xml:space="preserve">Increases the Base Attack Power of all attacks that strike super effectively by two (2).</t>
  </si>
  <si>
    <t xml:space="preserve">Focus Band</t>
  </si>
  <si>
    <t xml:space="preserve">Damage taken by this Pokemon by any single attack is reduced to at most 20% of this Pokemon's max HP (20 Damage for Pokemon with 100 Base HP, 18 Damage for Pokemon with 90 Base HP, and so on). Damaging combos are not affected by Focus Band. </t>
  </si>
  <si>
    <t xml:space="preserve">Focus Sash</t>
  </si>
  <si>
    <t xml:space="preserve">Reduces the Base Attack Power of attacks used against the Pokemon by two (2) while above 30% of its maximum HP. The effect is amplified on OHKO Moves, which are reduced by fifteen (15) Base Attack Power instead.</t>
  </si>
  <si>
    <t xml:space="preserve">Leftovers</t>
  </si>
  <si>
    <t xml:space="preserve">Heals the Pokemon two (2) HP at the end of every one of the Pokemon's actions. Pokemon with the ability Gluttony have three (3) HP restored per action instead.</t>
  </si>
  <si>
    <t xml:space="preserve">Life Orb</t>
  </si>
  <si>
    <t xml:space="preserve">Increases the Base Attack Power of all attacks by three (3), but deals two (2) damage to the Pokemon for each attack it makes that hits successfully. If the holder either has the Magic Guard ability, or has the Sheer Force ability toggled on (and using a Sheer Force-boosted attack), then they will take no recoil damage. The recoil is only one (1) damage if the attack is a single-hit move with four (4) Base Attack Power after ability adjustments. Attacks that hit multiple Pokemon only inflict recoil once.</t>
  </si>
  <si>
    <t xml:space="preserve">Muscle Band</t>
  </si>
  <si>
    <t xml:space="preserve">Increases the Attack Rank of the holder by one (1). Increases accuracy of physical moves by ten (10).</t>
  </si>
  <si>
    <t xml:space="preserve">Wise Glasses</t>
  </si>
  <si>
    <t xml:space="preserve">Increases the Special Attack Rank of the holder by one (1). Increases accuracy of special moves by ten (10).</t>
  </si>
  <si>
    <t xml:space="preserve">Big Root</t>
  </si>
  <si>
    <t xml:space="preserve">8 CC</t>
  </si>
  <si>
    <t xml:space="preserve">Doubles (x2) the HP gained from the moves Absorb, Leech Life, Mega Drain, Giga Drain, Leech Seed, Drain Punch, Dream Eater, Horn Leech, Draining Kiss, Oblivion Wing, and Parabolic Charge, capped at 100%. Increases the Energy Cost of these attacks by three (3).</t>
  </si>
  <si>
    <t xml:space="preserve">BrightPowder</t>
  </si>
  <si>
    <t xml:space="preserve">Reduces move accuracy of moves used against the Pokemon by ten (10). Caps opponent's accuracy at 90% for all moves without perfect accuracy before calculating field effects and Accuracy/Evasion stages.</t>
  </si>
  <si>
    <t xml:space="preserve">Cleanse Tag</t>
  </si>
  <si>
    <t xml:space="preserve">Halves the rate of damage increase on Toxic (e.g. it becomes 1, 1, 2, 2, 3, 3 over 6 rounds instead of 1,2,3,4,5,6) and increases the rate of decay on Freeze (0, 0, 1 instead of 0, 1, 2), Sleep (0,1,1 instead of 1,1,2) and paralysis (25,15,5,0 or 20,10,0 instead of 25,20,15,10,5,0). Reduces the damage of Poison and Burn to one (1) DPA. Removes the attack penalty of burn, as well as the possibility of a Full Paralysis.</t>
  </si>
  <si>
    <t xml:space="preserve">Flame Orb</t>
  </si>
  <si>
    <t xml:space="preserve">At the end of each action, the Pokemon is inflicted with burn. If the holder of this item is currently burned due to its effect, it cannot receive any other major status.</t>
  </si>
  <si>
    <t xml:space="preserve">Kings Rock</t>
  </si>
  <si>
    <t xml:space="preserve">All attacks used by the Pokemon that connect have a 10% chance to cause the opponent to flinch. Multi-hit moves have as many chances to flinch as hits made successfully. If held by Poliwhirl, Politoed, Slowpoke, or Slowking, it increases the Pokemon's Special Attack by one (1) rank and continuously activates Water Absorb and Regenerator, granting +2hp per action due to it for each ability.</t>
  </si>
  <si>
    <t xml:space="preserve">Lagging Tail</t>
  </si>
  <si>
    <t xml:space="preserve">Causes the Pokemon to always move last within its priority bracket, regardless of Speed. The Pokemon's attacks will never miss an opponent and opponents' attacks will never miss the Pokemon. OHKO moves have normal accuracy when used with or against a Pokemon with this item.</t>
  </si>
  <si>
    <t xml:space="preserve">Raises the critical hit stage of the Pokemon by one (1) and the Base Attack Power of moves containing the words "Cut", "Cross", "Claw", "Scissor", "Scratch", "Swipe", or "Slash" is increased by three (3). If held by Sneasel or Weavile, it increases the Pokemon's Attack by one (1) rank.</t>
  </si>
  <si>
    <t xml:space="preserve">Raises the critical hit stage of the Pokemon by one (1) and the Base Attack Power of moves containing the words "Fang", "Crunch", "Razor", "Bite", "Blade", or "Sword" is increased by three (3). If held by Gligar or Gliscor, it increases the Pokemon's Attack by one (1) rank.</t>
  </si>
  <si>
    <t xml:space="preserve">Rocky Helmet</t>
  </si>
  <si>
    <t xml:space="preserve">Causes all contact attacks suffered by the Pokemon to deal 25% of the damage received to the opponent.</t>
  </si>
  <si>
    <t xml:space="preserve">Scope Lens</t>
  </si>
  <si>
    <t xml:space="preserve">Raises the critical hit stage of the Pokemon by two (2).</t>
  </si>
  <si>
    <t xml:space="preserve">Shed Shell</t>
  </si>
  <si>
    <t xml:space="preserve">Allows the Pokemon to switch in a Switch = OK battle regardless of trapping moves or abilities. Prevents residual damage from partial trapping moves and renders the Pokemon immune to entry hazards.</t>
  </si>
  <si>
    <t xml:space="preserve">Shell Bell</t>
  </si>
  <si>
    <t xml:space="preserve">Whenever the Pokemon deals damage with an attack, it is healed for 1/6 of the damage dealt, rounded normally, but with a minimum of one (1) HP gained.</t>
  </si>
  <si>
    <t xml:space="preserve">Smoke Ball</t>
  </si>
  <si>
    <t xml:space="preserve">The Pokémon negates all of its own Accuracy drops, all of its opponent's Evasion boosts, and the effects of an opponent's Double Team. Actions used evasively always fail against the Pokémon. Also, the carrier of Smoke Ball is capable of hitting their targets even on the evasive part of Damaging Evasive Moves (e.g. Dig). The Standard Accuracy of the moves used still apply normally.</t>
  </si>
  <si>
    <t xml:space="preserve">Toxic Orb</t>
  </si>
  <si>
    <t xml:space="preserve">At the end of each action, the Pokemon is inflicted with bad poison. If the holder of this item is currently badly poisoned due to its effect, it cannot receive any other major status.</t>
  </si>
  <si>
    <t xml:space="preserve">Wide Lens</t>
  </si>
  <si>
    <t xml:space="preserve">Increases move accuracy by twenty (20).</t>
  </si>
  <si>
    <t xml:space="preserve">Zoom Lens</t>
  </si>
  <si>
    <t xml:space="preserve">Raises the critical hit stage of the Pokemon by one (1) and increases move accuracy by thirty (30). Negates all accuracy stage reductions on the holder. All effects only apply if the Pokemon moves after the opposing Pokemon.</t>
  </si>
  <si>
    <t xml:space="preserve">Black Belt</t>
  </si>
  <si>
    <t xml:space="preserve">Increases the damage dealt by all Fighting-type attacks used by the Pokemon by four (4).</t>
  </si>
  <si>
    <t xml:space="preserve">BlackGlasses</t>
  </si>
  <si>
    <t xml:space="preserve">Increases the damage dealt by all Dark-type attacks used by the Pokemon by four (4).</t>
  </si>
  <si>
    <t xml:space="preserve">Charcoal</t>
  </si>
  <si>
    <t xml:space="preserve">Increases the damage dealt by all Fire-type attacks used by the Pokemon by four (4).</t>
  </si>
  <si>
    <t xml:space="preserve">Dragon Fang</t>
  </si>
  <si>
    <t xml:space="preserve">Increases the damage dealt by all Dragon-type attacks used by the Pokemon by four (4).</t>
  </si>
  <si>
    <t xml:space="preserve">Hard Stone</t>
  </si>
  <si>
    <t xml:space="preserve">Increases the damage dealt by all Rock-type attacks used by the Pokemon by four (4).</t>
  </si>
  <si>
    <t xml:space="preserve">Magnet</t>
  </si>
  <si>
    <t xml:space="preserve">Increases the damage dealt by all Electric-type attacks used by the Pokemon by four (4).</t>
  </si>
  <si>
    <t xml:space="preserve"> Increases the damage dealt by all Steel-type attacks used by the Pokemon by four (4). If held by Onix, Scyther, Steelix or Scizor, it increases the Pokemon's Attack by one (1) rank and grants the holder STAB on Steel-Typed moves, if they don't have it already.</t>
  </si>
  <si>
    <t xml:space="preserve">Miracle Seed</t>
  </si>
  <si>
    <t xml:space="preserve">Increases the damage dealt by all Grass-type attacks used by the Pokemon by four (4).</t>
  </si>
  <si>
    <t xml:space="preserve">Mystic Water</t>
  </si>
  <si>
    <t xml:space="preserve">Increases the damage dealt by all Water-type attacks used by the Pokemon by four (4).</t>
  </si>
  <si>
    <t xml:space="preserve">NeverMeltIce</t>
  </si>
  <si>
    <t xml:space="preserve">Increases the damage dealt by all Ice-type attacks used by the Pokemon by four (4).</t>
  </si>
  <si>
    <t xml:space="preserve">Pixie Dust</t>
  </si>
  <si>
    <t xml:space="preserve">Increases the damage dealt by all Fairy-type attacks used by the Pokemon by four (4).</t>
  </si>
  <si>
    <t xml:space="preserve">Poison Barb</t>
  </si>
  <si>
    <t xml:space="preserve">Increases the damage dealt by all Poison-type attacks used by the Pokemon by four (4).</t>
  </si>
  <si>
    <t xml:space="preserve">Sharp Beak</t>
  </si>
  <si>
    <t xml:space="preserve">Increases the damage dealt by all Flying-type attacks used by the Pokemon by four (4).</t>
  </si>
  <si>
    <t xml:space="preserve">Silk Scarf</t>
  </si>
  <si>
    <t xml:space="preserve">Increases the damage dealt by all Normal-type attacks used by the Pokemon by four (4).</t>
  </si>
  <si>
    <t xml:space="preserve">SilverPowder</t>
  </si>
  <si>
    <t xml:space="preserve">Increases the damage dealt by all Bug-type attacks used by the Pokemon by four (4).</t>
  </si>
  <si>
    <t xml:space="preserve">Soft Sand</t>
  </si>
  <si>
    <t xml:space="preserve">Increases the damage dealt by all Ground-type attacks used by the Pokemon by four (4).</t>
  </si>
  <si>
    <t xml:space="preserve">Spell Tag</t>
  </si>
  <si>
    <t xml:space="preserve">Increases the damage dealt by all Ghost-type attacks used by the Pokemon by four (4).</t>
  </si>
  <si>
    <t xml:space="preserve">TwistedSpoon</t>
  </si>
  <si>
    <t xml:space="preserve">Increases the damage dealt by all Psychic-type attacks used by the Pokemon by four (4).</t>
  </si>
  <si>
    <t xml:space="preserve">Draco Plate</t>
  </si>
  <si>
    <t xml:space="preserve">A mystical plate that boosts the power of Dragon-type moves by two (2) BAP. Activates Multitype and changes Arceus's type to Dragon.</t>
  </si>
  <si>
    <t xml:space="preserve">Dread Plate</t>
  </si>
  <si>
    <t xml:space="preserve">A mystical plate that boosts the power of Dark-type moves by two (2) BAP. Activates Multitype and changes Arceus's type to Dark.</t>
  </si>
  <si>
    <t xml:space="preserve">Earth Plate</t>
  </si>
  <si>
    <t xml:space="preserve">A mystical plate that boots the power of Ground-type moves by two (2) BAP. Activates Multitype and changes Arceus's type to Ground.</t>
  </si>
  <si>
    <t xml:space="preserve">Fist Plate</t>
  </si>
  <si>
    <t xml:space="preserve">A mystical plate that boots the power of Fighting-type moves by two (2) BAP. Activates Multitype and changes Arceus's type to Fighting.</t>
  </si>
  <si>
    <t xml:space="preserve">Flame Plate</t>
  </si>
  <si>
    <t xml:space="preserve">A mystical plate that boots the power of Fire-type moves by two (2) BAP. Activates Multitype and changes Arceus's type to Fire.</t>
  </si>
  <si>
    <t xml:space="preserve">Icicle Plate</t>
  </si>
  <si>
    <t xml:space="preserve">A mystical plate that boots the power of Ice-type moves by two (2) BAP. Activates Multitype and changes Arceus's type to Ice.</t>
  </si>
  <si>
    <t xml:space="preserve">Insect Plate</t>
  </si>
  <si>
    <t xml:space="preserve">A mystical plate that boots the power of Bug-type moves by two (2) BAP. Activates Multitype and changes Arceus's type to Bug.</t>
  </si>
  <si>
    <t xml:space="preserve">Iron Plate</t>
  </si>
  <si>
    <t xml:space="preserve">A mystical plate that boots the power of Steel-type moves by two (2) BAP. Activates Multitype and changes Arceus's type to Steel.</t>
  </si>
  <si>
    <t xml:space="preserve">Meadow Plate</t>
  </si>
  <si>
    <t xml:space="preserve">A mystical plate that boots the power of Grass-type moves by two (2) BAP. Activates Multitype and changes Arceus's type to Grass.</t>
  </si>
  <si>
    <t xml:space="preserve">Mind Plate</t>
  </si>
  <si>
    <t xml:space="preserve">A mystical plate that boots the power of Psychic-type moves by two (2) BAP. Activates Multitype and changes Arceus's type to Psychic.</t>
  </si>
  <si>
    <t xml:space="preserve">Pixie Plate</t>
  </si>
  <si>
    <t xml:space="preserve">A mystical plate that boots the power of Fairy-type moves by two (2) BAP. Activates Multitype and changes Arceus's type to Fairy.</t>
  </si>
  <si>
    <t xml:space="preserve">Sky Plate</t>
  </si>
  <si>
    <t xml:space="preserve">A mystical plate that boots the power of Flying-type moves by two (2) BAP. Activates Multitype and changes Arceus's type to Flying.</t>
  </si>
  <si>
    <t xml:space="preserve">Splash Plate</t>
  </si>
  <si>
    <t xml:space="preserve">A mystical plate that boots the power of Water-type moves by two (2) BAP. Activates Multitype and changes Arceus's type to Water.</t>
  </si>
  <si>
    <t xml:space="preserve">Spooky Plate</t>
  </si>
  <si>
    <t xml:space="preserve">A mystical plate that boots the power of Ghost-type moves by two (2) BAP. Activates Multitype and changes Arceus's type to Ghost.</t>
  </si>
  <si>
    <t xml:space="preserve">Stone Plate</t>
  </si>
  <si>
    <t xml:space="preserve">A mystical plate that boots the power of Rock-type moves by two (2) BAP. Activates Multitype and changes Arceus's type to Rock.</t>
  </si>
  <si>
    <t xml:space="preserve">Toxic Plate</t>
  </si>
  <si>
    <t xml:space="preserve">A mystical plate that boots the power of Poison-type moves by two (2) BAP. Activates Multitype and changes Arceus's type to Poison.</t>
  </si>
  <si>
    <t xml:space="preserve">Zap Plate</t>
  </si>
  <si>
    <t xml:space="preserve">A mystical plate that boots the power of Electric-type moves by two (2) BAP. Activates Multitype and changes Arceus's type to Electric.</t>
  </si>
  <si>
    <t xml:space="preserve">Assault Vest</t>
  </si>
  <si>
    <t xml:space="preserve">6 CC</t>
  </si>
  <si>
    <t xml:space="preserve">Multiplies the Pokemon's Special Defense Rank by one and a half (1.5x), rounded up. The Pokemon will only be able to use damaging attack moves, Chill and combinations in battle.</t>
  </si>
  <si>
    <t xml:space="preserve">Binding Band</t>
  </si>
  <si>
    <t xml:space="preserve">Bind, Clamp, Fire Spin, Infestation, Magma Storm, Sand Tomb, Wrap, and Whirlpool have their BAP increased by four (4) and inflict Double (2x) damage at the end of each of the target Pokemon's actions.</t>
  </si>
  <si>
    <t xml:space="preserve">Choice Band</t>
  </si>
  <si>
    <t xml:space="preserve">Increases the Attack of the Pokemon by half of its current rank, rounded up. The Pokemon is allowed to choose a new move at the beginning of every round, but is forced to use that move for all actions of that round while incurring half the normal repeated move energy cost. The Pokemon is so committed to its attack once it's been successfully ordered that no attack used by the opponent can prevent it from using the chosen attack in that round. Choice-locked Pokemon are immune to the effects of Encore. Chill won't lock the user and it can be used even if the user is locked in a different move. </t>
  </si>
  <si>
    <t xml:space="preserve">Choice Scarf</t>
  </si>
  <si>
    <t xml:space="preserve">Increases the Speed of the Pokemon by 75% (x1.75) and increases base move accuracy by twenty-five (25). The Pokemon is allowed to choose a new move at the beginning of every round, but is forced to use that move for all actions of that round without incurring the repeated move energy cost. The Pokemon is so committed to its attack once it's been successfully ordered that no attack used by the opponent can prevent it from using the chosen attack in that round. Choice-locked Pokemon are immune to the effects of Encore.Chill won't lock the user and it can be used even if the user is locked in a different move. </t>
  </si>
  <si>
    <t xml:space="preserve">Choice Specs</t>
  </si>
  <si>
    <t xml:space="preserve">Increases the Special Attack of the Pokemon by half of its current rank, rounded up. The Pokemon is allowed to choose a new move at the beginning of every round, but is forced to use that move for all actions of that round while incurring half the normal repeated move energy cost. The Pokemon is so committed to its attack once it's been successfully ordered that no attack used by the opponent can prevent it from using the chosen attack in that round. Choice-locked Pokemon are immune to the effects of Encore.Chill won't lock the user and it can be used even if the user is locked in a different move. </t>
  </si>
  <si>
    <t xml:space="preserve">Damp Rock</t>
  </si>
  <si>
    <t xml:space="preserve">Causes Drizzle to cost no energy to activate and reduces the energy cost of Rain Dance by five (5). Extends the duration of rain induced by the holder of this item to six (6) rounds if it would otherwise have a smaller duration. Enables rain to be induced in all arenas where it might otherwise be disallowed, without any kind of restriction.</t>
  </si>
  <si>
    <t xml:space="preserve">Destiny Knot</t>
  </si>
  <si>
    <t xml:space="preserve">Whenever the Pokemon inflicts attraction successfully upon an opponent, the effect lasts for the duration of the battle until either Pokemon is KOed or switches out.</t>
  </si>
  <si>
    <t xml:space="preserve">Float Stone</t>
  </si>
  <si>
    <t xml:space="preserve">The Pokemon's weight is cut in half, and all attacks used by the Pokemon with six (6) or less Base Power after ability adjustments have +1 priority. Priority is applied to the summed Base Power of a multi-hit move.</t>
  </si>
  <si>
    <t xml:space="preserve">Grip Claw</t>
  </si>
  <si>
    <t xml:space="preserve">The partial trapping and damaging effect of Bind, Clamp, Fire Spin, Infestation, Magma Storm, Sand Tomb, Wrap, and Whirlpool last a guaranteed eight (8) actions, regardless of the user switching or the moves used by the trapped pokemon. The BAP of those moves is increased by four (4) and they get perfect accuracy.</t>
  </si>
  <si>
    <t xml:space="preserve">Heat Rock</t>
  </si>
  <si>
    <t xml:space="preserve">Causes Drought to cost no energy to activate and reduces the energy cost of Sunny Day by five (5). Extends the duration of sun induced by the holder of this item to six (6) rounds if it would otherwise have a smaller duration. Enables sun to be induced in all arenas where it might otherwise be disallowed, without any kind of restriction.</t>
  </si>
  <si>
    <t xml:space="preserve">Icy Rock</t>
  </si>
  <si>
    <t xml:space="preserve">Causes Snow Warning to cost no energy to activate and reduces the energy cost of Hail by five (5). Extends the duration of hail induced by the holder of this item to six (6) rounds if it would otherwise have a smaller duration. Enables hail to be induced in all arenas where it might otherwise be disallowed, without any kind of restriction.</t>
  </si>
  <si>
    <t xml:space="preserve">Light Clay</t>
  </si>
  <si>
    <t xml:space="preserve">Extends the duration of Reflect and Light Screen to twelve (12) actions and the duration of Safeguard to six (6) rounds. Increases the Defense boost of Barrier to +3. Grants Immunity to Reflect and Light Screen from the effects of Brick Break for two (2) actions.</t>
  </si>
  <si>
    <t xml:space="preserve">Macho Brace</t>
  </si>
  <si>
    <t xml:space="preserve">Reduces the Pokemon's Speed by 50% (x0.5), rounded down, and increases the stage-boost of all Non-Damaging boosting moves by one (1). Defense and Sp. Defense Non-Damaging boosting moves have priority increased by 1. Increases the Pokemon's final Weight Class by one (1).
</t>
  </si>
  <si>
    <t xml:space="preserve">Metronome</t>
  </si>
  <si>
    <t xml:space="preserve">Increases the Base Attack Power dealt by consecutive uses of attacks after their first use by one (1) and one (1) more for each additional use up to a maximum of ten (10) uses. (Ex. An attack used twice has +2 BAP, thrice +3, etc.) Attacks used consecutively incur only half (0.5x) the consecutive move use energy cost. Same-Move Combinations are considered to be the move used twice in a row when applying bap boosts and energy reduction. If a move would receive a BAP boost from this item, it can be used regardless of Torment, Disable or Imprison.</t>
  </si>
  <si>
    <t xml:space="preserve">Power Anklet</t>
  </si>
  <si>
    <t xml:space="preserve">Reduces the Pokemon's Speed by 25% (x0.75), rounded up, and adds +4 to the stage-boost of Non-Damaging Speed-boosting moves. Bonus Accuracy is calculated based on the speed modified by stages and will apply even if the holder doesn't have a nature that boosts speed. Increases the Pokemon's final Weight Class by one (1). Speed Stage boosts won't decay.</t>
  </si>
  <si>
    <t xml:space="preserve">Power Band</t>
  </si>
  <si>
    <t xml:space="preserve">Reduces the Pokemon's Speed by 50% (x0.5), rounded down, and adds +3 to the stage-boost of Non-Damaging Special Defense-boosting moves, while increasing their priority by one (1). If a move boosts Special Defense and another stat, only the Special Defense boost will be further increased. Increases the Pokemon's final Weight Class by one (1). Special Defense Stage boosts will only decay after 2 rounds without being boosted.</t>
  </si>
  <si>
    <t xml:space="preserve">Power Belt</t>
  </si>
  <si>
    <t xml:space="preserve">Reduces the Pokemon's Speed by 50% (x0.5), rounded down, and adds +3 to the stage-boost of Non-Damaging Defense-boosting moves, while increasing their priority by one (1). If a move boosts Defense and another stat, only the Defense boost will be further increased. Increases the Pokemon's final Weight Class by one (1). Defense Stage boosts will only decay after 2 rounds without being boosted.</t>
  </si>
  <si>
    <t xml:space="preserve">Power Bracer</t>
  </si>
  <si>
    <t xml:space="preserve">Reduces the Pokemon's Speed by 50% (x0.5), rounded down, and adds +3 to the stage-boost of Non-Damaging Attack-boosting moves. If a move boosts Attack and another stat, only the attack boost will be further increased. Increases the Pokemon's final Weight Class by one (1). Attack Stage boosts will only decay after 2 rounds without being boosted.</t>
  </si>
  <si>
    <t xml:space="preserve">Power Lens</t>
  </si>
  <si>
    <t xml:space="preserve">Reduces the Pokemon's Speed by 50% (x0.5), rounded down, and adds +3 to the stage-boost of Non-Damaging Special Attack-boosting moves. If a move boosts Special Attack and another stat, only the Special Attack boost will be further increased. Increases the Pokemon's final Weight Class by one (1). Special Attack Boosts will only decay after 2 rounds without being boosted.</t>
  </si>
  <si>
    <t xml:space="preserve">Power Weight</t>
  </si>
  <si>
    <t xml:space="preserve">Reduces the Pokemon's Speed by 50% (x0.5), rounded down, and increases the HP gain of recovery moves by 50% (x1.5) and makes them usable even under taunt. Increases the Pokemon's final Weight Class by one (1).</t>
  </si>
  <si>
    <t xml:space="preserve">Quick Claw</t>
  </si>
  <si>
    <t xml:space="preserve">Raises the critical hit stage of the Pokemon by one (1) and the Pokemon has a 20% chance of moving first each action.</t>
  </si>
  <si>
    <t xml:space="preserve">Ring Target</t>
  </si>
  <si>
    <t xml:space="preserve">The holder as well as any opposing pokemon lose its type immunities from abilities and typing.</t>
  </si>
  <si>
    <t xml:space="preserve">Safety Goggles</t>
  </si>
  <si>
    <t xml:space="preserve">The Pokemon is immune to damage from weather effects and the effects of "Powder" Moves. (Full List: Poison Powder, Powder, Rage Powder, Sleep Powder, Spore, Stun Spore.)</t>
  </si>
  <si>
    <t xml:space="preserve">Smooth Rock</t>
  </si>
  <si>
    <t xml:space="preserve">Causes Sand Stream to cost no energy to activate and reduces the energy cost of Sandstorm by five (5). Extends the duration of sandstorm induced by the holder of this item to six (6) rounds if it would otherwise have a smaller duration. Enables sandstorm to be used in all arenas where it might otherwise be disallowed, without any kind of restriction.</t>
  </si>
  <si>
    <t xml:space="preserve">Sticky Barb</t>
  </si>
  <si>
    <t xml:space="preserve">If the Pokemon makes contact with an attack, adds two (2) final damage to the attack (after all other damage is calculated). The equipped Pokemon receives two (2) damage at the end of each action. When contact is made by the holder, the opponent loses its original item and gets this one instead. This can only happen once.</t>
  </si>
  <si>
    <t xml:space="preserve">Amulet Coin</t>
  </si>
  <si>
    <t xml:space="preserve">4 CC</t>
  </si>
  <si>
    <t xml:space="preserve">If this Pokémon is sent out holding this item, then it's owner gains one (1) additional CC for that battle.</t>
  </si>
  <si>
    <t xml:space="preserve">Exp. Share</t>
  </si>
  <si>
    <t xml:space="preserve">If this Pokémon is sent out holding this item in battle, then it gains one (1) additional MC for that battle.</t>
  </si>
  <si>
    <t xml:space="preserve">Iron Ball</t>
  </si>
  <si>
    <t xml:space="preserve">Reduces the Speed of the Pokemon by 50% (x0.5) and removes the levitating effects of Levitate, the Flying-type, and commands issued to make a Pokemon float or fly. The attacks Fly, Sky Attack, Bounce, and Sky Drop will fail when used by the Pokemon. Circle Throw, Seismic Toss, Sky Drop, Storm Throw, and Vital Throw are impossible against a Pokemon with Iron Ball unless used by a Fighting-type Pokemon. Increases the Pokemon's final Weight Class by three (3).</t>
  </si>
  <si>
    <t xml:space="preserve">Lucky Egg</t>
  </si>
  <si>
    <t xml:space="preserve">If this Pokémon is sent out holding this item, then it gains one (1) additional EC or AC of the owner's choosing for that battle.</t>
  </si>
  <si>
    <t xml:space="preserve">Heart Scale</t>
  </si>
  <si>
    <t xml:space="preserve">If this Pokémon is sent out holding this item, then it gains two (2) additional KOC for that battle.</t>
  </si>
  <si>
    <t xml:space="preserve">Natural Gift Base Attack Power</t>
  </si>
  <si>
    <t xml:space="preserve">Rotom Cut Mower</t>
  </si>
  <si>
    <t xml:space="preserve">Attachment</t>
  </si>
  <si>
    <t xml:space="preserve">7 CC</t>
  </si>
  <si>
    <t xml:space="preserve">Allows Rotom to transform into Rotom-C. Rotom learns Leaf Storm while this item is attached.</t>
  </si>
  <si>
    <t xml:space="preserve">Rotom Frost Fridge</t>
  </si>
  <si>
    <t xml:space="preserve">Allows Rotom to transform into Rotom-F. Rotom learns Blizzard while this item is attached.</t>
  </si>
  <si>
    <t xml:space="preserve">Rotom Heat Toaster</t>
  </si>
  <si>
    <t xml:space="preserve">Allows Rotom to transform into Rotom-H. Rotom learns Overheat while this item is attached.</t>
  </si>
  <si>
    <t xml:space="preserve">Rotom Spin Fan</t>
  </si>
  <si>
    <t xml:space="preserve">Allows Rotom to transform into Rotom-S. Rotom learns Air Slash while this item is attached.</t>
  </si>
  <si>
    <t xml:space="preserve">Rotom Wash Washer</t>
  </si>
  <si>
    <t xml:space="preserve">Allows Rotom to transform into Rotom-W. Rotom learns Hydro Pump while this item is attached.</t>
  </si>
  <si>
    <t xml:space="preserve">Rockstar Costume</t>
  </si>
  <si>
    <t xml:space="preserve">This item when held by Pikachu turns into Rockstar Pikachu. Rockstar Pikachu learns Meteor Mash and gains STAB benefits on Steel-type attacks.</t>
  </si>
  <si>
    <t xml:space="preserve">Belle Costume</t>
  </si>
  <si>
    <t xml:space="preserve">This item when held by Pikachu turns into Belle Pikachu. Belle Pikachu learns Icicle Crash and gains STAB benefits on Ice-type attacks.</t>
  </si>
  <si>
    <t xml:space="preserve">Pop Star Costume</t>
  </si>
  <si>
    <t xml:space="preserve">This item when held by Pikachu turns into Pop Star Pikachu. Pop Star Pikachu learns Draining Kiss and gains STAB benefits on Fairy-type attacks.</t>
  </si>
  <si>
    <t xml:space="preserve">PhD Costume</t>
  </si>
  <si>
    <t xml:space="preserve">This item when held by Pikachu turns into PhD Pikachu. PhD Pikachu learns Electric Terrain, makes Electric Terrain last indefinitely when used, and increases the Base Attack Power of its Electric-type Attacks by two (2) while Electric Terrain is in effect.</t>
  </si>
  <si>
    <t xml:space="preserve">Libre Costume</t>
  </si>
  <si>
    <t xml:space="preserve">This item when held by Pikachu turns into Libre Pikachu. Libre Pikachu learns Flying Press and gains STAB benefits on Fighting-type attacks.</t>
  </si>
  <si>
    <t xml:space="preserve">Adamant Orb</t>
  </si>
  <si>
    <t xml:space="preserve">Signature</t>
  </si>
  <si>
    <t xml:space="preserve">N/A CC</t>
  </si>
  <si>
    <t xml:space="preserve">Increases the Base Attack Power of Dragon- and Steel-type attacks for Dialga by three (3).</t>
  </si>
  <si>
    <t xml:space="preserve">Increases the Base Attack Power of Dragon- and Ghost-type attacks for Giratina by three (3). Transforms Giratina into its Origin Forme.</t>
  </si>
  <si>
    <t xml:space="preserve">Lustrous Orb</t>
  </si>
  <si>
    <t xml:space="preserve">Increases the Base Attack Power of Dragon- and Water-type attacks for Palkia by three (3).</t>
  </si>
  <si>
    <t xml:space="preserve">Burn Drive</t>
  </si>
  <si>
    <t xml:space="preserve">Changes the Type of Techno Blast to Fire-Type.</t>
  </si>
  <si>
    <t xml:space="preserve">Shock Drive</t>
  </si>
  <si>
    <t xml:space="preserve">Changes the Type of Techno Blast to Electric-Type.</t>
  </si>
  <si>
    <t xml:space="preserve">Chill Drive</t>
  </si>
  <si>
    <t xml:space="preserve">Changes the Type of Techno Blast to Ice-Type.</t>
  </si>
  <si>
    <t xml:space="preserve">Douse Drive</t>
  </si>
  <si>
    <t xml:space="preserve">Changes the Type of Techno Blast to Water-Type.</t>
  </si>
  <si>
    <t xml:space="preserve">Soul Dew</t>
  </si>
  <si>
    <t xml:space="preserve">Increases the Special Attack and Special Defense Rank of Latios and Latias by 50% (1.5x), Rounded Up.</t>
  </si>
  <si>
    <t xml:space="preserve">Latias, Latios</t>
  </si>
  <si>
    <t xml:space="preserve">Gracidea</t>
  </si>
  <si>
    <t xml:space="preserve">This item when held by Shaymin automatically transforms Shaymin into its Sky Forme. If Shaymin is frozen, then Shaymin will revert to its Land Forme. Shaymin can only transform into Sky Forme once per battle this way.</t>
  </si>
  <si>
    <t xml:space="preserve">Allows Tornadus, Thundurus, and Landorus to choose between their Incarnate and Therian Formes each time they are sent out. They may start as either, and may shift to a different forme in mid-battle only if switched out and back in again. If U-turn or Volt Switch are used in Switch=KO, they may shift forme at the start of the next round.</t>
  </si>
  <si>
    <t xml:space="preserve">Tornadus, Thundurus, Landorus</t>
  </si>
  <si>
    <t xml:space="preserve">Dark Stone</t>
  </si>
  <si>
    <t xml:space="preserve">This item when held by Kyurem automatically transforms it into Black Kyurem and gives it access to Fusion Bolt and Freeze Shock while it is Black Kyurem.</t>
  </si>
  <si>
    <t xml:space="preserve">Light Stone</t>
  </si>
  <si>
    <t xml:space="preserve">This item when held by Kyurem automatically transforms it into White Kyurem and gives it access to Fusion Flare and Ice Burn while it is White Kyurem.</t>
  </si>
  <si>
    <t xml:space="preserve">Prison Bottle</t>
  </si>
  <si>
    <t xml:space="preserve">This item when held by Hoopa automatically transforms it into its Unbound forme and gives it access to Hyperspace Fury while it is in that forme.</t>
  </si>
  <si>
    <t xml:space="preserve">Red Orb</t>
  </si>
  <si>
    <t xml:space="preserve">This item when held by Groudon, automatically causes it to Primal Revert when it enters battle.</t>
  </si>
  <si>
    <t xml:space="preserve">Grodon</t>
  </si>
  <si>
    <t xml:space="preserve">Blue Orb</t>
  </si>
  <si>
    <t xml:space="preserve">This item when held by Kyogre, automatically causes it to Primal Revert when it enters battle.</t>
  </si>
  <si>
    <t xml:space="preserve">Increases the Base Attack Power of Psychic-type and Ghost-type attacks by two (2). Increases the Pokemon's highest true base stat (e.g. 130 Atk) of Attack, Defense, Special Attack, and Special Defense by one (1) Rank. If the highest true base stat is tied, each Rank is raised.</t>
  </si>
  <si>
    <t xml:space="preserve">Snorunt, Kirlia, Froslass, Gallade</t>
  </si>
  <si>
    <t xml:space="preserve">Increases the Base Attack Power of Dark-type and Ghost-type moves by two (2). Increases the Pokemon's highest true base stat (e.g. 130 Atk) of Attack, Defense, Special Attack, and Special Defense by one (1) Rank. If the highest true base stat is tied, each Rank is raised.</t>
  </si>
  <si>
    <t xml:space="preserve">Murkrow, Misdreavus, Honchkrow, Mismagius, Lampent, Chandelure, Doublade, Aegislash</t>
  </si>
  <si>
    <t xml:space="preserve">The affected Pokemon enters battle Flash Fire/Blaze partially activated, increasing the Base Attack Power of Fire moves by one (1). Blaze and Flash Fire can be fully triggered normally, raising the Base Attack Power increase from one (1) to two (2). Increases the Pokemon's highest true base stat (e.g. 130 Atk) of Attack, Defense, Special Attack, and Special Defense by one (1) Rank. If the highest true base stat is tied, each Rank is raised. Increases accuracy of Fire-Typed moves by 10% (flat) and prevents recoil damage and stat stage reduction due to the usage of them. </t>
  </si>
  <si>
    <t xml:space="preserve">Vulpix, Ninetales, Growlithe, Arcanine, Eevee, Flareon, Pansear, Simisear</t>
  </si>
  <si>
    <t xml:space="preserve">The affected Pokemon enters battle with Snow Cloak activated and continuously activates Ice Body, granting two (2) HP per action regardless of weather. Increases the Pokemon's highest true base stat (e.g. 130 Atk) of Attack, Defense, Special Attack, and Special Defense by one (1) Rank. If the highest true base stat is tied, each Rank is raised.</t>
  </si>
  <si>
    <t xml:space="preserve">Eevee, Glaceon</t>
  </si>
  <si>
    <t xml:space="preserve">The affected Pokemon enters battle with Overgrow and Chlorophyll activated. Increases the Base Attack Power of all attacks with "Leaf" or "Petal" in their name by two (2). Increases the Pokemon's highest true base stat (e.g. 130 Atk) of Attack, Defense, Special Attack, and Special Defense by one (1) Rank. If the highest true base stat is tied, each Rank is raised. Grants access to the move "Leaf Blade" if not already in the pokemon's movepool.</t>
  </si>
  <si>
    <t xml:space="preserve">Gloom, Vileplume, Weepinbell, Victreebel, Exeggcute, Exeggutor, Nuzleaf, Shiftry, Pansage, Simisage</t>
  </si>
  <si>
    <t xml:space="preserve">Increases the Base Attack Power of Normal, Fairy and Psychic-type moves by two (2), and prevents damage from recoil on all moves. Increases the Pokemon's highest true base stat (e.g. 130 Atk) of Attack, Defense, Special Attack, and Special Defense by one (1) Rank. If the highest true base stat is tied, each Rank is raised. </t>
  </si>
  <si>
    <t xml:space="preserve">Nidorina, Nidoqueen, Nidorino, Nidoking, Jigglypuff, Wigglytuff, Clefairy, Clefable, Skitty, Delcatty, Munna, Musharna</t>
  </si>
  <si>
    <t xml:space="preserve">The affected Pokemon enters battle with Leaf Guard and Chlorophyll Activated, regardless of weather. Increases the Pokemon's highest true base stat (e.g. 130 Atk) of Attack, Defense, Special Attack, and Special Defense by one (1) Rank. If the highest true base stat is tied, each Rank is raised.</t>
  </si>
  <si>
    <t xml:space="preserve">Eevee, Leafeon</t>
  </si>
  <si>
    <t xml:space="preserve">ThunderStone</t>
  </si>
  <si>
    <t xml:space="preserve">Triggers Lightning Rod once upon sendout. Continuously activates Volt Absorb, granting one (1) HP per action. Increases the Pokemon's highest true base stat (e.g. 130 Atk) of Attack, Defense, Special Attack, and Special Defense by one (1) Rank. If the highest true base stat is tied, each Rank is raised. Boosts all moves with "Thunder" on the name by two (2) Base Attack Power. Increases the Base Attack Power of Super-Effective moves by one (1).</t>
  </si>
  <si>
    <t xml:space="preserve">Pikachu, Raichu, Eevee, Jolteon, Eelektrik, Eelektross</t>
  </si>
  <si>
    <t xml:space="preserve">Causes Flower Veil to affect Fairy-typed mons. Increases the Pokemon's highest true base stat (e.g. 130 Atk) of Attack, Defense, Special Attack, and Special Defense by one (1) Rank. If the highest true base stat is tied, each Rank is raised. Increases the Base Attack Power of Dazzling Gleam and Solar Beam by three (3). Solar Beam may be used instantly without charging and can be used with full power regardless of presence of light.</t>
  </si>
  <si>
    <t xml:space="preserve">Togetic, Togekiss, Roselia, Roserade, Minccino, Cinccino, Floette, Florges</t>
  </si>
  <si>
    <t xml:space="preserve">The affected Pokemon enters battle with Chlorophyll, Solar Power, and Leaf Guard activated, regardless of weather. Solar Power does not damage the Pokemon unless Sunny weather is on the field. Leaf Guard does not prevent sleep from Rest unless Sunny weather is on the field. Solar Beam has no charge and its full power in all weathers. Morning Sun, Synthesis, and Moonlight are at their full power, regardless of weather. Increases the Pokemon's highest true base stat (e.g. 130 Atk) of Attack, Defense, Special Attack, and Special Defense by one (1) Rank. If the highest true base stat is tied, each Rank is raised.</t>
  </si>
  <si>
    <t xml:space="preserve">Gloom, Bellossom, Sunkern, Sunflora, Cottonee, Whimsicott, Petilil, Lilligant, Helioptile, Heliolisk</t>
  </si>
  <si>
    <t xml:space="preserve">The affected Pokemon enters battle with Hydration, Swift Swim and Rain Dish activated, regardless of weather. Continuously activates Water Absorb granting two (2) HP per action. Increases the Pokemon's highest true base stat (e.g. 130 Atk) of Attack, Defense, Special Attack, and Special Defense by one (1) Rank. If the highest true base stat is tied, each Rank is raised. If the holder has neither Rain Dish nor Water Absorb, increases the Base Attack Power of Water and Ice moves by two (2)</t>
  </si>
  <si>
    <t xml:space="preserve">Poliwhirl, Poliwrath, Shellder, Cloyster, Staryu, Starmie, Eevee, Vaporeon, Lombre, Ludicolo, Panpour, Simipour</t>
  </si>
  <si>
    <t xml:space="preserve">15 CC</t>
  </si>
  <si>
    <t xml:space="preserve">Increases the Pokemon's highest true base stat (e.g. 130 Atk) of Attack, Defense, Special Attack, and Special Defense by one (1) Rank if their Base Rank Total is 23 or less. If the Pokemon's Base Rank Total is 17 or less, it increases by two (2) Ranks. If the highest true base stat is tied, each Rank is raised. Increases the Pokemon's STAB Base Attack Power by two (2). If the Pokemon has two types, each STAB is increased by one (1) Base Attack Power instead.</t>
  </si>
  <si>
    <t xml:space="preserve">All Pokemon incapable of evolving that have not evolved from a previous Pokemon or benefitting from another Signature Item excluding a Mega Stone.</t>
  </si>
  <si>
    <t xml:space="preserve">Increases the Pokemon's highest true base stat (e.g. 130 Atk) of Attack, Defense, Special Attack, and Special Defense by one (1) Rank if their Base Rank Total is 23 or less. If the Pokemon's Base Rank Total is 17 or less, it increases by two (2) Ranks. If the highest true base stat is tied, each Rank is raised. Increases the Pokemon's STAB Base Attack Power by two (2). If the Pokemon has two or more types, each STAB is increased by one (1) Base Attack Power instead. This STAB check is based on the Pokemon's type before using a move. Necturna will only have her Special Defense increased by one (1) rank when holding this item.</t>
  </si>
  <si>
    <t xml:space="preserve">All Pokemon that evolve from a previous stage or to a next stage via Level-up that do not benefit from another Signature Item excluding a Mega Stone.</t>
  </si>
  <si>
    <t xml:space="preserve">Doubles (x2) Special Defense rank.</t>
  </si>
  <si>
    <t xml:space="preserve">Clamperl, Gorebyss</t>
  </si>
  <si>
    <t xml:space="preserve">Doubles (x2) Special Attack rank.</t>
  </si>
  <si>
    <t xml:space="preserve">Clamperl, Huntail</t>
  </si>
  <si>
    <t xml:space="preserve">Increases the Pokemon's highest true base stat (e.g. 130 Atk) of Attack, Defense, Special Attack, and Special Defense by one (1) Rank. If the highest true base stat is tied, each Rank is raised. Activates Swift Swim regardless of weather.</t>
  </si>
  <si>
    <t xml:space="preserve">Seadra, Kingdra</t>
  </si>
  <si>
    <t xml:space="preserve">Holder doesn't incur sluggish status. Hyper Beam has its accuracy increased to 100% and can now be combined with any special single target damaging move regardless of feasibility.</t>
  </si>
  <si>
    <t xml:space="preserve">Porygon2, Porygon-Z</t>
  </si>
  <si>
    <t xml:space="preserve">Increases the Pokemon's Attack and Special Attack by one (1) rank each. The Base Attack Power of this Pokemon's "Punch" attacks is increased by one (1). (Known attacks affected: Bullet Punch, Comet Punch, Dizzy Punch, Drain Punch, Dynamic Punch, Fire Punch, Focus Punch, Hammer Arm, Ice Punch, Mach Punch, Mega Punch, Meteor Mash, Shadow Punch, Sky Uppercut, Thunder Punch, Power-Up Punch)</t>
  </si>
  <si>
    <t xml:space="preserve">Electabuzz, Electivire</t>
  </si>
  <si>
    <t xml:space="preserve">Causes Moonblast's secondary effect to always activate. Increases the Pokemon's Special Defense Rank by one (1). Boosts Base Attack Power Boost from Pixilate by one (1) and causes it to be applicable also to moves originally Fairy-Typed.</t>
  </si>
  <si>
    <t xml:space="preserve">Eevee, Sylveon</t>
  </si>
  <si>
    <t xml:space="preserve">Light Ball</t>
  </si>
  <si>
    <t xml:space="preserve">Doubles (x2) Attack and Special Attack ranks.</t>
  </si>
  <si>
    <t xml:space="preserve">Increases the Pokemon's two (2) highest true base stats (e.g. 130 Atk, 85 SpD) of Attack, Defense, Special Attack, and Special Defense by one (1) rank each. If the true base stat values are equal, each Rank is raised.</t>
  </si>
  <si>
    <t xml:space="preserve">Kadabra, Alakazam, Machoke, Machamp, Graveler, Golem, Haunter, Gengar, Gurdurr, Conkeldurr, Boldore, Gigalith, Karrablast, Escavalier, Shelmet, Accelgor, Phantump, Trevenant, Pumpkaboo, Gourgeist</t>
  </si>
  <si>
    <t xml:space="preserve">Golbat, Crobat, Pichu, Cleffa, Igglybuff, Togepi, Buneary, Lopunny, Woobat, Swoobat, Swadloon, Leavanny </t>
  </si>
  <si>
    <t xml:space="preserve">Increases Attack and Special Defense ranks by one (1) each. When the Pokemon uses Rest they will gain 15 HP per action.</t>
  </si>
  <si>
    <t xml:space="preserve">Munchlax, Snorlax</t>
  </si>
  <si>
    <t xml:space="preserve">Removes recoil on Struggle. Increases the return damage on Counter and Mirror Coat to 1.75x. Increases Defense and Special Defense Ranks by one (1) each.</t>
  </si>
  <si>
    <t xml:space="preserve">Wynaut, Wobuffet</t>
  </si>
  <si>
    <t xml:space="preserve">Increases Special Attack and Special Defense ranks by one (1). Increases Healer's effect chance to 50%, and checks for status of the Pokemon itself and its allies. The Pokemon's owner gains one (1) additional Currency Counter for each battle the Pokemon participates in. In training battles this item is allowed and it's sole effect is granting the extra Currency Counter.</t>
  </si>
  <si>
    <t xml:space="preserve">Happiny, Chansey, Blissey</t>
  </si>
  <si>
    <t xml:space="preserve">Energy Cost for the Pokemon's barrier moves (Reflect/Light Screen/Quick Guard/Safeguard/Wide Guard/Barrier/Protect) is reduced by 2. Increases Special Attack and Special Defense Ranks by one (1) each.</t>
  </si>
  <si>
    <t xml:space="preserve">Mime Jr., Mr. Mime</t>
  </si>
  <si>
    <t xml:space="preserve">Increases the Pokemon's two (2) highest true base stats (e.g. 130 Atk, 85 SpD) of Attack, Defense, Special Attack, and Special Defense by one (1) rank each. If the true base stat values are equal, each Rank is raised. Allows the usage of the move "Heal Bell" without taking up an action. Increases HP boost on Recovery moves by 3 and reduces energy cost by 1.</t>
  </si>
  <si>
    <t xml:space="preserve">Chingling, Chimecho</t>
  </si>
  <si>
    <t xml:space="preserve">Boosts Sturdy's Base Attack Power reduction from one (1) to two (2). Increases Attack and Defense by one (1) Rank each.</t>
  </si>
  <si>
    <t xml:space="preserve">Bonsly, Sudowoodo</t>
  </si>
  <si>
    <t xml:space="preserve">Leaf Guard is always active, regardless of weather. Increases Special Attack and Special Defense by one (1) Rank each. Natural Cure activates after 3 actions instead of 6.</t>
  </si>
  <si>
    <t xml:space="preserve">Budew, Roselia, Roserade</t>
  </si>
  <si>
    <t xml:space="preserve">Increases Defense and Special Defense by one (1) Rank. Increases accuracy on physical moves by 10% (flat). The move Play Rough is unaffected by Torment, Disable or Imprison. If the holder doesn't have Huge Power, increases Defense and Special Defense by a further Rank.</t>
  </si>
  <si>
    <t xml:space="preserve">Azurill, Marill, Azumarill</t>
  </si>
  <si>
    <t xml:space="preserve">Enters battle with Swift Swim activated, regardless of weather. Continuously activates Water Absorb, granting one (1) HP per action. Increases Special Attack and Special Defense by one (1) Rank each.</t>
  </si>
  <si>
    <t xml:space="preserve">Mantyke, Mantine</t>
  </si>
  <si>
    <t xml:space="preserve">Lucky Punch</t>
  </si>
  <si>
    <t xml:space="preserve">Guarantees all attacks score a critical hit. Increases Attack Rank by one (1).</t>
  </si>
  <si>
    <t xml:space="preserve">This Pokemon is immune to Fire-type attacks after the effects of abilities. Increases the Pokemon's Attack and Special Attack by one (1) rank each. The Base Attack Power of this Pokemon's "Punch" attacks is increased by one (1). (Known attacks affected: Bullet Punch, Comet Punch, Dizzy Punch, Drain Punch, Dynamic Punch, Fire Punch, Focus Punch, Hammer Arm, Ice Punch, Mach Punch, Mega Punch, Meteor Mash, Shadow Punch, Sky Uppercut, Thunder Punch, Power-Up Punch)</t>
  </si>
  <si>
    <t xml:space="preserve">Magmar, Magmortar</t>
  </si>
  <si>
    <t xml:space="preserve">Metal Powder</t>
  </si>
  <si>
    <t xml:space="preserve">Multiplies Defense and Special Defense rank by one and a half (1.5x), rounded up. Effect remains even while transformed.</t>
  </si>
  <si>
    <t xml:space="preserve">Oval Stone</t>
  </si>
  <si>
    <t xml:space="preserve">5 CC</t>
  </si>
  <si>
    <t xml:space="preserve">Increases the Pokemon's Special Attack and Defense one (1) rank each.</t>
  </si>
  <si>
    <t xml:space="preserve">Happiny, Chansey</t>
  </si>
  <si>
    <t xml:space="preserve">Increases the Pokemon's Special Attack by one (1) rank and the Base Attack Power of Water-Typed damaging moves by one (1). Increases the Base Attack Power reduction of the Marvel Scale ability to four (4) Base Attack Power.</t>
  </si>
  <si>
    <t xml:space="preserve">Feebas, Milotic</t>
  </si>
  <si>
    <t xml:space="preserve">Reduces the Base Attack Power of attacks used against the Pokemon by two (2).</t>
  </si>
  <si>
    <t xml:space="preserve">Rhydon, Rhyperior</t>
  </si>
  <si>
    <t xml:space="preserve">Quick Powder</t>
  </si>
  <si>
    <t xml:space="preserve">Doubles (x2) Speed. Effect remains even while transformed.</t>
  </si>
  <si>
    <t xml:space="preserve">Raises the Energy cost of all incoming attacks by two (2). Increases the Base Attack Power of Physical Ghost-Typed moves by three (3).</t>
  </si>
  <si>
    <t xml:space="preserve">Dusclops, Dusknoir</t>
  </si>
  <si>
    <t xml:space="preserve">Increases the Pokemon's two (2) highest true base stats (e.g. 130 Atk, 85 SpD) of Attack, Defense, Special Attack, and Special Defense by one (1) rank each. Increases Healer's effect chance to 50%, and checks for status of the Pokemon itself and its allies.</t>
  </si>
  <si>
    <t xml:space="preserve">Spritzee, Aromatisse</t>
  </si>
  <si>
    <t xml:space="preserve">Doubles (x2) Attack rank.</t>
  </si>
  <si>
    <t xml:space="preserve">Cubone, Marowak</t>
  </si>
  <si>
    <t xml:space="preserve">Increases the Pokemon's two (2) highest true base stats (e.g. 130 Atk, 85 SpD) of Attack, Defense, Special Attack, and Special Defense by one (1) rank each. This item also activates Unburden while attached.</t>
  </si>
  <si>
    <t xml:space="preserve">Swirlix, Slurpluff</t>
  </si>
  <si>
    <t xml:space="preserve">Increases the Pokemon's Special Attack by one (1) rank. Enhances the effect of Trace to last until the Pokémon switches out, and eliminates its energy cost upon sendout. The Trace Command still costs 5 EN. Enhances Analytic to boost the Base Attack Power of affected moves by three (3) instead of two (2).</t>
  </si>
  <si>
    <t xml:space="preserve">Porygon, Porygon2</t>
  </si>
  <si>
    <t xml:space="preserve">Increases the Pokemon's Attack by one (1) rank. Increases the pokemon's Weight Class by two (2). Sturdy limits damage caused to this pokemon by non-combo damaging moves to 20% of the holder's total hp on top of normal effects</t>
  </si>
  <si>
    <t xml:space="preserve">Shieldon, Bastiodon</t>
  </si>
  <si>
    <t xml:space="preserve">Swift Swim is activated, regardless of Weather. Increases the Base Attack Power of Contact Attacks by one (1) Base Attack Power. Increases Special Defense by one (1) Rank.</t>
  </si>
  <si>
    <t xml:space="preserve">Anorith, Armaldo</t>
  </si>
  <si>
    <t xml:space="preserve">Swift Swim is activated, regardless of Weather. Increases Attack by one (1) Rank. The Effect from Swift Swim is doubled.</t>
  </si>
  <si>
    <t xml:space="preserve">Tirtouga, Carracosta</t>
  </si>
  <si>
    <t xml:space="preserve">Swift Swim is activated, regardless of Weather. Weak Armor does not lower Defense when activated. Increases Attack by one (1) Rank.</t>
  </si>
  <si>
    <t xml:space="preserve">Kabuto, Kabutops</t>
  </si>
  <si>
    <t xml:space="preserve">Swift Swim is activated, regardless of Weather. Weak Armor does not lower Defense when activated. Increases Special Attack by one (1) Rank.</t>
  </si>
  <si>
    <t xml:space="preserve">Omanyte, Omastar</t>
  </si>
  <si>
    <t xml:space="preserve">Boosts Strong Jaw's Effect by two (2) Base Attack Power. Increase accuracy on all moves by 10% (flat). Increases Special Defense by one (1) Rank.</t>
  </si>
  <si>
    <t xml:space="preserve">Tyrunt, Tyrantrum</t>
  </si>
  <si>
    <t xml:space="preserve">Old Amber</t>
  </si>
  <si>
    <t xml:space="preserve">Raises the Energy Cost of all incoming attacks by two (2). Increases Attack by one (1) Rank.</t>
  </si>
  <si>
    <t xml:space="preserve">Defeatist Rank drops are ignored. Increases Defense by one (1) Rank.</t>
  </si>
  <si>
    <t xml:space="preserve">Archen, Archeops</t>
  </si>
  <si>
    <t xml:space="preserve">Enhances Storm Drain to increase Special Attack by two (2) stages (adjusting the natural stage) when activated and to not redirect allies' attacks. Reduces the Energy Cost of HP Draining Attacks / Recovery Moves by one (1). Increases the healing done by Single-Burst Draining or Recovery moves (e.g. Giga Drain, Recover, Mega Drain, Absorb, Morning Sun) by 3hp and of Ingrain by 1hp. Increases Attack by one (1) Rank.</t>
  </si>
  <si>
    <t xml:space="preserve">Lileep, Cradily</t>
  </si>
  <si>
    <t xml:space="preserve">Boosts Base Attack Power Boost from Refrigerate by one (1) and causes it to be applicable also to moves originally Ice-Typed. Increases Special Attack by one (1) Rank.</t>
  </si>
  <si>
    <t xml:space="preserve">Amaura, Aurorus</t>
  </si>
  <si>
    <t xml:space="preserve">Sheer Force becomes Passive, and no longer removes the secondary effects from attacks. Increases Defense by one (1) Rank.</t>
  </si>
  <si>
    <t xml:space="preserve">Cranidos, Rampardos</t>
  </si>
  <si>
    <t xml:space="preserve">The Pokemon is under a constant Magnet Rise effect. Increases the Pokemon's highest true base stat (e.g. 130 Atk, 85 SpD) of Attack, Defense, Special Attack, and Special Defense by one (1) rank each.</t>
  </si>
  <si>
    <t xml:space="preserve">Magneton, Magnezone, Nosepass, Probopass</t>
  </si>
  <si>
    <t xml:space="preserve">The Pokemon's Magic Bounce makes the Pokemon immune to the negative effects (ex. loss of ability, evasion drop, perish counter) of all Status category moves not initiated by the user or an ally (ex. Skill Swap, Gravity, Perish Song). Morning Sun will always heal for its highest possible HP value. Triggers Justified and Steadfast once upon sendout. Increases the Pokemon's highest true base stat (e.g. 130 Atk, 85 SpD) of Attack, Defense, Special Attack, and Special Defense by one (1) rank each.</t>
  </si>
  <si>
    <t xml:space="preserve">Eevee, Espeon, Riolu, Lucario</t>
  </si>
  <si>
    <t xml:space="preserve">If Synchronize is activated by a non-damaging attack, the Pokemon is healed of that attack's inflicted status. Moonlight will always heal for its highest possible HP value. Increases the Pokemon's highest true base stat (e.g. 130 Atk, 85 SpD) of Attack, Defense, Special Attack, and Special Defense by one (1) rank each.</t>
  </si>
  <si>
    <t xml:space="preserve">Eevee, Umbreon</t>
  </si>
  <si>
    <t xml:space="preserve">Any damaging or status attack launched at this Pokemon costs the opposing Pokemon two (2) more energy to perform. Increases Defense and Special Defense by one (1) Rank.</t>
  </si>
  <si>
    <t xml:space="preserve">Increases the holder's Special Attack by two (2) ranks. Combinations involving Gust and a move which doubles the Base Attack Power of the combo (e.g. Silver Wind) do not incur Cooldown, instead incurring Sluggish.</t>
  </si>
  <si>
    <t xml:space="preserve">Increases Special Attack and Special Defense by two (2) ranks. Boosts the Base Attack Power of Grass-Typed moves by two (2). Boost the Base Attack Power reduction of Overcoat by one (1).</t>
  </si>
  <si>
    <t xml:space="preserve">Burmy, Wormadam-G</t>
  </si>
  <si>
    <t xml:space="preserve">Increases Attack and Defense by two (2) ranks. Boosts the Base Attack Power of Ground-Typed moves by two (2). Boost the Base Attack Power reduction of Overcoat by one (1).</t>
  </si>
  <si>
    <t xml:space="preserve">Burmy, Wormadam-S</t>
  </si>
  <si>
    <t xml:space="preserve">Increases Defense and Special Defense ranks by two (2). Boosts Base Attack Power of Steel-Typed moves by two (2) and of Gyro Ball by an extra one (1). Boost the Base Attack Power reduction of Overcoat by one (1).</t>
  </si>
  <si>
    <t xml:space="preserve">Burmy, Wormadam-T</t>
  </si>
  <si>
    <t xml:space="preserve">Increases Defense by one (1) rank. Iron Fist gives an extra two (2) Base Attack Power boost to the moves affected by it. Boosts the Base Attack Power of fighting-typed moves by one (1). Confers Iron Fist if holder doesn't get it naturally.</t>
  </si>
  <si>
    <t xml:space="preserve">Tyrogue, Hitmonchan</t>
  </si>
  <si>
    <t xml:space="preserve">Increases Attack one (1) rank. Moves with "kick" on their name get their Base Attack Power boosted by two (2) and their accuracy by 10% (flat). Boost the Base Attack Power of fighting-typed moves by one (1). Confers Reckless if holder doesn't get it naturally.</t>
  </si>
  <si>
    <t xml:space="preserve">Tyrogue, Hitmonlee</t>
  </si>
  <si>
    <t xml:space="preserve">Increases Attack and Defense by one (1) rank. Technician gives an extra two (2) Base Attack Power boost per hit to the moves affected by it. Boosts the Base Attack Power of fighting-typed moves by one (1). Confers Technician if holder doesn't get it naturally.</t>
  </si>
  <si>
    <t xml:space="preserve">Tyrogue, Hitmontop</t>
  </si>
  <si>
    <t xml:space="preserve">Boosts the Base Attack Power of Ancient Power by three (3) and of Rock Slide by one (1). Boosts Special Defense by one (1) rank. Increases STAB Base Attack Power bonus by one (1).</t>
  </si>
  <si>
    <t xml:space="preserve">Piloswine, Mamoswine, Yanma, Yanmega, Tangela, Tangrowth</t>
  </si>
  <si>
    <t xml:space="preserve">Boosts the Base Attack Power of Rollout by three (3) and causes its Base Attack Power to also be boosted by non-consecutive usage. Increases Defense and Special Defense by one (1) rank. Causes the Pokemon to always move last within its priority bracket, regardless of Speed. The Pokemon's attacks will never miss an opponent and opponents' attacks will never miss the Pokemon. OHKO moves have normal accuracy when used with or against a Pokemon with this item.</t>
  </si>
  <si>
    <t xml:space="preserve">Lickilicky, Lickitung</t>
  </si>
  <si>
    <t xml:space="preserve">Boosts the Base Attack Power of Double Hit by two (2) per hit. Increases STAB bonus by one (1) Base Attack Power. Boosts Attack by one (1) rank. Fling causes the target to become taunted for three (3) actions. The holder is not considered encumbered.</t>
  </si>
  <si>
    <t xml:space="preserve">Aipom, Ambipom</t>
  </si>
  <si>
    <t xml:space="preserve">Increases the Pokémon's Attack by two (2) Ranks. Increases the Base Attack Power of Bug-type and Ghost-type attacks by one (1). Confers Run Away and Filter to the holder if it does not have the abilities.</t>
  </si>
  <si>
    <t xml:space="preserve">Raises the Base Attack Power of moves containing the words "Cut", "Cross", "Claw", "Scissor", "Scratch", "Swipe", or "Slash" is increased by three (3). Confers the ability Simple to the holder. Increases the holder's Attack by one (1) rank.</t>
  </si>
  <si>
    <t xml:space="preserve">Inkay, Malamar</t>
  </si>
  <si>
    <t xml:space="preserve">Increases the Defense and Special Defense by one (1) rank. "Order" moves cost two (2) less energy to use and have their priority increased by one (1).</t>
  </si>
  <si>
    <t xml:space="preserve">Combee, Vespiquen</t>
  </si>
  <si>
    <t xml:space="preserve">The affected Pokemon enters battle with Hydration activated, regardless of weather. Increases the Base Attack Power of "Whip" and "Tail" moves by three (3). Increases accuracy on all moves by 10% (flat).</t>
  </si>
  <si>
    <t xml:space="preserve">Sliggoo, Goodra</t>
  </si>
  <si>
    <t xml:space="preserve">Increases Attack by 1 (one) rank. Increases Base Attack Power on Dark-Typed moves by 1 (one) Base Attack Power. If a Damaging Dark-Typed single move outside a combo or a Damaging Dark-Typed combo is used on an opposing Pokemon ordered to Bounce, Dig, Dive, Dodge, Double Team, Phantom Force, Fly, Take Cover, Teleport, Double Team, Minimize, or execute any other evasive action, the attack's accuracy becomes perfect, and it will always strike before the target uses its evasive action. Foes dealt damage by Dark-Typed single move or Combo will fail to produce Double Team clones that action and lose any that they might have.</t>
  </si>
  <si>
    <t xml:space="preserve">Pancham, Pangoro</t>
  </si>
  <si>
    <t xml:space="preserve">Mega Stones</t>
  </si>
  <si>
    <t xml:space="preserve">Abomasite</t>
  </si>
  <si>
    <t xml:space="preserve">Allows Abomasnow to Mega-Evolve into Mega Abomasnow. A Snow Warning summoned by Mega Abomasnow will last indefinitely until the weather is changed.</t>
  </si>
  <si>
    <t xml:space="preserve">Absolite</t>
  </si>
  <si>
    <t xml:space="preserve">Allows Absol to Mega-Evolve into Mega Absol.</t>
  </si>
  <si>
    <t xml:space="preserve">Aerodactylite</t>
  </si>
  <si>
    <t xml:space="preserve">Allows Aerodactyl to Mega-Evolve into Mega Aerodactyl.</t>
  </si>
  <si>
    <t xml:space="preserve">Aggronite</t>
  </si>
  <si>
    <t xml:space="preserve">Allows Aggron to Mega-Evolve into Mega Aggron.</t>
  </si>
  <si>
    <t xml:space="preserve">Alakazite</t>
  </si>
  <si>
    <t xml:space="preserve">Allows Alakazam to Mega-Evolve into Mega Alakazam.</t>
  </si>
  <si>
    <t xml:space="preserve">Altarianite</t>
  </si>
  <si>
    <t xml:space="preserve">Allows Altaria to Mega-Evolve into Mega Altaria</t>
  </si>
  <si>
    <t xml:space="preserve">Ampharosite</t>
  </si>
  <si>
    <t xml:space="preserve">Allows Ampharos to Mega-Evolve into Mega Ampharos.</t>
  </si>
  <si>
    <t xml:space="preserve">Audinite</t>
  </si>
  <si>
    <t xml:space="preserve">Allows Audino to Mega-Evolve into Mega Audino. Causes Healer to activate 50% of the time for each allied Pokemon in both single and multiple battles at the end of the round, including Audino itself. Can Mega-Evolve even if Klutz is active.</t>
  </si>
  <si>
    <t xml:space="preserve">Banettite</t>
  </si>
  <si>
    <t xml:space="preserve">Allows Banette to Mega-Evolve into Mega Banette.</t>
  </si>
  <si>
    <t xml:space="preserve">Beedrillite</t>
  </si>
  <si>
    <t xml:space="preserve">Allows Beedrill to Mega-Evolve into Mega Beedrill</t>
  </si>
  <si>
    <t xml:space="preserve">Blastoisinite</t>
  </si>
  <si>
    <t xml:space="preserve">Allows Blastoise to Mega-Evolve into Mega Blastoise.</t>
  </si>
  <si>
    <t xml:space="preserve">Blazikenite</t>
  </si>
  <si>
    <t xml:space="preserve">Allows Blaziken to Mega-Evolve into Mega Blaziken. Doubles the Speed stage increase to two (2) stages at the end of each round.</t>
  </si>
  <si>
    <t xml:space="preserve">Cameruptite</t>
  </si>
  <si>
    <t xml:space="preserve">Allows Camerupt to Mega-Evolve into Mega Camerupt</t>
  </si>
  <si>
    <t xml:space="preserve">Charizardite X</t>
  </si>
  <si>
    <t xml:space="preserve">Allows Charizard to Mega-Evolve into Mega Charizard X.</t>
  </si>
  <si>
    <t xml:space="preserve">Charizardite Y</t>
  </si>
  <si>
    <t xml:space="preserve">Allows Charizard to Mega-Evolve into Mega Charizard Y.</t>
  </si>
  <si>
    <t xml:space="preserve">Crucibellite</t>
  </si>
  <si>
    <t xml:space="preserve">Allows Crucibelle to Mega-Evolve into Mega Crucibelle.</t>
  </si>
  <si>
    <t xml:space="preserve">Diancite</t>
  </si>
  <si>
    <t xml:space="preserve">Allows Diancie to Mega-Evolve into Mega Diancie</t>
  </si>
  <si>
    <t xml:space="preserve">Galladite</t>
  </si>
  <si>
    <t xml:space="preserve">Allows Gallade to Mega-Evolve into Mega Gallade</t>
  </si>
  <si>
    <t xml:space="preserve">Garchompite</t>
  </si>
  <si>
    <t xml:space="preserve">Allows Garchomp to Mega-Evolve into Mega Garchomp.</t>
  </si>
  <si>
    <t xml:space="preserve">Gardevoirite</t>
  </si>
  <si>
    <t xml:space="preserve">Allows Gardevoir to Mega-Evolve into Mega Gardevoir.</t>
  </si>
  <si>
    <t xml:space="preserve">Gengarite</t>
  </si>
  <si>
    <t xml:space="preserve">Allows Gengar to Mega-Evolve into Mega Gengar.</t>
  </si>
  <si>
    <t xml:space="preserve">Glalitite</t>
  </si>
  <si>
    <t xml:space="preserve">Allows Glalie to Mega-Evolve into Mega Glalie</t>
  </si>
  <si>
    <t xml:space="preserve">Gyaradosite</t>
  </si>
  <si>
    <t xml:space="preserve">Allows Gyarados to Mega-Evolve into Mega Gyarados.</t>
  </si>
  <si>
    <t xml:space="preserve">Heracronite</t>
  </si>
  <si>
    <t xml:space="preserve">Allows Heracross to Mega-Evolve into Mega Heracross.</t>
  </si>
  <si>
    <t xml:space="preserve">Houndoominite</t>
  </si>
  <si>
    <t xml:space="preserve">Allows Houndoom to Mega-Evolve into Mega Houndoom. Activates Flash Fire and enables Solar Power's damage increase effect in or outside of Sunny Day weather (Damage is still taken for Solar Power in Sunny Day).</t>
  </si>
  <si>
    <t xml:space="preserve">Kangaskhanite</t>
  </si>
  <si>
    <t xml:space="preserve">Allows Kangaskhan to Mega-Evolve into Mega Kangaskhan.</t>
  </si>
  <si>
    <t xml:space="preserve">Latiasite</t>
  </si>
  <si>
    <t xml:space="preserve">Allows Latias to Mega-Evolve into Mega Latias. Levitate gives Mega Latias complete immunity to Ground-type moves.</t>
  </si>
  <si>
    <t xml:space="preserve">Latiosite</t>
  </si>
  <si>
    <t xml:space="preserve">Allows Latios to Mega-Evolve into Mega Latios. Levitate gives Mega Latios complete immunity to Ground-type moves.</t>
  </si>
  <si>
    <t xml:space="preserve">Lopunnite</t>
  </si>
  <si>
    <t xml:space="preserve">Allows Lopunny to Mega-Evolve into Mega Lopunny. Can Mega-Evolve even if Klutz is active.</t>
  </si>
  <si>
    <t xml:space="preserve">Lucarionite</t>
  </si>
  <si>
    <t xml:space="preserve">Allows Lucario to Mega-Evolve into Mega Lucario.</t>
  </si>
  <si>
    <t xml:space="preserve">Manectite</t>
  </si>
  <si>
    <t xml:space="preserve">Allows Manectric to Mega-Evolve into Mega Manectric. Activates Minus Ability and Lightningrod once upon Mega Evolution.</t>
  </si>
  <si>
    <t xml:space="preserve">Mawilite</t>
  </si>
  <si>
    <t xml:space="preserve">Allows Mawile to Mega-Evolve into Mega Mawile. </t>
  </si>
  <si>
    <t xml:space="preserve">Medichamite</t>
  </si>
  <si>
    <t xml:space="preserve">Allows Medicham to Mega-Evolve into Mega Medicham. Increases Medicham's Attack Rank from Pure Power by one (1) (-Atk = 7, Neutral = 8, +Atk =9)</t>
  </si>
  <si>
    <t xml:space="preserve">Metagrossite</t>
  </si>
  <si>
    <t xml:space="preserve">Allows Metagross to Mega-Evolve into Mega Metagross</t>
  </si>
  <si>
    <t xml:space="preserve">Mewtwonite X</t>
  </si>
  <si>
    <t xml:space="preserve">Allows Mewtwo to Mega-Evolve into Mega Mewtwo X.</t>
  </si>
  <si>
    <t xml:space="preserve">Mewtwonite Y</t>
  </si>
  <si>
    <t xml:space="preserve">Allows Mewtwo to Mega-Evolve into Mega Mewtwo Y.</t>
  </si>
  <si>
    <t xml:space="preserve">Pidgeotite</t>
  </si>
  <si>
    <t xml:space="preserve">Allows Pidgeot to Mega-Evolve into Mega Pidgeot. Ignores the evasive penalty of No Guard, resetting incoming moves to their usual accuracy.</t>
  </si>
  <si>
    <t xml:space="preserve">Pinsirite</t>
  </si>
  <si>
    <t xml:space="preserve">Allows Pinsir to Mega-Evolve into Mega Pinsir.</t>
  </si>
  <si>
    <t xml:space="preserve">Sablenite</t>
  </si>
  <si>
    <t xml:space="preserve">Allows Sableye to Mega-Evolve into Mega Sableye</t>
  </si>
  <si>
    <t xml:space="preserve">Salamencite</t>
  </si>
  <si>
    <t xml:space="preserve">Allows Salamence to Mega-Evolve into Mega Salamence</t>
  </si>
  <si>
    <t xml:space="preserve">Sceptilite</t>
  </si>
  <si>
    <t xml:space="preserve">Allows Sceptile to Mega-Evolve into Mega Sceptile. Activates Unburden.</t>
  </si>
  <si>
    <t xml:space="preserve">Scizorite</t>
  </si>
  <si>
    <t xml:space="preserve">Allows Scizor to Mega-Evolve into Mega Scizor. Enhances Technician by removing its additional energy cost requirements.</t>
  </si>
  <si>
    <t xml:space="preserve">Sharpedonite</t>
  </si>
  <si>
    <t xml:space="preserve">Allows Sharpedo to Mega-Evolve into Mega Sharpedo</t>
  </si>
  <si>
    <t xml:space="preserve">Slowbronite</t>
  </si>
  <si>
    <t xml:space="preserve">Allows Slowbro to Mega-Evolve into Mega Slowbro</t>
  </si>
  <si>
    <t xml:space="preserve">Steelixite</t>
  </si>
  <si>
    <t xml:space="preserve">Allows Steelix to Mega-Evolve into Mega Steeelix</t>
  </si>
  <si>
    <t xml:space="preserve">Swampertite</t>
  </si>
  <si>
    <t xml:space="preserve">Allows Swampert to Mega-Evolve into Mega Swampert</t>
  </si>
  <si>
    <t xml:space="preserve">Tyranitarite</t>
  </si>
  <si>
    <t xml:space="preserve">Allows Tyranitar to Mega-Evolve into Mega Tyranitar. A Sand Stream summoned by Mega Tyranitar will last indefinitely until the weather is changed.</t>
  </si>
  <si>
    <t xml:space="preserve">Venusaurite</t>
  </si>
  <si>
    <t xml:space="preserve">Allows Venusaur to Mega-Evolve into Mega Venusaur.</t>
  </si>
  <si>
    <t xml:space="preserve">Cheri Berry</t>
  </si>
  <si>
    <t xml:space="preserve">Consumable</t>
  </si>
  <si>
    <t xml:space="preserve">Cures Paralysis</t>
  </si>
  <si>
    <t xml:space="preserve">Twice</t>
  </si>
  <si>
    <t xml:space="preserve">Paralysis</t>
  </si>
  <si>
    <t xml:space="preserve">Chesto Berry</t>
  </si>
  <si>
    <t xml:space="preserve">Cures Sleep</t>
  </si>
  <si>
    <t xml:space="preserve">Sleep</t>
  </si>
  <si>
    <t xml:space="preserve">Pecha Berry</t>
  </si>
  <si>
    <t xml:space="preserve">Cures Poison</t>
  </si>
  <si>
    <t xml:space="preserve">Poison or Toxic Poison</t>
  </si>
  <si>
    <t xml:space="preserve">Rawst Berry</t>
  </si>
  <si>
    <t xml:space="preserve">Cures Burn</t>
  </si>
  <si>
    <t xml:space="preserve">Burn</t>
  </si>
  <si>
    <t xml:space="preserve">Aspear Berry</t>
  </si>
  <si>
    <t xml:space="preserve">Cures Freeze</t>
  </si>
  <si>
    <t xml:space="preserve">Freeze</t>
  </si>
  <si>
    <t xml:space="preserve">Leppa Berry</t>
  </si>
  <si>
    <t xml:space="preserve">Restores ten (10) Energy</t>
  </si>
  <si>
    <t xml:space="preserve">Once</t>
  </si>
  <si>
    <t xml:space="preserve">&lt;=25% energy</t>
  </si>
  <si>
    <t xml:space="preserve">Oran Berry</t>
  </si>
  <si>
    <t xml:space="preserve">Restores ten (10) HP.</t>
  </si>
  <si>
    <t xml:space="preserve">&lt;=25% HP</t>
  </si>
  <si>
    <t xml:space="preserve">Persim Berry</t>
  </si>
  <si>
    <t xml:space="preserve">Cures Confusion</t>
  </si>
  <si>
    <t xml:space="preserve">Lum Berry</t>
  </si>
  <si>
    <t xml:space="preserve">Cures all status ailments</t>
  </si>
  <si>
    <t xml:space="preserve">Paralysis / Sleep / Poison / Toxic Poison / Burn / Freeze / Confusion</t>
  </si>
  <si>
    <t xml:space="preserve">Sitrus Berry</t>
  </si>
  <si>
    <t xml:space="preserve">Restores five (5) HP initially, then five (5) HP at the end of each round for the next four (4) rounds, starting the round after initial activation.</t>
  </si>
  <si>
    <t xml:space="preserve">&lt;=50% HP</t>
  </si>
  <si>
    <t xml:space="preserve">Figy Berry</t>
  </si>
  <si>
    <t xml:space="preserve">Restores fifteen (15) HP once, confuses Pokémon that are not Adamant, Brave, Naughty, or Lonely natured. If confused, the effect lasts until the end of the next round. Can't be Recycled.</t>
  </si>
  <si>
    <t xml:space="preserve">Wiki Berry</t>
  </si>
  <si>
    <t xml:space="preserve">Restores fifteen (15) HP once, confuses Pokémon that are not Mild, Modest, Rash, or Quiet natured. If confused, the effect lasts until the end of the next round. Can't be Recycled.</t>
  </si>
  <si>
    <t xml:space="preserve">Mago Berry</t>
  </si>
  <si>
    <t xml:space="preserve">Restores fifteen (15) HP once, confuses Pokémon that are not Hasty, Jolly, Naive, or Timid natured. If confused, the effect lasts until the end of the next round. Can't be Recycled.</t>
  </si>
  <si>
    <t xml:space="preserve">Aguav Berry</t>
  </si>
  <si>
    <t xml:space="preserve">Restores fifteen (15) HP once, confuses Pokémon that are not Calm, Careful, Gentle, or Sassy natured. If confused, the effect lasts until the end of the next round. Can't be Recycled.</t>
  </si>
  <si>
    <t xml:space="preserve">Iapapa Berry</t>
  </si>
  <si>
    <t xml:space="preserve">Restores fifteen (15) HP once, confuses Pokémon that are not Bold, Impish, Lax, or Relaxed natured. If confused, the effect lasts until the end of the next round. Can't be Recycled.</t>
  </si>
  <si>
    <t xml:space="preserve">Razz Berry</t>
  </si>
  <si>
    <t xml:space="preserve">Restores five (5) HP and five (5) energy.</t>
  </si>
  <si>
    <t xml:space="preserve">&lt;=25% HP or Energy</t>
  </si>
  <si>
    <t xml:space="preserve">Bluk Berry</t>
  </si>
  <si>
    <t xml:space="preserve">Increases Natural Gift Base Attack Power by 3</t>
  </si>
  <si>
    <t xml:space="preserve">Five Times</t>
  </si>
  <si>
    <t xml:space="preserve">Natural Gift Used</t>
  </si>
  <si>
    <t xml:space="preserve">Nanab Berry</t>
  </si>
  <si>
    <t xml:space="preserve">Wepear Berry</t>
  </si>
  <si>
    <t xml:space="preserve">Pinap Berry</t>
  </si>
  <si>
    <t xml:space="preserve">Pomeg Berry</t>
  </si>
  <si>
    <t xml:space="preserve">Kelpsy Berry</t>
  </si>
  <si>
    <t xml:space="preserve">Negates Attack Drops</t>
  </si>
  <si>
    <t xml:space="preserve">Thrice</t>
  </si>
  <si>
    <t xml:space="preserve">Atk Drop</t>
  </si>
  <si>
    <t xml:space="preserve">Qualot Berry</t>
  </si>
  <si>
    <t xml:space="preserve">Negates Defense Drops</t>
  </si>
  <si>
    <t xml:space="preserve">Def Drop</t>
  </si>
  <si>
    <t xml:space="preserve">Hondew Berry</t>
  </si>
  <si>
    <t xml:space="preserve">Negates Special Attack Drops</t>
  </si>
  <si>
    <t xml:space="preserve">SpA Drop</t>
  </si>
  <si>
    <t xml:space="preserve">Grepa Berry</t>
  </si>
  <si>
    <t xml:space="preserve">Negates Special Defense Drops</t>
  </si>
  <si>
    <t xml:space="preserve">SpD Drop</t>
  </si>
  <si>
    <t xml:space="preserve">Tamato Berry</t>
  </si>
  <si>
    <t xml:space="preserve">Negates Speed Drops</t>
  </si>
  <si>
    <t xml:space="preserve">Spe Drop</t>
  </si>
  <si>
    <t xml:space="preserve">Cornn Berry</t>
  </si>
  <si>
    <t xml:space="preserve">Magost Berry</t>
  </si>
  <si>
    <t xml:space="preserve">Rabuta Berry</t>
  </si>
  <si>
    <t xml:space="preserve">Nomel Berry</t>
  </si>
  <si>
    <t xml:space="preserve">Spelon Berry</t>
  </si>
  <si>
    <t xml:space="preserve">Pamtre Berry</t>
  </si>
  <si>
    <t xml:space="preserve">Watmel Berry</t>
  </si>
  <si>
    <t xml:space="preserve">Increases final damage done by Fire-type attacks by four (4) damage</t>
  </si>
  <si>
    <t xml:space="preserve">Four Times</t>
  </si>
  <si>
    <t xml:space="preserve">Fire Attack used</t>
  </si>
  <si>
    <t xml:space="preserve">Durin Berry</t>
  </si>
  <si>
    <t xml:space="preserve">Increases final damage done by Water-type attacks by four (4) damage</t>
  </si>
  <si>
    <t xml:space="preserve">Water Attack used</t>
  </si>
  <si>
    <t xml:space="preserve">Belue Berry</t>
  </si>
  <si>
    <t xml:space="preserve">Increases final damage done by Electric-type attacks by four (4) damage</t>
  </si>
  <si>
    <t xml:space="preserve">Electrc Attack used</t>
  </si>
  <si>
    <t xml:space="preserve">Occa Berry</t>
  </si>
  <si>
    <t xml:space="preserve">Reduces type effectiveness of a super effective Fire-type move by one (1) stage (ex. 4x becomes 2x). It also cures any burn status resulting from the attack</t>
  </si>
  <si>
    <t xml:space="preserve">Hit by Super Effective Fire Attack</t>
  </si>
  <si>
    <t xml:space="preserve">Passho Berry</t>
  </si>
  <si>
    <t xml:space="preserve">Reduces type effectiveness of a super effective Water-type move by one (1) stage (ex. 4x becomes 2x)</t>
  </si>
  <si>
    <t xml:space="preserve">Hit by Super Effective Water Attack</t>
  </si>
  <si>
    <t xml:space="preserve">Wacan Berry</t>
  </si>
  <si>
    <t xml:space="preserve">Reduces type effectiveness of a super effective Electric-type move by one (1) stage (ex. 4x becomes 2x). It also cures any paralysis status resulting from the attack</t>
  </si>
  <si>
    <t xml:space="preserve">Hit by Super Effective Electric Attack</t>
  </si>
  <si>
    <t xml:space="preserve">Rindo Berry</t>
  </si>
  <si>
    <t xml:space="preserve">Reduces type effectiveness of a super effective Grass-type move by one (1) stage (ex. 4x becomes 2x)</t>
  </si>
  <si>
    <t xml:space="preserve">Hit by Super Effective Grass Attack</t>
  </si>
  <si>
    <t xml:space="preserve">Yache Berry</t>
  </si>
  <si>
    <t xml:space="preserve">Reduces type effectiveness of a super effective Ice-type move by one (1) stage (ex. 4x becomes 2x). It also cures any freeze status resulting from the attack</t>
  </si>
  <si>
    <t xml:space="preserve">Hit by Super Effective Ice Attack</t>
  </si>
  <si>
    <t xml:space="preserve">Chople Berry</t>
  </si>
  <si>
    <t xml:space="preserve">Reduces type effectiveness of a super effective Fighting-type move by one (1) stage (ex. 4x becomes 2x)</t>
  </si>
  <si>
    <t xml:space="preserve">Hit by Super Effective Fighting Attack</t>
  </si>
  <si>
    <t xml:space="preserve">Kebia Berry</t>
  </si>
  <si>
    <t xml:space="preserve">Reduces type effectiveness of a super effective Poison-type move by one (1) stage (ex. 4x becomes 2x). It also cures any poison status resulting from the attack</t>
  </si>
  <si>
    <t xml:space="preserve">Hit by Super Effective Poison Attack</t>
  </si>
  <si>
    <t xml:space="preserve">Shuca Berry</t>
  </si>
  <si>
    <t xml:space="preserve">Reduces type effectiveness of a super effective Ground-type move by one (1) stage (ex. 4x becomes 2x)</t>
  </si>
  <si>
    <t xml:space="preserve">Hit by Super Effective Ground Attack</t>
  </si>
  <si>
    <t xml:space="preserve">Coba Berry</t>
  </si>
  <si>
    <t xml:space="preserve"> Reduces type effectiveness of a super effective Flying-type move by one (1) stage (ex. 4x becomes 2x)</t>
  </si>
  <si>
    <t xml:space="preserve">Hit by Super Effective Flying Attack</t>
  </si>
  <si>
    <t xml:space="preserve">Payapa Berry</t>
  </si>
  <si>
    <t xml:space="preserve">Reduces type effectiveness of a super effective Psychic-type move by one (1) stage (ex. 4x becomes 2x)</t>
  </si>
  <si>
    <t xml:space="preserve">Hit by Super Effective Psychic Attack</t>
  </si>
  <si>
    <t xml:space="preserve">Tanga Berry</t>
  </si>
  <si>
    <t xml:space="preserve">Reduces type effectiveness of a super effective Bug-type move by one (1) stage (ex. 4x becomes 2x)</t>
  </si>
  <si>
    <t xml:space="preserve">Hit by Super Effective Bug Attack</t>
  </si>
  <si>
    <t xml:space="preserve">Charti Berry</t>
  </si>
  <si>
    <t xml:space="preserve">Reduces type effectiveness of a super effective Rock-type move by one (1) stage (ex. 4x becomes 2x)</t>
  </si>
  <si>
    <t xml:space="preserve">Hit by Super Effective Rock Attack</t>
  </si>
  <si>
    <t xml:space="preserve">Kasib Berry</t>
  </si>
  <si>
    <t xml:space="preserve">Reduces type effectiveness of a super effective Ghost-type move by one (1) stage (ex. 4x becomes 2x)</t>
  </si>
  <si>
    <t xml:space="preserve">Hit by Super Effective Ghost Attack</t>
  </si>
  <si>
    <t xml:space="preserve">Haban Berry</t>
  </si>
  <si>
    <t xml:space="preserve">Reduces type effectiveness of a super effective Dragon-type move by one (1) stage (ex. 4x becomes 2x)</t>
  </si>
  <si>
    <t xml:space="preserve">Hit by Super Effective Dragon Attack</t>
  </si>
  <si>
    <t xml:space="preserve">Colbur Berry</t>
  </si>
  <si>
    <t xml:space="preserve">Reduces type effectiveness of a super effective Dark-type move by one (1) stage (ex. 4x becomes 2x)</t>
  </si>
  <si>
    <t xml:space="preserve">Hit by Super Effective Dark Attack</t>
  </si>
  <si>
    <t xml:space="preserve">Babiri Berry</t>
  </si>
  <si>
    <t xml:space="preserve">Reduces type effectiveness of a super effective Steel-type move by one (1) stage (ex. 4x becomes 2x)</t>
  </si>
  <si>
    <t xml:space="preserve">Hit by Super Effective Steel Attack</t>
  </si>
  <si>
    <t xml:space="preserve">Chilan Berry</t>
  </si>
  <si>
    <t xml:space="preserve">Reduces type effectiveness of a Normal-type move by one (1) stage (ex. 1x becomes 0.5x)</t>
  </si>
  <si>
    <t xml:space="preserve">Hit by Normal Attack</t>
  </si>
  <si>
    <t xml:space="preserve">Liechi Berry</t>
  </si>
  <si>
    <t xml:space="preserve">Raises Attack by 1 Stage (adjusting the natural stage).</t>
  </si>
  <si>
    <t xml:space="preserve">Once at &lt;=25% HP</t>
  </si>
  <si>
    <t xml:space="preserve">Ganlon Berry</t>
  </si>
  <si>
    <t xml:space="preserve">Raises Defense by 1 Stage (adjusting the natural stage).</t>
  </si>
  <si>
    <t xml:space="preserve">Salac Berry</t>
  </si>
  <si>
    <t xml:space="preserve">Raises Speed by 1 Stage (adjusting the natural stage).</t>
  </si>
  <si>
    <t xml:space="preserve">Petaya Berry</t>
  </si>
  <si>
    <t xml:space="preserve">Raises Special Attack by 1 Stage (adjusting the natural stage).</t>
  </si>
  <si>
    <t xml:space="preserve">Apicot Berry</t>
  </si>
  <si>
    <t xml:space="preserve">Raises Special Defense by 1 Stage (adjusting the natural stage).</t>
  </si>
  <si>
    <t xml:space="preserve">Lansat Berry</t>
  </si>
  <si>
    <t xml:space="preserve">Raises critical hit stage by one (1) stage.</t>
  </si>
  <si>
    <t xml:space="preserve">Starf Berry</t>
  </si>
  <si>
    <t xml:space="preserve">Raises random stat by two (2) stages (adjusting the natural stage).</t>
  </si>
  <si>
    <t xml:space="preserve">Enigma Berry</t>
  </si>
  <si>
    <t xml:space="preserve">Restores ten (10) HP when hit by a super effective attack. The damage occurs before the healing</t>
  </si>
  <si>
    <t xml:space="preserve">Hit by Super Effective Attack</t>
  </si>
  <si>
    <t xml:space="preserve">Micle Berry</t>
  </si>
  <si>
    <t xml:space="preserve">Raises Accuracy by one (1) Stage (adjusting the natural stage).</t>
  </si>
  <si>
    <t xml:space="preserve">Custap Berry</t>
  </si>
  <si>
    <t xml:space="preserve">Gives all actions +1 priority. The effect lasts for 3 actions after activation</t>
  </si>
  <si>
    <t xml:space="preserve">Jaboca Berry</t>
  </si>
  <si>
    <t xml:space="preserve">Deals five (5) damage to the attacker when the holder is hit by a physical move</t>
  </si>
  <si>
    <t xml:space="preserve">Hit by Physical Move</t>
  </si>
  <si>
    <t xml:space="preserve">Rowap Berry</t>
  </si>
  <si>
    <t xml:space="preserve">Deals five (5) damage to the attacker when the holder is hit by a special move</t>
  </si>
  <si>
    <t xml:space="preserve">Hit by Special Move</t>
  </si>
  <si>
    <t xml:space="preserve">Kee Berry</t>
  </si>
  <si>
    <t xml:space="preserve">Increases the user's Defense Stage by one (1) when the holder is hit by a physical move.</t>
  </si>
  <si>
    <t xml:space="preserve">Maranga Berry</t>
  </si>
  <si>
    <t xml:space="preserve">Increases the user's Special Defense Stage by one (1) when the holder is hit by a special move.</t>
  </si>
  <si>
    <t xml:space="preserve">Roseli Berry</t>
  </si>
  <si>
    <t xml:space="preserve">Reduces type effectiveness of a super effective Fairy-type move by one (1) stage (ex. 4x becomes 2x).</t>
  </si>
  <si>
    <t xml:space="preserve">Hit by Super Effective Fairy Attack</t>
  </si>
  <si>
    <t xml:space="preserve">Mental Herb</t>
  </si>
  <si>
    <t xml:space="preserve">Removes the effects of Attract, Disable, Encore, Taunt, and Torment</t>
  </si>
  <si>
    <t xml:space="preserve">Hit by Attract, Disable, Encore, Taunt or Torment</t>
  </si>
  <si>
    <t xml:space="preserve">Power Herb</t>
  </si>
  <si>
    <t xml:space="preserve">Attacks that take time to charge are charged instantaneously, preventing them from being disrupted. All charge attacks will have 0 priority instead of -1</t>
  </si>
  <si>
    <t xml:space="preserve">Use of a charging attack (Example: Solar Beam)</t>
  </si>
  <si>
    <t xml:space="preserve">White Herb</t>
  </si>
  <si>
    <t xml:space="preserve">Negates stat drops and natural stage drops in groups. (e.g. Close Combat's Defense and Special Defense drops are negated as one group)</t>
  </si>
  <si>
    <t xml:space="preserve">Any stat drop</t>
  </si>
  <si>
    <t xml:space="preserve">Absorb Bulb</t>
  </si>
  <si>
    <t xml:space="preserve">Absorbs a Water-type attack used by the opponent, causing it to deal no damage and activating this item. When activated, this item is consumed and the Pokemon carrying it has its Special Attack boosted by one (1) (adjusting the natural stage).</t>
  </si>
  <si>
    <t xml:space="preserve">Hit by Water Move</t>
  </si>
  <si>
    <t xml:space="preserve">Air Balloon</t>
  </si>
  <si>
    <t xml:space="preserve">This Pokemon floats above the earth when released or easily takes flight, evading the Ground moves Bulldoze, Dig, Earthquake, Fissure, and Magnitude. Earth Power will have three (3) less Base Attack Power. All other Ground moves can still hit. This item does not interfere with the Pokemon using any of its attacks and is consumed when the Pokemon takes twenty-five (25) damage. Non-damaging health reduction, such as using Substitute, does not damage the Air Balloon</t>
  </si>
  <si>
    <t xml:space="preserve">Permanent until 25 Damage Taken</t>
  </si>
  <si>
    <t xml:space="preserve">Cell Battery</t>
  </si>
  <si>
    <t xml:space="preserve">Absorbs an Electric-type attack used by the opponent, causing it to deal no damage and activating this item. When activated, this item is consumed and the Pokemon carrying it has its Attack boosted by one (1) (adjusting the natural stage).</t>
  </si>
  <si>
    <t xml:space="preserve">Hit by Electric Move</t>
  </si>
  <si>
    <t xml:space="preserve">Luminous Moss</t>
  </si>
  <si>
    <t xml:space="preserve">Absorbs a Water-type attack used by the opponent, causing it to deal no damage and activating this item. When activated, this item is consumed and the Pokemon carrying it has its Special Defense boosted by one (1) (adjusting the natural stage).</t>
  </si>
  <si>
    <t xml:space="preserve">Snowball</t>
  </si>
  <si>
    <t xml:space="preserve">Absorbs an Ice-type attack used by the opponent, causing it to deal no damage and activating this item. When activated, this item is consumed and the Pokemon carrying it has its Special Attack boosted by one (1) (adjusting the natural stage).</t>
  </si>
  <si>
    <t xml:space="preserve">Hit by Ice Move</t>
  </si>
  <si>
    <t xml:space="preserve">Eject Button</t>
  </si>
  <si>
    <t xml:space="preserve">After being struck by an opposing Pokemon's attack, during that action, this may be activated by the player without using an action. To activate it use the trigger syntax or anything similar, without it taking a sub slot. The player can specify an attack, an opponent or make it activate after any attack. When activated, this item is consumed and the activating Pokemon may do any one of the following:
1: Be guaranteed a successful dodge against the opposing Pokemon's next action
2: Switch out at the end of the round to another of the player's Pokemon of their choosing (Cannot be chosen if Switch=KO or the player has no other available Pokemon)</t>
  </si>
  <si>
    <t xml:space="preserve">Commanded - [Upon being hit by *insert move* or *insert opponent* or Any Move THEN Activate Eject Button, Effect 1 or 2]</t>
  </si>
  <si>
    <t xml:space="preserve">Red Card</t>
  </si>
  <si>
    <t xml:space="preserve">After being struck by an opposing Pokemon's attack, during that action, this may be activated by the player without using an action. To activate it use the trigger syntax or anything similar, without it taking a sub slot. The player can specify an attack, an opponent or make it activate after any attack. When activated, this item is consumed and the activating Pokemon may do any one of the following:
1: Guarantee that the opposing Pokemon cannot dodge the Pokemon's next action
2: Force the opposing Pokemon to switch out at the end of the round to another of the opposing player's Pokemon at random (Cannot be chosen if Switch=KO or the opposing player has no other available Pokemon)</t>
  </si>
  <si>
    <t xml:space="preserve">Commanded - [Upon being hit by *insert move* or *insert opponent* or Any Move THEN Activate Red Card, Effect 1 or 2]</t>
  </si>
  <si>
    <t xml:space="preserve">RageCandyBar</t>
  </si>
  <si>
    <t xml:space="preserve">This may be activated at the very begining of any action by the player without using the action. When activated, this item is consumed and the Pokemon gains a one (1) rank bonus to Attack, Defense, Special Attack, and Special Defense and a 25% (x1.25) bonus to Speed, rounded up, for six (6) actions or until switched out. If the action is pushed back, so is the activation of this item, unless otherwise specified.</t>
  </si>
  <si>
    <t xml:space="preserve">Commanded - [Activate RageCandyBar]</t>
  </si>
  <si>
    <t xml:space="preserve">Berserk Gene</t>
  </si>
  <si>
    <t xml:space="preserve">This item can only be activated when the Pokemon is sent out and may be activated by the player without using an action. When activated, the item is consumed, the Pokemon is confused for four (4) actions, and has its Attack and Special Attack boosted by two (2) stages (adjusting the natural stages).</t>
  </si>
  <si>
    <t xml:space="preserve">Commanded - [Activate Berserk Gene]</t>
  </si>
  <si>
    <t xml:space="preserve">Weakness Policy</t>
  </si>
  <si>
    <t xml:space="preserve">When struck directly by a super-effective attack, the Pokemon's Attack, and Special Attack are increased by two (2) stages (adjusting the natural stages).</t>
  </si>
  <si>
    <t xml:space="preserve">Hit by Super Effective attack</t>
  </si>
  <si>
    <t xml:space="preserve">Fire Gem</t>
  </si>
  <si>
    <t xml:space="preserve">When using a Fire-type attack, this may be activated. When activated, boosts the Base Attack Power of the attack used by the Pokemon by three (3)</t>
  </si>
  <si>
    <t xml:space="preserve">Commanded - Syntax ATTACK [GEM]</t>
  </si>
  <si>
    <t xml:space="preserve">Water Gem</t>
  </si>
  <si>
    <t xml:space="preserve">When using a Water-type attack, this may be activated. When activated, boosts the Base Attack Power of the attack used by the Pokemon by three (3)</t>
  </si>
  <si>
    <t xml:space="preserve">Electric Gem</t>
  </si>
  <si>
    <t xml:space="preserve">When using a Electric-type attack, this may be activated. When activated, boosts the Base Attack Power of the attack used by the Pokemon by three (3)</t>
  </si>
  <si>
    <t xml:space="preserve">Grass Gem</t>
  </si>
  <si>
    <t xml:space="preserve">When using a Grass-type attack, this may be activated. When activated, boosts the Base Attack Power of the attack used by the Pokemon by three (3)</t>
  </si>
  <si>
    <t xml:space="preserve">Ice Gem</t>
  </si>
  <si>
    <t xml:space="preserve">When using a Ice-type attack, this may be activated. When activated, boosts the Base Attack Power of the attack used by the Pokemon by three (3)</t>
  </si>
  <si>
    <t xml:space="preserve">Fighting Gem</t>
  </si>
  <si>
    <t xml:space="preserve">When using a Fighting-type attack, this may be activated. When activated, boosts the Base Attack Power of the attack used by the Pokemon by three (3)</t>
  </si>
  <si>
    <t xml:space="preserve">Poison Gem</t>
  </si>
  <si>
    <t xml:space="preserve">When using a Poison-type attack, this may be activated. When activated, boosts the Base Attack Power of the attack used by the Pokemon by three (3)</t>
  </si>
  <si>
    <t xml:space="preserve">Ground Gem</t>
  </si>
  <si>
    <t xml:space="preserve">When using a Ground-type attack, this may be activated. When activated, boosts the Base Attack Power of the attack used by the Pokemon by three (3)</t>
  </si>
  <si>
    <t xml:space="preserve">Flying Gem</t>
  </si>
  <si>
    <t xml:space="preserve">When using a Flying-type attack, this may be activated. When activated, boosts the Base Attack Power of the attack used by the Pokemon by three (3)</t>
  </si>
  <si>
    <t xml:space="preserve">Psychic Gem</t>
  </si>
  <si>
    <t xml:space="preserve">When using a Psychic-type attack, this may be activated. When activated, boosts the Base Attack Power of the attack used by the Pokemon by three (3)</t>
  </si>
  <si>
    <t xml:space="preserve">Bug Gem</t>
  </si>
  <si>
    <t xml:space="preserve">When using a Bug-type attack, this may be activated. When activated, boosts the Base Attack Power of the attack used by the Pokemon by three (3)</t>
  </si>
  <si>
    <t xml:space="preserve">Rock Gem</t>
  </si>
  <si>
    <t xml:space="preserve">When using a Rock-type attack, this may be activated. When activated, boosts the Base Attack Power of the attack used by the Pokemon by three (3)</t>
  </si>
  <si>
    <t xml:space="preserve">Ghost Gem</t>
  </si>
  <si>
    <t xml:space="preserve">When using a Ghost-type attack, this may be activated. When activated, boosts the Base Attack Power of the attack used by the Pokemon by three (3)</t>
  </si>
  <si>
    <t xml:space="preserve">Dragon Gem</t>
  </si>
  <si>
    <t xml:space="preserve">When using a Dragon-type attack, this may be activated. When activated, boosts the Base Attack Power of the attack used by the Pokemon by three (3)</t>
  </si>
  <si>
    <t xml:space="preserve">Dark Gem</t>
  </si>
  <si>
    <t xml:space="preserve">When using a Dark-type attack, this may be activated. When activated, boosts the Base Attack Power of the attack used by the Pokemon by three (3)</t>
  </si>
  <si>
    <t xml:space="preserve">Steel Gem</t>
  </si>
  <si>
    <t xml:space="preserve">When using a Steel-type attack, this may be activated. When activated, boosts the Base Attack Power of the attack used by the Pokemon by three (3)</t>
  </si>
  <si>
    <t xml:space="preserve">Normal Gem</t>
  </si>
  <si>
    <t xml:space="preserve">When using a Normal-type attack, this may be activated. When activated, boosts the Base Attack Power of the attack used by the Pokemon by three (3)</t>
  </si>
  <si>
    <t xml:space="preserve">Fairy Gem</t>
  </si>
  <si>
    <t xml:space="preserve">When using a Fairy-type attack, this may be activated. When activated, boosts the Base Attack Power of the attack used by the Pokemon by three (3)</t>
  </si>
  <si>
    <t xml:space="preserve">Potion</t>
  </si>
  <si>
    <t xml:space="preserve">TLR</t>
  </si>
  <si>
    <t xml:space="preserve">1 CC</t>
  </si>
  <si>
    <t xml:space="preserve">Heals 20 HP.</t>
  </si>
  <si>
    <t xml:space="preserve">Super Potion</t>
  </si>
  <si>
    <t xml:space="preserve">2 CC</t>
  </si>
  <si>
    <t xml:space="preserve">Heals 40 HP.</t>
  </si>
  <si>
    <t xml:space="preserve">Ether</t>
  </si>
  <si>
    <t xml:space="preserve">Heals 20 EN.</t>
  </si>
  <si>
    <t xml:space="preserve">Elixer</t>
  </si>
  <si>
    <t xml:space="preserve">Heals 20 EN on three (3) Selected Pokemon (A Pokemon cannot be selected more than once).</t>
  </si>
  <si>
    <t xml:space="preserve">Revive</t>
  </si>
  <si>
    <t xml:space="preserve">Restores a fainted Pokemon to 50 HP and 30 EN.</t>
  </si>
  <si>
    <t xml:space="preserve">Antidote</t>
  </si>
  <si>
    <t xml:space="preserve">Cures Poison and Toxic status on one Pokémon.</t>
  </si>
  <si>
    <t xml:space="preserve">Awakening</t>
  </si>
  <si>
    <t xml:space="preserve">Cures Sleep status on one Pokémon.</t>
  </si>
  <si>
    <t xml:space="preserve">Burn Heal</t>
  </si>
  <si>
    <t xml:space="preserve">Cures Burn status on one Pokémon.</t>
  </si>
  <si>
    <t xml:space="preserve">Ice Heal</t>
  </si>
  <si>
    <t xml:space="preserve">Cures Freeze status on one Pokémon.</t>
  </si>
  <si>
    <t xml:space="preserve">Parlyz Heal</t>
  </si>
  <si>
    <t xml:space="preserve">Cures Paralysis status on one Pokémon.</t>
  </si>
  <si>
    <t xml:space="preserve">Full Heal</t>
  </si>
  <si>
    <t xml:space="preserve">Cures Poison, Toxic, Sleep, Burn, Freeze, and Paralysis status on one Pokémon.</t>
  </si>
  <si>
    <t xml:space="preserve">Dire Hit</t>
  </si>
  <si>
    <t xml:space="preserve">Makes the Pokémon's attacks always score a critical hit until the battle ends or the Pokémon is switched out.</t>
  </si>
  <si>
    <t xml:space="preserve">Guard Spec.</t>
  </si>
  <si>
    <t xml:space="preserve">Prevents the opponent from lowering your Pokémon's stats for four (4) rounds.</t>
  </si>
  <si>
    <t xml:space="preserve">X Accuracy</t>
  </si>
  <si>
    <t xml:space="preserve">Increases the Pokémon's natural Accuracy stat by two (2) stages.</t>
  </si>
  <si>
    <t xml:space="preserve">X Attack</t>
  </si>
  <si>
    <t xml:space="preserve">Increases the Pokémon's natural Attack stat by two (2) stages.</t>
  </si>
  <si>
    <t xml:space="preserve">X Defend</t>
  </si>
  <si>
    <t xml:space="preserve">Increases the Pokémon's natural Defense stat by two (2) stages.</t>
  </si>
  <si>
    <t xml:space="preserve">X Sp. Def</t>
  </si>
  <si>
    <t xml:space="preserve">Increases the Pokémon's natural Special Defense stat by two (2) stages.</t>
  </si>
  <si>
    <t xml:space="preserve">X Special</t>
  </si>
  <si>
    <t xml:space="preserve">Increases the Pokémon's natural Special Attack stat by two (2) stages.</t>
  </si>
  <si>
    <t xml:space="preserve">X Speed</t>
  </si>
  <si>
    <t xml:space="preserve">Hyper Potion</t>
  </si>
  <si>
    <t xml:space="preserve">0 CC</t>
  </si>
  <si>
    <t xml:space="preserve">Heals 60 HP.</t>
  </si>
  <si>
    <t xml:space="preserve">Max Potion</t>
  </si>
  <si>
    <t xml:space="preserve">Heals 20 HP for each of the Trainer's Pokemon, active and reserve.</t>
  </si>
  <si>
    <t xml:space="preserve">Full Restore</t>
  </si>
  <si>
    <t xml:space="preserve">Heals 40 HP for three (3) selected Pokemon and all status ailments.</t>
  </si>
  <si>
    <t xml:space="preserve">Max Ether</t>
  </si>
  <si>
    <t xml:space="preserve">Heals 40 EN.</t>
  </si>
  <si>
    <t xml:space="preserve">Max Elixer</t>
  </si>
  <si>
    <t xml:space="preserve">Heals 30 EN for each of the Trainer's Pokemon, active and reserve.</t>
  </si>
  <si>
    <t xml:space="preserve">Max Revive</t>
  </si>
  <si>
    <t xml:space="preserve">Restores a fainted Pokemon to 70 HP and 50 EN.</t>
  </si>
  <si>
    <t xml:space="preserve">Lava Cookie</t>
  </si>
  <si>
    <t xml:space="preserve">Old Gateau</t>
  </si>
  <si>
    <t xml:space="preserve">Casteliacone</t>
  </si>
  <si>
    <t xml:space="preserve">Lumiose Galette</t>
  </si>
  <si>
    <t xml:space="preserve">Sacred Ash</t>
  </si>
  <si>
    <t xml:space="preserve">Restores all currently fainted Pokémon to 70 HP and 50 EN, active and reserve. Only one Sacred Ash can be brought into a TLR.</t>
  </si>
  <si>
    <t xml:space="preserve">Weight Class</t>
  </si>
  <si>
    <t xml:space="preserve">Light Metal (kg)</t>
  </si>
  <si>
    <t xml:space="preserve">Light Metal Weight Class</t>
  </si>
  <si>
    <t xml:space="preserve">Heavy Metal (kg)</t>
  </si>
  <si>
    <t xml:space="preserve">Heavy Metal Weight Class</t>
  </si>
  <si>
    <t xml:space="preserve">Light Metal + Float Stone (kg)</t>
  </si>
  <si>
    <t xml:space="preserve">Light Metal Float Stone Weight Class</t>
  </si>
  <si>
    <t xml:space="preserve">Metric</t>
  </si>
  <si>
    <t xml:space="preserve">Mega Venusaur</t>
  </si>
  <si>
    <t xml:space="preserve">Mega Charizard X</t>
  </si>
  <si>
    <t xml:space="preserve">Mega Charizard Y</t>
  </si>
  <si>
    <t xml:space="preserve">Nidoran♀</t>
  </si>
  <si>
    <t xml:space="preserve">Nidoran♂</t>
  </si>
  <si>
    <t xml:space="preserve">Mega Mewtwo X</t>
  </si>
  <si>
    <t xml:space="preserve">Mega Mewtwo Y</t>
  </si>
  <si>
    <t xml:space="preserve">Sunny Castform</t>
  </si>
  <si>
    <t xml:space="preserve">Rainy Castform</t>
  </si>
  <si>
    <t xml:space="preserve">Snowy Castform</t>
  </si>
  <si>
    <t xml:space="preserve">Primal Kyogre</t>
  </si>
  <si>
    <t xml:space="preserve">Primal Groudon</t>
  </si>
  <si>
    <t xml:space="preserve">Normal Deoxys</t>
  </si>
  <si>
    <t xml:space="preserve">Attack Deoxys</t>
  </si>
  <si>
    <t xml:space="preserve">Defense Deoxys</t>
  </si>
  <si>
    <t xml:space="preserve">Speed Deoxys</t>
  </si>
  <si>
    <t xml:space="preserve">Plant Wormadam</t>
  </si>
  <si>
    <t xml:space="preserve">Sandy Wormadam</t>
  </si>
  <si>
    <t xml:space="preserve">Trash Wormadam</t>
  </si>
  <si>
    <t xml:space="preserve">Heat Rotom</t>
  </si>
  <si>
    <t xml:space="preserve">Wash Rotom</t>
  </si>
  <si>
    <t xml:space="preserve">Frost Rotom</t>
  </si>
  <si>
    <t xml:space="preserve">Fan Rotom</t>
  </si>
  <si>
    <t xml:space="preserve">Mow Rotom</t>
  </si>
  <si>
    <t xml:space="preserve">Altered Giratina</t>
  </si>
  <si>
    <t xml:space="preserve">Origin Giratina</t>
  </si>
  <si>
    <t xml:space="preserve">Land Shaymin</t>
  </si>
  <si>
    <t xml:space="preserve">Sky Shaymin</t>
  </si>
  <si>
    <t xml:space="preserve">Red-Striped Basculin</t>
  </si>
  <si>
    <t xml:space="preserve">Blue-Striped Basculin</t>
  </si>
  <si>
    <t xml:space="preserve">Standard Darmanitan</t>
  </si>
  <si>
    <t xml:space="preserve">Zen Darmanitan</t>
  </si>
  <si>
    <t xml:space="preserve">Incarnate Tornadus</t>
  </si>
  <si>
    <t xml:space="preserve">Therian Tornadus</t>
  </si>
  <si>
    <t xml:space="preserve">Incarnate Thundurus</t>
  </si>
  <si>
    <t xml:space="preserve">Therian Thundurus</t>
  </si>
  <si>
    <t xml:space="preserve">Incarnate Landorus</t>
  </si>
  <si>
    <t xml:space="preserve">Therian Landorus</t>
  </si>
  <si>
    <t xml:space="preserve">Black Kyurem</t>
  </si>
  <si>
    <t xml:space="preserve">White Kyurem</t>
  </si>
  <si>
    <t xml:space="preserve">Ordinary Keldeo</t>
  </si>
  <si>
    <t xml:space="preserve">Resolute Keldeo</t>
  </si>
  <si>
    <t xml:space="preserve">Aria Meloetta</t>
  </si>
  <si>
    <t xml:space="preserve">Pirouette Meloetta</t>
  </si>
  <si>
    <t xml:space="preserve">Eternal Floette</t>
  </si>
  <si>
    <t xml:space="preserve">Male Meowstic</t>
  </si>
  <si>
    <t xml:space="preserve">Female Meowstic</t>
  </si>
  <si>
    <t xml:space="preserve">Shield Aegislash</t>
  </si>
  <si>
    <t xml:space="preserve">Blade Aegislash</t>
  </si>
  <si>
    <t xml:space="preserve">Small Pumpkaboo</t>
  </si>
  <si>
    <t xml:space="preserve">Average Pumpkaboo</t>
  </si>
  <si>
    <t xml:space="preserve">Large Pumpkaboo</t>
  </si>
  <si>
    <t xml:space="preserve">Super Pumpkaboo</t>
  </si>
  <si>
    <t xml:space="preserve">Small Gourgeist</t>
  </si>
  <si>
    <t xml:space="preserve">Average Gourgeist</t>
  </si>
  <si>
    <t xml:space="preserve">Large Gourgeist</t>
  </si>
  <si>
    <t xml:space="preserve">Super Gourgeist</t>
  </si>
  <si>
    <t xml:space="preserve">Hoopa Unbound</t>
  </si>
  <si>
    <t xml:space="preserve">ID Number</t>
  </si>
  <si>
    <t xml:space="preserve">Pokemon</t>
  </si>
  <si>
    <t xml:space="preserve">Move Count 1</t>
  </si>
  <si>
    <t xml:space="preserve">Count Check</t>
  </si>
  <si>
    <t xml:space="preserve">Final?</t>
  </si>
  <si>
    <t xml:space="preserve">y (Texas)</t>
  </si>
  <si>
    <t xml:space="preserve">y (EM)</t>
  </si>
  <si>
    <t xml:space="preserve">CAP02</t>
  </si>
  <si>
    <t xml:space="preserve">CAP03</t>
  </si>
  <si>
    <t xml:space="preserve">CAP06</t>
  </si>
  <si>
    <t xml:space="preserve">CAP08</t>
  </si>
  <si>
    <t xml:space="preserve">4th Gen</t>
  </si>
  <si>
    <t xml:space="preserve">5th Gen</t>
  </si>
  <si>
    <t xml:space="preserve">6th Gen</t>
  </si>
  <si>
    <t xml:space="preserve">Complete Movepool:</t>
  </si>
  <si>
    <t xml:space="preserve">Cost:</t>
  </si>
  <si>
    <t xml:space="preserve">Cheapest Method:</t>
  </si>
  <si>
    <t xml:space="preserve">Level Up</t>
  </si>
  <si>
    <t xml:space="preserve">Acrobatics</t>
  </si>
  <si>
    <t xml:space="preserve">TM</t>
  </si>
  <si>
    <t xml:space="preserve">Aerial Ace</t>
  </si>
  <si>
    <t xml:space="preserve">Leer</t>
  </si>
  <si>
    <t xml:space="preserve">Attract</t>
  </si>
  <si>
    <t xml:space="preserve">Leech Life</t>
  </si>
  <si>
    <t xml:space="preserve">Avalanche</t>
  </si>
  <si>
    <t xml:space="preserve">Scratch</t>
  </si>
  <si>
    <t xml:space="preserve">Focus Energy</t>
  </si>
  <si>
    <t xml:space="preserve">Bug Bite</t>
  </si>
  <si>
    <t xml:space="preserve">Pre-26 Level Up</t>
  </si>
  <si>
    <t xml:space="preserve">Ice Shard</t>
  </si>
  <si>
    <t xml:space="preserve">Bug Buzz</t>
  </si>
  <si>
    <t xml:space="preserve">Captivate</t>
  </si>
  <si>
    <t xml:space="preserve">Past-Gen TM</t>
  </si>
  <si>
    <t xml:space="preserve">Confide</t>
  </si>
  <si>
    <t xml:space="preserve">Icicle Spear</t>
  </si>
  <si>
    <t xml:space="preserve">Counter</t>
  </si>
  <si>
    <t xml:space="preserve">Egg Move</t>
  </si>
  <si>
    <t xml:space="preserve">Hail</t>
  </si>
  <si>
    <t xml:space="preserve">Cut</t>
  </si>
  <si>
    <t xml:space="preserve">Icy Wind</t>
  </si>
  <si>
    <t xml:space="preserve">Dig</t>
  </si>
  <si>
    <t xml:space="preserve">Double Team</t>
  </si>
  <si>
    <t xml:space="preserve">Earth Power</t>
  </si>
  <si>
    <t xml:space="preserve">Tutor</t>
  </si>
  <si>
    <t xml:space="preserve">Ice Beam</t>
  </si>
  <si>
    <t xml:space="preserve">Echoed Voice</t>
  </si>
  <si>
    <t xml:space="preserve">Icicle Crash</t>
  </si>
  <si>
    <t xml:space="preserve">Electroweb</t>
  </si>
  <si>
    <t xml:space="preserve">Endure</t>
  </si>
  <si>
    <t xml:space="preserve">Sheer Cold</t>
  </si>
  <si>
    <t xml:space="preserve">Facade</t>
  </si>
  <si>
    <t xml:space="preserve">Freeze-Dry</t>
  </si>
  <si>
    <t xml:space="preserve">False Swipe</t>
  </si>
  <si>
    <t xml:space="preserve">Fell Stinger</t>
  </si>
  <si>
    <t xml:space="preserve">Egg</t>
  </si>
  <si>
    <t xml:space="preserve">Fling</t>
  </si>
  <si>
    <t xml:space="preserve">Frost Breath</t>
  </si>
  <si>
    <t xml:space="preserve">Pin Missile</t>
  </si>
  <si>
    <t xml:space="preserve">Frustration</t>
  </si>
  <si>
    <t xml:space="preserve">Signal Beam</t>
  </si>
  <si>
    <t xml:space="preserve">Silver Wind</t>
  </si>
  <si>
    <t xml:space="preserve">Fury Cutter</t>
  </si>
  <si>
    <t xml:space="preserve">Past-Gen Tutor</t>
  </si>
  <si>
    <t xml:space="preserve">Spikes</t>
  </si>
  <si>
    <t xml:space="preserve">Giga Drain</t>
  </si>
  <si>
    <t xml:space="preserve">String Shot</t>
  </si>
  <si>
    <t xml:space="preserve">Superpower</t>
  </si>
  <si>
    <t xml:space="preserve">Hidden Power</t>
  </si>
  <si>
    <t xml:space="preserve">Tail Glow</t>
  </si>
  <si>
    <t xml:space="preserve">Hone Claws</t>
  </si>
  <si>
    <t xml:space="preserve">Water Pulse</t>
  </si>
  <si>
    <t xml:space="preserve">Infestation</t>
  </si>
  <si>
    <t xml:space="preserve">Knock Off</t>
  </si>
  <si>
    <t xml:space="preserve">Natural Gift</t>
  </si>
  <si>
    <t xml:space="preserve">Sleep Talk</t>
  </si>
  <si>
    <t xml:space="preserve">Protect</t>
  </si>
  <si>
    <t xml:space="preserve">Snore</t>
  </si>
  <si>
    <t xml:space="preserve">Quash</t>
  </si>
  <si>
    <t xml:space="preserve">Rest</t>
  </si>
  <si>
    <t xml:space="preserve">Return</t>
  </si>
  <si>
    <t xml:space="preserve">Round</t>
  </si>
  <si>
    <t xml:space="preserve">Secret Power</t>
  </si>
  <si>
    <t xml:space="preserve">Toxic</t>
  </si>
  <si>
    <t xml:space="preserve">Venoshock</t>
  </si>
  <si>
    <t xml:space="preserve">Taunt</t>
  </si>
  <si>
    <t xml:space="preserve">Solar Beam</t>
  </si>
  <si>
    <t xml:space="preserve">Struggle Bug</t>
  </si>
  <si>
    <t xml:space="preserve">Swagger</t>
  </si>
  <si>
    <t xml:space="preserve">U-turn</t>
  </si>
  <si>
    <t xml:space="preserve">Total:</t>
  </si>
  <si>
    <t xml:space="preserve">Real Cost:</t>
  </si>
  <si>
    <t xml:space="preserve">H1</t>
  </si>
  <si>
    <t xml:space="preserve">Ice Punch</t>
  </si>
  <si>
    <t xml:space="preserve">Brick Break</t>
  </si>
  <si>
    <t xml:space="preserve">Bulldoze</t>
  </si>
  <si>
    <t xml:space="preserve">Prevo Level Up (Syclar)</t>
  </si>
  <si>
    <t xml:space="preserve">Focus Blast</t>
  </si>
  <si>
    <t xml:space="preserve">Focus Punch</t>
  </si>
  <si>
    <t xml:space="preserve">Hyper Beam</t>
  </si>
  <si>
    <t xml:space="preserve">Rain Dance</t>
  </si>
  <si>
    <t xml:space="preserve">Prevo Tutor (Syclar)</t>
  </si>
  <si>
    <t xml:space="preserve">Rock Slide</t>
  </si>
  <si>
    <t xml:space="preserve">Rock Smash</t>
  </si>
  <si>
    <t xml:space="preserve">Stone Edge</t>
  </si>
  <si>
    <t xml:space="preserve">Strength</t>
  </si>
  <si>
    <t xml:space="preserve">H4</t>
  </si>
  <si>
    <t xml:space="preserve">H6</t>
  </si>
  <si>
    <t xml:space="preserve">Ancient Power</t>
  </si>
  <si>
    <t xml:space="preserve">Wrap</t>
  </si>
  <si>
    <t xml:space="preserve">Arm Thrust</t>
  </si>
  <si>
    <t xml:space="preserve">Bide</t>
  </si>
  <si>
    <t xml:space="preserve">Sand Tomb</t>
  </si>
  <si>
    <t xml:space="preserve">Wring Out</t>
  </si>
  <si>
    <t xml:space="preserve">Bind</t>
  </si>
  <si>
    <t xml:space="preserve">Rock Tomb</t>
  </si>
  <si>
    <t xml:space="preserve">Bulk Up</t>
  </si>
  <si>
    <t xml:space="preserve">Mean Look</t>
  </si>
  <si>
    <t xml:space="preserve">Glare</t>
  </si>
  <si>
    <t xml:space="preserve">Shadow Punch</t>
  </si>
  <si>
    <t xml:space="preserve">Revenge</t>
  </si>
  <si>
    <t xml:space="preserve">Curse</t>
  </si>
  <si>
    <t xml:space="preserve">Power Whip</t>
  </si>
  <si>
    <t xml:space="preserve">Dazzling Gleam</t>
  </si>
  <si>
    <t xml:space="preserve">Destiny Bond</t>
  </si>
  <si>
    <t xml:space="preserve">Punishment</t>
  </si>
  <si>
    <t xml:space="preserve">Grudge</t>
  </si>
  <si>
    <t xml:space="preserve">Drain Punch</t>
  </si>
  <si>
    <t xml:space="preserve">Dream Eater</t>
  </si>
  <si>
    <t xml:space="preserve">Phantom Force</t>
  </si>
  <si>
    <t xml:space="preserve">Dual Chop</t>
  </si>
  <si>
    <t xml:space="preserve">Embargo</t>
  </si>
  <si>
    <t xml:space="preserve">Force Palm</t>
  </si>
  <si>
    <t xml:space="preserve">Hex</t>
  </si>
  <si>
    <t xml:space="preserve">Mach Punch</t>
  </si>
  <si>
    <t xml:space="preserve">Memento</t>
  </si>
  <si>
    <t xml:space="preserve">Nasty Plot</t>
  </si>
  <si>
    <t xml:space="preserve">Shadow Sneak</t>
  </si>
  <si>
    <t xml:space="preserve">Wide Guard</t>
  </si>
  <si>
    <t xml:space="preserve">Level-Up</t>
  </si>
  <si>
    <t xml:space="preserve">Low Sweep</t>
  </si>
  <si>
    <t xml:space="preserve">Mud-Slap</t>
  </si>
  <si>
    <t xml:space="preserve">Ominous Wind</t>
  </si>
  <si>
    <t xml:space="preserve">Pain Split</t>
  </si>
  <si>
    <t xml:space="preserve">Spite</t>
  </si>
  <si>
    <t xml:space="preserve">Sucker Punch</t>
  </si>
  <si>
    <t xml:space="preserve">Payback</t>
  </si>
  <si>
    <t xml:space="preserve">Trick</t>
  </si>
  <si>
    <t xml:space="preserve">Poison Jab</t>
  </si>
  <si>
    <t xml:space="preserve">Power-Up Punch</t>
  </si>
  <si>
    <t xml:space="preserve">Psych Up</t>
  </si>
  <si>
    <t xml:space="preserve">Sunny Day</t>
  </si>
  <si>
    <t xml:space="preserve">Retaliate</t>
  </si>
  <si>
    <t xml:space="preserve">Telekinesis</t>
  </si>
  <si>
    <t xml:space="preserve">Smack Down</t>
  </si>
  <si>
    <t xml:space="preserve">Sandstorm</t>
  </si>
  <si>
    <t xml:space="preserve">Shadow Ball</t>
  </si>
  <si>
    <t xml:space="preserve">Torment</t>
  </si>
  <si>
    <t xml:space="preserve">Work Up</t>
  </si>
  <si>
    <t xml:space="preserve">Absorb</t>
  </si>
  <si>
    <t xml:space="preserve">Aromatherapy</t>
  </si>
  <si>
    <t xml:space="preserve">Growth</t>
  </si>
  <si>
    <t xml:space="preserve">Blaze Kick</t>
  </si>
  <si>
    <t xml:space="preserve">Ember</t>
  </si>
  <si>
    <t xml:space="preserve">Block</t>
  </si>
  <si>
    <t xml:space="preserve">Flame Wheel</t>
  </si>
  <si>
    <t xml:space="preserve">Leaf Tornado</t>
  </si>
  <si>
    <t xml:space="preserve">Fire Spin</t>
  </si>
  <si>
    <t xml:space="preserve">Dragon Breath</t>
  </si>
  <si>
    <t xml:space="preserve">Flame Burst</t>
  </si>
  <si>
    <t xml:space="preserve">Synthesis</t>
  </si>
  <si>
    <t xml:space="preserve">Lava Plume</t>
  </si>
  <si>
    <t xml:space="preserve">Energy Ball</t>
  </si>
  <si>
    <t xml:space="preserve">Fire Blast</t>
  </si>
  <si>
    <t xml:space="preserve">Flame Charge</t>
  </si>
  <si>
    <t xml:space="preserve">Flamethrower</t>
  </si>
  <si>
    <t xml:space="preserve">Grass Whistle</t>
  </si>
  <si>
    <t xml:space="preserve">Flash Cannon</t>
  </si>
  <si>
    <t xml:space="preserve">Grassy Terrain</t>
  </si>
  <si>
    <t xml:space="preserve">Inferno</t>
  </si>
  <si>
    <t xml:space="preserve">Grass Knot</t>
  </si>
  <si>
    <t xml:space="preserve">Petal Blizzard</t>
  </si>
  <si>
    <t xml:space="preserve">Headbutt</t>
  </si>
  <si>
    <t xml:space="preserve">Seed Bomb</t>
  </si>
  <si>
    <t xml:space="preserve">Heat Wave</t>
  </si>
  <si>
    <t xml:space="preserve">Incinerate</t>
  </si>
  <si>
    <t xml:space="preserve">Iron Defense</t>
  </si>
  <si>
    <t xml:space="preserve">Iron Tail</t>
  </si>
  <si>
    <t xml:space="preserve">Nature Power</t>
  </si>
  <si>
    <t xml:space="preserve">Overheat</t>
  </si>
  <si>
    <t xml:space="preserve">Stealth Rock</t>
  </si>
  <si>
    <t xml:space="preserve">Worry Seed</t>
  </si>
  <si>
    <t xml:space="preserve">Rock Climb</t>
  </si>
  <si>
    <t xml:space="preserve">Will-O-Wisp</t>
  </si>
  <si>
    <t xml:space="preserve">H8</t>
  </si>
  <si>
    <t xml:space="preserve">Prevo Level Up (Embirch)</t>
  </si>
  <si>
    <t xml:space="preserve">Wood Hammer</t>
  </si>
  <si>
    <t xml:space="preserve">Amnesia</t>
  </si>
  <si>
    <t xml:space="preserve">Flare Blitz</t>
  </si>
  <si>
    <t xml:space="preserve">Dragon Tail</t>
  </si>
  <si>
    <t xml:space="preserve">Heat Crash</t>
  </si>
  <si>
    <t xml:space="preserve">Prevo TM (Flarelm)</t>
  </si>
  <si>
    <t xml:space="preserve">Acid Spray</t>
  </si>
  <si>
    <t xml:space="preserve">Tailwind</t>
  </si>
  <si>
    <t xml:space="preserve">After You</t>
  </si>
  <si>
    <t xml:space="preserve">Air Slash</t>
  </si>
  <si>
    <t xml:space="preserve">Ally Switch</t>
  </si>
  <si>
    <t xml:space="preserve">Clear Smog</t>
  </si>
  <si>
    <t xml:space="preserve">Body Slam</t>
  </si>
  <si>
    <t xml:space="preserve">Copycat</t>
  </si>
  <si>
    <t xml:space="preserve">Razor Wind</t>
  </si>
  <si>
    <t xml:space="preserve">Sticky Web</t>
  </si>
  <si>
    <t xml:space="preserve">Disable</t>
  </si>
  <si>
    <t xml:space="preserve">Toxic Spikes</t>
  </si>
  <si>
    <t xml:space="preserve">Gravity</t>
  </si>
  <si>
    <t xml:space="preserve">Heal Block</t>
  </si>
  <si>
    <t xml:space="preserve">Me First</t>
  </si>
  <si>
    <t xml:space="preserve">Lucky Chant</t>
  </si>
  <si>
    <t xml:space="preserve">Entrainment</t>
  </si>
  <si>
    <t xml:space="preserve">Follow Me</t>
  </si>
  <si>
    <t xml:space="preserve">Gastro Acid</t>
  </si>
  <si>
    <t xml:space="preserve">Heal Pulse</t>
  </si>
  <si>
    <t xml:space="preserve">Quick Guard</t>
  </si>
  <si>
    <t xml:space="preserve">Venom Drench</t>
  </si>
  <si>
    <t xml:space="preserve">Magic Room</t>
  </si>
  <si>
    <t xml:space="preserve">Skill Swap</t>
  </si>
  <si>
    <t xml:space="preserve">Reflect</t>
  </si>
  <si>
    <t xml:space="preserve">Snatch</t>
  </si>
  <si>
    <t xml:space="preserve">Swift</t>
  </si>
  <si>
    <t xml:space="preserve">Wonder Room</t>
  </si>
  <si>
    <t xml:space="preserve">Thief</t>
  </si>
  <si>
    <t xml:space="preserve">Trick Room</t>
  </si>
  <si>
    <t xml:space="preserve">Circle Throw</t>
  </si>
  <si>
    <t xml:space="preserve">Comet Punch</t>
  </si>
  <si>
    <t xml:space="preserve">Rototiller</t>
  </si>
  <si>
    <t xml:space="preserve">Drill Run</t>
  </si>
  <si>
    <t xml:space="preserve">Misty Terrain</t>
  </si>
  <si>
    <t xml:space="preserve">Prevo Level Up (Breezi)</t>
  </si>
  <si>
    <t xml:space="preserve">Acupressure</t>
  </si>
  <si>
    <t xml:space="preserve">Defense Curl</t>
  </si>
  <si>
    <t xml:space="preserve">Rollout</t>
  </si>
  <si>
    <t xml:space="preserve">Calm Mind</t>
  </si>
  <si>
    <t xml:space="preserve">Rock Blast</t>
  </si>
  <si>
    <t xml:space="preserve">Mud Shot</t>
  </si>
  <si>
    <t xml:space="preserve">Power Gem</t>
  </si>
  <si>
    <t xml:space="preserve">Metal Sound</t>
  </si>
  <si>
    <t xml:space="preserve">Paleo Wave</t>
  </si>
  <si>
    <t xml:space="preserve">Rock Polish</t>
  </si>
  <si>
    <t xml:space="preserve">Head Smash</t>
  </si>
  <si>
    <t xml:space="preserve">Explosion</t>
  </si>
  <si>
    <t xml:space="preserve">Magnet Rise</t>
  </si>
  <si>
    <t xml:space="preserve">Volt Switch</t>
  </si>
  <si>
    <t xml:space="preserve">Magnetic Flux</t>
  </si>
  <si>
    <t xml:space="preserve">Weather Ball</t>
  </si>
  <si>
    <t xml:space="preserve">Prevo Level Up (Bolderdash)</t>
  </si>
  <si>
    <t xml:space="preserve">Aqua Jet</t>
  </si>
  <si>
    <t xml:space="preserve">Bubble</t>
  </si>
  <si>
    <t xml:space="preserve">Smokescreen</t>
  </si>
  <si>
    <t xml:space="preserve">Yawn</t>
  </si>
  <si>
    <t xml:space="preserve">Belch</t>
  </si>
  <si>
    <t xml:space="preserve">Chip Away</t>
  </si>
  <si>
    <t xml:space="preserve">Brine</t>
  </si>
  <si>
    <t xml:space="preserve">Waterfall</t>
  </si>
  <si>
    <t xml:space="preserve">Covet</t>
  </si>
  <si>
    <t xml:space="preserve">Cross Chop</t>
  </si>
  <si>
    <t xml:space="preserve">Dive</t>
  </si>
  <si>
    <t xml:space="preserve">Octazooka</t>
  </si>
  <si>
    <t xml:space="preserve">Recover</t>
  </si>
  <si>
    <t xml:space="preserve">Seismic Toss</t>
  </si>
  <si>
    <t xml:space="preserve">Soak</t>
  </si>
  <si>
    <t xml:space="preserve">Gunk Shot</t>
  </si>
  <si>
    <t xml:space="preserve">Scald</t>
  </si>
  <si>
    <t xml:space="preserve">Snarl</t>
  </si>
  <si>
    <t xml:space="preserve">Surf</t>
  </si>
  <si>
    <t xml:space="preserve">Whirlpool</t>
  </si>
  <si>
    <t xml:space="preserve">H3</t>
  </si>
  <si>
    <t xml:space="preserve">H5</t>
  </si>
  <si>
    <t xml:space="preserve">Night Slash</t>
  </si>
  <si>
    <t xml:space="preserve">Constrict</t>
  </si>
  <si>
    <t xml:space="preserve">Foul Play</t>
  </si>
  <si>
    <t xml:space="preserve">Thunder Punch</t>
  </si>
  <si>
    <t xml:space="preserve">Lick</t>
  </si>
  <si>
    <t xml:space="preserve">Metal Burst</t>
  </si>
  <si>
    <t xml:space="preserve">Odor Sleuth</t>
  </si>
  <si>
    <t xml:space="preserve">Feint Attack</t>
  </si>
  <si>
    <t xml:space="preserve">Dark Pulse</t>
  </si>
  <si>
    <t xml:space="preserve">Fake Out</t>
  </si>
  <si>
    <t xml:space="preserve">Endeavor</t>
  </si>
  <si>
    <t xml:space="preserve">Iron Head</t>
  </si>
  <si>
    <t xml:space="preserve">ShadowStrike</t>
  </si>
  <si>
    <t xml:space="preserve">Feather Dance</t>
  </si>
  <si>
    <t xml:space="preserve">Perish Song</t>
  </si>
  <si>
    <t xml:space="preserve">Gyro Ball</t>
  </si>
  <si>
    <t xml:space="preserve">Meteor Mash</t>
  </si>
  <si>
    <t xml:space="preserve">Psycho Shift</t>
  </si>
  <si>
    <t xml:space="preserve">Last Resort</t>
  </si>
  <si>
    <t xml:space="preserve">Magic Coat</t>
  </si>
  <si>
    <t xml:space="preserve">Role Play</t>
  </si>
  <si>
    <t xml:space="preserve">Imprison</t>
  </si>
  <si>
    <t xml:space="preserve">Tail Whip</t>
  </si>
  <si>
    <t xml:space="preserve">Metal Claw</t>
  </si>
  <si>
    <t xml:space="preserve">Defog</t>
  </si>
  <si>
    <t xml:space="preserve">Shadow Claw</t>
  </si>
  <si>
    <t xml:space="preserve">Prevo Level Up (Nohface)</t>
  </si>
  <si>
    <t xml:space="preserve">Super Fang</t>
  </si>
  <si>
    <t xml:space="preserve">Prevo Tutor (Nohface)</t>
  </si>
  <si>
    <t xml:space="preserve">Growl</t>
  </si>
  <si>
    <t xml:space="preserve">Charge</t>
  </si>
  <si>
    <t xml:space="preserve">Dragon Rage</t>
  </si>
  <si>
    <t xml:space="preserve">Charge Beam</t>
  </si>
  <si>
    <t xml:space="preserve">Thunder Shock</t>
  </si>
  <si>
    <t xml:space="preserve">Draco Meteor</t>
  </si>
  <si>
    <t xml:space="preserve">Dragon Claw</t>
  </si>
  <si>
    <t xml:space="preserve">Slack Off</t>
  </si>
  <si>
    <t xml:space="preserve">Dragon Dance</t>
  </si>
  <si>
    <t xml:space="preserve">Thrash</t>
  </si>
  <si>
    <t xml:space="preserve">Dragon Pulse</t>
  </si>
  <si>
    <t xml:space="preserve">Ion Deluge</t>
  </si>
  <si>
    <t xml:space="preserve">Dragon Rush</t>
  </si>
  <si>
    <t xml:space="preserve">Hurricane</t>
  </si>
  <si>
    <t xml:space="preserve">Electric Terrain</t>
  </si>
  <si>
    <t xml:space="preserve">Hydro Pump</t>
  </si>
  <si>
    <t xml:space="preserve">Spark</t>
  </si>
  <si>
    <t xml:space="preserve">Outrage</t>
  </si>
  <si>
    <t xml:space="preserve">Thunder</t>
  </si>
  <si>
    <t xml:space="preserve">Thunderbolt</t>
  </si>
  <si>
    <t xml:space="preserve">Thunder Wave</t>
  </si>
  <si>
    <t xml:space="preserve">Wild Charge</t>
  </si>
  <si>
    <t xml:space="preserve">H7</t>
  </si>
  <si>
    <t xml:space="preserve">Double Hit</t>
  </si>
  <si>
    <t xml:space="preserve">Tri Attack</t>
  </si>
  <si>
    <t xml:space="preserve">Aqua Tail</t>
  </si>
  <si>
    <t xml:space="preserve">Bubble Beam</t>
  </si>
  <si>
    <t xml:space="preserve">Bounce</t>
  </si>
  <si>
    <t xml:space="preserve">Pursuit</t>
  </si>
  <si>
    <t xml:space="preserve">Magnitude</t>
  </si>
  <si>
    <t xml:space="preserve">Stockpile</t>
  </si>
  <si>
    <t xml:space="preserve">Swallow</t>
  </si>
  <si>
    <t xml:space="preserve">Spit Up</t>
  </si>
  <si>
    <t xml:space="preserve">Muddy Water</t>
  </si>
  <si>
    <t xml:space="preserve">Fire Fang</t>
  </si>
  <si>
    <t xml:space="preserve">Fissure</t>
  </si>
  <si>
    <t xml:space="preserve">Horn Drill</t>
  </si>
  <si>
    <t xml:space="preserve">Mud Bomb</t>
  </si>
  <si>
    <t xml:space="preserve">Screech</t>
  </si>
  <si>
    <t xml:space="preserve">Thunder Fang</t>
  </si>
  <si>
    <t xml:space="preserve">Water Spout</t>
  </si>
  <si>
    <t xml:space="preserve">Horn Attack</t>
  </si>
  <si>
    <t xml:space="preserve">Crunch</t>
  </si>
  <si>
    <t xml:space="preserve">Megahorn</t>
  </si>
  <si>
    <t xml:space="preserve">Prevo Level Up (Colosshale)</t>
  </si>
  <si>
    <t xml:space="preserve">Fairy Wind</t>
  </si>
  <si>
    <t xml:space="preserve">Detect</t>
  </si>
  <si>
    <t xml:space="preserve">Eerie Impulse</t>
  </si>
  <si>
    <t xml:space="preserve">Mind Reader</t>
  </si>
  <si>
    <t xml:space="preserve">Mirror Coat</t>
  </si>
  <si>
    <t xml:space="preserve">Recycle</t>
  </si>
  <si>
    <t xml:space="preserve">Confuse Ray</t>
  </si>
  <si>
    <t xml:space="preserve">Guillotine</t>
  </si>
  <si>
    <t xml:space="preserve">Prevo Level Up (Protowatt)</t>
  </si>
  <si>
    <t xml:space="preserve">Prevo TM (Protowatt)</t>
  </si>
  <si>
    <t xml:space="preserve">Astonish</t>
  </si>
  <si>
    <t xml:space="preserve">Play Nice</t>
  </si>
  <si>
    <t xml:space="preserve">Play Rough</t>
  </si>
  <si>
    <t xml:space="preserve">Psycho Cut</t>
  </si>
  <si>
    <t xml:space="preserve">Smelling Salts</t>
  </si>
  <si>
    <t xml:space="preserve">Nightmare</t>
  </si>
  <si>
    <t xml:space="preserve">Close Combat</t>
  </si>
  <si>
    <t xml:space="preserve">Prevo Level Up (Voodoll)</t>
  </si>
  <si>
    <t xml:space="preserve">Fury Swipes</t>
  </si>
  <si>
    <t xml:space="preserve">Air Cutter</t>
  </si>
  <si>
    <t xml:space="preserve">Baby-Doll Eyes</t>
  </si>
  <si>
    <t xml:space="preserve">Harden</t>
  </si>
  <si>
    <t xml:space="preserve">Noble Roar</t>
  </si>
  <si>
    <t xml:space="preserve">Hyper Voice</t>
  </si>
  <si>
    <t xml:space="preserve">Roost</t>
  </si>
  <si>
    <t xml:space="preserve">Sky Drop</t>
  </si>
  <si>
    <t xml:space="preserve">Healing Wish</t>
  </si>
  <si>
    <t xml:space="preserve">Prevo Level Up (Scratchet)</t>
  </si>
  <si>
    <t xml:space="preserve">Fly</t>
  </si>
  <si>
    <t xml:space="preserve">Sky Attack</t>
  </si>
  <si>
    <t xml:space="preserve">Steel Wing</t>
  </si>
  <si>
    <t xml:space="preserve">H2</t>
  </si>
  <si>
    <t xml:space="preserve">Vine Whip</t>
  </si>
  <si>
    <t xml:space="preserve">Forest's Curse</t>
  </si>
  <si>
    <t xml:space="preserve">Future Sight</t>
  </si>
  <si>
    <t xml:space="preserve">Ingrain</t>
  </si>
  <si>
    <t xml:space="preserve">Leaf Blade</t>
  </si>
  <si>
    <t xml:space="preserve">Leaf Storm</t>
  </si>
  <si>
    <t xml:space="preserve">Sketch</t>
  </si>
  <si>
    <t xml:space="preserve">Poison Fang</t>
  </si>
  <si>
    <t xml:space="preserve">Horn Leech</t>
  </si>
  <si>
    <t xml:space="preserve">Prevo Level Up (Necturine)</t>
  </si>
  <si>
    <t xml:space="preserve">Acid</t>
  </si>
  <si>
    <t xml:space="preserve">Acid Armor</t>
  </si>
  <si>
    <t xml:space="preserve">Aqua Ring</t>
  </si>
  <si>
    <t xml:space="preserve">Withdraw</t>
  </si>
  <si>
    <t xml:space="preserve">Final Gambit</t>
  </si>
  <si>
    <t xml:space="preserve">Zen Headbutt</t>
  </si>
  <si>
    <t xml:space="preserve">Feint</t>
  </si>
  <si>
    <t xml:space="preserve">Psyshock</t>
  </si>
  <si>
    <t xml:space="preserve">Prevo Level Up (Cupra)</t>
  </si>
  <si>
    <t xml:space="preserve">Quiver Dance</t>
  </si>
  <si>
    <t xml:space="preserve">Prevo Level Up (Argalis)</t>
  </si>
  <si>
    <t xml:space="preserve">Slam</t>
  </si>
  <si>
    <t xml:space="preserve">Poison Powder</t>
  </si>
  <si>
    <t xml:space="preserve">Belly Drum</t>
  </si>
  <si>
    <t xml:space="preserve">Bullet Punch</t>
  </si>
  <si>
    <t xml:space="preserve">Drill Peck</t>
  </si>
  <si>
    <t xml:space="preserve">Mirror Move</t>
  </si>
  <si>
    <t xml:space="preserve">Quick Attack</t>
  </si>
  <si>
    <t xml:space="preserve">Pluck</t>
  </si>
  <si>
    <t xml:space="preserve">Assurance</t>
  </si>
  <si>
    <t xml:space="preserve">Poison Sting</t>
  </si>
  <si>
    <t xml:space="preserve">Poison Tail</t>
  </si>
  <si>
    <t xml:space="preserve">Parabolic Charge</t>
  </si>
  <si>
    <t xml:space="preserve">Psywave</t>
  </si>
  <si>
    <t xml:space="preserve">Cross Poison</t>
  </si>
  <si>
    <t xml:space="preserve">Ice Fang</t>
  </si>
  <si>
    <t xml:space="preserve">Bubblebeam</t>
  </si>
  <si>
    <t xml:space="preserve">Self Destruct</t>
  </si>
  <si>
    <t xml:space="preserve">Self-Destruct</t>
  </si>
  <si>
    <t xml:space="preserve">Prevo Level Up (Floatoy)</t>
  </si>
  <si>
    <t xml:space="preserve">Coil</t>
  </si>
  <si>
    <t xml:space="preserve">Fake Tears</t>
  </si>
  <si>
    <t xml:space="preserve">Sludge</t>
  </si>
  <si>
    <t xml:space="preserve">Event</t>
  </si>
  <si>
    <t xml:space="preserve">Wake-Up Slap</t>
  </si>
  <si>
    <t xml:space="preserve">Draining Kiss</t>
  </si>
  <si>
    <t xml:space="preserve">Crush Claw</t>
  </si>
  <si>
    <t xml:space="preserve">Parting Shot</t>
  </si>
  <si>
    <t xml:space="preserve">Moonblast</t>
  </si>
</sst>
</file>

<file path=xl/styles.xml><?xml version="1.0" encoding="utf-8"?>
<styleSheet xmlns="http://schemas.openxmlformats.org/spreadsheetml/2006/main">
  <numFmts count="6">
    <numFmt numFmtId="164" formatCode="General"/>
    <numFmt numFmtId="165" formatCode="M/D/YYYY"/>
    <numFmt numFmtId="166" formatCode="M/D"/>
    <numFmt numFmtId="167" formatCode="0%"/>
    <numFmt numFmtId="168" formatCode="0.00%"/>
    <numFmt numFmtId="169" formatCode="#,##0;\(#,##0\)"/>
  </numFmts>
  <fonts count="52">
    <font>
      <sz val="10"/>
      <color rgb="FF000000"/>
      <name val="Arial"/>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charset val="1"/>
    </font>
    <font>
      <sz val="11"/>
      <name val="Cambria"/>
      <family val="1"/>
      <charset val="1"/>
    </font>
    <font>
      <b val="true"/>
      <sz val="10"/>
      <name val="Cambria"/>
      <family val="1"/>
      <charset val="1"/>
    </font>
    <font>
      <sz val="10"/>
      <color rgb="FF000000"/>
      <name val="Cambria"/>
      <family val="1"/>
      <charset val="1"/>
    </font>
    <font>
      <sz val="10"/>
      <color rgb="FFFFFFFF"/>
      <name val="Verdana"/>
      <family val="2"/>
      <charset val="1"/>
    </font>
    <font>
      <sz val="10"/>
      <color rgb="FF000000"/>
      <name val="Verdana"/>
      <family val="2"/>
      <charset val="1"/>
    </font>
    <font>
      <sz val="9"/>
      <color rgb="FFFFFFFF"/>
      <name val="Verdana"/>
      <family val="2"/>
      <charset val="1"/>
    </font>
    <font>
      <sz val="9"/>
      <color rgb="FF000000"/>
      <name val="Verdana"/>
      <family val="2"/>
      <charset val="1"/>
    </font>
    <font>
      <sz val="10"/>
      <color rgb="FFFFFFFF"/>
      <name val="Cambria"/>
      <family val="1"/>
      <charset val="1"/>
    </font>
    <font>
      <sz val="10"/>
      <name val="Verdana"/>
      <family val="2"/>
      <charset val="1"/>
    </font>
    <font>
      <sz val="11"/>
      <name val="Calibri"/>
      <family val="2"/>
      <charset val="1"/>
    </font>
    <font>
      <sz val="9"/>
      <name val="Verdana"/>
      <family val="2"/>
      <charset val="1"/>
    </font>
    <font>
      <sz val="11"/>
      <color rgb="FF783F04"/>
      <name val="Calibri"/>
      <family val="2"/>
      <charset val="1"/>
    </font>
    <font>
      <sz val="10"/>
      <color rgb="FF351C75"/>
      <name val="Verdana"/>
      <family val="2"/>
      <charset val="1"/>
    </font>
    <font>
      <sz val="11"/>
      <color rgb="FF351C75"/>
      <name val="Calibri"/>
      <family val="2"/>
      <charset val="1"/>
    </font>
    <font>
      <sz val="9"/>
      <color rgb="FF351C75"/>
      <name val="Verdana"/>
      <family val="2"/>
      <charset val="1"/>
    </font>
    <font>
      <sz val="10"/>
      <color rgb="FF783F04"/>
      <name val="Verdana"/>
      <family val="2"/>
      <charset val="1"/>
    </font>
    <font>
      <sz val="9"/>
      <color rgb="FF783F04"/>
      <name val="Verdana"/>
      <family val="2"/>
      <charset val="1"/>
    </font>
    <font>
      <b val="true"/>
      <sz val="10"/>
      <color rgb="FFFF0000"/>
      <name val="Trebuchet MS"/>
      <family val="2"/>
      <charset val="1"/>
    </font>
    <font>
      <b val="true"/>
      <sz val="10"/>
      <color rgb="FF000000"/>
      <name val="Trebuchet MS"/>
      <family val="2"/>
      <charset val="1"/>
    </font>
    <font>
      <sz val="10"/>
      <color rgb="FF000000"/>
      <name val="Trebuchet MS"/>
      <family val="2"/>
      <charset val="1"/>
    </font>
    <font>
      <b val="true"/>
      <i val="true"/>
      <sz val="10"/>
      <color rgb="FF000000"/>
      <name val="Trebuchet MS"/>
      <family val="2"/>
      <charset val="1"/>
    </font>
    <font>
      <sz val="10"/>
      <color rgb="FF990000"/>
      <name val="Trebuchet MS"/>
      <family val="2"/>
      <charset val="1"/>
    </font>
    <font>
      <b val="true"/>
      <i val="true"/>
      <sz val="10"/>
      <color rgb="FF990000"/>
      <name val="Trebuchet MS"/>
      <family val="2"/>
      <charset val="1"/>
    </font>
    <font>
      <sz val="10"/>
      <color rgb="FFFFFFFF"/>
      <name val="Trebuchet MS"/>
      <family val="2"/>
      <charset val="1"/>
    </font>
    <font>
      <b val="true"/>
      <i val="true"/>
      <sz val="10"/>
      <color rgb="FFFFFFFF"/>
      <name val="Trebuchet MS"/>
      <family val="2"/>
      <charset val="1"/>
    </font>
    <font>
      <sz val="11"/>
      <color rgb="FFFFFFFF"/>
      <name val="Calibri"/>
      <family val="2"/>
      <charset val="1"/>
    </font>
    <font>
      <sz val="11"/>
      <color rgb="FFFFFFFF"/>
      <name val="Cambria"/>
      <family val="1"/>
      <charset val="1"/>
    </font>
    <font>
      <sz val="11"/>
      <color rgb="FF000000"/>
      <name val="Cambria"/>
      <family val="1"/>
      <charset val="1"/>
    </font>
    <font>
      <b val="true"/>
      <sz val="12"/>
      <name val="Cambria"/>
      <family val="1"/>
      <charset val="1"/>
    </font>
    <font>
      <u val="single"/>
      <sz val="10"/>
      <color rgb="FF0000FF"/>
      <name val="Cambria"/>
      <family val="1"/>
      <charset val="1"/>
    </font>
    <font>
      <sz val="10"/>
      <color rgb="FFFFFFFF"/>
      <name val="Arial"/>
      <family val="2"/>
      <charset val="1"/>
    </font>
    <font>
      <u val="single"/>
      <sz val="10"/>
      <color rgb="FF0000FF"/>
      <name val="Arial"/>
      <family val="2"/>
      <charset val="1"/>
    </font>
    <font>
      <sz val="10"/>
      <name val="Arial"/>
      <family val="2"/>
      <charset val="1"/>
    </font>
    <font>
      <b val="true"/>
      <sz val="9"/>
      <color rgb="FFDAEEF3"/>
      <name val="Verdana"/>
      <family val="2"/>
      <charset val="1"/>
    </font>
    <font>
      <b val="true"/>
      <sz val="9"/>
      <color rgb="FFFDE9D9"/>
      <name val="Verdana"/>
      <family val="2"/>
      <charset val="1"/>
    </font>
    <font>
      <b val="true"/>
      <sz val="10"/>
      <color rgb="FFFFFFFF"/>
      <name val="Cambria"/>
      <family val="1"/>
      <charset val="1"/>
    </font>
    <font>
      <sz val="11"/>
      <name val="Arial"/>
      <family val="2"/>
      <charset val="1"/>
    </font>
    <font>
      <b val="true"/>
      <sz val="11"/>
      <name val="Arial"/>
      <family val="2"/>
      <charset val="1"/>
    </font>
    <font>
      <sz val="11"/>
      <color rgb="FF000000"/>
      <name val="Arial"/>
      <family val="2"/>
      <charset val="1"/>
    </font>
    <font>
      <b val="true"/>
      <sz val="16"/>
      <color rgb="FF000000"/>
      <name val="Calibri"/>
      <family val="2"/>
      <charset val="1"/>
    </font>
    <font>
      <b val="true"/>
      <sz val="12"/>
      <color rgb="FF000000"/>
      <name val="Calibri"/>
      <family val="2"/>
      <charset val="1"/>
    </font>
    <font>
      <b val="true"/>
      <sz val="14"/>
      <color rgb="FF000000"/>
      <name val="Calibri"/>
      <family val="2"/>
      <charset val="1"/>
    </font>
    <font>
      <sz val="8"/>
      <color rgb="FF000000"/>
      <name val="Calibri"/>
      <family val="2"/>
      <charset val="1"/>
    </font>
    <font>
      <b val="true"/>
      <sz val="11"/>
      <name val="Cambria"/>
      <family val="1"/>
      <charset val="1"/>
    </font>
    <font>
      <sz val="10"/>
      <color rgb="FF141414"/>
      <name val="Cambria"/>
      <family val="1"/>
      <charset val="1"/>
    </font>
    <font>
      <sz val="11"/>
      <color rgb="FF141414"/>
      <name val="Arial"/>
      <family val="2"/>
      <charset val="1"/>
    </font>
  </fonts>
  <fills count="32">
    <fill>
      <patternFill patternType="none"/>
    </fill>
    <fill>
      <patternFill patternType="gray125"/>
    </fill>
    <fill>
      <patternFill patternType="solid">
        <fgColor rgb="FFFFFFFF"/>
        <bgColor rgb="FFFCFCFF"/>
      </patternFill>
    </fill>
    <fill>
      <patternFill patternType="solid">
        <fgColor rgb="FF000000"/>
        <bgColor rgb="FF141414"/>
      </patternFill>
    </fill>
    <fill>
      <patternFill patternType="solid">
        <fgColor rgb="FFB6DDE8"/>
        <bgColor rgb="FFD0E0E3"/>
      </patternFill>
    </fill>
    <fill>
      <patternFill patternType="solid">
        <fgColor rgb="FFDAEEF3"/>
        <bgColor rgb="FFCFE2F3"/>
      </patternFill>
    </fill>
    <fill>
      <patternFill patternType="solid">
        <fgColor rgb="FFFBD4B4"/>
        <bgColor rgb="FFF9CB9C"/>
      </patternFill>
    </fill>
    <fill>
      <patternFill patternType="solid">
        <fgColor rgb="FFFDE9D9"/>
        <bgColor rgb="FFFCE5CD"/>
      </patternFill>
    </fill>
    <fill>
      <patternFill patternType="solid">
        <fgColor rgb="FF8E7CC3"/>
        <bgColor rgb="FF999999"/>
      </patternFill>
    </fill>
    <fill>
      <patternFill patternType="solid">
        <fgColor rgb="FFB4A7D6"/>
        <bgColor rgb="FFB7B7B7"/>
      </patternFill>
    </fill>
    <fill>
      <patternFill patternType="solid">
        <fgColor rgb="FFE69138"/>
        <bgColor rgb="FFF6B26B"/>
      </patternFill>
    </fill>
    <fill>
      <patternFill patternType="solid">
        <fgColor rgb="FFF6B26B"/>
        <bgColor rgb="FFF9CB9C"/>
      </patternFill>
    </fill>
    <fill>
      <patternFill patternType="solid">
        <fgColor rgb="FFE06666"/>
        <bgColor rgb="FFE69138"/>
      </patternFill>
    </fill>
    <fill>
      <patternFill patternType="solid">
        <fgColor rgb="FFEA9999"/>
        <bgColor rgb="FFF6B26B"/>
      </patternFill>
    </fill>
    <fill>
      <patternFill patternType="solid">
        <fgColor rgb="FF999999"/>
        <bgColor rgb="FF8E7CC3"/>
      </patternFill>
    </fill>
    <fill>
      <patternFill patternType="solid">
        <fgColor rgb="FFB7B7B7"/>
        <bgColor rgb="FFB4A7D6"/>
      </patternFill>
    </fill>
    <fill>
      <patternFill patternType="solid">
        <fgColor rgb="FFB6D7A8"/>
        <bgColor rgb="FFA2C4C9"/>
      </patternFill>
    </fill>
    <fill>
      <patternFill patternType="solid">
        <fgColor rgb="FFD9EAD3"/>
        <bgColor rgb="FFD0E0E3"/>
      </patternFill>
    </fill>
    <fill>
      <patternFill patternType="solid">
        <fgColor rgb="FFA2C4C9"/>
        <bgColor rgb="FF92CDDC"/>
      </patternFill>
    </fill>
    <fill>
      <patternFill patternType="solid">
        <fgColor rgb="FFD0E0E3"/>
        <bgColor rgb="FFCFE2F3"/>
      </patternFill>
    </fill>
    <fill>
      <patternFill patternType="solid">
        <fgColor rgb="FF6AA84F"/>
        <bgColor rgb="FF999999"/>
      </patternFill>
    </fill>
    <fill>
      <patternFill patternType="solid">
        <fgColor rgb="FF6FA8DC"/>
        <bgColor rgb="FF999999"/>
      </patternFill>
    </fill>
    <fill>
      <patternFill patternType="solid">
        <fgColor rgb="FFCFE2F3"/>
        <bgColor rgb="FFD0E0E3"/>
      </patternFill>
    </fill>
    <fill>
      <patternFill patternType="solid">
        <fgColor rgb="FF31859B"/>
        <bgColor rgb="FF008080"/>
      </patternFill>
    </fill>
    <fill>
      <patternFill patternType="solid">
        <fgColor rgb="FF92CDDC"/>
        <bgColor rgb="FFA2C4C9"/>
      </patternFill>
    </fill>
    <fill>
      <patternFill patternType="solid">
        <fgColor rgb="FFB45F06"/>
        <bgColor rgb="FFE06666"/>
      </patternFill>
    </fill>
    <fill>
      <patternFill patternType="solid">
        <fgColor rgb="FFF9CB9C"/>
        <bgColor rgb="FFFBD4B4"/>
      </patternFill>
    </fill>
    <fill>
      <patternFill patternType="solid">
        <fgColor rgb="FFFFFF00"/>
        <bgColor rgb="FFFFE599"/>
      </patternFill>
    </fill>
    <fill>
      <patternFill patternType="solid">
        <fgColor rgb="FFFFE599"/>
        <bgColor rgb="FFFBD4B4"/>
      </patternFill>
    </fill>
    <fill>
      <patternFill patternType="solid">
        <fgColor rgb="FFFFF2CC"/>
        <bgColor rgb="FFFDE9D9"/>
      </patternFill>
    </fill>
    <fill>
      <patternFill patternType="solid">
        <fgColor rgb="FFFCE5CD"/>
        <bgColor rgb="FFFDE9D9"/>
      </patternFill>
    </fill>
    <fill>
      <patternFill patternType="solid">
        <fgColor rgb="FFFCFCFF"/>
        <bgColor rgb="FFFFFFFF"/>
      </patternFill>
    </fill>
  </fills>
  <borders count="8">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right"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true" applyProtection="false">
      <alignment horizontal="right" vertical="bottom" textRotation="0" wrapText="tru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6" fontId="6" fillId="0" borderId="0" xfId="0" applyFont="true" applyBorder="false" applyAlignment="true" applyProtection="false">
      <alignment horizontal="right" vertical="bottom"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64" fontId="10" fillId="3" borderId="0" xfId="0" applyFont="true" applyBorder="fals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0" fillId="5"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center" vertical="center" textRotation="0" wrapText="false" indent="0" shrinkToFit="false"/>
      <protection locked="true" hidden="false"/>
    </xf>
    <xf numFmtId="164" fontId="10" fillId="5" borderId="0" xfId="0" applyFont="true" applyBorder="false" applyAlignment="true" applyProtection="false">
      <alignment horizontal="center" vertical="center" textRotation="0" wrapText="false" indent="0" shrinkToFit="false"/>
      <protection locked="true" hidden="false"/>
    </xf>
    <xf numFmtId="164" fontId="10" fillId="4" borderId="0" xfId="0" applyFont="true" applyBorder="false" applyAlignment="true" applyProtection="false">
      <alignment horizontal="left" vertical="center" textRotation="0" wrapText="false" indent="0" shrinkToFit="false"/>
      <protection locked="true" hidden="false"/>
    </xf>
    <xf numFmtId="164" fontId="12" fillId="4" borderId="0" xfId="0" applyFont="true" applyBorder="false" applyAlignment="true" applyProtection="false">
      <alignment horizontal="general"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13" fillId="3" borderId="0" xfId="0" applyFont="true" applyBorder="true" applyAlignment="true" applyProtection="false">
      <alignment horizontal="center" vertical="center" textRotation="0" wrapText="true" indent="0" shrinkToFit="false"/>
      <protection locked="true" hidden="false"/>
    </xf>
    <xf numFmtId="164" fontId="10" fillId="6" borderId="0" xfId="0" applyFont="true" applyBorder="false" applyAlignment="true" applyProtection="false">
      <alignment horizontal="general" vertical="center" textRotation="0" wrapText="false" indent="0" shrinkToFit="false"/>
      <protection locked="true" hidden="false"/>
    </xf>
    <xf numFmtId="164" fontId="10" fillId="7" borderId="0" xfId="0" applyFont="true" applyBorder="false" applyAlignment="true" applyProtection="false">
      <alignment horizontal="general" vertical="center" textRotation="0" wrapText="false" indent="0" shrinkToFit="false"/>
      <protection locked="true" hidden="false"/>
    </xf>
    <xf numFmtId="164" fontId="10" fillId="6" borderId="0" xfId="0" applyFont="true" applyBorder="false" applyAlignment="true" applyProtection="false">
      <alignment horizontal="center" vertical="center" textRotation="0" wrapText="false" indent="0" shrinkToFit="false"/>
      <protection locked="true" hidden="false"/>
    </xf>
    <xf numFmtId="164" fontId="10" fillId="7" borderId="0" xfId="0" applyFont="true" applyBorder="false" applyAlignment="true" applyProtection="false">
      <alignment horizontal="center" vertical="center" textRotation="0" wrapText="false" indent="0" shrinkToFit="false"/>
      <protection locked="true" hidden="false"/>
    </xf>
    <xf numFmtId="164" fontId="10" fillId="6" borderId="0" xfId="0" applyFont="true" applyBorder="false" applyAlignment="true" applyProtection="false">
      <alignment horizontal="left" vertical="center" textRotation="0" wrapText="false" indent="0" shrinkToFit="false"/>
      <protection locked="true" hidden="false"/>
    </xf>
    <xf numFmtId="164" fontId="12" fillId="6" borderId="0" xfId="0" applyFont="true" applyBorder="false" applyAlignment="true" applyProtection="false">
      <alignment horizontal="general" vertical="center" textRotation="0" wrapText="false" indent="0" shrinkToFit="false"/>
      <protection locked="true" hidden="false"/>
    </xf>
    <xf numFmtId="164" fontId="14" fillId="8" borderId="0" xfId="0" applyFont="true" applyBorder="false" applyAlignment="true" applyProtection="false">
      <alignment horizontal="right" vertical="center" textRotation="0" wrapText="false" indent="0" shrinkToFit="false"/>
      <protection locked="true" hidden="false"/>
    </xf>
    <xf numFmtId="164" fontId="14" fillId="9" borderId="0" xfId="0" applyFont="true" applyBorder="false" applyAlignment="true" applyProtection="false">
      <alignment horizontal="general" vertical="center" textRotation="0" wrapText="false" indent="0" shrinkToFit="false"/>
      <protection locked="true" hidden="false"/>
    </xf>
    <xf numFmtId="164" fontId="14" fillId="8" borderId="0" xfId="0" applyFont="true" applyBorder="false" applyAlignment="true" applyProtection="false">
      <alignment horizontal="left" vertical="center" textRotation="0" wrapText="false" indent="0" shrinkToFit="false"/>
      <protection locked="true" hidden="false"/>
    </xf>
    <xf numFmtId="164" fontId="14" fillId="8" borderId="0" xfId="0" applyFont="true" applyBorder="false" applyAlignment="true" applyProtection="false">
      <alignment horizontal="center" vertical="center" textRotation="0" wrapText="false" indent="0" shrinkToFit="false"/>
      <protection locked="true" hidden="false"/>
    </xf>
    <xf numFmtId="164" fontId="14" fillId="9"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6" fillId="8"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6" fillId="3" borderId="0" xfId="0" applyFont="true" applyBorder="false" applyAlignment="true" applyProtection="false">
      <alignment horizontal="general" vertical="center" textRotation="0" wrapText="false" indent="0" shrinkToFit="false"/>
      <protection locked="true" hidden="false"/>
    </xf>
    <xf numFmtId="164" fontId="18" fillId="10" borderId="0" xfId="0" applyFont="true" applyBorder="false" applyAlignment="true" applyProtection="false">
      <alignment horizontal="right" vertical="center" textRotation="0" wrapText="false" indent="0" shrinkToFit="false"/>
      <protection locked="true" hidden="false"/>
    </xf>
    <xf numFmtId="164" fontId="18" fillId="11" borderId="0" xfId="0" applyFont="true" applyBorder="false" applyAlignment="true" applyProtection="false">
      <alignment horizontal="general" vertical="center" textRotation="0" wrapText="false" indent="0" shrinkToFit="false"/>
      <protection locked="true" hidden="false"/>
    </xf>
    <xf numFmtId="164" fontId="18" fillId="10" borderId="0" xfId="0" applyFont="true" applyBorder="false" applyAlignment="true" applyProtection="false">
      <alignment horizontal="left" vertical="center" textRotation="0" wrapText="false" indent="0" shrinkToFit="false"/>
      <protection locked="true" hidden="false"/>
    </xf>
    <xf numFmtId="164" fontId="18" fillId="11" borderId="0" xfId="0" applyFont="true" applyBorder="false" applyAlignment="true" applyProtection="false">
      <alignment horizontal="left" vertical="center" textRotation="0" wrapText="false" indent="0" shrinkToFit="false"/>
      <protection locked="true" hidden="false"/>
    </xf>
    <xf numFmtId="164" fontId="18" fillId="10" borderId="0" xfId="0" applyFont="true" applyBorder="false" applyAlignment="true" applyProtection="false">
      <alignment horizontal="center" vertical="center" textRotation="0" wrapText="false" indent="0" shrinkToFit="false"/>
      <protection locked="true" hidden="false"/>
    </xf>
    <xf numFmtId="164" fontId="18" fillId="11"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0" fillId="10" borderId="0" xfId="0" applyFont="true" applyBorder="false" applyAlignment="true" applyProtection="false">
      <alignment horizontal="left" vertical="center" textRotation="0" wrapText="false" indent="0" shrinkToFit="false"/>
      <protection locked="true" hidden="false"/>
    </xf>
    <xf numFmtId="164" fontId="20" fillId="3"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22" fillId="8" borderId="0" xfId="0" applyFont="true" applyBorder="false" applyAlignment="true" applyProtection="false">
      <alignment horizontal="general" vertical="center" textRotation="0" wrapText="false" indent="0" shrinkToFit="false"/>
      <protection locked="true" hidden="false"/>
    </xf>
    <xf numFmtId="164" fontId="22" fillId="3" borderId="0" xfId="0" applyFont="true" applyBorder="false" applyAlignment="true" applyProtection="false">
      <alignment horizontal="general" vertical="center" textRotation="0" wrapText="false" indent="0" shrinkToFit="false"/>
      <protection locked="true" hidden="false"/>
    </xf>
    <xf numFmtId="164" fontId="10" fillId="8" borderId="0" xfId="0" applyFont="true" applyBorder="false" applyAlignment="true" applyProtection="false">
      <alignment horizontal="center" vertical="center" textRotation="0" wrapText="false" indent="0" shrinkToFit="false"/>
      <protection locked="true" hidden="false"/>
    </xf>
    <xf numFmtId="164" fontId="18" fillId="9" borderId="0" xfId="0" applyFont="true" applyBorder="false" applyAlignment="true" applyProtection="false">
      <alignment horizontal="general" vertical="center" textRotation="0" wrapText="false" indent="0" shrinkToFit="false"/>
      <protection locked="true" hidden="false"/>
    </xf>
    <xf numFmtId="164" fontId="18" fillId="8" borderId="0" xfId="0" applyFont="true" applyBorder="false" applyAlignment="true" applyProtection="false">
      <alignment horizontal="center" vertical="center" textRotation="0" wrapText="false" indent="0" shrinkToFit="false"/>
      <protection locked="true" hidden="false"/>
    </xf>
    <xf numFmtId="164" fontId="23" fillId="3" borderId="0" xfId="0" applyFont="true" applyBorder="false" applyAlignment="true" applyProtection="false">
      <alignment horizontal="right" vertical="center" textRotation="0" wrapText="false" indent="0" shrinkToFit="false"/>
      <protection locked="true" hidden="false"/>
    </xf>
    <xf numFmtId="164" fontId="23" fillId="3" borderId="0" xfId="0" applyFont="true" applyBorder="false" applyAlignment="true" applyProtection="false">
      <alignment horizontal="general" vertical="center" textRotation="0" wrapText="false" indent="0" shrinkToFit="false"/>
      <protection locked="true" hidden="false"/>
    </xf>
    <xf numFmtId="164" fontId="23" fillId="3" borderId="0" xfId="0" applyFont="true" applyBorder="false" applyAlignment="true" applyProtection="false">
      <alignment horizontal="center" vertical="center" textRotation="0" wrapText="false" indent="0" shrinkToFit="false"/>
      <protection locked="true" hidden="false"/>
    </xf>
    <xf numFmtId="164" fontId="23" fillId="2" borderId="0" xfId="0" applyFont="true" applyBorder="false" applyAlignment="true" applyProtection="false">
      <alignment horizontal="center" vertical="center" textRotation="0" wrapText="false" indent="0" shrinkToFit="false"/>
      <protection locked="true" hidden="false"/>
    </xf>
    <xf numFmtId="164" fontId="24" fillId="3" borderId="0" xfId="0" applyFont="true" applyBorder="false" applyAlignment="true" applyProtection="false">
      <alignment horizontal="center" vertical="center" textRotation="0" wrapText="false" indent="0" shrinkToFit="false"/>
      <protection locked="true" hidden="false"/>
    </xf>
    <xf numFmtId="164" fontId="25" fillId="12" borderId="0" xfId="0" applyFont="true" applyBorder="false" applyAlignment="true" applyProtection="false">
      <alignment horizontal="right" vertical="center" textRotation="0" wrapText="false" indent="0" shrinkToFit="false"/>
      <protection locked="true" hidden="false"/>
    </xf>
    <xf numFmtId="164" fontId="25" fillId="13" borderId="0" xfId="0" applyFont="true" applyBorder="false" applyAlignment="true" applyProtection="false">
      <alignment horizontal="general" vertical="center" textRotation="0" wrapText="false" indent="0" shrinkToFit="false"/>
      <protection locked="true" hidden="false"/>
    </xf>
    <xf numFmtId="164" fontId="25" fillId="12" borderId="0" xfId="0" applyFont="true" applyBorder="false" applyAlignment="true" applyProtection="false">
      <alignment horizontal="left" vertical="center" textRotation="0" wrapText="false" indent="0" shrinkToFit="false"/>
      <protection locked="true" hidden="false"/>
    </xf>
    <xf numFmtId="164" fontId="26" fillId="12" borderId="0" xfId="0" applyFont="true" applyBorder="false" applyAlignment="true" applyProtection="false">
      <alignment horizontal="center" vertical="center" textRotation="0" wrapText="false" indent="0" shrinkToFit="false"/>
      <protection locked="true" hidden="false"/>
    </xf>
    <xf numFmtId="164" fontId="25" fillId="12" borderId="0" xfId="0" applyFont="true" applyBorder="false" applyAlignment="true" applyProtection="false">
      <alignment horizontal="center" vertical="center" textRotation="0" wrapText="false" indent="0" shrinkToFit="false"/>
      <protection locked="true" hidden="false"/>
    </xf>
    <xf numFmtId="164" fontId="25" fillId="13" borderId="0" xfId="0" applyFont="true" applyBorder="false" applyAlignment="true" applyProtection="false">
      <alignment horizontal="center" vertical="center" textRotation="0" wrapText="false" indent="0" shrinkToFit="false"/>
      <protection locked="true" hidden="false"/>
    </xf>
    <xf numFmtId="164" fontId="5" fillId="12" borderId="0" xfId="0" applyFont="true" applyBorder="false" applyAlignment="true" applyProtection="false">
      <alignment horizontal="general" vertical="center" textRotation="0" wrapText="false" indent="0" shrinkToFit="false"/>
      <protection locked="true" hidden="false"/>
    </xf>
    <xf numFmtId="164" fontId="6" fillId="12" borderId="0" xfId="0" applyFont="true" applyBorder="false" applyAlignment="true" applyProtection="false">
      <alignment horizontal="general" vertical="bottom" textRotation="0" wrapText="true" indent="0" shrinkToFit="false"/>
      <protection locked="true" hidden="false"/>
    </xf>
    <xf numFmtId="164" fontId="5" fillId="12"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25" fillId="3" borderId="0" xfId="0" applyFont="true" applyBorder="false" applyAlignment="true" applyProtection="false">
      <alignment horizontal="center" vertical="center" textRotation="0" wrapText="false" indent="0" shrinkToFit="false"/>
      <protection locked="true" hidden="false"/>
    </xf>
    <xf numFmtId="164" fontId="27" fillId="14" borderId="0" xfId="0" applyFont="true" applyBorder="false" applyAlignment="true" applyProtection="false">
      <alignment horizontal="right" vertical="center" textRotation="0" wrapText="false" indent="0" shrinkToFit="false"/>
      <protection locked="true" hidden="false"/>
    </xf>
    <xf numFmtId="164" fontId="27" fillId="15" borderId="0" xfId="0" applyFont="true" applyBorder="false" applyAlignment="true" applyProtection="false">
      <alignment horizontal="general" vertical="center" textRotation="0" wrapText="false" indent="0" shrinkToFit="false"/>
      <protection locked="true" hidden="false"/>
    </xf>
    <xf numFmtId="164" fontId="27" fillId="14" borderId="0" xfId="0" applyFont="true" applyBorder="false" applyAlignment="true" applyProtection="false">
      <alignment horizontal="left" vertical="center" textRotation="0" wrapText="false" indent="0" shrinkToFit="false"/>
      <protection locked="true" hidden="false"/>
    </xf>
    <xf numFmtId="164" fontId="28" fillId="14" borderId="0" xfId="0" applyFont="true" applyBorder="false" applyAlignment="true" applyProtection="false">
      <alignment horizontal="center" vertical="center" textRotation="0" wrapText="false" indent="0" shrinkToFit="false"/>
      <protection locked="true" hidden="false"/>
    </xf>
    <xf numFmtId="164" fontId="27" fillId="14" borderId="0" xfId="0" applyFont="true" applyBorder="false" applyAlignment="true" applyProtection="false">
      <alignment horizontal="center" vertical="center" textRotation="0" wrapText="false" indent="0" shrinkToFit="false"/>
      <protection locked="true" hidden="false"/>
    </xf>
    <xf numFmtId="164" fontId="27" fillId="15" borderId="0" xfId="0" applyFont="true" applyBorder="false" applyAlignment="true" applyProtection="false">
      <alignment horizontal="center" vertical="center" textRotation="0" wrapText="false" indent="0" shrinkToFit="false"/>
      <protection locked="true" hidden="false"/>
    </xf>
    <xf numFmtId="164" fontId="5" fillId="14" borderId="0" xfId="0" applyFont="true" applyBorder="false" applyAlignment="true" applyProtection="false">
      <alignment horizontal="general" vertical="center" textRotation="0" wrapText="false" indent="0" shrinkToFit="false"/>
      <protection locked="true" hidden="false"/>
    </xf>
    <xf numFmtId="164" fontId="6" fillId="14" borderId="0" xfId="0" applyFont="true" applyBorder="false" applyAlignment="true" applyProtection="false">
      <alignment horizontal="general" vertical="bottom" textRotation="0" wrapText="true" indent="0" shrinkToFit="false"/>
      <protection locked="true" hidden="false"/>
    </xf>
    <xf numFmtId="164" fontId="5" fillId="14" borderId="0" xfId="0" applyFont="true" applyBorder="false" applyAlignment="true" applyProtection="false">
      <alignment horizontal="center" vertical="center" textRotation="0" wrapText="false" indent="0" shrinkToFit="false"/>
      <protection locked="true" hidden="false"/>
    </xf>
    <xf numFmtId="164" fontId="29" fillId="3" borderId="0" xfId="0" applyFont="true" applyBorder="false" applyAlignment="true" applyProtection="false">
      <alignment horizontal="right" vertical="center" textRotation="0" wrapText="false" indent="0" shrinkToFit="false"/>
      <protection locked="true" hidden="false"/>
    </xf>
    <xf numFmtId="164" fontId="29" fillId="3" borderId="0" xfId="0" applyFont="true" applyBorder="false" applyAlignment="true" applyProtection="false">
      <alignment horizontal="general" vertical="center" textRotation="0" wrapText="false" indent="0" shrinkToFit="false"/>
      <protection locked="true" hidden="false"/>
    </xf>
    <xf numFmtId="164" fontId="29" fillId="3" borderId="0" xfId="0" applyFont="true" applyBorder="false" applyAlignment="true" applyProtection="false">
      <alignment horizontal="left" vertical="center" textRotation="0" wrapText="false" indent="0" shrinkToFit="false"/>
      <protection locked="true" hidden="false"/>
    </xf>
    <xf numFmtId="164" fontId="30" fillId="3" borderId="0" xfId="0" applyFont="true" applyBorder="false" applyAlignment="true" applyProtection="false">
      <alignment horizontal="center" vertical="center" textRotation="0" wrapText="false" indent="0" shrinkToFit="false"/>
      <protection locked="true" hidden="false"/>
    </xf>
    <xf numFmtId="164" fontId="29" fillId="3" borderId="0" xfId="0" applyFont="true" applyBorder="false" applyAlignment="true" applyProtection="false">
      <alignment horizontal="center" vertical="center" textRotation="0" wrapText="false" indent="0" shrinkToFit="false"/>
      <protection locked="true" hidden="false"/>
    </xf>
    <xf numFmtId="164" fontId="31" fillId="3" borderId="0" xfId="0" applyFont="true" applyBorder="false" applyAlignment="true" applyProtection="false">
      <alignment horizontal="general" vertical="center" textRotation="0" wrapText="false" indent="0" shrinkToFit="false"/>
      <protection locked="true" hidden="false"/>
    </xf>
    <xf numFmtId="164" fontId="32" fillId="3" borderId="0" xfId="0" applyFont="true" applyBorder="false" applyAlignment="true" applyProtection="false">
      <alignment horizontal="general" vertical="bottom" textRotation="0" wrapText="true" indent="0" shrinkToFit="false"/>
      <protection locked="true" hidden="false"/>
    </xf>
    <xf numFmtId="164" fontId="31" fillId="3" borderId="0" xfId="0" applyFont="true" applyBorder="false" applyAlignment="true" applyProtection="false">
      <alignment horizontal="center" vertical="center" textRotation="0" wrapText="false" indent="0" shrinkToFit="false"/>
      <protection locked="true" hidden="false"/>
    </xf>
    <xf numFmtId="164" fontId="31" fillId="2" borderId="0" xfId="0" applyFont="true" applyBorder="false" applyAlignment="true" applyProtection="false">
      <alignment horizontal="general" vertical="center" textRotation="0" wrapText="false" indent="0" shrinkToFit="false"/>
      <protection locked="true" hidden="false"/>
    </xf>
    <xf numFmtId="164" fontId="25" fillId="16" borderId="0" xfId="0" applyFont="true" applyBorder="false" applyAlignment="true" applyProtection="false">
      <alignment horizontal="right" vertical="center" textRotation="0" wrapText="false" indent="0" shrinkToFit="false"/>
      <protection locked="true" hidden="false"/>
    </xf>
    <xf numFmtId="164" fontId="25" fillId="17" borderId="0" xfId="0" applyFont="true" applyBorder="false" applyAlignment="true" applyProtection="false">
      <alignment horizontal="general" vertical="center" textRotation="0" wrapText="false" indent="0" shrinkToFit="false"/>
      <protection locked="true" hidden="false"/>
    </xf>
    <xf numFmtId="164" fontId="25" fillId="16" borderId="0" xfId="0" applyFont="true" applyBorder="false" applyAlignment="true" applyProtection="false">
      <alignment horizontal="left" vertical="center" textRotation="0" wrapText="false" indent="0" shrinkToFit="false"/>
      <protection locked="true" hidden="false"/>
    </xf>
    <xf numFmtId="164" fontId="26" fillId="16" borderId="0" xfId="0" applyFont="true" applyBorder="false" applyAlignment="true" applyProtection="false">
      <alignment horizontal="center" vertical="center" textRotation="0" wrapText="false" indent="0" shrinkToFit="false"/>
      <protection locked="true" hidden="false"/>
    </xf>
    <xf numFmtId="164" fontId="25" fillId="16" borderId="0" xfId="0" applyFont="true" applyBorder="false" applyAlignment="true" applyProtection="false">
      <alignment horizontal="center" vertical="center" textRotation="0" wrapText="false" indent="0" shrinkToFit="false"/>
      <protection locked="true" hidden="false"/>
    </xf>
    <xf numFmtId="164" fontId="25" fillId="17" borderId="0" xfId="0" applyFont="true" applyBorder="false" applyAlignment="true" applyProtection="false">
      <alignment horizontal="center" vertical="center" textRotation="0" wrapText="false" indent="0" shrinkToFit="false"/>
      <protection locked="true" hidden="false"/>
    </xf>
    <xf numFmtId="164" fontId="5" fillId="16" borderId="0" xfId="0" applyFont="true" applyBorder="false" applyAlignment="true" applyProtection="false">
      <alignment horizontal="general" vertical="center" textRotation="0" wrapText="false" indent="0" shrinkToFit="false"/>
      <protection locked="true" hidden="false"/>
    </xf>
    <xf numFmtId="164" fontId="33" fillId="16" borderId="0" xfId="0" applyFont="true" applyBorder="false" applyAlignment="true" applyProtection="false">
      <alignment horizontal="general" vertical="bottom" textRotation="0" wrapText="true" indent="0" shrinkToFit="false"/>
      <protection locked="true" hidden="false"/>
    </xf>
    <xf numFmtId="164" fontId="5" fillId="16"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33" fillId="3" borderId="0" xfId="0" applyFont="true" applyBorder="false" applyAlignment="true" applyProtection="false">
      <alignment horizontal="general" vertical="bottom" textRotation="0" wrapText="true" indent="0" shrinkToFit="false"/>
      <protection locked="true" hidden="false"/>
    </xf>
    <xf numFmtId="164" fontId="25" fillId="18" borderId="0" xfId="0" applyFont="true" applyBorder="false" applyAlignment="true" applyProtection="false">
      <alignment horizontal="right" vertical="center" textRotation="0" wrapText="false" indent="0" shrinkToFit="false"/>
      <protection locked="true" hidden="false"/>
    </xf>
    <xf numFmtId="164" fontId="25" fillId="19" borderId="0" xfId="0" applyFont="true" applyBorder="false" applyAlignment="true" applyProtection="false">
      <alignment horizontal="general" vertical="center" textRotation="0" wrapText="false" indent="0" shrinkToFit="false"/>
      <protection locked="true" hidden="false"/>
    </xf>
    <xf numFmtId="164" fontId="25" fillId="18" borderId="0" xfId="0" applyFont="true" applyBorder="false" applyAlignment="true" applyProtection="false">
      <alignment horizontal="left" vertical="center" textRotation="0" wrapText="false" indent="0" shrinkToFit="false"/>
      <protection locked="true" hidden="false"/>
    </xf>
    <xf numFmtId="164" fontId="26" fillId="18" borderId="0" xfId="0" applyFont="true" applyBorder="false" applyAlignment="true" applyProtection="false">
      <alignment horizontal="center" vertical="center" textRotation="0" wrapText="false" indent="0" shrinkToFit="false"/>
      <protection locked="true" hidden="false"/>
    </xf>
    <xf numFmtId="164" fontId="25" fillId="18" borderId="0" xfId="0" applyFont="true" applyBorder="false" applyAlignment="true" applyProtection="false">
      <alignment horizontal="center" vertical="center" textRotation="0" wrapText="false" indent="0" shrinkToFit="false"/>
      <protection locked="true" hidden="false"/>
    </xf>
    <xf numFmtId="164" fontId="25" fillId="19" borderId="0" xfId="0" applyFont="true" applyBorder="false" applyAlignment="true" applyProtection="false">
      <alignment horizontal="center" vertical="center" textRotation="0" wrapText="false" indent="0" shrinkToFit="false"/>
      <protection locked="true" hidden="false"/>
    </xf>
    <xf numFmtId="164" fontId="5" fillId="18" borderId="0" xfId="0" applyFont="true" applyBorder="false" applyAlignment="true" applyProtection="false">
      <alignment horizontal="general" vertical="center" textRotation="0" wrapText="false" indent="0" shrinkToFit="false"/>
      <protection locked="true" hidden="false"/>
    </xf>
    <xf numFmtId="164" fontId="33" fillId="18" borderId="0" xfId="0" applyFont="true" applyBorder="false" applyAlignment="true" applyProtection="false">
      <alignment horizontal="general" vertical="bottom" textRotation="0" wrapText="true" indent="0" shrinkToFit="false"/>
      <protection locked="true" hidden="false"/>
    </xf>
    <xf numFmtId="164" fontId="5" fillId="18" borderId="0" xfId="0" applyFont="true" applyBorder="false" applyAlignment="true" applyProtection="false">
      <alignment horizontal="center" vertical="center" textRotation="0" wrapText="false" indent="0" shrinkToFit="false"/>
      <protection locked="true" hidden="false"/>
    </xf>
    <xf numFmtId="164" fontId="34" fillId="20" borderId="0" xfId="0" applyFont="true" applyBorder="false" applyAlignment="true" applyProtection="false">
      <alignment horizontal="general" vertical="bottom" textRotation="0" wrapText="true" indent="0" shrinkToFit="false"/>
      <protection locked="true" hidden="false"/>
    </xf>
    <xf numFmtId="164" fontId="35" fillId="17" borderId="0" xfId="0" applyFont="true" applyBorder="false" applyAlignment="true" applyProtection="false">
      <alignment horizontal="general" vertical="bottom" textRotation="0" wrapText="true" indent="0" shrinkToFit="false"/>
      <protection locked="true" hidden="false"/>
    </xf>
    <xf numFmtId="164" fontId="6" fillId="17" borderId="0" xfId="0" applyFont="true" applyBorder="false" applyAlignment="true" applyProtection="false">
      <alignment horizontal="general" vertical="bottom" textRotation="0" wrapText="true" indent="0" shrinkToFit="false"/>
      <protection locked="true" hidden="false"/>
    </xf>
    <xf numFmtId="164" fontId="6" fillId="20" borderId="0" xfId="0" applyFont="true" applyBorder="false" applyAlignment="true" applyProtection="false">
      <alignment horizontal="general" vertical="bottom" textRotation="0" wrapText="true" indent="0" shrinkToFit="false"/>
      <protection locked="true" hidden="false"/>
    </xf>
    <xf numFmtId="164" fontId="36" fillId="3" borderId="0" xfId="0" applyFont="true" applyBorder="false" applyAlignment="true" applyProtection="false">
      <alignment horizontal="center" vertical="center" textRotation="0" wrapText="false" indent="0" shrinkToFit="false"/>
      <protection locked="true" hidden="false"/>
    </xf>
    <xf numFmtId="164" fontId="36" fillId="3" borderId="0" xfId="0" applyFont="true" applyBorder="false" applyAlignment="true" applyProtection="false">
      <alignment horizontal="general" vertical="center" textRotation="0" wrapText="false" indent="0" shrinkToFit="false"/>
      <protection locked="true" hidden="false"/>
    </xf>
    <xf numFmtId="164" fontId="36" fillId="3"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5" borderId="0" xfId="0" applyFont="true" applyBorder="false" applyAlignment="true" applyProtection="false">
      <alignment horizontal="center" vertical="center" textRotation="0" wrapText="false" indent="0" shrinkToFit="false"/>
      <protection locked="true" hidden="false"/>
    </xf>
    <xf numFmtId="164" fontId="0" fillId="7" borderId="0" xfId="0" applyFont="true" applyBorder="false" applyAlignment="true" applyProtection="false">
      <alignment horizontal="general" vertical="center" textRotation="0" wrapText="false" indent="0" shrinkToFit="false"/>
      <protection locked="true" hidden="false"/>
    </xf>
    <xf numFmtId="164" fontId="0" fillId="5" borderId="0" xfId="0" applyFont="true" applyBorder="false" applyAlignment="true" applyProtection="false">
      <alignment horizontal="general" vertical="center" textRotation="0" wrapText="true" indent="0" shrinkToFit="false"/>
      <protection locked="true" hidden="false"/>
    </xf>
    <xf numFmtId="164" fontId="0" fillId="6"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37" fillId="0" borderId="0" xfId="0" applyFont="true" applyBorder="true" applyAlignment="true" applyProtection="false">
      <alignment horizontal="general" vertical="center" textRotation="0" wrapText="false" indent="0" shrinkToFit="false"/>
      <protection locked="true" hidden="false"/>
    </xf>
    <xf numFmtId="164" fontId="38" fillId="0" borderId="0" xfId="0" applyFont="true" applyBorder="false" applyAlignment="true" applyProtection="false">
      <alignment horizontal="general" vertical="center" textRotation="0" wrapText="true" indent="0" shrinkToFit="false"/>
      <protection locked="true" hidden="false"/>
    </xf>
    <xf numFmtId="164" fontId="0" fillId="2" borderId="0" xfId="0" applyFont="true" applyBorder="false" applyAlignment="true" applyProtection="false">
      <alignment horizontal="general" vertical="center" textRotation="0" wrapText="tru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7" fillId="21" borderId="0" xfId="0" applyFont="true" applyBorder="false" applyAlignment="true" applyProtection="false">
      <alignment horizontal="general" vertical="bottom" textRotation="0" wrapText="true" indent="0" shrinkToFit="false"/>
      <protection locked="true" hidden="false"/>
    </xf>
    <xf numFmtId="164" fontId="6" fillId="22" borderId="0" xfId="0" applyFont="true" applyBorder="false" applyAlignment="true" applyProtection="false">
      <alignment horizontal="general" vertical="bottom" textRotation="0" wrapText="true" indent="0" shrinkToFit="false"/>
      <protection locked="true" hidden="false"/>
    </xf>
    <xf numFmtId="164" fontId="11" fillId="3" borderId="0" xfId="0" applyFont="true" applyBorder="false" applyAlignment="true" applyProtection="false">
      <alignment horizontal="center" vertical="center" textRotation="0" wrapText="true" indent="0" shrinkToFit="false"/>
      <protection locked="true" hidden="false"/>
    </xf>
    <xf numFmtId="164" fontId="11" fillId="3" borderId="0" xfId="0" applyFont="true" applyBorder="true" applyAlignment="true" applyProtection="false">
      <alignment horizontal="center" vertical="center" textRotation="0" wrapText="true" indent="0" shrinkToFit="false"/>
      <protection locked="true" hidden="false"/>
    </xf>
    <xf numFmtId="167" fontId="11" fillId="3"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39" fillId="23" borderId="0" xfId="0" applyFont="true" applyBorder="true" applyAlignment="true" applyProtection="false">
      <alignment horizontal="center" vertical="center" textRotation="0" wrapText="false" indent="0" shrinkToFit="false"/>
      <protection locked="true" hidden="false"/>
    </xf>
    <xf numFmtId="164" fontId="12" fillId="24" borderId="0" xfId="0" applyFont="true" applyBorder="false" applyAlignment="true" applyProtection="false">
      <alignment horizontal="center" vertical="center" textRotation="0" wrapText="false" indent="0" shrinkToFit="false"/>
      <protection locked="true" hidden="false"/>
    </xf>
    <xf numFmtId="164" fontId="12" fillId="4" borderId="0" xfId="0" applyFont="true" applyBorder="false" applyAlignment="true" applyProtection="false">
      <alignment horizontal="center" vertical="center" textRotation="0" wrapText="false" indent="0" shrinkToFit="false"/>
      <protection locked="true" hidden="false"/>
    </xf>
    <xf numFmtId="164" fontId="12" fillId="24" borderId="0" xfId="0" applyFont="true" applyBorder="true" applyAlignment="true" applyProtection="false">
      <alignment horizontal="center" vertical="center" textRotation="0" wrapText="false" indent="0" shrinkToFit="false"/>
      <protection locked="true" hidden="false"/>
    </xf>
    <xf numFmtId="164" fontId="12" fillId="4" borderId="0" xfId="0" applyFont="true" applyBorder="true" applyAlignment="true" applyProtection="false">
      <alignment horizontal="center" vertical="center" textRotation="0" wrapText="false" indent="0" shrinkToFit="false"/>
      <protection locked="true" hidden="false"/>
    </xf>
    <xf numFmtId="167" fontId="12" fillId="24" borderId="0" xfId="0" applyFont="true" applyBorder="false" applyAlignment="true" applyProtection="false">
      <alignment horizontal="center" vertical="center" textRotation="0" wrapText="false" indent="0" shrinkToFit="false"/>
      <protection locked="true" hidden="false"/>
    </xf>
    <xf numFmtId="164" fontId="12" fillId="5" borderId="0" xfId="0" applyFont="true" applyBorder="true" applyAlignment="true" applyProtection="false">
      <alignment horizontal="left" vertical="center" textRotation="0" wrapText="true" indent="0" shrinkToFit="false"/>
      <protection locked="true" hidden="false"/>
    </xf>
    <xf numFmtId="164" fontId="12" fillId="24" borderId="0" xfId="0" applyFont="true" applyBorder="false" applyAlignment="true" applyProtection="false">
      <alignment horizontal="center" vertical="center" textRotation="0" wrapText="true" indent="0" shrinkToFit="false"/>
      <protection locked="true" hidden="false"/>
    </xf>
    <xf numFmtId="164" fontId="12" fillId="4" borderId="0" xfId="0" applyFont="true" applyBorder="false" applyAlignment="true" applyProtection="false">
      <alignment horizontal="center" vertical="center" textRotation="0" wrapText="true" indent="0" shrinkToFit="false"/>
      <protection locked="true" hidden="false"/>
    </xf>
    <xf numFmtId="164" fontId="12" fillId="24" borderId="0" xfId="0" applyFont="true" applyBorder="true" applyAlignment="true" applyProtection="false">
      <alignment horizontal="center" vertical="center" textRotation="0" wrapText="true" indent="0" shrinkToFit="false"/>
      <protection locked="true" hidden="false"/>
    </xf>
    <xf numFmtId="164" fontId="12" fillId="4" borderId="0" xfId="0" applyFont="true" applyBorder="true" applyAlignment="true" applyProtection="false">
      <alignment horizontal="center" vertical="center" textRotation="0" wrapText="true" indent="0" shrinkToFit="false"/>
      <protection locked="true" hidden="false"/>
    </xf>
    <xf numFmtId="164" fontId="12" fillId="5" borderId="0" xfId="0" applyFont="true" applyBorder="true" applyAlignment="true" applyProtection="false">
      <alignment horizontal="general" vertical="center" textRotation="0" wrapText="true" indent="0" shrinkToFit="false"/>
      <protection locked="true" hidden="false"/>
    </xf>
    <xf numFmtId="164" fontId="39" fillId="23" borderId="0" xfId="0" applyFont="true" applyBorder="true" applyAlignment="true" applyProtection="false">
      <alignment horizontal="center" vertical="center" textRotation="0" wrapText="true" indent="0" shrinkToFit="false"/>
      <protection locked="true" hidden="false"/>
    </xf>
    <xf numFmtId="168" fontId="12" fillId="24" borderId="0" xfId="0" applyFont="true" applyBorder="false" applyAlignment="true" applyProtection="false">
      <alignment horizontal="center" vertical="center" textRotation="0" wrapText="true" indent="0" shrinkToFit="false"/>
      <protection locked="true" hidden="false"/>
    </xf>
    <xf numFmtId="164" fontId="16" fillId="5" borderId="0" xfId="0" applyFont="true" applyBorder="true" applyAlignment="true" applyProtection="false">
      <alignment horizontal="general" vertical="bottom" textRotation="0" wrapText="true" indent="0" shrinkToFit="false"/>
      <protection locked="true" hidden="false"/>
    </xf>
    <xf numFmtId="164" fontId="16" fillId="5" borderId="0" xfId="0" applyFont="true" applyBorder="true" applyAlignment="true" applyProtection="false">
      <alignment horizontal="general" vertical="center" textRotation="0" wrapText="true" indent="0" shrinkToFit="false"/>
      <protection locked="true" hidden="false"/>
    </xf>
    <xf numFmtId="164" fontId="6" fillId="24" borderId="0" xfId="0" applyFont="true" applyBorder="false" applyAlignment="true" applyProtection="false">
      <alignment horizontal="center" vertical="bottom" textRotation="0" wrapText="true" indent="0" shrinkToFit="false"/>
      <protection locked="true" hidden="false"/>
    </xf>
    <xf numFmtId="168" fontId="12" fillId="24" borderId="0" xfId="0" applyFont="true" applyBorder="false" applyAlignment="true" applyProtection="false">
      <alignment horizontal="center" vertical="center" textRotation="0" wrapText="false" indent="0" shrinkToFit="false"/>
      <protection locked="true" hidden="false"/>
    </xf>
    <xf numFmtId="164" fontId="39" fillId="23" borderId="0" xfId="0" applyFont="true" applyBorder="false" applyAlignment="true" applyProtection="false">
      <alignment horizontal="center" vertical="center" textRotation="0" wrapText="false" indent="0" shrinkToFit="false"/>
      <protection locked="true" hidden="false"/>
    </xf>
    <xf numFmtId="164" fontId="40" fillId="25" borderId="0" xfId="0" applyFont="true" applyBorder="true" applyAlignment="true" applyProtection="false">
      <alignment horizontal="center" vertical="center" textRotation="0" wrapText="true" indent="0" shrinkToFit="false"/>
      <protection locked="true" hidden="false"/>
    </xf>
    <xf numFmtId="164" fontId="12" fillId="7" borderId="0" xfId="0" applyFont="true" applyBorder="true" applyAlignment="true" applyProtection="false">
      <alignment horizontal="left" vertical="center" textRotation="0" wrapText="true" indent="0" shrinkToFit="false"/>
      <protection locked="true" hidden="false"/>
    </xf>
    <xf numFmtId="164" fontId="40" fillId="25" borderId="0" xfId="0" applyFont="true" applyBorder="true" applyAlignment="true" applyProtection="false">
      <alignment horizontal="center" vertical="center" textRotation="0" wrapText="false" indent="0" shrinkToFit="false"/>
      <protection locked="true" hidden="false"/>
    </xf>
    <xf numFmtId="164" fontId="12" fillId="11" borderId="0" xfId="0" applyFont="true" applyBorder="false" applyAlignment="true" applyProtection="false">
      <alignment horizontal="center" vertical="center" textRotation="0" wrapText="true" indent="0" shrinkToFit="false"/>
      <protection locked="true" hidden="false"/>
    </xf>
    <xf numFmtId="164" fontId="12" fillId="26" borderId="0" xfId="0" applyFont="true" applyBorder="false" applyAlignment="true" applyProtection="false">
      <alignment horizontal="center" vertical="center" textRotation="0" wrapText="true" indent="0" shrinkToFit="false"/>
      <protection locked="true" hidden="false"/>
    </xf>
    <xf numFmtId="164" fontId="12" fillId="11" borderId="0" xfId="0" applyFont="true" applyBorder="true" applyAlignment="true" applyProtection="false">
      <alignment horizontal="center" vertical="center" textRotation="0" wrapText="true" indent="0" shrinkToFit="false"/>
      <protection locked="true" hidden="false"/>
    </xf>
    <xf numFmtId="164" fontId="12" fillId="26" borderId="0" xfId="0" applyFont="true" applyBorder="true" applyAlignment="true" applyProtection="false">
      <alignment horizontal="center" vertical="center" textRotation="0" wrapText="true" indent="0" shrinkToFit="false"/>
      <protection locked="true" hidden="false"/>
    </xf>
    <xf numFmtId="164" fontId="40" fillId="25" borderId="0" xfId="0" applyFont="true" applyBorder="false" applyAlignment="true" applyProtection="false">
      <alignment horizontal="center" vertical="center" textRotation="0" wrapText="true" indent="0" shrinkToFit="false"/>
      <protection locked="true" hidden="false"/>
    </xf>
    <xf numFmtId="164" fontId="41" fillId="3" borderId="0" xfId="0" applyFont="true" applyBorder="false" applyAlignment="true" applyProtection="false">
      <alignment horizontal="general" vertical="center" textRotation="0" wrapText="true" indent="0" shrinkToFit="false"/>
      <protection locked="true" hidden="false"/>
    </xf>
    <xf numFmtId="164" fontId="41" fillId="3" borderId="0" xfId="0" applyFont="true" applyBorder="false" applyAlignment="true" applyProtection="false">
      <alignment horizontal="left" vertical="center" textRotation="0" wrapText="true" indent="0" shrinkToFit="false"/>
      <protection locked="true" hidden="false"/>
    </xf>
    <xf numFmtId="164" fontId="7" fillId="27" borderId="0" xfId="0" applyFont="true" applyBorder="false" applyAlignment="true" applyProtection="false">
      <alignment horizontal="general" vertical="center" textRotation="0" wrapText="true" indent="0" shrinkToFit="false"/>
      <protection locked="true" hidden="false"/>
    </xf>
    <xf numFmtId="164" fontId="6" fillId="28" borderId="0" xfId="0" applyFont="true" applyBorder="false" applyAlignment="true" applyProtection="false">
      <alignment horizontal="general" vertical="center" textRotation="0" wrapText="true" indent="0" shrinkToFit="false"/>
      <protection locked="true" hidden="false"/>
    </xf>
    <xf numFmtId="164" fontId="6" fillId="29" borderId="0" xfId="0" applyFont="true" applyBorder="false" applyAlignment="true" applyProtection="false">
      <alignment horizontal="left" vertical="center" textRotation="0" wrapText="true" indent="0" shrinkToFit="false"/>
      <protection locked="true" hidden="false"/>
    </xf>
    <xf numFmtId="164" fontId="6" fillId="29" borderId="0" xfId="0" applyFont="true" applyBorder="false" applyAlignment="true" applyProtection="false">
      <alignment horizontal="general" vertical="center" textRotation="0" wrapText="true" indent="0" shrinkToFit="false"/>
      <protection locked="true" hidden="false"/>
    </xf>
    <xf numFmtId="164" fontId="7" fillId="3" borderId="0" xfId="0" applyFont="true" applyBorder="false" applyAlignment="true" applyProtection="false">
      <alignment horizontal="general" vertical="center" textRotation="0" wrapText="true" indent="0" shrinkToFit="false"/>
      <protection locked="true" hidden="false"/>
    </xf>
    <xf numFmtId="164" fontId="6" fillId="3" borderId="0" xfId="0" applyFont="true" applyBorder="true" applyAlignment="true" applyProtection="false">
      <alignment horizontal="general" vertical="center" textRotation="0" wrapText="true" indent="0" shrinkToFit="false"/>
      <protection locked="true" hidden="false"/>
    </xf>
    <xf numFmtId="164" fontId="6" fillId="28" borderId="0" xfId="0" applyFont="true" applyBorder="true" applyAlignment="true" applyProtection="false">
      <alignment horizontal="general" vertical="center" textRotation="0" wrapText="true" indent="0" shrinkToFit="false"/>
      <protection locked="true" hidden="false"/>
    </xf>
    <xf numFmtId="164" fontId="8" fillId="28" borderId="0" xfId="0" applyFont="true" applyBorder="false" applyAlignment="true" applyProtection="false">
      <alignment horizontal="general" vertical="center" textRotation="0" wrapText="true" indent="0" shrinkToFit="false"/>
      <protection locked="true" hidden="false"/>
    </xf>
    <xf numFmtId="164" fontId="42" fillId="28" borderId="0" xfId="0" applyFont="true" applyBorder="false" applyAlignment="true" applyProtection="false">
      <alignment horizontal="general" vertical="center" textRotation="0" wrapText="true" indent="0" shrinkToFit="false"/>
      <protection locked="true" hidden="false"/>
    </xf>
    <xf numFmtId="164" fontId="6" fillId="29" borderId="0" xfId="0" applyFont="true" applyBorder="false" applyAlignment="true" applyProtection="false">
      <alignment horizontal="center" vertical="center" textRotation="0" wrapText="true" indent="0" shrinkToFit="false"/>
      <protection locked="true" hidden="false"/>
    </xf>
    <xf numFmtId="164" fontId="6" fillId="28"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6" fillId="30" borderId="0" xfId="0" applyFont="true" applyBorder="false" applyAlignment="true" applyProtection="false">
      <alignment horizontal="general" vertical="bottom" textRotation="0" wrapText="true" indent="0" shrinkToFit="false"/>
      <protection locked="true" hidden="false"/>
    </xf>
    <xf numFmtId="164" fontId="6" fillId="26"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6" fillId="29" borderId="0" xfId="0" applyFont="true" applyBorder="false" applyAlignment="true" applyProtection="false">
      <alignment horizontal="general" vertical="bottom" textRotation="0" wrapText="true" indent="0" shrinkToFit="false"/>
      <protection locked="true" hidden="false"/>
    </xf>
    <xf numFmtId="164" fontId="6" fillId="28" borderId="0" xfId="0" applyFont="true" applyBorder="false" applyAlignment="true" applyProtection="false">
      <alignment horizontal="general" vertical="bottom" textRotation="0" wrapText="true" indent="0" shrinkToFit="false"/>
      <protection locked="true" hidden="false"/>
    </xf>
    <xf numFmtId="164" fontId="43" fillId="6" borderId="0" xfId="0" applyFont="true" applyBorder="false" applyAlignment="true" applyProtection="false">
      <alignment horizontal="left" vertical="bottom" textRotation="0" wrapText="true" indent="0" shrinkToFit="false"/>
      <protection locked="true" hidden="false"/>
    </xf>
    <xf numFmtId="164" fontId="43" fillId="7" borderId="0" xfId="0" applyFont="true" applyBorder="false" applyAlignment="true" applyProtection="false">
      <alignment horizontal="general" vertical="bottom" textRotation="0" wrapText="true" indent="0" shrinkToFit="false"/>
      <protection locked="true" hidden="false"/>
    </xf>
    <xf numFmtId="164" fontId="43" fillId="6" borderId="0" xfId="0" applyFont="true" applyBorder="false" applyAlignment="true" applyProtection="false">
      <alignment horizontal="general" vertical="bottom" textRotation="0" wrapText="true" indent="0" shrinkToFit="false"/>
      <protection locked="true" hidden="false"/>
    </xf>
    <xf numFmtId="164" fontId="42" fillId="0" borderId="0" xfId="0" applyFont="true" applyBorder="false" applyAlignment="true" applyProtection="false">
      <alignment horizontal="general" vertical="bottom" textRotation="0" wrapText="true" indent="0" shrinkToFit="false"/>
      <protection locked="true" hidden="false"/>
    </xf>
    <xf numFmtId="164" fontId="42" fillId="4" borderId="0" xfId="0" applyFont="true" applyBorder="false" applyAlignment="true" applyProtection="false">
      <alignment horizontal="right" vertical="bottom" textRotation="0" wrapText="true" indent="0" shrinkToFit="false"/>
      <protection locked="true" hidden="false"/>
    </xf>
    <xf numFmtId="164" fontId="42" fillId="5" borderId="0" xfId="0" applyFont="true" applyBorder="false" applyAlignment="true" applyProtection="false">
      <alignment horizontal="general" vertical="bottom" textRotation="0" wrapText="true" indent="0" shrinkToFit="false"/>
      <protection locked="true" hidden="false"/>
    </xf>
    <xf numFmtId="164" fontId="42" fillId="4" borderId="0" xfId="0" applyFont="true" applyBorder="false" applyAlignment="true" applyProtection="false">
      <alignment horizontal="general" vertical="bottom" textRotation="0" wrapText="true" indent="0" shrinkToFit="false"/>
      <protection locked="true" hidden="false"/>
    </xf>
    <xf numFmtId="164" fontId="42" fillId="6" borderId="0" xfId="0" applyFont="true" applyBorder="false" applyAlignment="true" applyProtection="false">
      <alignment horizontal="right" vertical="bottom" textRotation="0" wrapText="true" indent="0" shrinkToFit="false"/>
      <protection locked="true" hidden="false"/>
    </xf>
    <xf numFmtId="164" fontId="42" fillId="7" borderId="0" xfId="0" applyFont="true" applyBorder="false" applyAlignment="true" applyProtection="false">
      <alignment horizontal="general" vertical="bottom" textRotation="0" wrapText="true" indent="0" shrinkToFit="false"/>
      <protection locked="true" hidden="false"/>
    </xf>
    <xf numFmtId="164" fontId="42" fillId="6" borderId="0" xfId="0" applyFont="true" applyBorder="false" applyAlignment="true" applyProtection="false">
      <alignment horizontal="general" vertical="bottom" textRotation="0" wrapText="true" indent="0" shrinkToFit="false"/>
      <protection locked="true" hidden="false"/>
    </xf>
    <xf numFmtId="164" fontId="44" fillId="5" borderId="0" xfId="0" applyFont="true" applyBorder="false" applyAlignment="true" applyProtection="false">
      <alignment horizontal="left" vertical="bottom" textRotation="0" wrapText="true" indent="0" shrinkToFit="false"/>
      <protection locked="true" hidden="false"/>
    </xf>
    <xf numFmtId="164" fontId="44" fillId="7" borderId="0" xfId="0" applyFont="true" applyBorder="false" applyAlignment="true" applyProtection="false">
      <alignment horizontal="left" vertical="bottom" textRotation="0" wrapText="true" indent="0" shrinkToFit="false"/>
      <protection locked="true" hidden="false"/>
    </xf>
    <xf numFmtId="164" fontId="45" fillId="0" borderId="0" xfId="0" applyFont="true" applyBorder="false" applyAlignment="true" applyProtection="false">
      <alignment horizontal="general" vertical="bottom" textRotation="0" wrapText="false" indent="0" shrinkToFit="false"/>
      <protection locked="true" hidden="false"/>
    </xf>
    <xf numFmtId="164" fontId="46"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47" fillId="0" borderId="1" xfId="0" applyFont="true" applyBorder="true" applyAlignment="true" applyProtection="false">
      <alignment horizontal="center" vertical="bottom" textRotation="0" wrapText="false" indent="0" shrinkToFit="false"/>
      <protection locked="true" hidden="false"/>
    </xf>
    <xf numFmtId="164" fontId="48" fillId="0" borderId="0" xfId="0" applyFont="true" applyBorder="fals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9" fontId="5" fillId="0" borderId="4" xfId="0" applyFont="true" applyBorder="true" applyAlignment="true" applyProtection="false">
      <alignment horizontal="general" vertical="bottom" textRotation="0" wrapText="false" indent="0" shrinkToFit="false"/>
      <protection locked="true" hidden="false"/>
    </xf>
    <xf numFmtId="169" fontId="5" fillId="0" borderId="5" xfId="0" applyFont="true" applyBorder="true" applyAlignment="tru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9" fontId="5" fillId="0" borderId="7" xfId="0" applyFont="true" applyBorder="true" applyAlignment="true" applyProtection="false">
      <alignment horizontal="general" vertical="bottom" textRotation="0" wrapText="false" indent="0" shrinkToFit="false"/>
      <protection locked="true" hidden="false"/>
    </xf>
    <xf numFmtId="169" fontId="5" fillId="0" borderId="0" xfId="0" applyFont="true" applyBorder="false" applyAlignment="true" applyProtection="false">
      <alignment horizontal="general" vertical="bottom" textRotation="0" wrapText="false" indent="0" shrinkToFit="false"/>
      <protection locked="true" hidden="false"/>
    </xf>
    <xf numFmtId="164" fontId="8" fillId="0" borderId="7" xfId="0" applyFont="true" applyBorder="true" applyAlignment="tru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8" fillId="0" borderId="5" xfId="0" applyFont="true" applyBorder="true" applyAlignment="tru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4" fontId="49" fillId="0" borderId="5" xfId="0" applyFont="true" applyBorder="true" applyAlignment="true" applyProtection="false">
      <alignment horizontal="general" vertical="bottom" textRotation="0" wrapText="true" indent="0" shrinkToFit="false"/>
      <protection locked="true" hidden="false"/>
    </xf>
    <xf numFmtId="164" fontId="50" fillId="31" borderId="0" xfId="0" applyFont="true" applyBorder="false" applyAlignment="true" applyProtection="false">
      <alignment horizontal="left"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49" fillId="0" borderId="0" xfId="0" applyFont="true" applyBorder="false" applyAlignment="true" applyProtection="false">
      <alignment horizontal="general" vertical="bottom" textRotation="0" wrapText="true" indent="0" shrinkToFit="false"/>
      <protection locked="true" hidden="false"/>
    </xf>
    <xf numFmtId="164" fontId="33" fillId="0" borderId="7" xfId="0" applyFont="true" applyBorder="true" applyAlignment="true" applyProtection="false">
      <alignment horizontal="general" vertical="bottom" textRotation="0" wrapText="false" indent="0" shrinkToFit="false"/>
      <protection locked="true" hidden="false"/>
    </xf>
    <xf numFmtId="164" fontId="51" fillId="31"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name val="Arial"/>
        <charset val="1"/>
        <family val="2"/>
        <color rgb="FF000000"/>
      </font>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D0E0E3"/>
      <rgbColor rgb="FF990000"/>
      <rgbColor rgb="FF008000"/>
      <rgbColor rgb="FF000080"/>
      <rgbColor rgb="FFB45F06"/>
      <rgbColor rgb="FF800080"/>
      <rgbColor rgb="FF008080"/>
      <rgbColor rgb="FFB7B7B7"/>
      <rgbColor rgb="FF8E7CC3"/>
      <rgbColor rgb="FF6FA8DC"/>
      <rgbColor rgb="FF993366"/>
      <rgbColor rgb="FFFFF2CC"/>
      <rgbColor rgb="FFDAEEF3"/>
      <rgbColor rgb="FF660066"/>
      <rgbColor rgb="FFE06666"/>
      <rgbColor rgb="FF0066CC"/>
      <rgbColor rgb="FFCFE2F3"/>
      <rgbColor rgb="FF000080"/>
      <rgbColor rgb="FFFF00FF"/>
      <rgbColor rgb="FFFBD4B4"/>
      <rgbColor rgb="FFFCFCFF"/>
      <rgbColor rgb="FF800080"/>
      <rgbColor rgb="FF800000"/>
      <rgbColor rgb="FF008080"/>
      <rgbColor rgb="FF0000FF"/>
      <rgbColor rgb="FFB6DDE8"/>
      <rgbColor rgb="FFEAF1DD"/>
      <rgbColor rgb="FFD9EAD3"/>
      <rgbColor rgb="FFFFE599"/>
      <rgbColor rgb="FF92CDDC"/>
      <rgbColor rgb="FFEA9999"/>
      <rgbColor rgb="FFB4A7D6"/>
      <rgbColor rgb="FFF9CB9C"/>
      <rgbColor rgb="FFFDE9D9"/>
      <rgbColor rgb="FFA2C4C9"/>
      <rgbColor rgb="FF6AA84F"/>
      <rgbColor rgb="FFF6B26B"/>
      <rgbColor rgb="FFE69138"/>
      <rgbColor rgb="FFFCE5CD"/>
      <rgbColor rgb="FFB6D7A8"/>
      <rgbColor rgb="FF999999"/>
      <rgbColor rgb="FF003366"/>
      <rgbColor rgb="FF31859B"/>
      <rgbColor rgb="FF141414"/>
      <rgbColor rgb="FF333300"/>
      <rgbColor rgb="FF783F04"/>
      <rgbColor rgb="FF993366"/>
      <rgbColor rgb="FF351C75"/>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57240</xdr:colOff>
      <xdr:row>3</xdr:row>
      <xdr:rowOff>133560</xdr:rowOff>
    </xdr:from>
    <xdr:to>
      <xdr:col>0</xdr:col>
      <xdr:colOff>6227640</xdr:colOff>
      <xdr:row>17</xdr:row>
      <xdr:rowOff>169920</xdr:rowOff>
    </xdr:to>
    <xdr:pic>
      <xdr:nvPicPr>
        <xdr:cNvPr id="0" name="image00.png" descr=""/>
        <xdr:cNvPicPr/>
      </xdr:nvPicPr>
      <xdr:blipFill>
        <a:blip r:embed="rId1"/>
        <a:stretch/>
      </xdr:blipFill>
      <xdr:spPr>
        <a:xfrm>
          <a:off x="57240" y="704880"/>
          <a:ext cx="6170400" cy="2703240"/>
        </a:xfrm>
        <a:prstGeom prst="rect">
          <a:avLst/>
        </a:prstGeom>
        <a:ln>
          <a:noFill/>
        </a:ln>
      </xdr:spPr>
    </xdr:pic>
    <xdr:clientData/>
  </xdr:twoCellAnchor>
</xdr:wsDr>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2.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4.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5.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6.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7.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8.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9.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10.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11.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12.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13.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1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15.vm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vmlDrawing" Target="../drawings/vmlDrawing16.vml"/>
</Relationships>
</file>

<file path=xl/worksheets/_rels/sheet40.xml.rels><?xml version="1.0" encoding="UTF-8"?>
<Relationships xmlns="http://schemas.openxmlformats.org/package/2006/relationships"><Relationship Id="rId1" Type="http://schemas.openxmlformats.org/officeDocument/2006/relationships/comments" Target="../comments40.xml"/><Relationship Id="rId2" Type="http://schemas.openxmlformats.org/officeDocument/2006/relationships/vmlDrawing" Target="../drawings/vmlDrawing17.vml"/>
</Relationships>
</file>

<file path=xl/worksheets/_rels/sheet45.xml.rels><?xml version="1.0" encoding="UTF-8"?>
<Relationships xmlns="http://schemas.openxmlformats.org/package/2006/relationships"><Relationship Id="rId1" Type="http://schemas.openxmlformats.org/officeDocument/2006/relationships/comments" Target="../comments45.xml"/><Relationship Id="rId2" Type="http://schemas.openxmlformats.org/officeDocument/2006/relationships/vmlDrawing" Target="../drawings/vmlDrawing18.vml"/>
</Relationships>
</file>

<file path=xl/worksheets/_rels/sheet54.xml.rels><?xml version="1.0" encoding="UTF-8"?>
<Relationships xmlns="http://schemas.openxmlformats.org/package/2006/relationships"><Relationship Id="rId1" Type="http://schemas.openxmlformats.org/officeDocument/2006/relationships/comments" Target="../comments54.xml"/><Relationship Id="rId2" Type="http://schemas.openxmlformats.org/officeDocument/2006/relationships/vmlDrawing" Target="../drawings/vmlDrawing19.vml"/>
</Relationships>
</file>

<file path=xl/worksheets/_rels/sheet55.xml.rels><?xml version="1.0" encoding="UTF-8"?>
<Relationships xmlns="http://schemas.openxmlformats.org/package/2006/relationships"><Relationship Id="rId1" Type="http://schemas.openxmlformats.org/officeDocument/2006/relationships/comments" Target="../comments55.xml"/><Relationship Id="rId2" Type="http://schemas.openxmlformats.org/officeDocument/2006/relationships/vmlDrawing" Target="../drawings/vmlDrawing20.vml"/>
</Relationships>
</file>

<file path=xl/worksheets/_rels/sheet6.xml.rels><?xml version="1.0" encoding="UTF-8"?>
<Relationships xmlns="http://schemas.openxmlformats.org/package/2006/relationships"><Relationship Id="rId1" Type="http://schemas.openxmlformats.org/officeDocument/2006/relationships/hyperlink" Target="http://www.smogon.com/forums/threads/asb-players-handbook.3488563/"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docs.google.com/spreadsheets/d/1yXi5bYqpw3feJBRHlwbwEbG3yDpq7aOWj6SGlhOuX6I/edit" TargetMode="External"/><Relationship Id="rId2" Type="http://schemas.openxmlformats.org/officeDocument/2006/relationships/hyperlink" Target="https://docs.google.com/spreadsheets/d/1yXi5bYqpw3feJBRHlwbwEbG3yDpq7aOWj6SGlhOuX6I/edit" TargetMode="External"/><Relationship Id="rId3" Type="http://schemas.openxmlformats.org/officeDocument/2006/relationships/hyperlink" Target="http://bulbapedia.bulbagarden.net/wiki/Additional_effect"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158.75"/>
    <col collapsed="false" hidden="false" max="1025" min="2" style="0" width="13.2295918367347"/>
  </cols>
  <sheetData>
    <row r="1" customFormat="false" ht="15" hidden="false" customHeight="true" outlineLevel="0" collapsed="false">
      <c r="A1" s="1"/>
    </row>
    <row r="2" customFormat="false" ht="15" hidden="false" customHeight="true" outlineLevel="0" collapsed="false">
      <c r="A2" s="2"/>
    </row>
    <row r="3" customFormat="false" ht="15" hidden="false" customHeight="true" outlineLevel="0" collapsed="false">
      <c r="A3" s="1" t="s">
        <v>0</v>
      </c>
    </row>
    <row r="4" customFormat="false" ht="15" hidden="false" customHeight="true" outlineLevel="0" collapsed="false">
      <c r="A4" s="2"/>
    </row>
    <row r="5" customFormat="false" ht="15" hidden="false" customHeight="true" outlineLevel="0" collapsed="false">
      <c r="A5" s="3" t="s">
        <v>1</v>
      </c>
    </row>
    <row r="6" customFormat="false" ht="15" hidden="false" customHeight="true" outlineLevel="0" collapsed="false">
      <c r="A6" s="2"/>
    </row>
    <row r="7" customFormat="false" ht="15" hidden="false" customHeight="true" outlineLevel="0" collapsed="false">
      <c r="A7" s="1" t="s">
        <v>2</v>
      </c>
    </row>
    <row r="8" customFormat="false" ht="15" hidden="false" customHeight="true" outlineLevel="0" collapsed="false">
      <c r="A8" s="2" t="s">
        <v>3</v>
      </c>
    </row>
    <row r="9" customFormat="false" ht="15" hidden="false" customHeight="true" outlineLevel="0" collapsed="false">
      <c r="A9" s="2"/>
    </row>
    <row r="10" customFormat="false" ht="15" hidden="false" customHeight="true" outlineLevel="0" collapsed="false">
      <c r="A10" s="2" t="s">
        <v>4</v>
      </c>
    </row>
    <row r="11" customFormat="false" ht="15" hidden="false" customHeight="true" outlineLevel="0" collapsed="false">
      <c r="A11" s="2"/>
    </row>
    <row r="12" customFormat="false" ht="14.25" hidden="false" customHeight="true" outlineLevel="0" collapsed="false">
      <c r="A12" s="1" t="s">
        <v>5</v>
      </c>
    </row>
    <row r="13" customFormat="false" ht="14.25" hidden="false" customHeight="true" outlineLevel="0" collapsed="false">
      <c r="A13" s="3" t="s">
        <v>6</v>
      </c>
    </row>
    <row r="14" customFormat="false" ht="15" hidden="false" customHeight="true" outlineLevel="0" collapsed="false">
      <c r="A14" s="2"/>
    </row>
    <row r="15" customFormat="false" ht="15" hidden="false" customHeight="true" outlineLevel="0" collapsed="false">
      <c r="A15" s="1" t="s">
        <v>7</v>
      </c>
    </row>
    <row r="16" customFormat="false" ht="15" hidden="false" customHeight="true" outlineLevel="0" collapsed="false">
      <c r="A16" s="2" t="s">
        <v>8</v>
      </c>
    </row>
    <row r="17" customFormat="false" ht="15" hidden="false" customHeight="true" outlineLevel="0" collapsed="false">
      <c r="A17" s="2"/>
    </row>
    <row r="18" customFormat="false" ht="15" hidden="false" customHeight="true" outlineLevel="0" collapsed="false">
      <c r="A18" s="1" t="s">
        <v>9</v>
      </c>
    </row>
    <row r="19" customFormat="false" ht="15" hidden="false" customHeight="true" outlineLevel="0" collapsed="false">
      <c r="A19" s="3" t="s">
        <v>10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9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59" activePane="bottomRight" state="frozen"/>
      <selection pane="topLeft" activeCell="A1" activeCellId="0" sqref="A1"/>
      <selection pane="topRight" activeCell="B1" activeCellId="0" sqref="B1"/>
      <selection pane="bottomLeft" activeCell="A59" activeCellId="0" sqref="A59"/>
      <selection pane="bottomRight" activeCell="A79" activeCellId="0" sqref="A79"/>
    </sheetView>
  </sheetViews>
  <sheetFormatPr defaultRowHeight="12.75"/>
  <cols>
    <col collapsed="false" hidden="false" max="1" min="1" style="0" width="18.0867346938776"/>
    <col collapsed="false" hidden="false" max="2" min="2" style="0" width="15.6581632653061"/>
    <col collapsed="false" hidden="false" max="3" min="3" style="0" width="18.765306122449"/>
    <col collapsed="false" hidden="false" max="4" min="4" style="0" width="71.9489795918367"/>
    <col collapsed="false" hidden="false" max="6" min="5" style="0" width="19.1683673469388"/>
    <col collapsed="false" hidden="false" max="7" min="7" style="0" width="36.8520408163265"/>
    <col collapsed="false" hidden="false" max="9" min="8" style="0" width="9.31632653061224"/>
    <col collapsed="false" hidden="false" max="1025" min="10" style="0" width="13.2295918367347"/>
  </cols>
  <sheetData>
    <row r="1" customFormat="false" ht="15" hidden="false" customHeight="true" outlineLevel="0" collapsed="false">
      <c r="A1" s="171" t="s">
        <v>4102</v>
      </c>
      <c r="B1" s="171" t="s">
        <v>4103</v>
      </c>
      <c r="C1" s="172" t="s">
        <v>4104</v>
      </c>
      <c r="D1" s="171" t="s">
        <v>4105</v>
      </c>
      <c r="E1" s="171" t="s">
        <v>4106</v>
      </c>
      <c r="F1" s="171" t="s">
        <v>4107</v>
      </c>
      <c r="G1" s="171" t="s">
        <v>2485</v>
      </c>
      <c r="H1" s="171" t="s">
        <v>4108</v>
      </c>
      <c r="I1" s="171" t="s">
        <v>4109</v>
      </c>
    </row>
    <row r="2" customFormat="false" ht="15" hidden="false" customHeight="true" outlineLevel="0" collapsed="false">
      <c r="A2" s="173" t="s">
        <v>4110</v>
      </c>
      <c r="B2" s="174" t="s">
        <v>4111</v>
      </c>
      <c r="C2" s="175" t="s">
        <v>4112</v>
      </c>
      <c r="D2" s="174" t="s">
        <v>4113</v>
      </c>
      <c r="E2" s="176" t="s">
        <v>4114</v>
      </c>
      <c r="F2" s="174" t="s">
        <v>360</v>
      </c>
      <c r="G2" s="176"/>
      <c r="H2" s="174" t="s">
        <v>427</v>
      </c>
      <c r="I2" s="176" t="s">
        <v>427</v>
      </c>
    </row>
    <row r="3" customFormat="false" ht="15" hidden="false" customHeight="true" outlineLevel="0" collapsed="false">
      <c r="A3" s="173" t="s">
        <v>4115</v>
      </c>
      <c r="B3" s="174" t="s">
        <v>4111</v>
      </c>
      <c r="C3" s="175" t="s">
        <v>4112</v>
      </c>
      <c r="D3" s="174" t="s">
        <v>4116</v>
      </c>
      <c r="E3" s="176" t="s">
        <v>4114</v>
      </c>
      <c r="F3" s="174" t="s">
        <v>360</v>
      </c>
      <c r="G3" s="176"/>
      <c r="H3" s="174" t="s">
        <v>427</v>
      </c>
      <c r="I3" s="176" t="s">
        <v>427</v>
      </c>
    </row>
    <row r="4" customFormat="false" ht="15" hidden="false" customHeight="true" outlineLevel="0" collapsed="false">
      <c r="A4" s="173" t="s">
        <v>4117</v>
      </c>
      <c r="B4" s="174" t="s">
        <v>4111</v>
      </c>
      <c r="C4" s="175" t="s">
        <v>4112</v>
      </c>
      <c r="D4" s="174" t="s">
        <v>4118</v>
      </c>
      <c r="E4" s="176" t="s">
        <v>4114</v>
      </c>
      <c r="F4" s="174" t="s">
        <v>360</v>
      </c>
      <c r="G4" s="176"/>
      <c r="H4" s="174" t="s">
        <v>427</v>
      </c>
      <c r="I4" s="176" t="s">
        <v>427</v>
      </c>
    </row>
    <row r="5" customFormat="false" ht="15" hidden="false" customHeight="true" outlineLevel="0" collapsed="false">
      <c r="A5" s="173" t="s">
        <v>4119</v>
      </c>
      <c r="B5" s="174" t="s">
        <v>4111</v>
      </c>
      <c r="C5" s="175" t="s">
        <v>4112</v>
      </c>
      <c r="D5" s="174" t="s">
        <v>4120</v>
      </c>
      <c r="E5" s="176" t="s">
        <v>4114</v>
      </c>
      <c r="F5" s="174" t="s">
        <v>360</v>
      </c>
      <c r="G5" s="176"/>
      <c r="H5" s="174" t="s">
        <v>427</v>
      </c>
      <c r="I5" s="176" t="s">
        <v>427</v>
      </c>
    </row>
    <row r="6" customFormat="false" ht="15" hidden="false" customHeight="true" outlineLevel="0" collapsed="false">
      <c r="A6" s="173" t="s">
        <v>4121</v>
      </c>
      <c r="B6" s="174" t="s">
        <v>4111</v>
      </c>
      <c r="C6" s="175" t="s">
        <v>4112</v>
      </c>
      <c r="D6" s="174" t="s">
        <v>4122</v>
      </c>
      <c r="E6" s="176" t="s">
        <v>4114</v>
      </c>
      <c r="F6" s="174" t="s">
        <v>360</v>
      </c>
      <c r="G6" s="176"/>
      <c r="H6" s="174" t="s">
        <v>427</v>
      </c>
      <c r="I6" s="176" t="s">
        <v>427</v>
      </c>
    </row>
    <row r="7" customFormat="false" ht="15" hidden="false" customHeight="true" outlineLevel="0" collapsed="false">
      <c r="A7" s="173" t="s">
        <v>4123</v>
      </c>
      <c r="B7" s="174" t="s">
        <v>4111</v>
      </c>
      <c r="C7" s="175" t="s">
        <v>4112</v>
      </c>
      <c r="D7" s="174" t="s">
        <v>4124</v>
      </c>
      <c r="E7" s="176" t="s">
        <v>4114</v>
      </c>
      <c r="F7" s="174" t="s">
        <v>360</v>
      </c>
      <c r="G7" s="176"/>
      <c r="H7" s="174" t="s">
        <v>427</v>
      </c>
      <c r="I7" s="176" t="s">
        <v>427</v>
      </c>
    </row>
    <row r="8" customFormat="false" ht="15" hidden="false" customHeight="true" outlineLevel="0" collapsed="false">
      <c r="A8" s="173" t="s">
        <v>4125</v>
      </c>
      <c r="B8" s="174" t="s">
        <v>4111</v>
      </c>
      <c r="C8" s="175" t="s">
        <v>4112</v>
      </c>
      <c r="D8" s="174" t="s">
        <v>4126</v>
      </c>
      <c r="E8" s="176" t="s">
        <v>4114</v>
      </c>
      <c r="F8" s="174" t="s">
        <v>360</v>
      </c>
      <c r="G8" s="176"/>
      <c r="H8" s="174" t="s">
        <v>427</v>
      </c>
      <c r="I8" s="176" t="s">
        <v>427</v>
      </c>
    </row>
    <row r="9" customFormat="false" ht="15" hidden="false" customHeight="true" outlineLevel="0" collapsed="false">
      <c r="A9" s="173" t="s">
        <v>4127</v>
      </c>
      <c r="B9" s="174" t="s">
        <v>4111</v>
      </c>
      <c r="C9" s="175" t="s">
        <v>4112</v>
      </c>
      <c r="D9" s="174" t="s">
        <v>4128</v>
      </c>
      <c r="E9" s="176" t="s">
        <v>4114</v>
      </c>
      <c r="F9" s="174" t="s">
        <v>360</v>
      </c>
      <c r="G9" s="176"/>
      <c r="H9" s="174" t="s">
        <v>427</v>
      </c>
      <c r="I9" s="176" t="s">
        <v>427</v>
      </c>
    </row>
    <row r="10" customFormat="false" ht="15" hidden="false" customHeight="true" outlineLevel="0" collapsed="false">
      <c r="A10" s="173" t="s">
        <v>4129</v>
      </c>
      <c r="B10" s="174" t="s">
        <v>4111</v>
      </c>
      <c r="C10" s="175" t="s">
        <v>4112</v>
      </c>
      <c r="D10" s="174" t="s">
        <v>4130</v>
      </c>
      <c r="E10" s="176" t="s">
        <v>4114</v>
      </c>
      <c r="F10" s="174" t="s">
        <v>360</v>
      </c>
      <c r="G10" s="176"/>
      <c r="H10" s="174" t="s">
        <v>427</v>
      </c>
      <c r="I10" s="176" t="s">
        <v>427</v>
      </c>
    </row>
    <row r="11" customFormat="false" ht="15" hidden="false" customHeight="true" outlineLevel="0" collapsed="false">
      <c r="A11" s="173" t="s">
        <v>4131</v>
      </c>
      <c r="B11" s="174" t="s">
        <v>4111</v>
      </c>
      <c r="C11" s="175" t="s">
        <v>4132</v>
      </c>
      <c r="D11" s="174" t="s">
        <v>4133</v>
      </c>
      <c r="E11" s="176" t="s">
        <v>4114</v>
      </c>
      <c r="F11" s="174" t="s">
        <v>360</v>
      </c>
      <c r="G11" s="176"/>
      <c r="H11" s="174" t="s">
        <v>427</v>
      </c>
      <c r="I11" s="176" t="s">
        <v>427</v>
      </c>
    </row>
    <row r="12" customFormat="false" ht="15" hidden="false" customHeight="true" outlineLevel="0" collapsed="false">
      <c r="A12" s="173" t="s">
        <v>4134</v>
      </c>
      <c r="B12" s="174" t="s">
        <v>4111</v>
      </c>
      <c r="C12" s="175" t="s">
        <v>4132</v>
      </c>
      <c r="D12" s="174" t="s">
        <v>4135</v>
      </c>
      <c r="E12" s="176" t="s">
        <v>4114</v>
      </c>
      <c r="F12" s="174" t="s">
        <v>360</v>
      </c>
      <c r="G12" s="176"/>
      <c r="H12" s="174" t="s">
        <v>427</v>
      </c>
      <c r="I12" s="176" t="s">
        <v>427</v>
      </c>
    </row>
    <row r="13" customFormat="false" ht="15" hidden="false" customHeight="true" outlineLevel="0" collapsed="false">
      <c r="A13" s="173" t="s">
        <v>4136</v>
      </c>
      <c r="B13" s="174" t="s">
        <v>4111</v>
      </c>
      <c r="C13" s="175" t="s">
        <v>4132</v>
      </c>
      <c r="D13" s="174" t="s">
        <v>4137</v>
      </c>
      <c r="E13" s="176" t="s">
        <v>4114</v>
      </c>
      <c r="F13" s="174" t="s">
        <v>360</v>
      </c>
      <c r="G13" s="176"/>
      <c r="H13" s="174" t="s">
        <v>427</v>
      </c>
      <c r="I13" s="176" t="s">
        <v>427</v>
      </c>
    </row>
    <row r="14" customFormat="false" ht="15" hidden="false" customHeight="true" outlineLevel="0" collapsed="false">
      <c r="A14" s="173" t="s">
        <v>4138</v>
      </c>
      <c r="B14" s="174" t="s">
        <v>4111</v>
      </c>
      <c r="C14" s="175" t="s">
        <v>4132</v>
      </c>
      <c r="D14" s="174" t="s">
        <v>4139</v>
      </c>
      <c r="E14" s="176" t="s">
        <v>4114</v>
      </c>
      <c r="F14" s="174" t="s">
        <v>360</v>
      </c>
      <c r="G14" s="176"/>
      <c r="H14" s="174" t="s">
        <v>427</v>
      </c>
      <c r="I14" s="176" t="s">
        <v>427</v>
      </c>
    </row>
    <row r="15" customFormat="false" ht="15" hidden="false" customHeight="true" outlineLevel="0" collapsed="false">
      <c r="A15" s="173" t="s">
        <v>4140</v>
      </c>
      <c r="B15" s="174" t="s">
        <v>4111</v>
      </c>
      <c r="C15" s="175" t="s">
        <v>4132</v>
      </c>
      <c r="D15" s="174" t="s">
        <v>4141</v>
      </c>
      <c r="E15" s="176" t="s">
        <v>4114</v>
      </c>
      <c r="F15" s="174" t="s">
        <v>360</v>
      </c>
      <c r="G15" s="176"/>
      <c r="H15" s="174" t="s">
        <v>427</v>
      </c>
      <c r="I15" s="176" t="s">
        <v>427</v>
      </c>
    </row>
    <row r="16" customFormat="false" ht="15" hidden="false" customHeight="true" outlineLevel="0" collapsed="false">
      <c r="A16" s="173" t="s">
        <v>4142</v>
      </c>
      <c r="B16" s="174" t="s">
        <v>4111</v>
      </c>
      <c r="C16" s="175" t="s">
        <v>4132</v>
      </c>
      <c r="D16" s="174" t="s">
        <v>4143</v>
      </c>
      <c r="E16" s="176" t="s">
        <v>4114</v>
      </c>
      <c r="F16" s="174" t="s">
        <v>360</v>
      </c>
      <c r="G16" s="176"/>
      <c r="H16" s="174" t="s">
        <v>427</v>
      </c>
      <c r="I16" s="176" t="s">
        <v>427</v>
      </c>
    </row>
    <row r="17" customFormat="false" ht="15" hidden="false" customHeight="true" outlineLevel="0" collapsed="false">
      <c r="A17" s="173" t="s">
        <v>1074</v>
      </c>
      <c r="B17" s="174" t="s">
        <v>4111</v>
      </c>
      <c r="C17" s="175" t="s">
        <v>4132</v>
      </c>
      <c r="D17" s="174" t="s">
        <v>4144</v>
      </c>
      <c r="E17" s="176" t="s">
        <v>4114</v>
      </c>
      <c r="F17" s="174" t="s">
        <v>360</v>
      </c>
      <c r="G17" s="176"/>
      <c r="H17" s="174" t="s">
        <v>427</v>
      </c>
      <c r="I17" s="176" t="s">
        <v>427</v>
      </c>
    </row>
    <row r="18" customFormat="false" ht="15" hidden="false" customHeight="true" outlineLevel="0" collapsed="false">
      <c r="A18" s="173" t="s">
        <v>1043</v>
      </c>
      <c r="B18" s="174" t="s">
        <v>4111</v>
      </c>
      <c r="C18" s="175" t="s">
        <v>4132</v>
      </c>
      <c r="D18" s="174" t="s">
        <v>4145</v>
      </c>
      <c r="E18" s="176" t="s">
        <v>4114</v>
      </c>
      <c r="F18" s="174" t="s">
        <v>360</v>
      </c>
      <c r="G18" s="176"/>
      <c r="H18" s="174" t="s">
        <v>427</v>
      </c>
      <c r="I18" s="176" t="s">
        <v>427</v>
      </c>
    </row>
    <row r="19" customFormat="false" ht="15" hidden="false" customHeight="true" outlineLevel="0" collapsed="false">
      <c r="A19" s="173" t="s">
        <v>4146</v>
      </c>
      <c r="B19" s="174" t="s">
        <v>4111</v>
      </c>
      <c r="C19" s="175" t="s">
        <v>4132</v>
      </c>
      <c r="D19" s="174" t="s">
        <v>4147</v>
      </c>
      <c r="E19" s="176" t="s">
        <v>4114</v>
      </c>
      <c r="F19" s="174" t="s">
        <v>360</v>
      </c>
      <c r="G19" s="176"/>
      <c r="H19" s="174" t="s">
        <v>427</v>
      </c>
      <c r="I19" s="176" t="s">
        <v>427</v>
      </c>
    </row>
    <row r="20" customFormat="false" ht="15" hidden="false" customHeight="true" outlineLevel="0" collapsed="false">
      <c r="A20" s="173" t="s">
        <v>4148</v>
      </c>
      <c r="B20" s="174" t="s">
        <v>4111</v>
      </c>
      <c r="C20" s="175" t="s">
        <v>4132</v>
      </c>
      <c r="D20" s="174" t="s">
        <v>4149</v>
      </c>
      <c r="E20" s="176" t="s">
        <v>4114</v>
      </c>
      <c r="F20" s="174" t="s">
        <v>360</v>
      </c>
      <c r="G20" s="176"/>
      <c r="H20" s="174" t="s">
        <v>427</v>
      </c>
      <c r="I20" s="176" t="s">
        <v>427</v>
      </c>
    </row>
    <row r="21" customFormat="false" ht="15" hidden="false" customHeight="true" outlineLevel="0" collapsed="false">
      <c r="A21" s="173" t="s">
        <v>4150</v>
      </c>
      <c r="B21" s="174" t="s">
        <v>4111</v>
      </c>
      <c r="C21" s="175" t="s">
        <v>4132</v>
      </c>
      <c r="D21" s="174" t="s">
        <v>4151</v>
      </c>
      <c r="E21" s="176" t="s">
        <v>4114</v>
      </c>
      <c r="F21" s="174" t="s">
        <v>360</v>
      </c>
      <c r="G21" s="176"/>
      <c r="H21" s="174" t="s">
        <v>427</v>
      </c>
      <c r="I21" s="176" t="s">
        <v>427</v>
      </c>
    </row>
    <row r="22" customFormat="false" ht="15" hidden="false" customHeight="true" outlineLevel="0" collapsed="false">
      <c r="A22" s="173" t="s">
        <v>4152</v>
      </c>
      <c r="B22" s="174" t="s">
        <v>4111</v>
      </c>
      <c r="C22" s="175" t="s">
        <v>4132</v>
      </c>
      <c r="D22" s="174" t="s">
        <v>4153</v>
      </c>
      <c r="E22" s="176" t="s">
        <v>4114</v>
      </c>
      <c r="F22" s="174" t="s">
        <v>360</v>
      </c>
      <c r="G22" s="176"/>
      <c r="H22" s="174" t="s">
        <v>427</v>
      </c>
      <c r="I22" s="176" t="s">
        <v>427</v>
      </c>
    </row>
    <row r="23" customFormat="false" ht="15" hidden="false" customHeight="true" outlineLevel="0" collapsed="false">
      <c r="A23" s="173" t="s">
        <v>4154</v>
      </c>
      <c r="B23" s="174" t="s">
        <v>4111</v>
      </c>
      <c r="C23" s="175" t="s">
        <v>4132</v>
      </c>
      <c r="D23" s="174" t="s">
        <v>4155</v>
      </c>
      <c r="E23" s="176" t="s">
        <v>4114</v>
      </c>
      <c r="F23" s="174" t="s">
        <v>360</v>
      </c>
      <c r="G23" s="176"/>
      <c r="H23" s="174" t="s">
        <v>427</v>
      </c>
      <c r="I23" s="176" t="s">
        <v>427</v>
      </c>
    </row>
    <row r="24" customFormat="false" ht="15" hidden="false" customHeight="true" outlineLevel="0" collapsed="false">
      <c r="A24" s="173" t="s">
        <v>4156</v>
      </c>
      <c r="B24" s="174" t="s">
        <v>4111</v>
      </c>
      <c r="C24" s="175" t="s">
        <v>4132</v>
      </c>
      <c r="D24" s="174" t="s">
        <v>4157</v>
      </c>
      <c r="E24" s="176" t="s">
        <v>4114</v>
      </c>
      <c r="F24" s="174" t="s">
        <v>360</v>
      </c>
      <c r="G24" s="176"/>
      <c r="H24" s="174" t="s">
        <v>427</v>
      </c>
      <c r="I24" s="176" t="s">
        <v>427</v>
      </c>
    </row>
    <row r="25" customFormat="false" ht="15" hidden="false" customHeight="true" outlineLevel="0" collapsed="false">
      <c r="A25" s="173" t="s">
        <v>4158</v>
      </c>
      <c r="B25" s="174" t="s">
        <v>4111</v>
      </c>
      <c r="C25" s="175" t="s">
        <v>4132</v>
      </c>
      <c r="D25" s="174" t="s">
        <v>4159</v>
      </c>
      <c r="E25" s="176" t="s">
        <v>4114</v>
      </c>
      <c r="F25" s="174" t="s">
        <v>360</v>
      </c>
      <c r="G25" s="176"/>
      <c r="H25" s="174" t="s">
        <v>427</v>
      </c>
      <c r="I25" s="176" t="s">
        <v>427</v>
      </c>
    </row>
    <row r="26" customFormat="false" ht="15" hidden="false" customHeight="true" outlineLevel="0" collapsed="false">
      <c r="A26" s="173" t="s">
        <v>4160</v>
      </c>
      <c r="B26" s="174" t="s">
        <v>4111</v>
      </c>
      <c r="C26" s="175" t="s">
        <v>4132</v>
      </c>
      <c r="D26" s="174" t="s">
        <v>4161</v>
      </c>
      <c r="E26" s="176" t="s">
        <v>4114</v>
      </c>
      <c r="F26" s="174" t="s">
        <v>360</v>
      </c>
      <c r="G26" s="176"/>
      <c r="H26" s="174" t="s">
        <v>427</v>
      </c>
      <c r="I26" s="176" t="s">
        <v>427</v>
      </c>
    </row>
    <row r="27" customFormat="false" ht="15" hidden="false" customHeight="true" outlineLevel="0" collapsed="false">
      <c r="A27" s="173" t="s">
        <v>4162</v>
      </c>
      <c r="B27" s="174" t="s">
        <v>4111</v>
      </c>
      <c r="C27" s="175" t="s">
        <v>4132</v>
      </c>
      <c r="D27" s="174" t="s">
        <v>4163</v>
      </c>
      <c r="E27" s="176" t="s">
        <v>4114</v>
      </c>
      <c r="F27" s="174" t="s">
        <v>360</v>
      </c>
      <c r="G27" s="176"/>
      <c r="H27" s="174" t="s">
        <v>427</v>
      </c>
      <c r="I27" s="176" t="s">
        <v>427</v>
      </c>
    </row>
    <row r="28" customFormat="false" ht="15" hidden="false" customHeight="true" outlineLevel="0" collapsed="false">
      <c r="A28" s="173" t="s">
        <v>4164</v>
      </c>
      <c r="B28" s="174" t="s">
        <v>4111</v>
      </c>
      <c r="C28" s="175" t="s">
        <v>4132</v>
      </c>
      <c r="D28" s="174" t="s">
        <v>4165</v>
      </c>
      <c r="E28" s="176" t="s">
        <v>4114</v>
      </c>
      <c r="F28" s="174" t="s">
        <v>360</v>
      </c>
      <c r="G28" s="176"/>
      <c r="H28" s="174" t="s">
        <v>427</v>
      </c>
      <c r="I28" s="176" t="s">
        <v>427</v>
      </c>
    </row>
    <row r="29" customFormat="false" ht="15" hidden="false" customHeight="true" outlineLevel="0" collapsed="false">
      <c r="A29" s="173" t="s">
        <v>4166</v>
      </c>
      <c r="B29" s="174" t="s">
        <v>4111</v>
      </c>
      <c r="C29" s="175" t="s">
        <v>4132</v>
      </c>
      <c r="D29" s="174" t="s">
        <v>4167</v>
      </c>
      <c r="E29" s="176" t="s">
        <v>4114</v>
      </c>
      <c r="F29" s="174" t="s">
        <v>360</v>
      </c>
      <c r="G29" s="176"/>
      <c r="H29" s="174" t="s">
        <v>427</v>
      </c>
      <c r="I29" s="176" t="s">
        <v>427</v>
      </c>
    </row>
    <row r="30" customFormat="false" ht="15" hidden="false" customHeight="true" outlineLevel="0" collapsed="false">
      <c r="A30" s="173" t="s">
        <v>4168</v>
      </c>
      <c r="B30" s="174" t="s">
        <v>4111</v>
      </c>
      <c r="C30" s="175" t="s">
        <v>4132</v>
      </c>
      <c r="D30" s="174" t="s">
        <v>4169</v>
      </c>
      <c r="E30" s="176" t="s">
        <v>4114</v>
      </c>
      <c r="F30" s="174" t="s">
        <v>360</v>
      </c>
      <c r="G30" s="176"/>
      <c r="H30" s="174" t="s">
        <v>427</v>
      </c>
      <c r="I30" s="176" t="s">
        <v>427</v>
      </c>
    </row>
    <row r="31" customFormat="false" ht="15" hidden="false" customHeight="true" outlineLevel="0" collapsed="false">
      <c r="A31" s="173" t="s">
        <v>4170</v>
      </c>
      <c r="B31" s="174" t="s">
        <v>4111</v>
      </c>
      <c r="C31" s="175" t="s">
        <v>4132</v>
      </c>
      <c r="D31" s="174" t="s">
        <v>4171</v>
      </c>
      <c r="E31" s="176" t="s">
        <v>4114</v>
      </c>
      <c r="F31" s="174" t="s">
        <v>360</v>
      </c>
      <c r="G31" s="176"/>
      <c r="H31" s="174" t="s">
        <v>427</v>
      </c>
      <c r="I31" s="176" t="s">
        <v>427</v>
      </c>
    </row>
    <row r="32" customFormat="false" ht="15" hidden="false" customHeight="true" outlineLevel="0" collapsed="false">
      <c r="A32" s="173" t="s">
        <v>4172</v>
      </c>
      <c r="B32" s="174" t="s">
        <v>4111</v>
      </c>
      <c r="C32" s="175" t="s">
        <v>4132</v>
      </c>
      <c r="D32" s="174" t="s">
        <v>4173</v>
      </c>
      <c r="E32" s="176" t="s">
        <v>4114</v>
      </c>
      <c r="F32" s="174" t="s">
        <v>360</v>
      </c>
      <c r="G32" s="176"/>
      <c r="H32" s="174" t="s">
        <v>427</v>
      </c>
      <c r="I32" s="176" t="s">
        <v>427</v>
      </c>
    </row>
    <row r="33" customFormat="false" ht="31.5" hidden="false" customHeight="true" outlineLevel="0" collapsed="false">
      <c r="A33" s="173" t="s">
        <v>708</v>
      </c>
      <c r="B33" s="174" t="s">
        <v>4111</v>
      </c>
      <c r="C33" s="175" t="s">
        <v>4132</v>
      </c>
      <c r="D33" s="174" t="s">
        <v>4174</v>
      </c>
      <c r="E33" s="176" t="s">
        <v>4114</v>
      </c>
      <c r="F33" s="174" t="s">
        <v>360</v>
      </c>
      <c r="G33" s="176"/>
      <c r="H33" s="174" t="s">
        <v>427</v>
      </c>
      <c r="I33" s="176" t="s">
        <v>427</v>
      </c>
    </row>
    <row r="34" customFormat="false" ht="15.75" hidden="false" customHeight="true" outlineLevel="0" collapsed="false">
      <c r="A34" s="173" t="s">
        <v>4175</v>
      </c>
      <c r="B34" s="174" t="s">
        <v>4111</v>
      </c>
      <c r="C34" s="175" t="s">
        <v>4132</v>
      </c>
      <c r="D34" s="174" t="s">
        <v>4176</v>
      </c>
      <c r="E34" s="176" t="s">
        <v>4114</v>
      </c>
      <c r="F34" s="174" t="s">
        <v>360</v>
      </c>
      <c r="G34" s="176"/>
      <c r="H34" s="174" t="s">
        <v>427</v>
      </c>
      <c r="I34" s="176" t="s">
        <v>427</v>
      </c>
    </row>
    <row r="35" customFormat="false" ht="15" hidden="false" customHeight="true" outlineLevel="0" collapsed="false">
      <c r="A35" s="173" t="s">
        <v>4177</v>
      </c>
      <c r="B35" s="174" t="s">
        <v>4111</v>
      </c>
      <c r="C35" s="175" t="s">
        <v>4132</v>
      </c>
      <c r="D35" s="174" t="s">
        <v>4178</v>
      </c>
      <c r="E35" s="176" t="s">
        <v>4114</v>
      </c>
      <c r="F35" s="174" t="s">
        <v>360</v>
      </c>
      <c r="G35" s="176"/>
      <c r="H35" s="174" t="s">
        <v>427</v>
      </c>
      <c r="I35" s="176" t="s">
        <v>427</v>
      </c>
    </row>
    <row r="36" customFormat="false" ht="15" hidden="false" customHeight="true" outlineLevel="0" collapsed="false">
      <c r="A36" s="173" t="s">
        <v>4179</v>
      </c>
      <c r="B36" s="174" t="s">
        <v>4111</v>
      </c>
      <c r="C36" s="175" t="s">
        <v>4132</v>
      </c>
      <c r="D36" s="174" t="s">
        <v>4180</v>
      </c>
      <c r="E36" s="176" t="s">
        <v>4114</v>
      </c>
      <c r="F36" s="174" t="s">
        <v>360</v>
      </c>
      <c r="G36" s="176"/>
      <c r="H36" s="174" t="s">
        <v>427</v>
      </c>
      <c r="I36" s="176" t="s">
        <v>427</v>
      </c>
    </row>
    <row r="37" customFormat="false" ht="15" hidden="false" customHeight="true" outlineLevel="0" collapsed="false">
      <c r="A37" s="173" t="s">
        <v>4181</v>
      </c>
      <c r="B37" s="174" t="s">
        <v>4111</v>
      </c>
      <c r="C37" s="175" t="s">
        <v>4132</v>
      </c>
      <c r="D37" s="174" t="s">
        <v>4182</v>
      </c>
      <c r="E37" s="176" t="s">
        <v>4114</v>
      </c>
      <c r="F37" s="174" t="s">
        <v>360</v>
      </c>
      <c r="G37" s="176"/>
      <c r="H37" s="174" t="s">
        <v>427</v>
      </c>
      <c r="I37" s="176" t="s">
        <v>427</v>
      </c>
    </row>
    <row r="38" customFormat="false" ht="15" hidden="false" customHeight="true" outlineLevel="0" collapsed="false">
      <c r="A38" s="173" t="s">
        <v>4183</v>
      </c>
      <c r="B38" s="174" t="s">
        <v>4111</v>
      </c>
      <c r="C38" s="175" t="s">
        <v>4132</v>
      </c>
      <c r="D38" s="174" t="s">
        <v>4184</v>
      </c>
      <c r="E38" s="176" t="s">
        <v>4114</v>
      </c>
      <c r="F38" s="174" t="s">
        <v>360</v>
      </c>
      <c r="G38" s="176"/>
      <c r="H38" s="174" t="s">
        <v>427</v>
      </c>
      <c r="I38" s="176" t="s">
        <v>427</v>
      </c>
    </row>
    <row r="39" customFormat="false" ht="15" hidden="false" customHeight="true" outlineLevel="0" collapsed="false">
      <c r="A39" s="173" t="s">
        <v>4185</v>
      </c>
      <c r="B39" s="174" t="s">
        <v>4111</v>
      </c>
      <c r="C39" s="175" t="s">
        <v>4132</v>
      </c>
      <c r="D39" s="174" t="s">
        <v>4186</v>
      </c>
      <c r="E39" s="176" t="s">
        <v>4114</v>
      </c>
      <c r="F39" s="174" t="s">
        <v>360</v>
      </c>
      <c r="G39" s="176"/>
      <c r="H39" s="174" t="s">
        <v>427</v>
      </c>
      <c r="I39" s="176" t="s">
        <v>427</v>
      </c>
    </row>
    <row r="40" customFormat="false" ht="15" hidden="false" customHeight="true" outlineLevel="0" collapsed="false">
      <c r="A40" s="173" t="s">
        <v>4187</v>
      </c>
      <c r="B40" s="174" t="s">
        <v>4111</v>
      </c>
      <c r="C40" s="175" t="s">
        <v>4132</v>
      </c>
      <c r="D40" s="174" t="s">
        <v>4188</v>
      </c>
      <c r="E40" s="176" t="s">
        <v>4114</v>
      </c>
      <c r="F40" s="174" t="s">
        <v>360</v>
      </c>
      <c r="G40" s="176"/>
      <c r="H40" s="174" t="s">
        <v>427</v>
      </c>
      <c r="I40" s="176" t="s">
        <v>427</v>
      </c>
    </row>
    <row r="41" customFormat="false" ht="15" hidden="false" customHeight="true" outlineLevel="0" collapsed="false">
      <c r="A41" s="173" t="s">
        <v>4189</v>
      </c>
      <c r="B41" s="174" t="s">
        <v>4111</v>
      </c>
      <c r="C41" s="175" t="s">
        <v>4132</v>
      </c>
      <c r="D41" s="174" t="s">
        <v>4190</v>
      </c>
      <c r="E41" s="176" t="s">
        <v>4114</v>
      </c>
      <c r="F41" s="174" t="s">
        <v>360</v>
      </c>
      <c r="G41" s="176"/>
      <c r="H41" s="174" t="s">
        <v>427</v>
      </c>
      <c r="I41" s="176" t="s">
        <v>427</v>
      </c>
    </row>
    <row r="42" customFormat="false" ht="15" hidden="false" customHeight="true" outlineLevel="0" collapsed="false">
      <c r="A42" s="173" t="s">
        <v>4191</v>
      </c>
      <c r="B42" s="174" t="s">
        <v>4111</v>
      </c>
      <c r="C42" s="175" t="s">
        <v>4132</v>
      </c>
      <c r="D42" s="174" t="s">
        <v>4192</v>
      </c>
      <c r="E42" s="176" t="s">
        <v>4114</v>
      </c>
      <c r="F42" s="174" t="s">
        <v>360</v>
      </c>
      <c r="G42" s="176"/>
      <c r="H42" s="174" t="s">
        <v>427</v>
      </c>
      <c r="I42" s="176" t="s">
        <v>427</v>
      </c>
    </row>
    <row r="43" customFormat="false" ht="15" hidden="false" customHeight="true" outlineLevel="0" collapsed="false">
      <c r="A43" s="173" t="s">
        <v>4193</v>
      </c>
      <c r="B43" s="174" t="s">
        <v>4111</v>
      </c>
      <c r="C43" s="175" t="s">
        <v>4132</v>
      </c>
      <c r="D43" s="174" t="s">
        <v>4194</v>
      </c>
      <c r="E43" s="176" t="s">
        <v>4114</v>
      </c>
      <c r="F43" s="174" t="s">
        <v>360</v>
      </c>
      <c r="G43" s="176"/>
      <c r="H43" s="174" t="s">
        <v>427</v>
      </c>
      <c r="I43" s="176" t="s">
        <v>427</v>
      </c>
    </row>
    <row r="44" customFormat="false" ht="15" hidden="false" customHeight="true" outlineLevel="0" collapsed="false">
      <c r="A44" s="173" t="s">
        <v>4195</v>
      </c>
      <c r="B44" s="174" t="s">
        <v>4111</v>
      </c>
      <c r="C44" s="175" t="s">
        <v>4132</v>
      </c>
      <c r="D44" s="174" t="s">
        <v>4196</v>
      </c>
      <c r="E44" s="176" t="s">
        <v>4114</v>
      </c>
      <c r="F44" s="174" t="s">
        <v>360</v>
      </c>
      <c r="G44" s="176"/>
      <c r="H44" s="174" t="s">
        <v>427</v>
      </c>
      <c r="I44" s="176" t="s">
        <v>427</v>
      </c>
    </row>
    <row r="45" customFormat="false" ht="15" hidden="false" customHeight="true" outlineLevel="0" collapsed="false">
      <c r="A45" s="173" t="s">
        <v>4197</v>
      </c>
      <c r="B45" s="174" t="s">
        <v>4111</v>
      </c>
      <c r="C45" s="175" t="s">
        <v>4132</v>
      </c>
      <c r="D45" s="174" t="s">
        <v>4198</v>
      </c>
      <c r="E45" s="176" t="s">
        <v>4114</v>
      </c>
      <c r="F45" s="174" t="s">
        <v>360</v>
      </c>
      <c r="G45" s="176"/>
      <c r="H45" s="174" t="s">
        <v>427</v>
      </c>
      <c r="I45" s="176" t="s">
        <v>427</v>
      </c>
    </row>
    <row r="46" customFormat="false" ht="15" hidden="false" customHeight="true" outlineLevel="0" collapsed="false">
      <c r="A46" s="173" t="s">
        <v>4199</v>
      </c>
      <c r="B46" s="174" t="s">
        <v>4111</v>
      </c>
      <c r="C46" s="175" t="s">
        <v>4132</v>
      </c>
      <c r="D46" s="174" t="s">
        <v>4200</v>
      </c>
      <c r="E46" s="176" t="s">
        <v>4114</v>
      </c>
      <c r="F46" s="174" t="s">
        <v>360</v>
      </c>
      <c r="G46" s="176"/>
      <c r="H46" s="174" t="s">
        <v>427</v>
      </c>
      <c r="I46" s="176" t="s">
        <v>427</v>
      </c>
    </row>
    <row r="47" customFormat="false" ht="15" hidden="false" customHeight="true" outlineLevel="0" collapsed="false">
      <c r="A47" s="173" t="s">
        <v>4201</v>
      </c>
      <c r="B47" s="174" t="s">
        <v>4111</v>
      </c>
      <c r="C47" s="175" t="s">
        <v>4132</v>
      </c>
      <c r="D47" s="174" t="s">
        <v>4202</v>
      </c>
      <c r="E47" s="176" t="s">
        <v>4114</v>
      </c>
      <c r="F47" s="174" t="s">
        <v>360</v>
      </c>
      <c r="G47" s="176"/>
      <c r="H47" s="174" t="s">
        <v>427</v>
      </c>
      <c r="I47" s="176" t="s">
        <v>427</v>
      </c>
    </row>
    <row r="48" customFormat="false" ht="15" hidden="false" customHeight="true" outlineLevel="0" collapsed="false">
      <c r="A48" s="173" t="s">
        <v>4203</v>
      </c>
      <c r="B48" s="174" t="s">
        <v>4111</v>
      </c>
      <c r="C48" s="175" t="s">
        <v>4132</v>
      </c>
      <c r="D48" s="174" t="s">
        <v>4204</v>
      </c>
      <c r="E48" s="176" t="s">
        <v>4114</v>
      </c>
      <c r="F48" s="174" t="s">
        <v>360</v>
      </c>
      <c r="G48" s="176"/>
      <c r="H48" s="174" t="s">
        <v>427</v>
      </c>
      <c r="I48" s="176" t="s">
        <v>427</v>
      </c>
    </row>
    <row r="49" customFormat="false" ht="15" hidden="false" customHeight="true" outlineLevel="0" collapsed="false">
      <c r="A49" s="173" t="s">
        <v>4205</v>
      </c>
      <c r="B49" s="174" t="s">
        <v>4111</v>
      </c>
      <c r="C49" s="175" t="s">
        <v>4132</v>
      </c>
      <c r="D49" s="174" t="s">
        <v>4206</v>
      </c>
      <c r="E49" s="176" t="s">
        <v>4114</v>
      </c>
      <c r="F49" s="174" t="s">
        <v>360</v>
      </c>
      <c r="G49" s="176"/>
      <c r="H49" s="174" t="s">
        <v>427</v>
      </c>
      <c r="I49" s="176" t="s">
        <v>427</v>
      </c>
    </row>
    <row r="50" customFormat="false" ht="15" hidden="false" customHeight="true" outlineLevel="0" collapsed="false">
      <c r="A50" s="173" t="s">
        <v>4207</v>
      </c>
      <c r="B50" s="174" t="s">
        <v>4111</v>
      </c>
      <c r="C50" s="175" t="s">
        <v>4132</v>
      </c>
      <c r="D50" s="174" t="s">
        <v>4208</v>
      </c>
      <c r="E50" s="176" t="s">
        <v>4114</v>
      </c>
      <c r="F50" s="174" t="s">
        <v>360</v>
      </c>
      <c r="G50" s="176"/>
      <c r="H50" s="174" t="s">
        <v>427</v>
      </c>
      <c r="I50" s="176" t="s">
        <v>427</v>
      </c>
    </row>
    <row r="51" customFormat="false" ht="15" hidden="false" customHeight="true" outlineLevel="0" collapsed="false">
      <c r="A51" s="173" t="s">
        <v>4209</v>
      </c>
      <c r="B51" s="174" t="s">
        <v>4111</v>
      </c>
      <c r="C51" s="175" t="s">
        <v>4132</v>
      </c>
      <c r="D51" s="174" t="s">
        <v>4210</v>
      </c>
      <c r="E51" s="176" t="s">
        <v>4114</v>
      </c>
      <c r="F51" s="174" t="s">
        <v>360</v>
      </c>
      <c r="G51" s="176"/>
      <c r="H51" s="174" t="s">
        <v>427</v>
      </c>
      <c r="I51" s="176" t="s">
        <v>427</v>
      </c>
    </row>
    <row r="52" customFormat="false" ht="15" hidden="false" customHeight="true" outlineLevel="0" collapsed="false">
      <c r="A52" s="173" t="s">
        <v>4211</v>
      </c>
      <c r="B52" s="174" t="s">
        <v>4111</v>
      </c>
      <c r="C52" s="175" t="s">
        <v>4132</v>
      </c>
      <c r="D52" s="174" t="s">
        <v>4212</v>
      </c>
      <c r="E52" s="176" t="s">
        <v>4114</v>
      </c>
      <c r="F52" s="174" t="s">
        <v>360</v>
      </c>
      <c r="G52" s="176"/>
      <c r="H52" s="174" t="s">
        <v>427</v>
      </c>
      <c r="I52" s="176" t="s">
        <v>427</v>
      </c>
    </row>
    <row r="53" customFormat="false" ht="15" hidden="false" customHeight="true" outlineLevel="0" collapsed="false">
      <c r="A53" s="173" t="s">
        <v>4213</v>
      </c>
      <c r="B53" s="174" t="s">
        <v>4111</v>
      </c>
      <c r="C53" s="175" t="s">
        <v>4132</v>
      </c>
      <c r="D53" s="174" t="s">
        <v>4214</v>
      </c>
      <c r="E53" s="176" t="s">
        <v>4114</v>
      </c>
      <c r="F53" s="174" t="s">
        <v>360</v>
      </c>
      <c r="G53" s="176"/>
      <c r="H53" s="174" t="s">
        <v>427</v>
      </c>
      <c r="I53" s="176" t="s">
        <v>427</v>
      </c>
    </row>
    <row r="54" customFormat="false" ht="15" hidden="false" customHeight="true" outlineLevel="0" collapsed="false">
      <c r="A54" s="173" t="s">
        <v>4215</v>
      </c>
      <c r="B54" s="174" t="s">
        <v>4111</v>
      </c>
      <c r="C54" s="175" t="s">
        <v>4132</v>
      </c>
      <c r="D54" s="174" t="s">
        <v>4216</v>
      </c>
      <c r="E54" s="176" t="s">
        <v>4114</v>
      </c>
      <c r="F54" s="174" t="s">
        <v>360</v>
      </c>
      <c r="G54" s="176"/>
      <c r="H54" s="174" t="s">
        <v>427</v>
      </c>
      <c r="I54" s="176" t="s">
        <v>427</v>
      </c>
    </row>
    <row r="55" customFormat="false" ht="15" hidden="false" customHeight="true" outlineLevel="0" collapsed="false">
      <c r="A55" s="173" t="s">
        <v>4217</v>
      </c>
      <c r="B55" s="174" t="s">
        <v>4111</v>
      </c>
      <c r="C55" s="175" t="s">
        <v>4132</v>
      </c>
      <c r="D55" s="174" t="s">
        <v>4218</v>
      </c>
      <c r="E55" s="176" t="s">
        <v>4114</v>
      </c>
      <c r="F55" s="174" t="s">
        <v>360</v>
      </c>
      <c r="G55" s="176"/>
      <c r="H55" s="174" t="s">
        <v>427</v>
      </c>
      <c r="I55" s="176" t="s">
        <v>427</v>
      </c>
    </row>
    <row r="56" customFormat="false" ht="15" hidden="false" customHeight="true" outlineLevel="0" collapsed="false">
      <c r="A56" s="173" t="s">
        <v>4219</v>
      </c>
      <c r="B56" s="174" t="s">
        <v>4111</v>
      </c>
      <c r="C56" s="175" t="s">
        <v>4132</v>
      </c>
      <c r="D56" s="174" t="s">
        <v>4220</v>
      </c>
      <c r="E56" s="176" t="s">
        <v>4114</v>
      </c>
      <c r="F56" s="174" t="s">
        <v>360</v>
      </c>
      <c r="G56" s="176"/>
      <c r="H56" s="174" t="s">
        <v>427</v>
      </c>
      <c r="I56" s="176" t="s">
        <v>427</v>
      </c>
    </row>
    <row r="57" customFormat="false" ht="15" hidden="false" customHeight="true" outlineLevel="0" collapsed="false">
      <c r="A57" s="173" t="s">
        <v>4221</v>
      </c>
      <c r="B57" s="174" t="s">
        <v>4111</v>
      </c>
      <c r="C57" s="175" t="s">
        <v>4132</v>
      </c>
      <c r="D57" s="174" t="s">
        <v>4222</v>
      </c>
      <c r="E57" s="176" t="s">
        <v>4114</v>
      </c>
      <c r="F57" s="174" t="s">
        <v>360</v>
      </c>
      <c r="G57" s="176"/>
      <c r="H57" s="174" t="s">
        <v>427</v>
      </c>
      <c r="I57" s="176" t="s">
        <v>427</v>
      </c>
    </row>
    <row r="58" customFormat="false" ht="15" hidden="false" customHeight="true" outlineLevel="0" collapsed="false">
      <c r="A58" s="173" t="s">
        <v>4223</v>
      </c>
      <c r="B58" s="174" t="s">
        <v>4111</v>
      </c>
      <c r="C58" s="175" t="s">
        <v>4132</v>
      </c>
      <c r="D58" s="174" t="s">
        <v>4224</v>
      </c>
      <c r="E58" s="176" t="s">
        <v>4114</v>
      </c>
      <c r="F58" s="174" t="s">
        <v>360</v>
      </c>
      <c r="G58" s="176"/>
      <c r="H58" s="174" t="s">
        <v>427</v>
      </c>
      <c r="I58" s="176" t="s">
        <v>427</v>
      </c>
    </row>
    <row r="59" customFormat="false" ht="15" hidden="false" customHeight="true" outlineLevel="0" collapsed="false">
      <c r="A59" s="173" t="s">
        <v>4225</v>
      </c>
      <c r="B59" s="174" t="s">
        <v>4111</v>
      </c>
      <c r="C59" s="175" t="s">
        <v>4132</v>
      </c>
      <c r="D59" s="174" t="s">
        <v>4226</v>
      </c>
      <c r="E59" s="176" t="s">
        <v>4114</v>
      </c>
      <c r="F59" s="174" t="s">
        <v>360</v>
      </c>
      <c r="G59" s="176"/>
      <c r="H59" s="174" t="s">
        <v>427</v>
      </c>
      <c r="I59" s="176" t="s">
        <v>427</v>
      </c>
    </row>
    <row r="60" customFormat="false" ht="15" hidden="false" customHeight="true" outlineLevel="0" collapsed="false">
      <c r="A60" s="173" t="s">
        <v>4227</v>
      </c>
      <c r="B60" s="174" t="s">
        <v>4111</v>
      </c>
      <c r="C60" s="175" t="s">
        <v>4132</v>
      </c>
      <c r="D60" s="174" t="s">
        <v>4228</v>
      </c>
      <c r="E60" s="176" t="s">
        <v>4114</v>
      </c>
      <c r="F60" s="174" t="s">
        <v>360</v>
      </c>
      <c r="G60" s="176"/>
      <c r="H60" s="174" t="s">
        <v>427</v>
      </c>
      <c r="I60" s="176" t="s">
        <v>427</v>
      </c>
    </row>
    <row r="61" customFormat="false" ht="15" hidden="false" customHeight="true" outlineLevel="0" collapsed="false">
      <c r="A61" s="173" t="s">
        <v>4229</v>
      </c>
      <c r="B61" s="174" t="s">
        <v>4111</v>
      </c>
      <c r="C61" s="175" t="s">
        <v>4132</v>
      </c>
      <c r="D61" s="174" t="s">
        <v>4230</v>
      </c>
      <c r="E61" s="176" t="s">
        <v>4114</v>
      </c>
      <c r="F61" s="174" t="s">
        <v>360</v>
      </c>
      <c r="G61" s="176"/>
      <c r="H61" s="174" t="s">
        <v>427</v>
      </c>
      <c r="I61" s="176" t="s">
        <v>427</v>
      </c>
    </row>
    <row r="62" customFormat="false" ht="15" hidden="false" customHeight="true" outlineLevel="0" collapsed="false">
      <c r="A62" s="173" t="s">
        <v>4231</v>
      </c>
      <c r="B62" s="174" t="s">
        <v>4111</v>
      </c>
      <c r="C62" s="175" t="s">
        <v>4232</v>
      </c>
      <c r="D62" s="174" t="s">
        <v>4233</v>
      </c>
      <c r="E62" s="175" t="s">
        <v>4114</v>
      </c>
      <c r="F62" s="174" t="s">
        <v>360</v>
      </c>
      <c r="G62" s="175"/>
      <c r="H62" s="174" t="s">
        <v>427</v>
      </c>
      <c r="I62" s="175" t="s">
        <v>427</v>
      </c>
    </row>
    <row r="63" customFormat="false" ht="15" hidden="false" customHeight="true" outlineLevel="0" collapsed="false">
      <c r="A63" s="173" t="s">
        <v>4234</v>
      </c>
      <c r="B63" s="174" t="s">
        <v>4111</v>
      </c>
      <c r="C63" s="175" t="s">
        <v>4232</v>
      </c>
      <c r="D63" s="174" t="s">
        <v>4235</v>
      </c>
      <c r="E63" s="176" t="s">
        <v>4114</v>
      </c>
      <c r="F63" s="174" t="s">
        <v>360</v>
      </c>
      <c r="G63" s="176"/>
      <c r="H63" s="174" t="s">
        <v>427</v>
      </c>
      <c r="I63" s="176" t="s">
        <v>427</v>
      </c>
    </row>
    <row r="64" customFormat="false" ht="15" hidden="false" customHeight="true" outlineLevel="0" collapsed="false">
      <c r="A64" s="173" t="s">
        <v>4236</v>
      </c>
      <c r="B64" s="174" t="s">
        <v>4111</v>
      </c>
      <c r="C64" s="175" t="s">
        <v>4232</v>
      </c>
      <c r="D64" s="174" t="s">
        <v>4237</v>
      </c>
      <c r="E64" s="176" t="s">
        <v>4114</v>
      </c>
      <c r="F64" s="174" t="s">
        <v>360</v>
      </c>
      <c r="G64" s="176"/>
      <c r="H64" s="174" t="s">
        <v>427</v>
      </c>
      <c r="I64" s="176" t="s">
        <v>427</v>
      </c>
    </row>
    <row r="65" customFormat="false" ht="15" hidden="false" customHeight="true" outlineLevel="0" collapsed="false">
      <c r="A65" s="173" t="s">
        <v>4238</v>
      </c>
      <c r="B65" s="174" t="s">
        <v>4111</v>
      </c>
      <c r="C65" s="175" t="s">
        <v>4232</v>
      </c>
      <c r="D65" s="174" t="s">
        <v>4239</v>
      </c>
      <c r="E65" s="176" t="s">
        <v>4114</v>
      </c>
      <c r="F65" s="174" t="s">
        <v>360</v>
      </c>
      <c r="G65" s="176"/>
      <c r="H65" s="174" t="s">
        <v>427</v>
      </c>
      <c r="I65" s="176" t="s">
        <v>427</v>
      </c>
    </row>
    <row r="66" customFormat="false" ht="15" hidden="false" customHeight="true" outlineLevel="0" collapsed="false">
      <c r="A66" s="173" t="s">
        <v>4240</v>
      </c>
      <c r="B66" s="174" t="s">
        <v>4111</v>
      </c>
      <c r="C66" s="175" t="s">
        <v>4232</v>
      </c>
      <c r="D66" s="174" t="s">
        <v>4241</v>
      </c>
      <c r="E66" s="176" t="s">
        <v>4114</v>
      </c>
      <c r="F66" s="174" t="s">
        <v>360</v>
      </c>
      <c r="G66" s="176"/>
      <c r="H66" s="174" t="s">
        <v>427</v>
      </c>
      <c r="I66" s="176" t="s">
        <v>427</v>
      </c>
    </row>
    <row r="67" customFormat="false" ht="15" hidden="false" customHeight="true" outlineLevel="0" collapsed="false">
      <c r="A67" s="173" t="s">
        <v>4242</v>
      </c>
      <c r="B67" s="174" t="s">
        <v>4111</v>
      </c>
      <c r="C67" s="175" t="s">
        <v>4232</v>
      </c>
      <c r="D67" s="174" t="s">
        <v>4243</v>
      </c>
      <c r="E67" s="176" t="s">
        <v>4114</v>
      </c>
      <c r="F67" s="174" t="s">
        <v>360</v>
      </c>
      <c r="G67" s="176"/>
      <c r="H67" s="174" t="s">
        <v>427</v>
      </c>
      <c r="I67" s="176" t="s">
        <v>427</v>
      </c>
    </row>
    <row r="68" customFormat="false" ht="15" hidden="false" customHeight="true" outlineLevel="0" collapsed="false">
      <c r="A68" s="173" t="s">
        <v>4244</v>
      </c>
      <c r="B68" s="174" t="s">
        <v>4111</v>
      </c>
      <c r="C68" s="175" t="s">
        <v>4232</v>
      </c>
      <c r="D68" s="174" t="s">
        <v>4245</v>
      </c>
      <c r="E68" s="176" t="s">
        <v>4114</v>
      </c>
      <c r="F68" s="174" t="s">
        <v>360</v>
      </c>
      <c r="G68" s="176"/>
      <c r="H68" s="174" t="s">
        <v>427</v>
      </c>
      <c r="I68" s="176" t="s">
        <v>427</v>
      </c>
    </row>
    <row r="69" customFormat="false" ht="15" hidden="false" customHeight="true" outlineLevel="0" collapsed="false">
      <c r="A69" s="173" t="s">
        <v>4246</v>
      </c>
      <c r="B69" s="174" t="s">
        <v>4111</v>
      </c>
      <c r="C69" s="175" t="s">
        <v>4232</v>
      </c>
      <c r="D69" s="174" t="s">
        <v>4247</v>
      </c>
      <c r="E69" s="176" t="s">
        <v>4114</v>
      </c>
      <c r="F69" s="174" t="s">
        <v>360</v>
      </c>
      <c r="G69" s="176"/>
      <c r="H69" s="174" t="s">
        <v>427</v>
      </c>
      <c r="I69" s="176" t="s">
        <v>427</v>
      </c>
    </row>
    <row r="70" customFormat="false" ht="15" hidden="false" customHeight="true" outlineLevel="0" collapsed="false">
      <c r="A70" s="173" t="s">
        <v>4248</v>
      </c>
      <c r="B70" s="174" t="s">
        <v>4111</v>
      </c>
      <c r="C70" s="175" t="s">
        <v>4232</v>
      </c>
      <c r="D70" s="174" t="s">
        <v>4249</v>
      </c>
      <c r="E70" s="176" t="s">
        <v>4114</v>
      </c>
      <c r="F70" s="174" t="s">
        <v>360</v>
      </c>
      <c r="G70" s="176"/>
      <c r="H70" s="174" t="s">
        <v>427</v>
      </c>
      <c r="I70" s="176" t="s">
        <v>427</v>
      </c>
    </row>
    <row r="71" customFormat="false" ht="15" hidden="false" customHeight="true" outlineLevel="0" collapsed="false">
      <c r="A71" s="173" t="s">
        <v>4250</v>
      </c>
      <c r="B71" s="174" t="s">
        <v>4111</v>
      </c>
      <c r="C71" s="175" t="s">
        <v>4232</v>
      </c>
      <c r="D71" s="174" t="s">
        <v>4251</v>
      </c>
      <c r="E71" s="176" t="s">
        <v>4114</v>
      </c>
      <c r="F71" s="174" t="s">
        <v>360</v>
      </c>
      <c r="G71" s="176"/>
      <c r="H71" s="174" t="s">
        <v>427</v>
      </c>
      <c r="I71" s="176" t="s">
        <v>427</v>
      </c>
    </row>
    <row r="72" customFormat="false" ht="15" hidden="false" customHeight="true" outlineLevel="0" collapsed="false">
      <c r="A72" s="173" t="s">
        <v>4252</v>
      </c>
      <c r="B72" s="174" t="s">
        <v>4111</v>
      </c>
      <c r="C72" s="175" t="s">
        <v>4232</v>
      </c>
      <c r="D72" s="174" t="s">
        <v>4253</v>
      </c>
      <c r="E72" s="176" t="s">
        <v>4114</v>
      </c>
      <c r="F72" s="174" t="s">
        <v>360</v>
      </c>
      <c r="G72" s="176"/>
      <c r="H72" s="174" t="s">
        <v>427</v>
      </c>
      <c r="I72" s="176" t="s">
        <v>427</v>
      </c>
    </row>
    <row r="73" customFormat="false" ht="15" hidden="false" customHeight="true" outlineLevel="0" collapsed="false">
      <c r="A73" s="173" t="s">
        <v>4254</v>
      </c>
      <c r="B73" s="174" t="s">
        <v>4111</v>
      </c>
      <c r="C73" s="175" t="s">
        <v>4232</v>
      </c>
      <c r="D73" s="174" t="s">
        <v>4255</v>
      </c>
      <c r="E73" s="176" t="s">
        <v>4114</v>
      </c>
      <c r="F73" s="174" t="s">
        <v>360</v>
      </c>
      <c r="G73" s="176"/>
      <c r="H73" s="174" t="s">
        <v>427</v>
      </c>
      <c r="I73" s="176" t="s">
        <v>427</v>
      </c>
    </row>
    <row r="74" customFormat="false" ht="15" hidden="false" customHeight="true" outlineLevel="0" collapsed="false">
      <c r="A74" s="173" t="s">
        <v>4256</v>
      </c>
      <c r="B74" s="174" t="s">
        <v>4111</v>
      </c>
      <c r="C74" s="175" t="s">
        <v>4232</v>
      </c>
      <c r="D74" s="174" t="s">
        <v>4257</v>
      </c>
      <c r="E74" s="176" t="s">
        <v>4114</v>
      </c>
      <c r="F74" s="174" t="s">
        <v>360</v>
      </c>
      <c r="G74" s="176"/>
      <c r="H74" s="174" t="s">
        <v>427</v>
      </c>
      <c r="I74" s="176" t="s">
        <v>427</v>
      </c>
    </row>
    <row r="75" customFormat="false" ht="15" hidden="false" customHeight="true" outlineLevel="0" collapsed="false">
      <c r="A75" s="173" t="s">
        <v>4258</v>
      </c>
      <c r="B75" s="174" t="s">
        <v>4111</v>
      </c>
      <c r="C75" s="175" t="s">
        <v>4232</v>
      </c>
      <c r="D75" s="174" t="s">
        <v>4259</v>
      </c>
      <c r="E75" s="176" t="s">
        <v>4114</v>
      </c>
      <c r="F75" s="174" t="s">
        <v>360</v>
      </c>
      <c r="G75" s="176"/>
      <c r="H75" s="174" t="s">
        <v>427</v>
      </c>
      <c r="I75" s="176" t="s">
        <v>427</v>
      </c>
    </row>
    <row r="76" customFormat="false" ht="15" hidden="false" customHeight="true" outlineLevel="0" collapsed="false">
      <c r="A76" s="173" t="s">
        <v>4260</v>
      </c>
      <c r="B76" s="174" t="s">
        <v>4111</v>
      </c>
      <c r="C76" s="175" t="s">
        <v>4232</v>
      </c>
      <c r="D76" s="174" t="s">
        <v>4261</v>
      </c>
      <c r="E76" s="176" t="s">
        <v>4114</v>
      </c>
      <c r="F76" s="174" t="s">
        <v>360</v>
      </c>
      <c r="G76" s="176"/>
      <c r="H76" s="174" t="s">
        <v>427</v>
      </c>
      <c r="I76" s="176" t="s">
        <v>427</v>
      </c>
    </row>
    <row r="77" customFormat="false" ht="15" hidden="false" customHeight="true" outlineLevel="0" collapsed="false">
      <c r="A77" s="173" t="s">
        <v>4262</v>
      </c>
      <c r="B77" s="174" t="s">
        <v>4111</v>
      </c>
      <c r="C77" s="175" t="s">
        <v>4232</v>
      </c>
      <c r="D77" s="174" t="s">
        <v>4263</v>
      </c>
      <c r="E77" s="176" t="s">
        <v>4114</v>
      </c>
      <c r="F77" s="174" t="s">
        <v>360</v>
      </c>
      <c r="G77" s="176"/>
      <c r="H77" s="174" t="s">
        <v>427</v>
      </c>
      <c r="I77" s="176" t="s">
        <v>427</v>
      </c>
    </row>
    <row r="78" customFormat="false" ht="15" hidden="false" customHeight="true" outlineLevel="0" collapsed="false">
      <c r="A78" s="173" t="s">
        <v>4264</v>
      </c>
      <c r="B78" s="174" t="s">
        <v>4111</v>
      </c>
      <c r="C78" s="175" t="s">
        <v>4232</v>
      </c>
      <c r="D78" s="174" t="s">
        <v>4265</v>
      </c>
      <c r="E78" s="176" t="s">
        <v>4114</v>
      </c>
      <c r="F78" s="174" t="s">
        <v>360</v>
      </c>
      <c r="G78" s="176"/>
      <c r="H78" s="174" t="s">
        <v>427</v>
      </c>
      <c r="I78" s="176" t="s">
        <v>427</v>
      </c>
    </row>
    <row r="79" customFormat="false" ht="15" hidden="false" customHeight="true" outlineLevel="0" collapsed="false">
      <c r="A79" s="173" t="s">
        <v>4266</v>
      </c>
      <c r="B79" s="174" t="s">
        <v>4111</v>
      </c>
      <c r="C79" s="175" t="s">
        <v>4232</v>
      </c>
      <c r="D79" s="174" t="s">
        <v>4267</v>
      </c>
      <c r="E79" s="176" t="s">
        <v>4114</v>
      </c>
      <c r="F79" s="174" t="s">
        <v>360</v>
      </c>
      <c r="G79" s="176"/>
      <c r="H79" s="174" t="s">
        <v>427</v>
      </c>
      <c r="I79" s="176" t="s">
        <v>427</v>
      </c>
    </row>
    <row r="80" customFormat="false" ht="15" hidden="false" customHeight="true" outlineLevel="0" collapsed="false">
      <c r="A80" s="173" t="s">
        <v>4268</v>
      </c>
      <c r="B80" s="174" t="s">
        <v>4111</v>
      </c>
      <c r="C80" s="175" t="s">
        <v>4232</v>
      </c>
      <c r="D80" s="174" t="s">
        <v>4269</v>
      </c>
      <c r="E80" s="176" t="s">
        <v>4114</v>
      </c>
      <c r="F80" s="174" t="s">
        <v>360</v>
      </c>
      <c r="G80" s="176"/>
      <c r="H80" s="174" t="s">
        <v>427</v>
      </c>
      <c r="I80" s="176" t="s">
        <v>427</v>
      </c>
    </row>
    <row r="81" customFormat="false" ht="15" hidden="false" customHeight="true" outlineLevel="0" collapsed="false">
      <c r="A81" s="173" t="s">
        <v>4270</v>
      </c>
      <c r="B81" s="174" t="s">
        <v>4111</v>
      </c>
      <c r="C81" s="175" t="s">
        <v>4232</v>
      </c>
      <c r="D81" s="174" t="s">
        <v>4271</v>
      </c>
      <c r="E81" s="176" t="s">
        <v>4114</v>
      </c>
      <c r="F81" s="174" t="s">
        <v>360</v>
      </c>
      <c r="G81" s="176"/>
      <c r="H81" s="174" t="s">
        <v>427</v>
      </c>
      <c r="I81" s="176" t="s">
        <v>427</v>
      </c>
    </row>
    <row r="82" customFormat="false" ht="15" hidden="false" customHeight="true" outlineLevel="0" collapsed="false">
      <c r="A82" s="173" t="s">
        <v>4272</v>
      </c>
      <c r="B82" s="174" t="s">
        <v>4111</v>
      </c>
      <c r="C82" s="175" t="s">
        <v>4232</v>
      </c>
      <c r="D82" s="174" t="s">
        <v>4273</v>
      </c>
      <c r="E82" s="176" t="s">
        <v>4114</v>
      </c>
      <c r="F82" s="174" t="s">
        <v>360</v>
      </c>
      <c r="G82" s="176"/>
      <c r="H82" s="174" t="s">
        <v>427</v>
      </c>
      <c r="I82" s="176" t="s">
        <v>427</v>
      </c>
    </row>
    <row r="83" customFormat="false" ht="15" hidden="false" customHeight="true" outlineLevel="0" collapsed="false">
      <c r="A83" s="173" t="s">
        <v>4274</v>
      </c>
      <c r="B83" s="174" t="s">
        <v>4111</v>
      </c>
      <c r="C83" s="175" t="s">
        <v>4232</v>
      </c>
      <c r="D83" s="174" t="s">
        <v>4275</v>
      </c>
      <c r="E83" s="176" t="s">
        <v>4114</v>
      </c>
      <c r="F83" s="174" t="s">
        <v>360</v>
      </c>
      <c r="G83" s="176"/>
      <c r="H83" s="174" t="s">
        <v>427</v>
      </c>
      <c r="I83" s="176" t="s">
        <v>427</v>
      </c>
    </row>
    <row r="84" customFormat="false" ht="15" hidden="false" customHeight="true" outlineLevel="0" collapsed="false">
      <c r="A84" s="173" t="s">
        <v>4276</v>
      </c>
      <c r="B84" s="174" t="s">
        <v>4111</v>
      </c>
      <c r="C84" s="175" t="s">
        <v>4232</v>
      </c>
      <c r="D84" s="174" t="s">
        <v>4277</v>
      </c>
      <c r="E84" s="176" t="s">
        <v>4114</v>
      </c>
      <c r="F84" s="174" t="s">
        <v>360</v>
      </c>
      <c r="G84" s="176"/>
      <c r="H84" s="174"/>
      <c r="I84" s="176"/>
    </row>
    <row r="85" customFormat="false" ht="15" hidden="false" customHeight="true" outlineLevel="0" collapsed="false">
      <c r="A85" s="173" t="s">
        <v>4278</v>
      </c>
      <c r="B85" s="174" t="s">
        <v>4111</v>
      </c>
      <c r="C85" s="175" t="s">
        <v>4232</v>
      </c>
      <c r="D85" s="174" t="s">
        <v>4279</v>
      </c>
      <c r="E85" s="176" t="s">
        <v>4114</v>
      </c>
      <c r="F85" s="174" t="s">
        <v>360</v>
      </c>
      <c r="G85" s="176"/>
      <c r="H85" s="174" t="s">
        <v>427</v>
      </c>
      <c r="I85" s="176" t="s">
        <v>427</v>
      </c>
    </row>
    <row r="86" customFormat="false" ht="15" hidden="false" customHeight="true" outlineLevel="0" collapsed="false">
      <c r="A86" s="173" t="s">
        <v>4280</v>
      </c>
      <c r="B86" s="174" t="s">
        <v>4111</v>
      </c>
      <c r="C86" s="175" t="s">
        <v>4232</v>
      </c>
      <c r="D86" s="174" t="s">
        <v>4281</v>
      </c>
      <c r="E86" s="176" t="s">
        <v>4114</v>
      </c>
      <c r="F86" s="174" t="s">
        <v>360</v>
      </c>
      <c r="G86" s="176"/>
      <c r="H86" s="174" t="s">
        <v>427</v>
      </c>
      <c r="I86" s="176" t="s">
        <v>427</v>
      </c>
    </row>
    <row r="87" customFormat="false" ht="15" hidden="false" customHeight="true" outlineLevel="0" collapsed="false">
      <c r="A87" s="173" t="s">
        <v>4282</v>
      </c>
      <c r="B87" s="174" t="s">
        <v>4111</v>
      </c>
      <c r="C87" s="175" t="s">
        <v>4283</v>
      </c>
      <c r="D87" s="174" t="s">
        <v>4284</v>
      </c>
      <c r="E87" s="176" t="s">
        <v>4114</v>
      </c>
      <c r="F87" s="174" t="s">
        <v>360</v>
      </c>
      <c r="G87" s="176"/>
      <c r="H87" s="174" t="s">
        <v>427</v>
      </c>
      <c r="I87" s="176" t="s">
        <v>427</v>
      </c>
    </row>
    <row r="88" customFormat="false" ht="15" hidden="false" customHeight="true" outlineLevel="0" collapsed="false">
      <c r="A88" s="173" t="s">
        <v>4285</v>
      </c>
      <c r="B88" s="174" t="s">
        <v>4111</v>
      </c>
      <c r="C88" s="175" t="s">
        <v>4283</v>
      </c>
      <c r="D88" s="174" t="s">
        <v>4286</v>
      </c>
      <c r="E88" s="176" t="s">
        <v>4114</v>
      </c>
      <c r="F88" s="174" t="s">
        <v>360</v>
      </c>
      <c r="G88" s="176"/>
      <c r="H88" s="174" t="s">
        <v>427</v>
      </c>
      <c r="I88" s="176" t="s">
        <v>427</v>
      </c>
    </row>
    <row r="89" customFormat="false" ht="15" hidden="false" customHeight="true" outlineLevel="0" collapsed="false">
      <c r="A89" s="173" t="s">
        <v>4287</v>
      </c>
      <c r="B89" s="174" t="s">
        <v>4111</v>
      </c>
      <c r="C89" s="175" t="s">
        <v>4283</v>
      </c>
      <c r="D89" s="174" t="s">
        <v>4288</v>
      </c>
      <c r="E89" s="176" t="s">
        <v>4114</v>
      </c>
      <c r="F89" s="174" t="s">
        <v>360</v>
      </c>
      <c r="G89" s="176"/>
      <c r="H89" s="174" t="s">
        <v>427</v>
      </c>
      <c r="I89" s="176" t="s">
        <v>427</v>
      </c>
    </row>
    <row r="90" customFormat="false" ht="15" hidden="false" customHeight="true" outlineLevel="0" collapsed="false">
      <c r="A90" s="173" t="s">
        <v>4289</v>
      </c>
      <c r="B90" s="174" t="s">
        <v>4111</v>
      </c>
      <c r="C90" s="175" t="s">
        <v>4283</v>
      </c>
      <c r="D90" s="174" t="s">
        <v>4290</v>
      </c>
      <c r="E90" s="176" t="s">
        <v>4114</v>
      </c>
      <c r="F90" s="174" t="s">
        <v>360</v>
      </c>
      <c r="G90" s="176"/>
      <c r="H90" s="174" t="s">
        <v>427</v>
      </c>
      <c r="I90" s="176" t="s">
        <v>427</v>
      </c>
    </row>
    <row r="91" customFormat="false" ht="15" hidden="false" customHeight="true" outlineLevel="0" collapsed="false">
      <c r="A91" s="173" t="s">
        <v>4291</v>
      </c>
      <c r="B91" s="174" t="s">
        <v>4111</v>
      </c>
      <c r="C91" s="175" t="s">
        <v>427</v>
      </c>
      <c r="D91" s="174" t="s">
        <v>4292</v>
      </c>
      <c r="E91" s="176" t="s">
        <v>4114</v>
      </c>
      <c r="F91" s="174" t="s">
        <v>360</v>
      </c>
      <c r="G91" s="176"/>
      <c r="H91" s="174" t="s">
        <v>427</v>
      </c>
      <c r="I91" s="176" t="s">
        <v>427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I15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2.75"/>
  <cols>
    <col collapsed="false" hidden="false" max="1" min="1" style="0" width="18.6275510204082"/>
    <col collapsed="false" hidden="false" max="2" min="2" style="0" width="15.6581632653061"/>
    <col collapsed="false" hidden="false" max="3" min="3" style="0" width="15.5255102040816"/>
    <col collapsed="false" hidden="false" max="4" min="4" style="0" width="89.7704081632653"/>
    <col collapsed="false" hidden="false" max="5" min="5" style="0" width="46.9795918367347"/>
    <col collapsed="false" hidden="false" max="6" min="6" style="0" width="17.280612244898"/>
    <col collapsed="false" hidden="false" max="7" min="7" style="0" width="11.3418367346939"/>
    <col collapsed="false" hidden="false" max="9" min="8" style="0" width="9.31632653061224"/>
    <col collapsed="false" hidden="false" max="1025" min="10" style="0" width="13.2295918367347"/>
  </cols>
  <sheetData>
    <row r="1" customFormat="false" ht="15" hidden="false" customHeight="true" outlineLevel="0" collapsed="false">
      <c r="A1" s="171" t="s">
        <v>4102</v>
      </c>
      <c r="B1" s="171" t="s">
        <v>4103</v>
      </c>
      <c r="C1" s="172" t="s">
        <v>4104</v>
      </c>
      <c r="D1" s="171" t="s">
        <v>4105</v>
      </c>
      <c r="E1" s="171" t="s">
        <v>4106</v>
      </c>
      <c r="F1" s="171" t="s">
        <v>4107</v>
      </c>
      <c r="G1" s="171" t="s">
        <v>2485</v>
      </c>
      <c r="H1" s="171" t="s">
        <v>4108</v>
      </c>
      <c r="I1" s="171" t="s">
        <v>4293</v>
      </c>
    </row>
    <row r="2" customFormat="false" ht="15" hidden="false" customHeight="true" outlineLevel="0" collapsed="false">
      <c r="A2" s="173" t="s">
        <v>4294</v>
      </c>
      <c r="B2" s="174" t="s">
        <v>4295</v>
      </c>
      <c r="C2" s="175" t="s">
        <v>4296</v>
      </c>
      <c r="D2" s="174" t="s">
        <v>4297</v>
      </c>
      <c r="E2" s="176" t="s">
        <v>1634</v>
      </c>
      <c r="F2" s="174" t="s">
        <v>360</v>
      </c>
      <c r="G2" s="176"/>
      <c r="H2" s="174" t="s">
        <v>427</v>
      </c>
      <c r="I2" s="176" t="s">
        <v>427</v>
      </c>
    </row>
    <row r="3" customFormat="false" ht="15" hidden="false" customHeight="true" outlineLevel="0" collapsed="false">
      <c r="A3" s="173" t="s">
        <v>4298</v>
      </c>
      <c r="B3" s="174" t="s">
        <v>4295</v>
      </c>
      <c r="C3" s="175" t="s">
        <v>4296</v>
      </c>
      <c r="D3" s="174" t="s">
        <v>4299</v>
      </c>
      <c r="E3" s="176" t="s">
        <v>1634</v>
      </c>
      <c r="F3" s="174" t="s">
        <v>360</v>
      </c>
      <c r="G3" s="176"/>
      <c r="H3" s="174" t="s">
        <v>427</v>
      </c>
      <c r="I3" s="176" t="s">
        <v>427</v>
      </c>
    </row>
    <row r="4" customFormat="false" ht="15" hidden="false" customHeight="true" outlineLevel="0" collapsed="false">
      <c r="A4" s="173" t="s">
        <v>4300</v>
      </c>
      <c r="B4" s="174" t="s">
        <v>4295</v>
      </c>
      <c r="C4" s="175" t="s">
        <v>4296</v>
      </c>
      <c r="D4" s="174" t="s">
        <v>4301</v>
      </c>
      <c r="E4" s="176" t="s">
        <v>1634</v>
      </c>
      <c r="F4" s="174" t="s">
        <v>360</v>
      </c>
      <c r="G4" s="176"/>
      <c r="H4" s="174" t="s">
        <v>427</v>
      </c>
      <c r="I4" s="176" t="s">
        <v>427</v>
      </c>
    </row>
    <row r="5" customFormat="false" ht="15" hidden="false" customHeight="true" outlineLevel="0" collapsed="false">
      <c r="A5" s="173" t="s">
        <v>4302</v>
      </c>
      <c r="B5" s="174" t="s">
        <v>4295</v>
      </c>
      <c r="C5" s="175" t="s">
        <v>4296</v>
      </c>
      <c r="D5" s="174" t="s">
        <v>4303</v>
      </c>
      <c r="E5" s="176" t="s">
        <v>1634</v>
      </c>
      <c r="F5" s="174" t="s">
        <v>360</v>
      </c>
      <c r="G5" s="176"/>
      <c r="H5" s="174" t="s">
        <v>427</v>
      </c>
      <c r="I5" s="176" t="s">
        <v>427</v>
      </c>
    </row>
    <row r="6" customFormat="false" ht="15" hidden="false" customHeight="true" outlineLevel="0" collapsed="false">
      <c r="A6" s="173" t="s">
        <v>4304</v>
      </c>
      <c r="B6" s="174" t="s">
        <v>4295</v>
      </c>
      <c r="C6" s="175" t="s">
        <v>4296</v>
      </c>
      <c r="D6" s="174" t="s">
        <v>4305</v>
      </c>
      <c r="E6" s="176" t="s">
        <v>1634</v>
      </c>
      <c r="F6" s="174" t="s">
        <v>360</v>
      </c>
      <c r="G6" s="176"/>
      <c r="H6" s="174" t="s">
        <v>427</v>
      </c>
      <c r="I6" s="176" t="s">
        <v>427</v>
      </c>
    </row>
    <row r="7" customFormat="false" ht="15" hidden="false" customHeight="true" outlineLevel="0" collapsed="false">
      <c r="A7" s="173" t="s">
        <v>4306</v>
      </c>
      <c r="B7" s="174" t="s">
        <v>4295</v>
      </c>
      <c r="C7" s="175" t="s">
        <v>4132</v>
      </c>
      <c r="D7" s="174" t="s">
        <v>4307</v>
      </c>
      <c r="E7" s="176" t="s">
        <v>500</v>
      </c>
      <c r="F7" s="174" t="s">
        <v>360</v>
      </c>
      <c r="G7" s="176"/>
      <c r="H7" s="174" t="s">
        <v>427</v>
      </c>
      <c r="I7" s="176" t="s">
        <v>427</v>
      </c>
    </row>
    <row r="8" customFormat="false" ht="15" hidden="false" customHeight="true" outlineLevel="0" collapsed="false">
      <c r="A8" s="173" t="s">
        <v>4308</v>
      </c>
      <c r="B8" s="174" t="s">
        <v>4295</v>
      </c>
      <c r="C8" s="175" t="s">
        <v>4132</v>
      </c>
      <c r="D8" s="174" t="s">
        <v>4309</v>
      </c>
      <c r="E8" s="176" t="s">
        <v>500</v>
      </c>
      <c r="F8" s="174" t="s">
        <v>360</v>
      </c>
      <c r="G8" s="176"/>
      <c r="H8" s="174" t="s">
        <v>427</v>
      </c>
      <c r="I8" s="176" t="s">
        <v>427</v>
      </c>
    </row>
    <row r="9" customFormat="false" ht="15" hidden="false" customHeight="true" outlineLevel="0" collapsed="false">
      <c r="A9" s="173" t="s">
        <v>4310</v>
      </c>
      <c r="B9" s="174" t="s">
        <v>4295</v>
      </c>
      <c r="C9" s="175" t="s">
        <v>4132</v>
      </c>
      <c r="D9" s="174" t="s">
        <v>4311</v>
      </c>
      <c r="E9" s="176" t="s">
        <v>500</v>
      </c>
      <c r="F9" s="174" t="s">
        <v>360</v>
      </c>
      <c r="G9" s="176"/>
      <c r="H9" s="174" t="s">
        <v>427</v>
      </c>
      <c r="I9" s="176" t="s">
        <v>427</v>
      </c>
    </row>
    <row r="10" customFormat="false" ht="15" hidden="false" customHeight="true" outlineLevel="0" collapsed="false">
      <c r="A10" s="173" t="s">
        <v>4312</v>
      </c>
      <c r="B10" s="174" t="s">
        <v>4295</v>
      </c>
      <c r="C10" s="175" t="s">
        <v>4132</v>
      </c>
      <c r="D10" s="174" t="s">
        <v>4313</v>
      </c>
      <c r="E10" s="176" t="s">
        <v>500</v>
      </c>
      <c r="F10" s="174" t="s">
        <v>360</v>
      </c>
      <c r="G10" s="176"/>
      <c r="H10" s="174" t="s">
        <v>427</v>
      </c>
      <c r="I10" s="176" t="s">
        <v>427</v>
      </c>
    </row>
    <row r="11" customFormat="false" ht="15" hidden="false" customHeight="true" outlineLevel="0" collapsed="false">
      <c r="A11" s="173" t="s">
        <v>4314</v>
      </c>
      <c r="B11" s="174" t="s">
        <v>4295</v>
      </c>
      <c r="C11" s="175" t="s">
        <v>4132</v>
      </c>
      <c r="D11" s="174" t="s">
        <v>4315</v>
      </c>
      <c r="E11" s="176" t="s">
        <v>500</v>
      </c>
      <c r="F11" s="174" t="s">
        <v>360</v>
      </c>
      <c r="G11" s="176"/>
      <c r="H11" s="174" t="s">
        <v>427</v>
      </c>
      <c r="I11" s="176" t="s">
        <v>427</v>
      </c>
    </row>
    <row r="12" customFormat="false" ht="15" hidden="false" customHeight="true" outlineLevel="0" collapsed="false">
      <c r="A12" s="173" t="s">
        <v>4316</v>
      </c>
      <c r="B12" s="174" t="s">
        <v>4317</v>
      </c>
      <c r="C12" s="175" t="s">
        <v>4318</v>
      </c>
      <c r="D12" s="174" t="s">
        <v>4319</v>
      </c>
      <c r="E12" s="176" t="s">
        <v>1649</v>
      </c>
      <c r="F12" s="174" t="s">
        <v>360</v>
      </c>
      <c r="G12" s="176"/>
      <c r="H12" s="174" t="s">
        <v>427</v>
      </c>
      <c r="I12" s="176" t="s">
        <v>427</v>
      </c>
    </row>
    <row r="13" customFormat="false" ht="15" hidden="false" customHeight="true" outlineLevel="0" collapsed="false">
      <c r="A13" s="173" t="s">
        <v>1664</v>
      </c>
      <c r="B13" s="174" t="s">
        <v>4317</v>
      </c>
      <c r="C13" s="175" t="s">
        <v>4318</v>
      </c>
      <c r="D13" s="174" t="s">
        <v>4320</v>
      </c>
      <c r="E13" s="176" t="s">
        <v>1660</v>
      </c>
      <c r="F13" s="174" t="s">
        <v>360</v>
      </c>
      <c r="G13" s="176"/>
      <c r="H13" s="174" t="s">
        <v>427</v>
      </c>
      <c r="I13" s="176" t="s">
        <v>427</v>
      </c>
    </row>
    <row r="14" customFormat="false" ht="15" hidden="false" customHeight="true" outlineLevel="0" collapsed="false">
      <c r="A14" s="173" t="s">
        <v>4321</v>
      </c>
      <c r="B14" s="174" t="s">
        <v>4317</v>
      </c>
      <c r="C14" s="175" t="s">
        <v>4318</v>
      </c>
      <c r="D14" s="174" t="s">
        <v>4322</v>
      </c>
      <c r="E14" s="176" t="s">
        <v>1652</v>
      </c>
      <c r="F14" s="174" t="s">
        <v>360</v>
      </c>
      <c r="G14" s="176"/>
      <c r="H14" s="174" t="s">
        <v>427</v>
      </c>
      <c r="I14" s="176" t="s">
        <v>427</v>
      </c>
    </row>
    <row r="15" customFormat="false" ht="15" hidden="false" customHeight="true" outlineLevel="0" collapsed="false">
      <c r="A15" s="173" t="s">
        <v>4323</v>
      </c>
      <c r="B15" s="174" t="s">
        <v>4317</v>
      </c>
      <c r="C15" s="175" t="s">
        <v>4318</v>
      </c>
      <c r="D15" s="174" t="s">
        <v>4324</v>
      </c>
      <c r="E15" s="176" t="s">
        <v>1945</v>
      </c>
      <c r="F15" s="174" t="s">
        <v>360</v>
      </c>
      <c r="G15" s="176"/>
      <c r="H15" s="174" t="s">
        <v>427</v>
      </c>
      <c r="I15" s="176" t="s">
        <v>427</v>
      </c>
    </row>
    <row r="16" customFormat="false" ht="15" hidden="false" customHeight="true" outlineLevel="0" collapsed="false">
      <c r="A16" s="173" t="s">
        <v>4325</v>
      </c>
      <c r="B16" s="174" t="s">
        <v>4317</v>
      </c>
      <c r="C16" s="175" t="s">
        <v>4318</v>
      </c>
      <c r="D16" s="174" t="s">
        <v>4326</v>
      </c>
      <c r="E16" s="176" t="s">
        <v>1945</v>
      </c>
      <c r="F16" s="174" t="s">
        <v>360</v>
      </c>
      <c r="G16" s="176"/>
      <c r="H16" s="174" t="s">
        <v>427</v>
      </c>
      <c r="I16" s="176" t="s">
        <v>427</v>
      </c>
    </row>
    <row r="17" customFormat="false" ht="15" hidden="false" customHeight="true" outlineLevel="0" collapsed="false">
      <c r="A17" s="173" t="s">
        <v>4327</v>
      </c>
      <c r="B17" s="174" t="s">
        <v>4317</v>
      </c>
      <c r="C17" s="175" t="s">
        <v>4318</v>
      </c>
      <c r="D17" s="174" t="s">
        <v>4328</v>
      </c>
      <c r="E17" s="176" t="s">
        <v>1945</v>
      </c>
      <c r="F17" s="174" t="s">
        <v>360</v>
      </c>
      <c r="G17" s="176"/>
      <c r="H17" s="174" t="s">
        <v>427</v>
      </c>
      <c r="I17" s="176" t="s">
        <v>427</v>
      </c>
    </row>
    <row r="18" customFormat="false" ht="15" hidden="false" customHeight="true" outlineLevel="0" collapsed="false">
      <c r="A18" s="173" t="s">
        <v>4329</v>
      </c>
      <c r="B18" s="174" t="s">
        <v>4317</v>
      </c>
      <c r="C18" s="175" t="s">
        <v>4318</v>
      </c>
      <c r="D18" s="174" t="s">
        <v>4330</v>
      </c>
      <c r="E18" s="176" t="s">
        <v>1945</v>
      </c>
      <c r="F18" s="174" t="s">
        <v>360</v>
      </c>
      <c r="G18" s="176"/>
      <c r="H18" s="174" t="s">
        <v>427</v>
      </c>
      <c r="I18" s="176" t="s">
        <v>427</v>
      </c>
    </row>
    <row r="19" customFormat="false" ht="15" hidden="false" customHeight="true" outlineLevel="0" collapsed="false">
      <c r="A19" s="173" t="s">
        <v>4331</v>
      </c>
      <c r="B19" s="174" t="s">
        <v>4317</v>
      </c>
      <c r="C19" s="175" t="s">
        <v>4318</v>
      </c>
      <c r="D19" s="174" t="s">
        <v>4332</v>
      </c>
      <c r="E19" s="176" t="s">
        <v>4333</v>
      </c>
      <c r="F19" s="174" t="s">
        <v>360</v>
      </c>
      <c r="G19" s="176"/>
      <c r="H19" s="174" t="s">
        <v>427</v>
      </c>
      <c r="I19" s="176" t="s">
        <v>427</v>
      </c>
    </row>
    <row r="20" customFormat="false" ht="15" hidden="false" customHeight="true" outlineLevel="0" collapsed="false">
      <c r="A20" s="173" t="s">
        <v>4334</v>
      </c>
      <c r="B20" s="174" t="s">
        <v>4295</v>
      </c>
      <c r="C20" s="175" t="s">
        <v>4318</v>
      </c>
      <c r="D20" s="174" t="s">
        <v>4335</v>
      </c>
      <c r="E20" s="176" t="s">
        <v>1672</v>
      </c>
      <c r="F20" s="174" t="s">
        <v>360</v>
      </c>
      <c r="G20" s="176"/>
      <c r="H20" s="174" t="s">
        <v>427</v>
      </c>
      <c r="I20" s="176" t="s">
        <v>427</v>
      </c>
    </row>
    <row r="21" customFormat="false" ht="15" hidden="false" customHeight="true" outlineLevel="0" collapsed="false">
      <c r="A21" s="173" t="s">
        <v>229</v>
      </c>
      <c r="B21" s="174" t="s">
        <v>4295</v>
      </c>
      <c r="C21" s="175" t="s">
        <v>4318</v>
      </c>
      <c r="D21" s="174" t="s">
        <v>4336</v>
      </c>
      <c r="E21" s="176" t="s">
        <v>4337</v>
      </c>
      <c r="F21" s="174" t="s">
        <v>360</v>
      </c>
      <c r="G21" s="176"/>
      <c r="H21" s="174" t="s">
        <v>427</v>
      </c>
      <c r="I21" s="176" t="s">
        <v>427</v>
      </c>
    </row>
    <row r="22" customFormat="false" ht="15" hidden="false" customHeight="true" outlineLevel="0" collapsed="false">
      <c r="A22" s="173" t="s">
        <v>4338</v>
      </c>
      <c r="B22" s="174" t="s">
        <v>4295</v>
      </c>
      <c r="C22" s="175" t="s">
        <v>4318</v>
      </c>
      <c r="D22" s="174" t="s">
        <v>4339</v>
      </c>
      <c r="E22" s="176" t="s">
        <v>1934</v>
      </c>
      <c r="F22" s="174" t="s">
        <v>360</v>
      </c>
      <c r="G22" s="176"/>
      <c r="H22" s="174" t="s">
        <v>427</v>
      </c>
      <c r="I22" s="176" t="s">
        <v>427</v>
      </c>
    </row>
    <row r="23" customFormat="false" ht="15" hidden="false" customHeight="true" outlineLevel="0" collapsed="false">
      <c r="A23" s="173" t="s">
        <v>4340</v>
      </c>
      <c r="B23" s="174" t="s">
        <v>4295</v>
      </c>
      <c r="C23" s="175" t="s">
        <v>4318</v>
      </c>
      <c r="D23" s="174" t="s">
        <v>4341</v>
      </c>
      <c r="E23" s="176" t="s">
        <v>1934</v>
      </c>
      <c r="F23" s="174" t="s">
        <v>360</v>
      </c>
      <c r="G23" s="176"/>
      <c r="H23" s="174" t="s">
        <v>427</v>
      </c>
      <c r="I23" s="176" t="s">
        <v>427</v>
      </c>
    </row>
    <row r="24" customFormat="false" ht="15" hidden="false" customHeight="true" outlineLevel="0" collapsed="false">
      <c r="A24" s="173" t="s">
        <v>4342</v>
      </c>
      <c r="B24" s="174" t="s">
        <v>4295</v>
      </c>
      <c r="C24" s="175" t="s">
        <v>4318</v>
      </c>
      <c r="D24" s="174" t="s">
        <v>4343</v>
      </c>
      <c r="E24" s="176" t="s">
        <v>2091</v>
      </c>
      <c r="F24" s="174" t="s">
        <v>360</v>
      </c>
      <c r="G24" s="176"/>
      <c r="H24" s="174" t="s">
        <v>427</v>
      </c>
      <c r="I24" s="176" t="s">
        <v>427</v>
      </c>
    </row>
    <row r="25" customFormat="false" ht="15" hidden="false" customHeight="true" outlineLevel="0" collapsed="false">
      <c r="A25" s="173" t="s">
        <v>4344</v>
      </c>
      <c r="B25" s="174" t="s">
        <v>4317</v>
      </c>
      <c r="C25" s="175" t="s">
        <v>4318</v>
      </c>
      <c r="D25" s="174" t="s">
        <v>4345</v>
      </c>
      <c r="E25" s="176" t="s">
        <v>4346</v>
      </c>
      <c r="F25" s="174" t="s">
        <v>360</v>
      </c>
      <c r="G25" s="176"/>
      <c r="H25" s="174" t="s">
        <v>427</v>
      </c>
      <c r="I25" s="176" t="s">
        <v>427</v>
      </c>
    </row>
    <row r="26" customFormat="false" ht="15" hidden="false" customHeight="true" outlineLevel="0" collapsed="false">
      <c r="A26" s="173" t="s">
        <v>4347</v>
      </c>
      <c r="B26" s="174" t="s">
        <v>4317</v>
      </c>
      <c r="C26" s="175" t="s">
        <v>4318</v>
      </c>
      <c r="D26" s="174" t="s">
        <v>4348</v>
      </c>
      <c r="E26" s="176" t="s">
        <v>1452</v>
      </c>
      <c r="F26" s="174" t="s">
        <v>360</v>
      </c>
      <c r="G26" s="176"/>
      <c r="H26" s="174" t="s">
        <v>427</v>
      </c>
      <c r="I26" s="176" t="s">
        <v>427</v>
      </c>
    </row>
    <row r="27" customFormat="false" ht="15" hidden="false" customHeight="true" outlineLevel="0" collapsed="false">
      <c r="A27" s="173" t="s">
        <v>1228</v>
      </c>
      <c r="B27" s="174" t="s">
        <v>4317</v>
      </c>
      <c r="C27" s="175" t="s">
        <v>4132</v>
      </c>
      <c r="D27" s="174" t="s">
        <v>4349</v>
      </c>
      <c r="E27" s="176" t="s">
        <v>4350</v>
      </c>
      <c r="F27" s="174" t="s">
        <v>360</v>
      </c>
      <c r="G27" s="176"/>
      <c r="H27" s="174" t="s">
        <v>427</v>
      </c>
      <c r="I27" s="176" t="s">
        <v>427</v>
      </c>
    </row>
    <row r="28" customFormat="false" ht="15" hidden="false" customHeight="true" outlineLevel="0" collapsed="false">
      <c r="A28" s="173" t="s">
        <v>1015</v>
      </c>
      <c r="B28" s="174" t="s">
        <v>4317</v>
      </c>
      <c r="C28" s="175" t="s">
        <v>4132</v>
      </c>
      <c r="D28" s="174" t="s">
        <v>4351</v>
      </c>
      <c r="E28" s="176" t="s">
        <v>4352</v>
      </c>
      <c r="F28" s="174" t="s">
        <v>360</v>
      </c>
      <c r="G28" s="176"/>
      <c r="H28" s="174" t="s">
        <v>427</v>
      </c>
      <c r="I28" s="176" t="s">
        <v>427</v>
      </c>
    </row>
    <row r="29" customFormat="false" ht="15" hidden="false" customHeight="true" outlineLevel="0" collapsed="false">
      <c r="A29" s="173" t="s">
        <v>541</v>
      </c>
      <c r="B29" s="174" t="s">
        <v>4317</v>
      </c>
      <c r="C29" s="175" t="s">
        <v>4132</v>
      </c>
      <c r="D29" s="174" t="s">
        <v>4353</v>
      </c>
      <c r="E29" s="176" t="s">
        <v>4354</v>
      </c>
      <c r="F29" s="174" t="s">
        <v>360</v>
      </c>
      <c r="G29" s="176"/>
      <c r="H29" s="174" t="s">
        <v>427</v>
      </c>
      <c r="I29" s="176" t="s">
        <v>427</v>
      </c>
    </row>
    <row r="30" customFormat="false" ht="15" hidden="false" customHeight="true" outlineLevel="0" collapsed="false">
      <c r="A30" s="173" t="s">
        <v>1619</v>
      </c>
      <c r="B30" s="174" t="s">
        <v>4317</v>
      </c>
      <c r="C30" s="175" t="s">
        <v>4132</v>
      </c>
      <c r="D30" s="174" t="s">
        <v>4355</v>
      </c>
      <c r="E30" s="176" t="s">
        <v>4356</v>
      </c>
      <c r="F30" s="174" t="s">
        <v>360</v>
      </c>
      <c r="G30" s="176"/>
      <c r="H30" s="174" t="s">
        <v>427</v>
      </c>
      <c r="I30" s="176" t="s">
        <v>427</v>
      </c>
    </row>
    <row r="31" customFormat="false" ht="15" hidden="false" customHeight="true" outlineLevel="0" collapsed="false">
      <c r="A31" s="173" t="s">
        <v>567</v>
      </c>
      <c r="B31" s="174" t="s">
        <v>4317</v>
      </c>
      <c r="C31" s="175" t="s">
        <v>4132</v>
      </c>
      <c r="D31" s="174" t="s">
        <v>4357</v>
      </c>
      <c r="E31" s="176" t="s">
        <v>4358</v>
      </c>
      <c r="F31" s="174" t="s">
        <v>360</v>
      </c>
      <c r="G31" s="176"/>
      <c r="H31" s="174" t="s">
        <v>427</v>
      </c>
      <c r="I31" s="176" t="s">
        <v>427</v>
      </c>
    </row>
    <row r="32" customFormat="false" ht="15" hidden="false" customHeight="true" outlineLevel="0" collapsed="false">
      <c r="A32" s="173" t="s">
        <v>521</v>
      </c>
      <c r="B32" s="174" t="s">
        <v>4317</v>
      </c>
      <c r="C32" s="175" t="s">
        <v>4132</v>
      </c>
      <c r="D32" s="174" t="s">
        <v>4359</v>
      </c>
      <c r="E32" s="176" t="s">
        <v>4360</v>
      </c>
      <c r="F32" s="174" t="s">
        <v>360</v>
      </c>
      <c r="G32" s="176"/>
      <c r="H32" s="174" t="s">
        <v>427</v>
      </c>
      <c r="I32" s="176" t="s">
        <v>427</v>
      </c>
    </row>
    <row r="33" customFormat="false" ht="15" hidden="false" customHeight="true" outlineLevel="0" collapsed="false">
      <c r="A33" s="173" t="s">
        <v>1616</v>
      </c>
      <c r="B33" s="174" t="s">
        <v>4317</v>
      </c>
      <c r="C33" s="175" t="s">
        <v>4132</v>
      </c>
      <c r="D33" s="174" t="s">
        <v>4361</v>
      </c>
      <c r="E33" s="176" t="s">
        <v>4362</v>
      </c>
      <c r="F33" s="174" t="s">
        <v>360</v>
      </c>
      <c r="G33" s="176"/>
      <c r="H33" s="174" t="s">
        <v>427</v>
      </c>
      <c r="I33" s="176" t="s">
        <v>427</v>
      </c>
    </row>
    <row r="34" customFormat="false" ht="15" hidden="false" customHeight="true" outlineLevel="0" collapsed="false">
      <c r="A34" s="173" t="s">
        <v>4363</v>
      </c>
      <c r="B34" s="174" t="s">
        <v>4317</v>
      </c>
      <c r="C34" s="175" t="s">
        <v>4132</v>
      </c>
      <c r="D34" s="174" t="s">
        <v>4364</v>
      </c>
      <c r="E34" s="176" t="s">
        <v>4365</v>
      </c>
      <c r="F34" s="174" t="s">
        <v>360</v>
      </c>
      <c r="G34" s="176"/>
      <c r="H34" s="174" t="s">
        <v>427</v>
      </c>
      <c r="I34" s="176" t="s">
        <v>427</v>
      </c>
    </row>
    <row r="35" customFormat="false" ht="15" hidden="false" customHeight="true" outlineLevel="0" collapsed="false">
      <c r="A35" s="173" t="s">
        <v>950</v>
      </c>
      <c r="B35" s="174" t="s">
        <v>4317</v>
      </c>
      <c r="C35" s="175" t="s">
        <v>4132</v>
      </c>
      <c r="D35" s="174" t="s">
        <v>4366</v>
      </c>
      <c r="E35" s="176" t="s">
        <v>4367</v>
      </c>
      <c r="F35" s="174" t="s">
        <v>360</v>
      </c>
      <c r="G35" s="176"/>
      <c r="H35" s="174" t="s">
        <v>427</v>
      </c>
      <c r="I35" s="176" t="s">
        <v>427</v>
      </c>
    </row>
    <row r="36" customFormat="false" ht="15" hidden="false" customHeight="true" outlineLevel="0" collapsed="false">
      <c r="A36" s="173" t="s">
        <v>965</v>
      </c>
      <c r="B36" s="174" t="s">
        <v>4317</v>
      </c>
      <c r="C36" s="175" t="s">
        <v>4132</v>
      </c>
      <c r="D36" s="174" t="s">
        <v>4368</v>
      </c>
      <c r="E36" s="176" t="s">
        <v>4369</v>
      </c>
      <c r="F36" s="174" t="s">
        <v>360</v>
      </c>
      <c r="G36" s="176"/>
      <c r="H36" s="174" t="s">
        <v>427</v>
      </c>
      <c r="I36" s="176" t="s">
        <v>427</v>
      </c>
    </row>
    <row r="37" customFormat="false" ht="15" hidden="false" customHeight="true" outlineLevel="0" collapsed="false">
      <c r="A37" s="173" t="s">
        <v>615</v>
      </c>
      <c r="B37" s="174" t="s">
        <v>4317</v>
      </c>
      <c r="C37" s="175" t="s">
        <v>4132</v>
      </c>
      <c r="D37" s="174" t="s">
        <v>4370</v>
      </c>
      <c r="E37" s="176" t="s">
        <v>4371</v>
      </c>
      <c r="F37" s="174" t="s">
        <v>360</v>
      </c>
      <c r="G37" s="176"/>
      <c r="H37" s="174" t="s">
        <v>427</v>
      </c>
      <c r="I37" s="176" t="s">
        <v>427</v>
      </c>
    </row>
    <row r="38" customFormat="false" ht="15" hidden="false" customHeight="true" outlineLevel="0" collapsed="false">
      <c r="A38" s="173" t="s">
        <v>817</v>
      </c>
      <c r="B38" s="174" t="s">
        <v>4317</v>
      </c>
      <c r="C38" s="175" t="s">
        <v>4372</v>
      </c>
      <c r="D38" s="174" t="s">
        <v>4373</v>
      </c>
      <c r="E38" s="176" t="s">
        <v>4374</v>
      </c>
      <c r="F38" s="174" t="s">
        <v>360</v>
      </c>
      <c r="G38" s="176"/>
      <c r="H38" s="174" t="s">
        <v>427</v>
      </c>
      <c r="I38" s="176" t="s">
        <v>427</v>
      </c>
    </row>
    <row r="39" customFormat="false" ht="15" hidden="false" customHeight="true" outlineLevel="0" collapsed="false">
      <c r="A39" s="173" t="s">
        <v>422</v>
      </c>
      <c r="B39" s="174" t="s">
        <v>4317</v>
      </c>
      <c r="C39" s="175" t="s">
        <v>4372</v>
      </c>
      <c r="D39" s="174" t="s">
        <v>4375</v>
      </c>
      <c r="E39" s="176" t="s">
        <v>4376</v>
      </c>
      <c r="F39" s="174" t="s">
        <v>360</v>
      </c>
      <c r="G39" s="176"/>
      <c r="H39" s="174" t="s">
        <v>427</v>
      </c>
      <c r="I39" s="176" t="s">
        <v>427</v>
      </c>
    </row>
    <row r="40" customFormat="false" ht="15" hidden="false" customHeight="true" outlineLevel="0" collapsed="false">
      <c r="A40" s="173" t="s">
        <v>1426</v>
      </c>
      <c r="B40" s="174" t="s">
        <v>4317</v>
      </c>
      <c r="C40" s="175" t="s">
        <v>4232</v>
      </c>
      <c r="D40" s="174" t="s">
        <v>4377</v>
      </c>
      <c r="E40" s="176" t="s">
        <v>4378</v>
      </c>
      <c r="F40" s="174" t="s">
        <v>360</v>
      </c>
      <c r="G40" s="176"/>
      <c r="H40" s="174" t="s">
        <v>427</v>
      </c>
      <c r="I40" s="176" t="s">
        <v>427</v>
      </c>
    </row>
    <row r="41" customFormat="false" ht="15" hidden="false" customHeight="true" outlineLevel="0" collapsed="false">
      <c r="A41" s="173" t="s">
        <v>1424</v>
      </c>
      <c r="B41" s="174" t="s">
        <v>4317</v>
      </c>
      <c r="C41" s="175" t="s">
        <v>4232</v>
      </c>
      <c r="D41" s="174" t="s">
        <v>4379</v>
      </c>
      <c r="E41" s="176" t="s">
        <v>4380</v>
      </c>
      <c r="F41" s="174" t="s">
        <v>360</v>
      </c>
      <c r="G41" s="176"/>
      <c r="H41" s="174" t="s">
        <v>427</v>
      </c>
      <c r="I41" s="176" t="s">
        <v>427</v>
      </c>
    </row>
    <row r="42" customFormat="false" ht="15" hidden="false" customHeight="true" outlineLevel="0" collapsed="false">
      <c r="A42" s="173" t="s">
        <v>779</v>
      </c>
      <c r="B42" s="174" t="s">
        <v>4317</v>
      </c>
      <c r="C42" s="175" t="s">
        <v>4132</v>
      </c>
      <c r="D42" s="174" t="s">
        <v>4381</v>
      </c>
      <c r="E42" s="176" t="s">
        <v>4382</v>
      </c>
      <c r="F42" s="174" t="s">
        <v>360</v>
      </c>
      <c r="G42" s="176"/>
      <c r="H42" s="174" t="s">
        <v>427</v>
      </c>
      <c r="I42" s="176" t="s">
        <v>427</v>
      </c>
    </row>
    <row r="43" customFormat="false" ht="15" hidden="false" customHeight="true" outlineLevel="0" collapsed="false">
      <c r="A43" s="173" t="s">
        <v>1625</v>
      </c>
      <c r="B43" s="174" t="s">
        <v>4317</v>
      </c>
      <c r="C43" s="175" t="s">
        <v>4232</v>
      </c>
      <c r="D43" s="174" t="s">
        <v>4383</v>
      </c>
      <c r="E43" s="176" t="s">
        <v>4384</v>
      </c>
      <c r="F43" s="174" t="s">
        <v>360</v>
      </c>
      <c r="G43" s="176"/>
      <c r="H43" s="174" t="s">
        <v>427</v>
      </c>
      <c r="I43" s="176" t="s">
        <v>427</v>
      </c>
    </row>
    <row r="44" customFormat="false" ht="15" hidden="false" customHeight="true" outlineLevel="0" collapsed="false">
      <c r="A44" s="173" t="s">
        <v>805</v>
      </c>
      <c r="B44" s="174" t="s">
        <v>4317</v>
      </c>
      <c r="C44" s="175" t="s">
        <v>4132</v>
      </c>
      <c r="D44" s="174" t="s">
        <v>4385</v>
      </c>
      <c r="E44" s="176" t="s">
        <v>4386</v>
      </c>
      <c r="F44" s="174" t="s">
        <v>360</v>
      </c>
      <c r="G44" s="176"/>
      <c r="H44" s="174" t="s">
        <v>427</v>
      </c>
      <c r="I44" s="176" t="s">
        <v>427</v>
      </c>
    </row>
    <row r="45" customFormat="false" ht="15" hidden="false" customHeight="true" outlineLevel="0" collapsed="false">
      <c r="A45" s="173" t="s">
        <v>2047</v>
      </c>
      <c r="B45" s="174" t="s">
        <v>4317</v>
      </c>
      <c r="C45" s="175" t="s">
        <v>4132</v>
      </c>
      <c r="D45" s="174" t="s">
        <v>4387</v>
      </c>
      <c r="E45" s="176" t="s">
        <v>4388</v>
      </c>
      <c r="F45" s="174" t="s">
        <v>360</v>
      </c>
      <c r="G45" s="176"/>
      <c r="H45" s="174" t="s">
        <v>427</v>
      </c>
      <c r="I45" s="176" t="s">
        <v>427</v>
      </c>
    </row>
    <row r="46" customFormat="false" ht="15" hidden="false" customHeight="true" outlineLevel="0" collapsed="false">
      <c r="A46" s="173" t="s">
        <v>4389</v>
      </c>
      <c r="B46" s="174" t="s">
        <v>4317</v>
      </c>
      <c r="C46" s="175" t="s">
        <v>4132</v>
      </c>
      <c r="D46" s="174" t="s">
        <v>4390</v>
      </c>
      <c r="E46" s="176" t="s">
        <v>500</v>
      </c>
      <c r="F46" s="174" t="s">
        <v>360</v>
      </c>
      <c r="G46" s="176"/>
      <c r="H46" s="174" t="s">
        <v>427</v>
      </c>
      <c r="I46" s="176" t="s">
        <v>427</v>
      </c>
    </row>
    <row r="47" customFormat="false" ht="15" hidden="false" customHeight="true" outlineLevel="0" collapsed="false">
      <c r="A47" s="173" t="s">
        <v>624</v>
      </c>
      <c r="B47" s="174" t="s">
        <v>4317</v>
      </c>
      <c r="C47" s="175" t="s">
        <v>4132</v>
      </c>
      <c r="D47" s="174" t="s">
        <v>4391</v>
      </c>
      <c r="E47" s="176" t="s">
        <v>4392</v>
      </c>
      <c r="F47" s="174" t="s">
        <v>360</v>
      </c>
      <c r="G47" s="176"/>
      <c r="H47" s="174" t="s">
        <v>427</v>
      </c>
      <c r="I47" s="176" t="s">
        <v>427</v>
      </c>
    </row>
    <row r="48" customFormat="false" ht="15" hidden="false" customHeight="true" outlineLevel="0" collapsed="false">
      <c r="A48" s="173" t="s">
        <v>556</v>
      </c>
      <c r="B48" s="174" t="s">
        <v>4317</v>
      </c>
      <c r="C48" s="175" t="s">
        <v>4132</v>
      </c>
      <c r="D48" s="174" t="s">
        <v>4391</v>
      </c>
      <c r="E48" s="176" t="s">
        <v>4393</v>
      </c>
      <c r="F48" s="174" t="s">
        <v>360</v>
      </c>
      <c r="G48" s="176"/>
      <c r="H48" s="174" t="s">
        <v>427</v>
      </c>
      <c r="I48" s="176" t="s">
        <v>427</v>
      </c>
    </row>
    <row r="49" customFormat="false" ht="15" hidden="false" customHeight="true" outlineLevel="0" collapsed="false">
      <c r="A49" s="173" t="s">
        <v>869</v>
      </c>
      <c r="B49" s="174" t="s">
        <v>4317</v>
      </c>
      <c r="C49" s="175" t="s">
        <v>4132</v>
      </c>
      <c r="D49" s="174" t="s">
        <v>4394</v>
      </c>
      <c r="E49" s="176" t="s">
        <v>4395</v>
      </c>
      <c r="F49" s="174" t="s">
        <v>360</v>
      </c>
      <c r="G49" s="176"/>
      <c r="H49" s="174" t="s">
        <v>427</v>
      </c>
      <c r="I49" s="176" t="s">
        <v>427</v>
      </c>
    </row>
    <row r="50" customFormat="false" ht="15" hidden="false" customHeight="true" outlineLevel="0" collapsed="false">
      <c r="A50" s="173" t="s">
        <v>1025</v>
      </c>
      <c r="B50" s="174" t="s">
        <v>4317</v>
      </c>
      <c r="C50" s="175" t="s">
        <v>4132</v>
      </c>
      <c r="D50" s="174" t="s">
        <v>4396</v>
      </c>
      <c r="E50" s="176" t="s">
        <v>4397</v>
      </c>
      <c r="F50" s="174" t="s">
        <v>360</v>
      </c>
      <c r="G50" s="176"/>
      <c r="H50" s="174" t="s">
        <v>427</v>
      </c>
      <c r="I50" s="176" t="s">
        <v>427</v>
      </c>
    </row>
    <row r="51" customFormat="false" ht="15" hidden="false" customHeight="true" outlineLevel="0" collapsed="false">
      <c r="A51" s="173" t="s">
        <v>1154</v>
      </c>
      <c r="B51" s="174" t="s">
        <v>4317</v>
      </c>
      <c r="C51" s="175" t="s">
        <v>4132</v>
      </c>
      <c r="D51" s="174" t="s">
        <v>4398</v>
      </c>
      <c r="E51" s="176" t="s">
        <v>4399</v>
      </c>
      <c r="F51" s="174" t="s">
        <v>360</v>
      </c>
      <c r="G51" s="176"/>
      <c r="H51" s="174" t="s">
        <v>427</v>
      </c>
      <c r="I51" s="176" t="s">
        <v>427</v>
      </c>
    </row>
    <row r="52" customFormat="false" ht="15" hidden="false" customHeight="true" outlineLevel="0" collapsed="false">
      <c r="A52" s="173" t="s">
        <v>793</v>
      </c>
      <c r="B52" s="174" t="s">
        <v>4317</v>
      </c>
      <c r="C52" s="175" t="s">
        <v>4132</v>
      </c>
      <c r="D52" s="174" t="s">
        <v>4400</v>
      </c>
      <c r="E52" s="176" t="s">
        <v>4401</v>
      </c>
      <c r="F52" s="174" t="s">
        <v>360</v>
      </c>
      <c r="G52" s="176"/>
      <c r="H52" s="174" t="s">
        <v>427</v>
      </c>
      <c r="I52" s="176" t="s">
        <v>427</v>
      </c>
    </row>
    <row r="53" customFormat="false" ht="15" hidden="false" customHeight="true" outlineLevel="0" collapsed="false">
      <c r="A53" s="173" t="s">
        <v>1401</v>
      </c>
      <c r="B53" s="174" t="s">
        <v>4317</v>
      </c>
      <c r="C53" s="175" t="s">
        <v>4132</v>
      </c>
      <c r="D53" s="174" t="s">
        <v>4402</v>
      </c>
      <c r="E53" s="176" t="s">
        <v>4403</v>
      </c>
      <c r="F53" s="174" t="s">
        <v>360</v>
      </c>
      <c r="G53" s="176"/>
      <c r="H53" s="174" t="s">
        <v>427</v>
      </c>
      <c r="I53" s="176" t="s">
        <v>427</v>
      </c>
    </row>
    <row r="54" customFormat="false" ht="15" hidden="false" customHeight="true" outlineLevel="0" collapsed="false">
      <c r="A54" s="173" t="s">
        <v>976</v>
      </c>
      <c r="B54" s="174" t="s">
        <v>4317</v>
      </c>
      <c r="C54" s="175" t="s">
        <v>4132</v>
      </c>
      <c r="D54" s="174" t="s">
        <v>4404</v>
      </c>
      <c r="E54" s="176" t="s">
        <v>4405</v>
      </c>
      <c r="F54" s="174" t="s">
        <v>360</v>
      </c>
      <c r="G54" s="176"/>
      <c r="H54" s="174" t="s">
        <v>427</v>
      </c>
      <c r="I54" s="176" t="s">
        <v>427</v>
      </c>
    </row>
    <row r="55" customFormat="false" ht="15" hidden="false" customHeight="true" outlineLevel="0" collapsed="false">
      <c r="A55" s="173" t="s">
        <v>1494</v>
      </c>
      <c r="B55" s="174" t="s">
        <v>4317</v>
      </c>
      <c r="C55" s="175" t="s">
        <v>4132</v>
      </c>
      <c r="D55" s="174" t="s">
        <v>4406</v>
      </c>
      <c r="E55" s="176" t="s">
        <v>4407</v>
      </c>
      <c r="F55" s="174" t="s">
        <v>360</v>
      </c>
      <c r="G55" s="176"/>
      <c r="H55" s="174" t="s">
        <v>427</v>
      </c>
      <c r="I55" s="176" t="s">
        <v>427</v>
      </c>
    </row>
    <row r="56" customFormat="false" ht="15" hidden="false" customHeight="true" outlineLevel="0" collapsed="false">
      <c r="A56" s="173" t="s">
        <v>970</v>
      </c>
      <c r="B56" s="174" t="s">
        <v>4317</v>
      </c>
      <c r="C56" s="175" t="s">
        <v>4132</v>
      </c>
      <c r="D56" s="174" t="s">
        <v>4408</v>
      </c>
      <c r="E56" s="176" t="s">
        <v>4409</v>
      </c>
      <c r="F56" s="174" t="s">
        <v>360</v>
      </c>
      <c r="G56" s="176"/>
      <c r="H56" s="174" t="s">
        <v>427</v>
      </c>
      <c r="I56" s="176" t="s">
        <v>427</v>
      </c>
    </row>
    <row r="57" customFormat="false" ht="15" hidden="false" customHeight="true" outlineLevel="0" collapsed="false">
      <c r="A57" s="173" t="s">
        <v>1112</v>
      </c>
      <c r="B57" s="174" t="s">
        <v>4317</v>
      </c>
      <c r="C57" s="175" t="s">
        <v>4132</v>
      </c>
      <c r="D57" s="174" t="s">
        <v>4410</v>
      </c>
      <c r="E57" s="176" t="s">
        <v>4411</v>
      </c>
      <c r="F57" s="174" t="s">
        <v>360</v>
      </c>
      <c r="G57" s="176"/>
      <c r="H57" s="174" t="s">
        <v>427</v>
      </c>
      <c r="I57" s="176" t="s">
        <v>427</v>
      </c>
    </row>
    <row r="58" customFormat="false" ht="15" hidden="false" customHeight="true" outlineLevel="0" collapsed="false">
      <c r="A58" s="173" t="s">
        <v>4412</v>
      </c>
      <c r="B58" s="174" t="s">
        <v>4317</v>
      </c>
      <c r="C58" s="175" t="s">
        <v>4232</v>
      </c>
      <c r="D58" s="174" t="s">
        <v>4413</v>
      </c>
      <c r="E58" s="176" t="s">
        <v>757</v>
      </c>
      <c r="F58" s="174" t="s">
        <v>360</v>
      </c>
      <c r="G58" s="176"/>
      <c r="H58" s="174" t="s">
        <v>427</v>
      </c>
      <c r="I58" s="176" t="s">
        <v>427</v>
      </c>
    </row>
    <row r="59" customFormat="false" ht="15" hidden="false" customHeight="true" outlineLevel="0" collapsed="false">
      <c r="A59" s="173" t="s">
        <v>808</v>
      </c>
      <c r="B59" s="174" t="s">
        <v>4317</v>
      </c>
      <c r="C59" s="175" t="s">
        <v>4132</v>
      </c>
      <c r="D59" s="174" t="s">
        <v>4414</v>
      </c>
      <c r="E59" s="176" t="s">
        <v>4415</v>
      </c>
      <c r="F59" s="174" t="s">
        <v>360</v>
      </c>
      <c r="G59" s="176"/>
      <c r="H59" s="174" t="s">
        <v>427</v>
      </c>
      <c r="I59" s="176" t="s">
        <v>427</v>
      </c>
    </row>
    <row r="60" customFormat="false" ht="15" hidden="false" customHeight="true" outlineLevel="0" collapsed="false">
      <c r="A60" s="173" t="s">
        <v>4416</v>
      </c>
      <c r="B60" s="174" t="s">
        <v>4317</v>
      </c>
      <c r="C60" s="175" t="s">
        <v>4232</v>
      </c>
      <c r="D60" s="174" t="s">
        <v>4417</v>
      </c>
      <c r="E60" s="176" t="s">
        <v>830</v>
      </c>
      <c r="F60" s="174" t="s">
        <v>360</v>
      </c>
      <c r="G60" s="176"/>
      <c r="H60" s="174" t="s">
        <v>427</v>
      </c>
      <c r="I60" s="176" t="s">
        <v>427</v>
      </c>
    </row>
    <row r="61" customFormat="false" ht="15" hidden="false" customHeight="true" outlineLevel="0" collapsed="false">
      <c r="A61" s="173" t="s">
        <v>4418</v>
      </c>
      <c r="B61" s="174" t="s">
        <v>4317</v>
      </c>
      <c r="C61" s="175" t="s">
        <v>4419</v>
      </c>
      <c r="D61" s="174" t="s">
        <v>4420</v>
      </c>
      <c r="E61" s="176" t="s">
        <v>4421</v>
      </c>
      <c r="F61" s="174" t="s">
        <v>360</v>
      </c>
      <c r="G61" s="176"/>
      <c r="H61" s="174" t="s">
        <v>427</v>
      </c>
      <c r="I61" s="176" t="s">
        <v>427</v>
      </c>
    </row>
    <row r="62" customFormat="false" ht="15" hidden="false" customHeight="true" outlineLevel="0" collapsed="false">
      <c r="A62" s="173" t="s">
        <v>1380</v>
      </c>
      <c r="B62" s="174" t="s">
        <v>4317</v>
      </c>
      <c r="C62" s="175" t="s">
        <v>4132</v>
      </c>
      <c r="D62" s="174" t="s">
        <v>4422</v>
      </c>
      <c r="E62" s="176" t="s">
        <v>4423</v>
      </c>
      <c r="F62" s="174" t="s">
        <v>360</v>
      </c>
      <c r="G62" s="176"/>
      <c r="H62" s="174" t="s">
        <v>427</v>
      </c>
      <c r="I62" s="176" t="s">
        <v>427</v>
      </c>
    </row>
    <row r="63" customFormat="false" ht="15" hidden="false" customHeight="true" outlineLevel="0" collapsed="false">
      <c r="A63" s="173" t="s">
        <v>755</v>
      </c>
      <c r="B63" s="174" t="s">
        <v>4317</v>
      </c>
      <c r="C63" s="175" t="s">
        <v>4132</v>
      </c>
      <c r="D63" s="174" t="s">
        <v>4424</v>
      </c>
      <c r="E63" s="176" t="s">
        <v>4425</v>
      </c>
      <c r="F63" s="174" t="s">
        <v>360</v>
      </c>
      <c r="G63" s="176"/>
      <c r="H63" s="174" t="s">
        <v>427</v>
      </c>
      <c r="I63" s="176" t="s">
        <v>427</v>
      </c>
    </row>
    <row r="64" customFormat="false" ht="15" hidden="false" customHeight="true" outlineLevel="0" collapsed="false">
      <c r="A64" s="173" t="s">
        <v>4426</v>
      </c>
      <c r="B64" s="174" t="s">
        <v>4317</v>
      </c>
      <c r="C64" s="175" t="s">
        <v>4232</v>
      </c>
      <c r="D64" s="174" t="s">
        <v>4427</v>
      </c>
      <c r="E64" s="176" t="s">
        <v>830</v>
      </c>
      <c r="F64" s="174" t="s">
        <v>360</v>
      </c>
      <c r="G64" s="176"/>
      <c r="H64" s="174" t="s">
        <v>427</v>
      </c>
      <c r="I64" s="176" t="s">
        <v>427</v>
      </c>
    </row>
    <row r="65" customFormat="false" ht="15" hidden="false" customHeight="true" outlineLevel="0" collapsed="false">
      <c r="A65" s="173" t="s">
        <v>1398</v>
      </c>
      <c r="B65" s="174" t="s">
        <v>4317</v>
      </c>
      <c r="C65" s="175" t="s">
        <v>4132</v>
      </c>
      <c r="D65" s="174" t="s">
        <v>4428</v>
      </c>
      <c r="E65" s="176" t="s">
        <v>4429</v>
      </c>
      <c r="F65" s="174" t="s">
        <v>360</v>
      </c>
      <c r="G65" s="176"/>
      <c r="H65" s="174" t="s">
        <v>427</v>
      </c>
      <c r="I65" s="176" t="s">
        <v>427</v>
      </c>
    </row>
    <row r="66" customFormat="false" ht="15" hidden="false" customHeight="true" outlineLevel="0" collapsed="false">
      <c r="A66" s="173" t="s">
        <v>2008</v>
      </c>
      <c r="B66" s="174" t="s">
        <v>4317</v>
      </c>
      <c r="C66" s="175" t="s">
        <v>4132</v>
      </c>
      <c r="D66" s="174" t="s">
        <v>4430</v>
      </c>
      <c r="E66" s="176" t="s">
        <v>4431</v>
      </c>
      <c r="F66" s="174" t="s">
        <v>360</v>
      </c>
      <c r="G66" s="176"/>
      <c r="H66" s="174"/>
      <c r="I66" s="176"/>
    </row>
    <row r="67" customFormat="false" ht="15" hidden="false" customHeight="true" outlineLevel="0" collapsed="false">
      <c r="A67" s="173" t="s">
        <v>674</v>
      </c>
      <c r="B67" s="174" t="s">
        <v>4317</v>
      </c>
      <c r="C67" s="175" t="s">
        <v>4232</v>
      </c>
      <c r="D67" s="174" t="s">
        <v>4413</v>
      </c>
      <c r="E67" s="176" t="s">
        <v>672</v>
      </c>
      <c r="F67" s="174" t="s">
        <v>360</v>
      </c>
      <c r="G67" s="176"/>
      <c r="H67" s="174" t="s">
        <v>427</v>
      </c>
      <c r="I67" s="176" t="s">
        <v>427</v>
      </c>
    </row>
    <row r="68" customFormat="false" ht="15" hidden="false" customHeight="true" outlineLevel="0" collapsed="false">
      <c r="A68" s="173" t="s">
        <v>731</v>
      </c>
      <c r="B68" s="174" t="s">
        <v>4317</v>
      </c>
      <c r="C68" s="175" t="s">
        <v>4232</v>
      </c>
      <c r="D68" s="174" t="s">
        <v>4432</v>
      </c>
      <c r="E68" s="176" t="s">
        <v>4433</v>
      </c>
      <c r="F68" s="174" t="s">
        <v>360</v>
      </c>
      <c r="G68" s="176"/>
      <c r="H68" s="174" t="s">
        <v>427</v>
      </c>
      <c r="I68" s="176" t="s">
        <v>427</v>
      </c>
    </row>
    <row r="69" customFormat="false" ht="15" hidden="false" customHeight="true" outlineLevel="0" collapsed="false">
      <c r="A69" s="173" t="s">
        <v>2012</v>
      </c>
      <c r="B69" s="174" t="s">
        <v>4317</v>
      </c>
      <c r="C69" s="175" t="s">
        <v>4132</v>
      </c>
      <c r="D69" s="174" t="s">
        <v>4434</v>
      </c>
      <c r="E69" s="176" t="s">
        <v>4435</v>
      </c>
      <c r="F69" s="174" t="s">
        <v>360</v>
      </c>
      <c r="G69" s="176"/>
      <c r="H69" s="174" t="s">
        <v>427</v>
      </c>
      <c r="I69" s="176" t="s">
        <v>427</v>
      </c>
    </row>
    <row r="70" customFormat="false" ht="15" hidden="false" customHeight="true" outlineLevel="0" collapsed="false">
      <c r="A70" s="173" t="s">
        <v>850</v>
      </c>
      <c r="B70" s="174" t="s">
        <v>4317</v>
      </c>
      <c r="C70" s="175" t="s">
        <v>4232</v>
      </c>
      <c r="D70" s="174" t="s">
        <v>4436</v>
      </c>
      <c r="E70" s="176" t="s">
        <v>4437</v>
      </c>
      <c r="F70" s="174" t="s">
        <v>360</v>
      </c>
      <c r="G70" s="176"/>
      <c r="H70" s="174" t="s">
        <v>427</v>
      </c>
      <c r="I70" s="176" t="s">
        <v>427</v>
      </c>
    </row>
    <row r="71" customFormat="false" ht="15" hidden="false" customHeight="true" outlineLevel="0" collapsed="false">
      <c r="A71" s="173" t="s">
        <v>1503</v>
      </c>
      <c r="B71" s="174" t="s">
        <v>4317</v>
      </c>
      <c r="C71" s="175" t="s">
        <v>4132</v>
      </c>
      <c r="D71" s="174" t="s">
        <v>4438</v>
      </c>
      <c r="E71" s="176" t="s">
        <v>4439</v>
      </c>
      <c r="F71" s="174" t="s">
        <v>360</v>
      </c>
      <c r="G71" s="176"/>
      <c r="H71" s="174" t="s">
        <v>427</v>
      </c>
      <c r="I71" s="176" t="s">
        <v>427</v>
      </c>
    </row>
    <row r="72" customFormat="false" ht="15" hidden="false" customHeight="true" outlineLevel="0" collapsed="false">
      <c r="A72" s="173" t="s">
        <v>1376</v>
      </c>
      <c r="B72" s="174" t="s">
        <v>4317</v>
      </c>
      <c r="C72" s="175" t="s">
        <v>4132</v>
      </c>
      <c r="D72" s="174" t="s">
        <v>4440</v>
      </c>
      <c r="E72" s="176" t="s">
        <v>4441</v>
      </c>
      <c r="F72" s="174" t="s">
        <v>360</v>
      </c>
      <c r="G72" s="176"/>
      <c r="H72" s="174" t="s">
        <v>427</v>
      </c>
      <c r="I72" s="176" t="s">
        <v>427</v>
      </c>
    </row>
    <row r="73" customFormat="false" ht="15" hidden="false" customHeight="true" outlineLevel="0" collapsed="false">
      <c r="A73" s="173" t="s">
        <v>1796</v>
      </c>
      <c r="B73" s="174" t="s">
        <v>4317</v>
      </c>
      <c r="C73" s="175" t="s">
        <v>4132</v>
      </c>
      <c r="D73" s="174" t="s">
        <v>4442</v>
      </c>
      <c r="E73" s="176" t="s">
        <v>4443</v>
      </c>
      <c r="F73" s="174" t="s">
        <v>360</v>
      </c>
      <c r="G73" s="176"/>
      <c r="H73" s="174" t="s">
        <v>427</v>
      </c>
      <c r="I73" s="176" t="s">
        <v>427</v>
      </c>
    </row>
    <row r="74" customFormat="false" ht="15" hidden="false" customHeight="true" outlineLevel="0" collapsed="false">
      <c r="A74" s="173" t="s">
        <v>860</v>
      </c>
      <c r="B74" s="174" t="s">
        <v>4317</v>
      </c>
      <c r="C74" s="175" t="s">
        <v>4132</v>
      </c>
      <c r="D74" s="174" t="s">
        <v>4444</v>
      </c>
      <c r="E74" s="176" t="s">
        <v>4445</v>
      </c>
      <c r="F74" s="174" t="s">
        <v>360</v>
      </c>
      <c r="G74" s="176"/>
      <c r="H74" s="174" t="s">
        <v>427</v>
      </c>
      <c r="I74" s="176" t="s">
        <v>427</v>
      </c>
    </row>
    <row r="75" customFormat="false" ht="15" hidden="false" customHeight="true" outlineLevel="0" collapsed="false">
      <c r="A75" s="173" t="s">
        <v>855</v>
      </c>
      <c r="B75" s="174" t="s">
        <v>4317</v>
      </c>
      <c r="C75" s="175" t="s">
        <v>4132</v>
      </c>
      <c r="D75" s="174" t="s">
        <v>4446</v>
      </c>
      <c r="E75" s="176" t="s">
        <v>4447</v>
      </c>
      <c r="F75" s="174" t="s">
        <v>360</v>
      </c>
      <c r="G75" s="176"/>
      <c r="H75" s="174" t="s">
        <v>427</v>
      </c>
      <c r="I75" s="176" t="s">
        <v>427</v>
      </c>
    </row>
    <row r="76" customFormat="false" ht="15" hidden="false" customHeight="true" outlineLevel="0" collapsed="false">
      <c r="A76" s="173" t="s">
        <v>2038</v>
      </c>
      <c r="B76" s="174" t="s">
        <v>4317</v>
      </c>
      <c r="C76" s="175" t="s">
        <v>4132</v>
      </c>
      <c r="D76" s="174" t="s">
        <v>4448</v>
      </c>
      <c r="E76" s="176" t="s">
        <v>4449</v>
      </c>
      <c r="F76" s="174" t="s">
        <v>360</v>
      </c>
      <c r="G76" s="176"/>
      <c r="H76" s="174" t="s">
        <v>427</v>
      </c>
      <c r="I76" s="176" t="s">
        <v>427</v>
      </c>
    </row>
    <row r="77" customFormat="false" ht="15" hidden="false" customHeight="true" outlineLevel="0" collapsed="false">
      <c r="A77" s="173" t="s">
        <v>4450</v>
      </c>
      <c r="B77" s="174" t="s">
        <v>4317</v>
      </c>
      <c r="C77" s="175" t="s">
        <v>4132</v>
      </c>
      <c r="D77" s="174" t="s">
        <v>4451</v>
      </c>
      <c r="E77" s="176" t="s">
        <v>862</v>
      </c>
      <c r="F77" s="174" t="s">
        <v>360</v>
      </c>
      <c r="G77" s="176"/>
      <c r="H77" s="174" t="s">
        <v>427</v>
      </c>
      <c r="I77" s="176" t="s">
        <v>427</v>
      </c>
    </row>
    <row r="78" customFormat="false" ht="15" hidden="false" customHeight="true" outlineLevel="0" collapsed="false">
      <c r="A78" s="173" t="s">
        <v>1800</v>
      </c>
      <c r="B78" s="174" t="s">
        <v>4317</v>
      </c>
      <c r="C78" s="175" t="s">
        <v>4132</v>
      </c>
      <c r="D78" s="174" t="s">
        <v>4452</v>
      </c>
      <c r="E78" s="176" t="s">
        <v>4453</v>
      </c>
      <c r="F78" s="174" t="s">
        <v>360</v>
      </c>
      <c r="G78" s="176"/>
      <c r="H78" s="174" t="s">
        <v>427</v>
      </c>
      <c r="I78" s="176" t="s">
        <v>427</v>
      </c>
    </row>
    <row r="79" customFormat="false" ht="15" hidden="false" customHeight="true" outlineLevel="0" collapsed="false">
      <c r="A79" s="173" t="s">
        <v>1372</v>
      </c>
      <c r="B79" s="174" t="s">
        <v>4317</v>
      </c>
      <c r="C79" s="175" t="s">
        <v>4132</v>
      </c>
      <c r="D79" s="174" t="s">
        <v>4454</v>
      </c>
      <c r="E79" s="176" t="s">
        <v>4455</v>
      </c>
      <c r="F79" s="174" t="s">
        <v>360</v>
      </c>
      <c r="G79" s="176"/>
      <c r="H79" s="174" t="s">
        <v>427</v>
      </c>
      <c r="I79" s="176" t="s">
        <v>427</v>
      </c>
    </row>
    <row r="80" customFormat="false" ht="15" hidden="false" customHeight="true" outlineLevel="0" collapsed="false">
      <c r="A80" s="173" t="s">
        <v>2043</v>
      </c>
      <c r="B80" s="174" t="s">
        <v>4317</v>
      </c>
      <c r="C80" s="175" t="s">
        <v>4132</v>
      </c>
      <c r="D80" s="174" t="s">
        <v>4456</v>
      </c>
      <c r="E80" s="176" t="s">
        <v>4457</v>
      </c>
      <c r="F80" s="174" t="s">
        <v>360</v>
      </c>
      <c r="G80" s="176"/>
      <c r="H80" s="174" t="s">
        <v>427</v>
      </c>
      <c r="I80" s="176" t="s">
        <v>427</v>
      </c>
    </row>
    <row r="81" customFormat="false" ht="15" hidden="false" customHeight="true" outlineLevel="0" collapsed="false">
      <c r="A81" s="173" t="s">
        <v>1499</v>
      </c>
      <c r="B81" s="174" t="s">
        <v>4317</v>
      </c>
      <c r="C81" s="175" t="s">
        <v>4132</v>
      </c>
      <c r="D81" s="174" t="s">
        <v>4458</v>
      </c>
      <c r="E81" s="176" t="s">
        <v>4459</v>
      </c>
      <c r="F81" s="174" t="s">
        <v>360</v>
      </c>
      <c r="G81" s="176"/>
      <c r="H81" s="174" t="s">
        <v>427</v>
      </c>
      <c r="I81" s="176" t="s">
        <v>427</v>
      </c>
    </row>
    <row r="82" customFormat="false" ht="15" hidden="false" customHeight="true" outlineLevel="0" collapsed="false">
      <c r="A82" s="173" t="s">
        <v>1261</v>
      </c>
      <c r="B82" s="174" t="s">
        <v>4317</v>
      </c>
      <c r="C82" s="175" t="s">
        <v>4132</v>
      </c>
      <c r="D82" s="174" t="s">
        <v>4460</v>
      </c>
      <c r="E82" s="176" t="s">
        <v>4461</v>
      </c>
      <c r="F82" s="174" t="s">
        <v>360</v>
      </c>
      <c r="G82" s="176"/>
      <c r="H82" s="174" t="s">
        <v>427</v>
      </c>
      <c r="I82" s="176" t="s">
        <v>427</v>
      </c>
    </row>
    <row r="83" customFormat="false" ht="15" hidden="false" customHeight="true" outlineLevel="0" collapsed="false">
      <c r="A83" s="173" t="s">
        <v>1006</v>
      </c>
      <c r="B83" s="174" t="s">
        <v>4317</v>
      </c>
      <c r="C83" s="175" t="s">
        <v>4132</v>
      </c>
      <c r="D83" s="174" t="s">
        <v>4462</v>
      </c>
      <c r="E83" s="176" t="s">
        <v>4463</v>
      </c>
      <c r="F83" s="174" t="s">
        <v>360</v>
      </c>
      <c r="G83" s="176"/>
      <c r="H83" s="174" t="s">
        <v>427</v>
      </c>
      <c r="I83" s="176" t="s">
        <v>427</v>
      </c>
    </row>
    <row r="84" customFormat="false" ht="15" hidden="false" customHeight="true" outlineLevel="0" collapsed="false">
      <c r="A84" s="173" t="s">
        <v>1009</v>
      </c>
      <c r="B84" s="174" t="s">
        <v>4317</v>
      </c>
      <c r="C84" s="175" t="s">
        <v>4132</v>
      </c>
      <c r="D84" s="174" t="s">
        <v>4464</v>
      </c>
      <c r="E84" s="176" t="s">
        <v>4465</v>
      </c>
      <c r="F84" s="174" t="s">
        <v>360</v>
      </c>
      <c r="G84" s="176"/>
      <c r="H84" s="174" t="s">
        <v>427</v>
      </c>
      <c r="I84" s="176" t="s">
        <v>427</v>
      </c>
    </row>
    <row r="85" customFormat="false" ht="15" hidden="false" customHeight="true" outlineLevel="0" collapsed="false">
      <c r="A85" s="173" t="s">
        <v>1565</v>
      </c>
      <c r="B85" s="174" t="s">
        <v>4317</v>
      </c>
      <c r="C85" s="175" t="s">
        <v>4132</v>
      </c>
      <c r="D85" s="174" t="s">
        <v>4466</v>
      </c>
      <c r="E85" s="176" t="s">
        <v>1563</v>
      </c>
      <c r="F85" s="174" t="s">
        <v>360</v>
      </c>
      <c r="G85" s="176"/>
      <c r="H85" s="174" t="s">
        <v>427</v>
      </c>
      <c r="I85" s="176" t="s">
        <v>427</v>
      </c>
    </row>
    <row r="86" customFormat="false" ht="15" hidden="false" customHeight="true" outlineLevel="0" collapsed="false">
      <c r="A86" s="173" t="s">
        <v>1515</v>
      </c>
      <c r="B86" s="174" t="s">
        <v>4317</v>
      </c>
      <c r="C86" s="175" t="s">
        <v>4132</v>
      </c>
      <c r="D86" s="174" t="s">
        <v>4467</v>
      </c>
      <c r="E86" s="176" t="s">
        <v>1514</v>
      </c>
      <c r="F86" s="174" t="s">
        <v>360</v>
      </c>
      <c r="G86" s="176"/>
      <c r="H86" s="174" t="s">
        <v>427</v>
      </c>
      <c r="I86" s="176" t="s">
        <v>427</v>
      </c>
    </row>
    <row r="87" customFormat="false" ht="15" hidden="false" customHeight="true" outlineLevel="0" collapsed="false">
      <c r="A87" s="173" t="s">
        <v>1509</v>
      </c>
      <c r="B87" s="174" t="s">
        <v>4317</v>
      </c>
      <c r="C87" s="175" t="s">
        <v>4132</v>
      </c>
      <c r="D87" s="174" t="s">
        <v>4468</v>
      </c>
      <c r="E87" s="176" t="s">
        <v>4469</v>
      </c>
      <c r="F87" s="174" t="s">
        <v>360</v>
      </c>
      <c r="G87" s="176"/>
      <c r="H87" s="174" t="s">
        <v>427</v>
      </c>
      <c r="I87" s="176" t="s">
        <v>427</v>
      </c>
    </row>
    <row r="88" customFormat="false" ht="15" hidden="false" customHeight="true" outlineLevel="0" collapsed="false">
      <c r="A88" s="173" t="s">
        <v>1511</v>
      </c>
      <c r="B88" s="174" t="s">
        <v>4317</v>
      </c>
      <c r="C88" s="175" t="s">
        <v>4132</v>
      </c>
      <c r="D88" s="174" t="s">
        <v>4470</v>
      </c>
      <c r="E88" s="176" t="s">
        <v>4471</v>
      </c>
      <c r="F88" s="174" t="s">
        <v>360</v>
      </c>
      <c r="G88" s="176"/>
      <c r="H88" s="174" t="s">
        <v>427</v>
      </c>
      <c r="I88" s="176" t="s">
        <v>427</v>
      </c>
    </row>
    <row r="89" customFormat="false" ht="15" hidden="false" customHeight="true" outlineLevel="0" collapsed="false">
      <c r="A89" s="173" t="s">
        <v>1513</v>
      </c>
      <c r="B89" s="174" t="s">
        <v>4317</v>
      </c>
      <c r="C89" s="175" t="s">
        <v>4132</v>
      </c>
      <c r="D89" s="174" t="s">
        <v>4472</v>
      </c>
      <c r="E89" s="176" t="s">
        <v>4473</v>
      </c>
      <c r="F89" s="174" t="s">
        <v>360</v>
      </c>
      <c r="G89" s="176"/>
      <c r="H89" s="174" t="s">
        <v>427</v>
      </c>
      <c r="I89" s="176" t="s">
        <v>427</v>
      </c>
    </row>
    <row r="90" customFormat="false" ht="15" hidden="false" customHeight="true" outlineLevel="0" collapsed="false">
      <c r="A90" s="173" t="s">
        <v>742</v>
      </c>
      <c r="B90" s="174" t="s">
        <v>4317</v>
      </c>
      <c r="C90" s="175" t="s">
        <v>4132</v>
      </c>
      <c r="D90" s="174" t="s">
        <v>4474</v>
      </c>
      <c r="E90" s="176" t="s">
        <v>4475</v>
      </c>
      <c r="F90" s="174" t="s">
        <v>360</v>
      </c>
      <c r="G90" s="176"/>
      <c r="H90" s="174" t="s">
        <v>427</v>
      </c>
      <c r="I90" s="176" t="s">
        <v>427</v>
      </c>
    </row>
    <row r="91" customFormat="false" ht="15" hidden="false" customHeight="true" outlineLevel="0" collapsed="false">
      <c r="A91" s="173" t="s">
        <v>738</v>
      </c>
      <c r="B91" s="174" t="s">
        <v>4317</v>
      </c>
      <c r="C91" s="175" t="s">
        <v>4132</v>
      </c>
      <c r="D91" s="174" t="s">
        <v>4476</v>
      </c>
      <c r="E91" s="176" t="s">
        <v>4477</v>
      </c>
      <c r="F91" s="174" t="s">
        <v>360</v>
      </c>
      <c r="G91" s="176"/>
      <c r="H91" s="174" t="s">
        <v>427</v>
      </c>
      <c r="I91" s="176" t="s">
        <v>427</v>
      </c>
    </row>
    <row r="92" customFormat="false" ht="15" hidden="false" customHeight="true" outlineLevel="0" collapsed="false">
      <c r="A92" s="173" t="s">
        <v>1142</v>
      </c>
      <c r="B92" s="174" t="s">
        <v>4317</v>
      </c>
      <c r="C92" s="175" t="s">
        <v>4132</v>
      </c>
      <c r="D92" s="174" t="s">
        <v>4478</v>
      </c>
      <c r="E92" s="176" t="s">
        <v>4479</v>
      </c>
      <c r="F92" s="174" t="s">
        <v>360</v>
      </c>
      <c r="G92" s="176"/>
      <c r="H92" s="174" t="s">
        <v>427</v>
      </c>
      <c r="I92" s="176" t="s">
        <v>427</v>
      </c>
    </row>
    <row r="93" customFormat="false" ht="15" hidden="false" customHeight="true" outlineLevel="0" collapsed="false">
      <c r="A93" s="173" t="s">
        <v>766</v>
      </c>
      <c r="B93" s="174" t="s">
        <v>4317</v>
      </c>
      <c r="C93" s="175" t="s">
        <v>4132</v>
      </c>
      <c r="D93" s="174" t="s">
        <v>4480</v>
      </c>
      <c r="E93" s="176" t="s">
        <v>4481</v>
      </c>
      <c r="F93" s="174" t="s">
        <v>360</v>
      </c>
      <c r="G93" s="176"/>
      <c r="H93" s="174" t="s">
        <v>427</v>
      </c>
      <c r="I93" s="176" t="s">
        <v>427</v>
      </c>
    </row>
    <row r="94" customFormat="false" ht="15" hidden="false" customHeight="true" outlineLevel="0" collapsed="false">
      <c r="A94" s="173" t="s">
        <v>746</v>
      </c>
      <c r="B94" s="174" t="s">
        <v>4317</v>
      </c>
      <c r="C94" s="175" t="s">
        <v>4132</v>
      </c>
      <c r="D94" s="174" t="s">
        <v>4482</v>
      </c>
      <c r="E94" s="176" t="s">
        <v>4483</v>
      </c>
      <c r="F94" s="174" t="s">
        <v>360</v>
      </c>
      <c r="G94" s="176"/>
      <c r="H94" s="174" t="s">
        <v>427</v>
      </c>
      <c r="I94" s="176" t="s">
        <v>427</v>
      </c>
    </row>
    <row r="95" customFormat="false" ht="15" hidden="false" customHeight="true" outlineLevel="0" collapsed="false">
      <c r="A95" s="173" t="s">
        <v>988</v>
      </c>
      <c r="B95" s="174" t="s">
        <v>4317</v>
      </c>
      <c r="C95" s="175" t="s">
        <v>4132</v>
      </c>
      <c r="D95" s="174" t="s">
        <v>4484</v>
      </c>
      <c r="E95" s="176" t="s">
        <v>4485</v>
      </c>
      <c r="F95" s="174" t="s">
        <v>360</v>
      </c>
      <c r="G95" s="176"/>
      <c r="H95" s="174" t="s">
        <v>427</v>
      </c>
      <c r="I95" s="176" t="s">
        <v>427</v>
      </c>
    </row>
    <row r="96" customFormat="false" ht="15" hidden="false" customHeight="true" outlineLevel="0" collapsed="false">
      <c r="A96" s="173" t="s">
        <v>1249</v>
      </c>
      <c r="B96" s="174" t="s">
        <v>4317</v>
      </c>
      <c r="C96" s="175" t="s">
        <v>4132</v>
      </c>
      <c r="D96" s="174" t="s">
        <v>4486</v>
      </c>
      <c r="E96" s="176" t="s">
        <v>1246</v>
      </c>
      <c r="F96" s="174" t="s">
        <v>360</v>
      </c>
      <c r="G96" s="176"/>
      <c r="H96" s="174" t="s">
        <v>427</v>
      </c>
      <c r="I96" s="176" t="s">
        <v>427</v>
      </c>
    </row>
    <row r="97" customFormat="false" ht="15" hidden="false" customHeight="true" outlineLevel="0" collapsed="false">
      <c r="A97" s="173" t="s">
        <v>2018</v>
      </c>
      <c r="B97" s="174" t="s">
        <v>4317</v>
      </c>
      <c r="C97" s="175" t="s">
        <v>4132</v>
      </c>
      <c r="D97" s="174" t="s">
        <v>4487</v>
      </c>
      <c r="E97" s="176" t="s">
        <v>4488</v>
      </c>
      <c r="F97" s="174" t="s">
        <v>360</v>
      </c>
      <c r="G97" s="176"/>
      <c r="H97" s="174" t="s">
        <v>427</v>
      </c>
      <c r="I97" s="176" t="s">
        <v>427</v>
      </c>
    </row>
    <row r="98" customFormat="false" ht="15" hidden="false" customHeight="true" outlineLevel="0" collapsed="false">
      <c r="A98" s="173" t="s">
        <v>1518</v>
      </c>
      <c r="B98" s="174" t="s">
        <v>4317</v>
      </c>
      <c r="C98" s="175" t="s">
        <v>4132</v>
      </c>
      <c r="D98" s="174" t="s">
        <v>4489</v>
      </c>
      <c r="E98" s="176" t="s">
        <v>4490</v>
      </c>
      <c r="F98" s="174" t="s">
        <v>360</v>
      </c>
      <c r="G98" s="176"/>
      <c r="H98" s="174" t="s">
        <v>427</v>
      </c>
      <c r="I98" s="176" t="s">
        <v>427</v>
      </c>
    </row>
    <row r="99" customFormat="false" ht="15" hidden="false" customHeight="true" outlineLevel="0" collapsed="false">
      <c r="A99" s="173" t="s">
        <v>2060</v>
      </c>
      <c r="B99" s="174" t="s">
        <v>4317</v>
      </c>
      <c r="C99" s="175" t="s">
        <v>4132</v>
      </c>
      <c r="D99" s="174" t="s">
        <v>4491</v>
      </c>
      <c r="E99" s="176" t="s">
        <v>4492</v>
      </c>
      <c r="F99" s="174" t="s">
        <v>360</v>
      </c>
      <c r="G99" s="176"/>
      <c r="H99" s="174" t="s">
        <v>427</v>
      </c>
      <c r="I99" s="176" t="s">
        <v>427</v>
      </c>
    </row>
    <row r="100" customFormat="false" ht="15" hidden="false" customHeight="true" outlineLevel="0" collapsed="false">
      <c r="A100" s="173" t="s">
        <v>1990</v>
      </c>
      <c r="B100" s="174" t="s">
        <v>4317</v>
      </c>
      <c r="C100" s="175" t="s">
        <v>4132</v>
      </c>
      <c r="D100" s="174" t="s">
        <v>4493</v>
      </c>
      <c r="E100" s="176" t="s">
        <v>4494</v>
      </c>
      <c r="F100" s="174" t="s">
        <v>360</v>
      </c>
      <c r="G100" s="176"/>
      <c r="H100" s="174" t="s">
        <v>427</v>
      </c>
      <c r="I100" s="176" t="s">
        <v>427</v>
      </c>
    </row>
    <row r="101" customFormat="false" ht="15" hidden="false" customHeight="true" outlineLevel="0" collapsed="false">
      <c r="A101" s="177"/>
      <c r="B101" s="178"/>
      <c r="C101" s="178"/>
      <c r="D101" s="178"/>
      <c r="E101" s="178"/>
      <c r="F101" s="178"/>
      <c r="G101" s="178"/>
      <c r="H101" s="178"/>
      <c r="I101" s="178"/>
    </row>
    <row r="102" customFormat="false" ht="15" hidden="false" customHeight="true" outlineLevel="0" collapsed="false">
      <c r="A102" s="173" t="s">
        <v>4495</v>
      </c>
      <c r="B102" s="179"/>
      <c r="C102" s="179"/>
      <c r="D102" s="179"/>
      <c r="E102" s="179"/>
      <c r="F102" s="179"/>
      <c r="G102" s="179"/>
      <c r="H102" s="179"/>
      <c r="I102" s="179"/>
    </row>
    <row r="103" customFormat="false" ht="15" hidden="false" customHeight="true" outlineLevel="0" collapsed="false">
      <c r="A103" s="173" t="s">
        <v>4496</v>
      </c>
      <c r="B103" s="174" t="s">
        <v>4317</v>
      </c>
      <c r="C103" s="175" t="s">
        <v>4372</v>
      </c>
      <c r="D103" s="174" t="s">
        <v>4497</v>
      </c>
      <c r="E103" s="176" t="s">
        <v>1600</v>
      </c>
      <c r="F103" s="174" t="s">
        <v>360</v>
      </c>
      <c r="G103" s="176"/>
      <c r="H103" s="174" t="s">
        <v>427</v>
      </c>
      <c r="I103" s="176" t="s">
        <v>427</v>
      </c>
    </row>
    <row r="104" customFormat="false" ht="15" hidden="false" customHeight="true" outlineLevel="0" collapsed="false">
      <c r="A104" s="173" t="s">
        <v>4498</v>
      </c>
      <c r="B104" s="174" t="s">
        <v>4317</v>
      </c>
      <c r="C104" s="175" t="s">
        <v>4112</v>
      </c>
      <c r="D104" s="174" t="s">
        <v>4499</v>
      </c>
      <c r="E104" s="176" t="s">
        <v>1402</v>
      </c>
      <c r="F104" s="174" t="s">
        <v>360</v>
      </c>
      <c r="G104" s="176"/>
      <c r="H104" s="174" t="s">
        <v>427</v>
      </c>
      <c r="I104" s="176" t="s">
        <v>427</v>
      </c>
    </row>
    <row r="105" customFormat="false" ht="15" hidden="false" customHeight="true" outlineLevel="0" collapsed="false">
      <c r="A105" s="173" t="s">
        <v>4500</v>
      </c>
      <c r="B105" s="174" t="s">
        <v>4317</v>
      </c>
      <c r="C105" s="175" t="s">
        <v>4112</v>
      </c>
      <c r="D105" s="174" t="s">
        <v>4501</v>
      </c>
      <c r="E105" s="176" t="s">
        <v>862</v>
      </c>
      <c r="F105" s="174" t="s">
        <v>360</v>
      </c>
      <c r="G105" s="176"/>
      <c r="H105" s="174" t="s">
        <v>427</v>
      </c>
      <c r="I105" s="176" t="s">
        <v>427</v>
      </c>
    </row>
    <row r="106" customFormat="false" ht="15" hidden="false" customHeight="true" outlineLevel="0" collapsed="false">
      <c r="A106" s="173" t="s">
        <v>4502</v>
      </c>
      <c r="B106" s="174" t="s">
        <v>4317</v>
      </c>
      <c r="C106" s="175" t="s">
        <v>4112</v>
      </c>
      <c r="D106" s="174" t="s">
        <v>4503</v>
      </c>
      <c r="E106" s="176" t="s">
        <v>1283</v>
      </c>
      <c r="F106" s="174" t="s">
        <v>360</v>
      </c>
      <c r="G106" s="176"/>
      <c r="H106" s="174" t="s">
        <v>427</v>
      </c>
      <c r="I106" s="176" t="s">
        <v>427</v>
      </c>
    </row>
    <row r="107" customFormat="false" ht="15" hidden="false" customHeight="true" outlineLevel="0" collapsed="false">
      <c r="A107" s="173" t="s">
        <v>4504</v>
      </c>
      <c r="B107" s="174" t="s">
        <v>4317</v>
      </c>
      <c r="C107" s="175" t="s">
        <v>4112</v>
      </c>
      <c r="D107" s="174" t="s">
        <v>4505</v>
      </c>
      <c r="E107" s="176" t="s">
        <v>626</v>
      </c>
      <c r="F107" s="174" t="s">
        <v>360</v>
      </c>
      <c r="G107" s="176"/>
      <c r="H107" s="174" t="s">
        <v>427</v>
      </c>
      <c r="I107" s="176" t="s">
        <v>427</v>
      </c>
    </row>
    <row r="108" customFormat="false" ht="13.5" hidden="false" customHeight="true" outlineLevel="0" collapsed="false">
      <c r="A108" s="173" t="s">
        <v>4506</v>
      </c>
      <c r="B108" s="174" t="s">
        <v>4317</v>
      </c>
      <c r="C108" s="175" t="s">
        <v>4112</v>
      </c>
      <c r="D108" s="174" t="s">
        <v>4507</v>
      </c>
      <c r="E108" s="176" t="s">
        <v>1347</v>
      </c>
      <c r="F108" s="174" t="s">
        <v>360</v>
      </c>
      <c r="G108" s="176"/>
      <c r="H108" s="174" t="s">
        <v>427</v>
      </c>
      <c r="I108" s="176" t="s">
        <v>427</v>
      </c>
    </row>
    <row r="109" customFormat="false" ht="15" hidden="false" customHeight="true" outlineLevel="0" collapsed="false">
      <c r="A109" s="173" t="s">
        <v>4508</v>
      </c>
      <c r="B109" s="174" t="s">
        <v>4317</v>
      </c>
      <c r="C109" s="175" t="s">
        <v>4112</v>
      </c>
      <c r="D109" s="174" t="s">
        <v>4509</v>
      </c>
      <c r="E109" s="176" t="s">
        <v>962</v>
      </c>
      <c r="F109" s="174" t="s">
        <v>360</v>
      </c>
      <c r="G109" s="176"/>
      <c r="H109" s="174" t="s">
        <v>427</v>
      </c>
      <c r="I109" s="176" t="s">
        <v>427</v>
      </c>
    </row>
    <row r="110" customFormat="false" ht="13.5" hidden="false" customHeight="true" outlineLevel="0" collapsed="false">
      <c r="A110" s="173" t="s">
        <v>4510</v>
      </c>
      <c r="B110" s="174" t="s">
        <v>4317</v>
      </c>
      <c r="C110" s="175" t="s">
        <v>4372</v>
      </c>
      <c r="D110" s="174" t="s">
        <v>4511</v>
      </c>
      <c r="E110" s="176" t="s">
        <v>1731</v>
      </c>
      <c r="F110" s="174" t="s">
        <v>360</v>
      </c>
      <c r="G110" s="176"/>
      <c r="H110" s="174" t="s">
        <v>427</v>
      </c>
      <c r="I110" s="176" t="s">
        <v>427</v>
      </c>
    </row>
    <row r="111" customFormat="false" ht="15" hidden="false" customHeight="true" outlineLevel="0" collapsed="false">
      <c r="A111" s="173" t="s">
        <v>4512</v>
      </c>
      <c r="B111" s="174" t="s">
        <v>4317</v>
      </c>
      <c r="C111" s="175" t="s">
        <v>4112</v>
      </c>
      <c r="D111" s="174" t="s">
        <v>4513</v>
      </c>
      <c r="E111" s="176" t="s">
        <v>1393</v>
      </c>
      <c r="F111" s="174" t="s">
        <v>360</v>
      </c>
      <c r="G111" s="176"/>
      <c r="H111" s="174" t="s">
        <v>427</v>
      </c>
      <c r="I111" s="176" t="s">
        <v>427</v>
      </c>
    </row>
    <row r="112" customFormat="false" ht="13.5" hidden="false" customHeight="true" outlineLevel="0" collapsed="false">
      <c r="A112" s="173" t="s">
        <v>4514</v>
      </c>
      <c r="B112" s="174" t="s">
        <v>4317</v>
      </c>
      <c r="C112" s="175" t="s">
        <v>4112</v>
      </c>
      <c r="D112" s="174" t="s">
        <v>4515</v>
      </c>
      <c r="E112" s="176" t="s">
        <v>468</v>
      </c>
      <c r="F112" s="174" t="s">
        <v>360</v>
      </c>
      <c r="G112" s="176"/>
      <c r="H112" s="174" t="s">
        <v>427</v>
      </c>
      <c r="I112" s="176" t="s">
        <v>427</v>
      </c>
    </row>
    <row r="113" customFormat="false" ht="15" hidden="false" customHeight="true" outlineLevel="0" collapsed="false">
      <c r="A113" s="173" t="s">
        <v>4516</v>
      </c>
      <c r="B113" s="174" t="s">
        <v>4317</v>
      </c>
      <c r="C113" s="175" t="s">
        <v>4112</v>
      </c>
      <c r="D113" s="174" t="s">
        <v>4517</v>
      </c>
      <c r="E113" s="176" t="s">
        <v>450</v>
      </c>
      <c r="F113" s="174" t="s">
        <v>360</v>
      </c>
      <c r="G113" s="176"/>
      <c r="H113" s="174" t="s">
        <v>427</v>
      </c>
      <c r="I113" s="176" t="s">
        <v>427</v>
      </c>
    </row>
    <row r="114" customFormat="false" ht="15" hidden="false" customHeight="true" outlineLevel="0" collapsed="false">
      <c r="A114" s="173" t="s">
        <v>4518</v>
      </c>
      <c r="B114" s="174" t="s">
        <v>4317</v>
      </c>
      <c r="C114" s="175" t="s">
        <v>4372</v>
      </c>
      <c r="D114" s="174" t="s">
        <v>4519</v>
      </c>
      <c r="E114" s="176" t="s">
        <v>1184</v>
      </c>
      <c r="F114" s="174" t="s">
        <v>360</v>
      </c>
      <c r="G114" s="176"/>
      <c r="H114" s="174" t="s">
        <v>427</v>
      </c>
      <c r="I114" s="176" t="s">
        <v>427</v>
      </c>
    </row>
    <row r="115" customFormat="false" ht="13.5" hidden="false" customHeight="true" outlineLevel="0" collapsed="false">
      <c r="A115" s="173" t="s">
        <v>4520</v>
      </c>
      <c r="B115" s="174" t="s">
        <v>4317</v>
      </c>
      <c r="C115" s="175" t="s">
        <v>4112</v>
      </c>
      <c r="D115" s="174" t="s">
        <v>4521</v>
      </c>
      <c r="E115" s="176" t="s">
        <v>1324</v>
      </c>
      <c r="F115" s="174" t="s">
        <v>360</v>
      </c>
      <c r="G115" s="176"/>
      <c r="H115" s="174" t="s">
        <v>427</v>
      </c>
      <c r="I115" s="176" t="s">
        <v>427</v>
      </c>
    </row>
    <row r="116" customFormat="false" ht="15" hidden="false" customHeight="true" outlineLevel="0" collapsed="false">
      <c r="A116" s="173" t="s">
        <v>4522</v>
      </c>
      <c r="B116" s="174" t="s">
        <v>4317</v>
      </c>
      <c r="C116" s="175" t="s">
        <v>4112</v>
      </c>
      <c r="D116" s="174" t="s">
        <v>4523</v>
      </c>
      <c r="E116" s="176" t="s">
        <v>438</v>
      </c>
      <c r="F116" s="174" t="s">
        <v>360</v>
      </c>
      <c r="G116" s="176"/>
      <c r="H116" s="174" t="s">
        <v>427</v>
      </c>
      <c r="I116" s="176" t="s">
        <v>427</v>
      </c>
    </row>
    <row r="117" customFormat="false" ht="15" hidden="false" customHeight="true" outlineLevel="0" collapsed="false">
      <c r="A117" s="173" t="s">
        <v>4524</v>
      </c>
      <c r="B117" s="174" t="s">
        <v>4317</v>
      </c>
      <c r="C117" s="175" t="s">
        <v>4112</v>
      </c>
      <c r="D117" s="174" t="s">
        <v>4525</v>
      </c>
      <c r="E117" s="176" t="s">
        <v>438</v>
      </c>
      <c r="F117" s="174" t="s">
        <v>360</v>
      </c>
      <c r="G117" s="176"/>
      <c r="H117" s="174" t="s">
        <v>427</v>
      </c>
      <c r="I117" s="176" t="s">
        <v>427</v>
      </c>
    </row>
    <row r="118" customFormat="false" ht="15" hidden="false" customHeight="true" outlineLevel="0" collapsed="false">
      <c r="A118" s="173" t="s">
        <v>4526</v>
      </c>
      <c r="B118" s="174" t="s">
        <v>4317</v>
      </c>
      <c r="C118" s="175" t="s">
        <v>4112</v>
      </c>
      <c r="D118" s="174" t="s">
        <v>4527</v>
      </c>
      <c r="E118" s="176" t="s">
        <v>2228</v>
      </c>
      <c r="F118" s="174" t="s">
        <v>360</v>
      </c>
      <c r="G118" s="176"/>
      <c r="H118" s="174" t="s">
        <v>427</v>
      </c>
      <c r="I118" s="176" t="s">
        <v>427</v>
      </c>
    </row>
    <row r="119" customFormat="false" ht="13.5" hidden="false" customHeight="true" outlineLevel="0" collapsed="false">
      <c r="A119" s="173" t="s">
        <v>4528</v>
      </c>
      <c r="B119" s="174" t="s">
        <v>4317</v>
      </c>
      <c r="C119" s="175" t="s">
        <v>4318</v>
      </c>
      <c r="D119" s="174" t="s">
        <v>4529</v>
      </c>
      <c r="E119" s="176" t="s">
        <v>2089</v>
      </c>
      <c r="F119" s="174" t="s">
        <v>360</v>
      </c>
      <c r="G119" s="176"/>
      <c r="H119" s="174" t="s">
        <v>427</v>
      </c>
      <c r="I119" s="176" t="s">
        <v>427</v>
      </c>
    </row>
    <row r="120" customFormat="false" ht="13.5" hidden="false" customHeight="true" outlineLevel="0" collapsed="false">
      <c r="A120" s="173" t="s">
        <v>4530</v>
      </c>
      <c r="B120" s="174" t="s">
        <v>4317</v>
      </c>
      <c r="C120" s="175" t="s">
        <v>4112</v>
      </c>
      <c r="D120" s="174" t="s">
        <v>4531</v>
      </c>
      <c r="E120" s="176" t="s">
        <v>1626</v>
      </c>
      <c r="F120" s="174" t="s">
        <v>360</v>
      </c>
      <c r="G120" s="176"/>
      <c r="H120" s="174" t="s">
        <v>427</v>
      </c>
      <c r="I120" s="176" t="s">
        <v>427</v>
      </c>
    </row>
    <row r="121" customFormat="false" ht="15" hidden="false" customHeight="true" outlineLevel="0" collapsed="false">
      <c r="A121" s="173" t="s">
        <v>4532</v>
      </c>
      <c r="B121" s="174" t="s">
        <v>4317</v>
      </c>
      <c r="C121" s="175" t="s">
        <v>4112</v>
      </c>
      <c r="D121" s="174" t="s">
        <v>4533</v>
      </c>
      <c r="E121" s="176" t="s">
        <v>1569</v>
      </c>
      <c r="F121" s="174" t="s">
        <v>360</v>
      </c>
      <c r="G121" s="176"/>
      <c r="H121" s="174" t="s">
        <v>427</v>
      </c>
      <c r="I121" s="176" t="s">
        <v>427</v>
      </c>
    </row>
    <row r="122" customFormat="false" ht="15" hidden="false" customHeight="true" outlineLevel="0" collapsed="false">
      <c r="A122" s="173" t="s">
        <v>4534</v>
      </c>
      <c r="B122" s="174" t="s">
        <v>4317</v>
      </c>
      <c r="C122" s="175" t="s">
        <v>4112</v>
      </c>
      <c r="D122" s="174" t="s">
        <v>4535</v>
      </c>
      <c r="E122" s="176" t="s">
        <v>1229</v>
      </c>
      <c r="F122" s="174" t="s">
        <v>360</v>
      </c>
      <c r="G122" s="176"/>
      <c r="H122" s="174" t="s">
        <v>427</v>
      </c>
      <c r="I122" s="176" t="s">
        <v>427</v>
      </c>
    </row>
    <row r="123" customFormat="false" ht="15" hidden="false" customHeight="true" outlineLevel="0" collapsed="false">
      <c r="A123" s="173" t="s">
        <v>4536</v>
      </c>
      <c r="B123" s="174" t="s">
        <v>4317</v>
      </c>
      <c r="C123" s="175" t="s">
        <v>4112</v>
      </c>
      <c r="D123" s="174" t="s">
        <v>4537</v>
      </c>
      <c r="E123" s="176" t="s">
        <v>703</v>
      </c>
      <c r="F123" s="174" t="s">
        <v>360</v>
      </c>
      <c r="G123" s="176"/>
      <c r="H123" s="174" t="s">
        <v>427</v>
      </c>
      <c r="I123" s="176" t="s">
        <v>427</v>
      </c>
    </row>
    <row r="124" customFormat="false" ht="13.5" hidden="false" customHeight="true" outlineLevel="0" collapsed="false">
      <c r="A124" s="173" t="s">
        <v>4538</v>
      </c>
      <c r="B124" s="174" t="s">
        <v>4317</v>
      </c>
      <c r="C124" s="175" t="s">
        <v>4112</v>
      </c>
      <c r="D124" s="174" t="s">
        <v>4539</v>
      </c>
      <c r="E124" s="176" t="s">
        <v>1411</v>
      </c>
      <c r="F124" s="174" t="s">
        <v>360</v>
      </c>
      <c r="G124" s="176"/>
      <c r="H124" s="174" t="s">
        <v>427</v>
      </c>
      <c r="I124" s="176" t="s">
        <v>427</v>
      </c>
    </row>
    <row r="125" customFormat="false" ht="15" hidden="false" customHeight="true" outlineLevel="0" collapsed="false">
      <c r="A125" s="173" t="s">
        <v>4540</v>
      </c>
      <c r="B125" s="174" t="s">
        <v>4317</v>
      </c>
      <c r="C125" s="175" t="s">
        <v>4112</v>
      </c>
      <c r="D125" s="174" t="s">
        <v>4541</v>
      </c>
      <c r="E125" s="176" t="s">
        <v>822</v>
      </c>
      <c r="F125" s="174" t="s">
        <v>360</v>
      </c>
      <c r="G125" s="176"/>
      <c r="H125" s="174" t="s">
        <v>427</v>
      </c>
      <c r="I125" s="176" t="s">
        <v>427</v>
      </c>
    </row>
    <row r="126" customFormat="false" ht="15" hidden="false" customHeight="true" outlineLevel="0" collapsed="false">
      <c r="A126" s="173" t="s">
        <v>4542</v>
      </c>
      <c r="B126" s="174" t="s">
        <v>4317</v>
      </c>
      <c r="C126" s="175" t="s">
        <v>4112</v>
      </c>
      <c r="D126" s="174" t="s">
        <v>4543</v>
      </c>
      <c r="E126" s="176" t="s">
        <v>1065</v>
      </c>
      <c r="F126" s="174" t="s">
        <v>360</v>
      </c>
      <c r="G126" s="176"/>
      <c r="H126" s="174" t="s">
        <v>427</v>
      </c>
      <c r="I126" s="176" t="s">
        <v>427</v>
      </c>
    </row>
    <row r="127" customFormat="false" ht="15" hidden="false" customHeight="true" outlineLevel="0" collapsed="false">
      <c r="A127" s="173" t="s">
        <v>4544</v>
      </c>
      <c r="B127" s="174" t="s">
        <v>4317</v>
      </c>
      <c r="C127" s="175" t="s">
        <v>4372</v>
      </c>
      <c r="D127" s="174" t="s">
        <v>4545</v>
      </c>
      <c r="E127" s="176" t="s">
        <v>1120</v>
      </c>
      <c r="F127" s="174" t="s">
        <v>360</v>
      </c>
      <c r="G127" s="176"/>
      <c r="H127" s="174" t="s">
        <v>427</v>
      </c>
      <c r="I127" s="176" t="s">
        <v>427</v>
      </c>
    </row>
    <row r="128" customFormat="false" ht="15" hidden="false" customHeight="true" outlineLevel="0" collapsed="false">
      <c r="A128" s="173" t="s">
        <v>4546</v>
      </c>
      <c r="B128" s="174" t="s">
        <v>4317</v>
      </c>
      <c r="C128" s="175" t="s">
        <v>4112</v>
      </c>
      <c r="D128" s="174" t="s">
        <v>4547</v>
      </c>
      <c r="E128" s="176" t="s">
        <v>768</v>
      </c>
      <c r="F128" s="174" t="s">
        <v>360</v>
      </c>
      <c r="G128" s="176"/>
      <c r="H128" s="174" t="s">
        <v>427</v>
      </c>
      <c r="I128" s="176" t="s">
        <v>427</v>
      </c>
    </row>
    <row r="129" customFormat="false" ht="15" hidden="false" customHeight="true" outlineLevel="0" collapsed="false">
      <c r="A129" s="173" t="s">
        <v>4548</v>
      </c>
      <c r="B129" s="174" t="s">
        <v>4317</v>
      </c>
      <c r="C129" s="175" t="s">
        <v>4318</v>
      </c>
      <c r="D129" s="174" t="s">
        <v>4549</v>
      </c>
      <c r="E129" s="176" t="s">
        <v>1447</v>
      </c>
      <c r="F129" s="174" t="s">
        <v>360</v>
      </c>
      <c r="G129" s="176"/>
      <c r="H129" s="174" t="s">
        <v>427</v>
      </c>
      <c r="I129" s="176" t="s">
        <v>427</v>
      </c>
    </row>
    <row r="130" customFormat="false" ht="13.5" hidden="false" customHeight="true" outlineLevel="0" collapsed="false">
      <c r="A130" s="173" t="s">
        <v>4550</v>
      </c>
      <c r="B130" s="174" t="s">
        <v>4317</v>
      </c>
      <c r="C130" s="175" t="s">
        <v>4318</v>
      </c>
      <c r="D130" s="174" t="s">
        <v>4551</v>
      </c>
      <c r="E130" s="176" t="s">
        <v>1450</v>
      </c>
      <c r="F130" s="174" t="s">
        <v>360</v>
      </c>
      <c r="G130" s="176"/>
      <c r="H130" s="174" t="s">
        <v>427</v>
      </c>
      <c r="I130" s="176" t="s">
        <v>427</v>
      </c>
    </row>
    <row r="131" customFormat="false" ht="13.5" hidden="false" customHeight="true" outlineLevel="0" collapsed="false">
      <c r="A131" s="173" t="s">
        <v>4552</v>
      </c>
      <c r="B131" s="174" t="s">
        <v>4317</v>
      </c>
      <c r="C131" s="175" t="s">
        <v>4112</v>
      </c>
      <c r="D131" s="174" t="s">
        <v>4553</v>
      </c>
      <c r="E131" s="176" t="s">
        <v>1538</v>
      </c>
      <c r="F131" s="174" t="s">
        <v>360</v>
      </c>
      <c r="G131" s="176"/>
      <c r="H131" s="174" t="s">
        <v>427</v>
      </c>
      <c r="I131" s="176" t="s">
        <v>427</v>
      </c>
    </row>
    <row r="132" customFormat="false" ht="15" hidden="false" customHeight="true" outlineLevel="0" collapsed="false">
      <c r="A132" s="173" t="s">
        <v>4554</v>
      </c>
      <c r="B132" s="174" t="s">
        <v>4317</v>
      </c>
      <c r="C132" s="175" t="s">
        <v>4112</v>
      </c>
      <c r="D132" s="174" t="s">
        <v>4555</v>
      </c>
      <c r="E132" s="176" t="s">
        <v>1577</v>
      </c>
      <c r="F132" s="174" t="s">
        <v>360</v>
      </c>
      <c r="G132" s="176"/>
      <c r="H132" s="174" t="s">
        <v>427</v>
      </c>
      <c r="I132" s="176" t="s">
        <v>427</v>
      </c>
    </row>
    <row r="133" customFormat="false" ht="15" hidden="false" customHeight="true" outlineLevel="0" collapsed="false">
      <c r="A133" s="173" t="s">
        <v>4556</v>
      </c>
      <c r="B133" s="174" t="s">
        <v>4317</v>
      </c>
      <c r="C133" s="175" t="s">
        <v>4372</v>
      </c>
      <c r="D133" s="174" t="s">
        <v>4557</v>
      </c>
      <c r="E133" s="176" t="s">
        <v>1295</v>
      </c>
      <c r="F133" s="174" t="s">
        <v>360</v>
      </c>
      <c r="G133" s="176"/>
      <c r="H133" s="174" t="s">
        <v>427</v>
      </c>
      <c r="I133" s="176" t="s">
        <v>427</v>
      </c>
    </row>
    <row r="134" customFormat="false" ht="15" hidden="false" customHeight="true" outlineLevel="0" collapsed="false">
      <c r="A134" s="173" t="s">
        <v>4558</v>
      </c>
      <c r="B134" s="174" t="s">
        <v>4317</v>
      </c>
      <c r="C134" s="175" t="s">
        <v>4112</v>
      </c>
      <c r="D134" s="174" t="s">
        <v>4559</v>
      </c>
      <c r="E134" s="176" t="s">
        <v>1274</v>
      </c>
      <c r="F134" s="174" t="s">
        <v>360</v>
      </c>
      <c r="G134" s="176"/>
      <c r="H134" s="174" t="s">
        <v>427</v>
      </c>
      <c r="I134" s="176" t="s">
        <v>427</v>
      </c>
    </row>
    <row r="135" customFormat="false" ht="15" hidden="false" customHeight="true" outlineLevel="0" collapsed="false">
      <c r="A135" s="173" t="s">
        <v>4560</v>
      </c>
      <c r="B135" s="174" t="s">
        <v>4317</v>
      </c>
      <c r="C135" s="175" t="s">
        <v>4372</v>
      </c>
      <c r="D135" s="174" t="s">
        <v>4561</v>
      </c>
      <c r="E135" s="176" t="s">
        <v>1289</v>
      </c>
      <c r="F135" s="174" t="s">
        <v>360</v>
      </c>
      <c r="G135" s="176"/>
      <c r="H135" s="174" t="s">
        <v>427</v>
      </c>
      <c r="I135" s="176" t="s">
        <v>427</v>
      </c>
    </row>
    <row r="136" customFormat="false" ht="13.5" hidden="false" customHeight="true" outlineLevel="0" collapsed="false">
      <c r="A136" s="173" t="s">
        <v>4562</v>
      </c>
      <c r="B136" s="174" t="s">
        <v>4317</v>
      </c>
      <c r="C136" s="175" t="s">
        <v>4112</v>
      </c>
      <c r="D136" s="174" t="s">
        <v>4563</v>
      </c>
      <c r="E136" s="176" t="s">
        <v>1441</v>
      </c>
      <c r="F136" s="174" t="s">
        <v>360</v>
      </c>
      <c r="G136" s="176"/>
      <c r="H136" s="174" t="s">
        <v>427</v>
      </c>
      <c r="I136" s="176" t="s">
        <v>427</v>
      </c>
    </row>
    <row r="137" customFormat="false" ht="15" hidden="false" customHeight="true" outlineLevel="0" collapsed="false">
      <c r="A137" s="173" t="s">
        <v>4564</v>
      </c>
      <c r="B137" s="174" t="s">
        <v>4317</v>
      </c>
      <c r="C137" s="175" t="s">
        <v>4318</v>
      </c>
      <c r="D137" s="174" t="s">
        <v>4565</v>
      </c>
      <c r="E137" s="176" t="s">
        <v>890</v>
      </c>
      <c r="F137" s="174" t="s">
        <v>360</v>
      </c>
      <c r="G137" s="176"/>
      <c r="H137" s="174" t="s">
        <v>427</v>
      </c>
      <c r="I137" s="176" t="s">
        <v>427</v>
      </c>
    </row>
    <row r="138" customFormat="false" ht="15" hidden="false" customHeight="true" outlineLevel="0" collapsed="false">
      <c r="A138" s="173" t="s">
        <v>4566</v>
      </c>
      <c r="B138" s="174" t="s">
        <v>4317</v>
      </c>
      <c r="C138" s="175" t="s">
        <v>4318</v>
      </c>
      <c r="D138" s="174" t="s">
        <v>4567</v>
      </c>
      <c r="E138" s="176" t="s">
        <v>890</v>
      </c>
      <c r="F138" s="174" t="s">
        <v>360</v>
      </c>
      <c r="G138" s="176"/>
      <c r="H138" s="174" t="s">
        <v>427</v>
      </c>
      <c r="I138" s="176" t="s">
        <v>427</v>
      </c>
    </row>
    <row r="139" customFormat="false" ht="13.5" hidden="false" customHeight="true" outlineLevel="0" collapsed="false">
      <c r="A139" s="173" t="s">
        <v>4568</v>
      </c>
      <c r="B139" s="174" t="s">
        <v>4317</v>
      </c>
      <c r="C139" s="175" t="s">
        <v>4372</v>
      </c>
      <c r="D139" s="174" t="s">
        <v>4569</v>
      </c>
      <c r="E139" s="176" t="s">
        <v>481</v>
      </c>
      <c r="F139" s="174" t="s">
        <v>360</v>
      </c>
      <c r="G139" s="176"/>
      <c r="H139" s="174" t="s">
        <v>427</v>
      </c>
      <c r="I139" s="176" t="s">
        <v>427</v>
      </c>
    </row>
    <row r="140" customFormat="false" ht="15" hidden="false" customHeight="true" outlineLevel="0" collapsed="false">
      <c r="A140" s="173" t="s">
        <v>4570</v>
      </c>
      <c r="B140" s="174" t="s">
        <v>4317</v>
      </c>
      <c r="C140" s="175" t="s">
        <v>4112</v>
      </c>
      <c r="D140" s="174" t="s">
        <v>4571</v>
      </c>
      <c r="E140" s="176" t="s">
        <v>810</v>
      </c>
      <c r="F140" s="174" t="s">
        <v>360</v>
      </c>
      <c r="G140" s="176"/>
      <c r="H140" s="174" t="s">
        <v>427</v>
      </c>
      <c r="I140" s="176" t="s">
        <v>427</v>
      </c>
    </row>
    <row r="141" customFormat="false" ht="13.5" hidden="false" customHeight="true" outlineLevel="0" collapsed="false">
      <c r="A141" s="173" t="s">
        <v>4572</v>
      </c>
      <c r="B141" s="174" t="s">
        <v>4317</v>
      </c>
      <c r="C141" s="175" t="s">
        <v>4112</v>
      </c>
      <c r="D141" s="174" t="s">
        <v>4573</v>
      </c>
      <c r="E141" s="176" t="s">
        <v>1268</v>
      </c>
      <c r="F141" s="174" t="s">
        <v>360</v>
      </c>
      <c r="G141" s="176"/>
      <c r="H141" s="174" t="s">
        <v>427</v>
      </c>
      <c r="I141" s="176" t="s">
        <v>427</v>
      </c>
    </row>
    <row r="142" customFormat="false" ht="13.5" hidden="false" customHeight="true" outlineLevel="0" collapsed="false">
      <c r="A142" s="173" t="s">
        <v>4574</v>
      </c>
      <c r="B142" s="174" t="s">
        <v>4317</v>
      </c>
      <c r="C142" s="175" t="s">
        <v>4112</v>
      </c>
      <c r="D142" s="174" t="s">
        <v>4575</v>
      </c>
      <c r="E142" s="176" t="s">
        <v>1434</v>
      </c>
      <c r="F142" s="174" t="s">
        <v>360</v>
      </c>
      <c r="G142" s="176"/>
      <c r="H142" s="174" t="s">
        <v>427</v>
      </c>
      <c r="I142" s="176" t="s">
        <v>427</v>
      </c>
    </row>
    <row r="143" customFormat="false" ht="13.5" hidden="false" customHeight="true" outlineLevel="0" collapsed="false">
      <c r="A143" s="173" t="s">
        <v>4576</v>
      </c>
      <c r="B143" s="174" t="s">
        <v>4317</v>
      </c>
      <c r="C143" s="175" t="s">
        <v>4372</v>
      </c>
      <c r="D143" s="174" t="s">
        <v>4577</v>
      </c>
      <c r="E143" s="176" t="s">
        <v>1178</v>
      </c>
      <c r="F143" s="174" t="s">
        <v>360</v>
      </c>
      <c r="G143" s="176"/>
      <c r="H143" s="174" t="s">
        <v>427</v>
      </c>
      <c r="I143" s="176" t="s">
        <v>427</v>
      </c>
    </row>
    <row r="144" customFormat="false" ht="15" hidden="false" customHeight="true" outlineLevel="0" collapsed="false">
      <c r="A144" s="173" t="s">
        <v>4578</v>
      </c>
      <c r="B144" s="174" t="s">
        <v>4317</v>
      </c>
      <c r="C144" s="175" t="s">
        <v>4372</v>
      </c>
      <c r="D144" s="174" t="s">
        <v>4579</v>
      </c>
      <c r="E144" s="176" t="s">
        <v>1057</v>
      </c>
      <c r="F144" s="174" t="s">
        <v>360</v>
      </c>
      <c r="G144" s="176"/>
      <c r="H144" s="174" t="s">
        <v>427</v>
      </c>
      <c r="I144" s="176" t="s">
        <v>427</v>
      </c>
    </row>
    <row r="145" customFormat="false" ht="13.5" hidden="false" customHeight="true" outlineLevel="0" collapsed="false">
      <c r="A145" s="173" t="s">
        <v>4580</v>
      </c>
      <c r="B145" s="174" t="s">
        <v>4317</v>
      </c>
      <c r="C145" s="175" t="s">
        <v>4112</v>
      </c>
      <c r="D145" s="174" t="s">
        <v>4581</v>
      </c>
      <c r="E145" s="176" t="s">
        <v>1316</v>
      </c>
      <c r="F145" s="174" t="s">
        <v>360</v>
      </c>
      <c r="G145" s="176"/>
      <c r="H145" s="174" t="s">
        <v>427</v>
      </c>
      <c r="I145" s="176" t="s">
        <v>427</v>
      </c>
    </row>
    <row r="146" customFormat="false" ht="13.5" hidden="false" customHeight="true" outlineLevel="0" collapsed="false">
      <c r="A146" s="173" t="s">
        <v>4582</v>
      </c>
      <c r="B146" s="174" t="s">
        <v>4317</v>
      </c>
      <c r="C146" s="175" t="s">
        <v>4112</v>
      </c>
      <c r="D146" s="174" t="s">
        <v>4583</v>
      </c>
      <c r="E146" s="176" t="s">
        <v>663</v>
      </c>
      <c r="F146" s="174" t="s">
        <v>360</v>
      </c>
      <c r="G146" s="176"/>
      <c r="H146" s="174" t="s">
        <v>427</v>
      </c>
      <c r="I146" s="176" t="s">
        <v>427</v>
      </c>
    </row>
    <row r="147" customFormat="false" ht="13.5" hidden="false" customHeight="true" outlineLevel="0" collapsed="false">
      <c r="A147" s="173" t="s">
        <v>4584</v>
      </c>
      <c r="B147" s="174" t="s">
        <v>4317</v>
      </c>
      <c r="C147" s="175" t="s">
        <v>4112</v>
      </c>
      <c r="D147" s="174" t="s">
        <v>4585</v>
      </c>
      <c r="E147" s="176" t="s">
        <v>1045</v>
      </c>
      <c r="F147" s="174" t="s">
        <v>360</v>
      </c>
      <c r="G147" s="176"/>
      <c r="H147" s="174" t="s">
        <v>427</v>
      </c>
      <c r="I147" s="176" t="s">
        <v>427</v>
      </c>
    </row>
    <row r="148" customFormat="false" ht="13.5" hidden="false" customHeight="true" outlineLevel="0" collapsed="false">
      <c r="A148" s="173" t="s">
        <v>4586</v>
      </c>
      <c r="B148" s="174" t="s">
        <v>4317</v>
      </c>
      <c r="C148" s="175" t="s">
        <v>4112</v>
      </c>
      <c r="D148" s="174" t="s">
        <v>4587</v>
      </c>
      <c r="E148" s="176" t="s">
        <v>1188</v>
      </c>
      <c r="F148" s="174" t="s">
        <v>360</v>
      </c>
      <c r="G148" s="176"/>
      <c r="H148" s="174" t="s">
        <v>427</v>
      </c>
      <c r="I148" s="176" t="s">
        <v>427</v>
      </c>
    </row>
    <row r="149" customFormat="false" ht="15" hidden="false" customHeight="true" outlineLevel="0" collapsed="false">
      <c r="A149" s="173" t="s">
        <v>4588</v>
      </c>
      <c r="B149" s="174" t="s">
        <v>4317</v>
      </c>
      <c r="C149" s="175" t="s">
        <v>4372</v>
      </c>
      <c r="D149" s="174" t="s">
        <v>4589</v>
      </c>
      <c r="E149" s="176" t="s">
        <v>1165</v>
      </c>
      <c r="F149" s="174" t="s">
        <v>360</v>
      </c>
      <c r="G149" s="176"/>
      <c r="H149" s="174" t="s">
        <v>427</v>
      </c>
      <c r="I149" s="176" t="s">
        <v>427</v>
      </c>
    </row>
    <row r="150" customFormat="false" ht="15" hidden="false" customHeight="true" outlineLevel="0" collapsed="false">
      <c r="A150" s="173" t="s">
        <v>4590</v>
      </c>
      <c r="B150" s="174" t="s">
        <v>4317</v>
      </c>
      <c r="C150" s="175" t="s">
        <v>4112</v>
      </c>
      <c r="D150" s="174" t="s">
        <v>4591</v>
      </c>
      <c r="E150" s="176" t="s">
        <v>428</v>
      </c>
      <c r="F150" s="174" t="s">
        <v>360</v>
      </c>
      <c r="G150" s="176"/>
      <c r="H150" s="174" t="s">
        <v>427</v>
      </c>
      <c r="I150" s="176" t="s">
        <v>427</v>
      </c>
    </row>
  </sheetData>
  <mergeCells count="2">
    <mergeCell ref="B101:I101"/>
    <mergeCell ref="B102:I10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9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2.75"/>
  <cols>
    <col collapsed="false" hidden="false" max="3" min="1" style="0" width="15.9285714285714"/>
    <col collapsed="false" hidden="false" max="4" min="4" style="0" width="87.6071428571429"/>
    <col collapsed="false" hidden="false" max="6" min="5" style="0" width="15.9285714285714"/>
    <col collapsed="false" hidden="false" max="7" min="7" style="0" width="44.6836734693878"/>
    <col collapsed="false" hidden="false" max="9" min="8" style="0" width="15.9285714285714"/>
    <col collapsed="false" hidden="false" max="1025" min="10" style="0" width="13.2295918367347"/>
  </cols>
  <sheetData>
    <row r="1" customFormat="false" ht="12.75" hidden="false" customHeight="false" outlineLevel="0" collapsed="false">
      <c r="A1" s="171" t="s">
        <v>398</v>
      </c>
      <c r="B1" s="171" t="s">
        <v>4103</v>
      </c>
      <c r="C1" s="172" t="s">
        <v>4104</v>
      </c>
      <c r="D1" s="171" t="s">
        <v>4105</v>
      </c>
      <c r="E1" s="171" t="s">
        <v>4106</v>
      </c>
      <c r="F1" s="171" t="s">
        <v>4107</v>
      </c>
      <c r="G1" s="171" t="s">
        <v>2485</v>
      </c>
      <c r="H1" s="171" t="s">
        <v>4108</v>
      </c>
      <c r="I1" s="171" t="s">
        <v>4109</v>
      </c>
    </row>
    <row r="2" customFormat="false" ht="12.75" hidden="false" customHeight="false" outlineLevel="0" collapsed="false">
      <c r="A2" s="173" t="s">
        <v>4592</v>
      </c>
      <c r="B2" s="174" t="s">
        <v>4593</v>
      </c>
      <c r="C2" s="175" t="s">
        <v>4283</v>
      </c>
      <c r="D2" s="174" t="s">
        <v>4594</v>
      </c>
      <c r="E2" s="176" t="s">
        <v>4114</v>
      </c>
      <c r="F2" s="180" t="s">
        <v>4595</v>
      </c>
      <c r="G2" s="176" t="s">
        <v>4596</v>
      </c>
      <c r="H2" s="174" t="s">
        <v>433</v>
      </c>
      <c r="I2" s="176" t="n">
        <v>8</v>
      </c>
    </row>
    <row r="3" customFormat="false" ht="12.75" hidden="false" customHeight="false" outlineLevel="0" collapsed="false">
      <c r="A3" s="173" t="s">
        <v>4597</v>
      </c>
      <c r="B3" s="174" t="s">
        <v>4593</v>
      </c>
      <c r="C3" s="175" t="s">
        <v>4283</v>
      </c>
      <c r="D3" s="174" t="s">
        <v>4598</v>
      </c>
      <c r="E3" s="176" t="s">
        <v>4114</v>
      </c>
      <c r="F3" s="174" t="s">
        <v>4595</v>
      </c>
      <c r="G3" s="176" t="s">
        <v>4599</v>
      </c>
      <c r="H3" s="174" t="s">
        <v>444</v>
      </c>
      <c r="I3" s="176" t="n">
        <v>8</v>
      </c>
    </row>
    <row r="4" customFormat="false" ht="12.75" hidden="false" customHeight="false" outlineLevel="0" collapsed="false">
      <c r="A4" s="173" t="s">
        <v>4600</v>
      </c>
      <c r="B4" s="174" t="s">
        <v>4593</v>
      </c>
      <c r="C4" s="175" t="s">
        <v>4283</v>
      </c>
      <c r="D4" s="174" t="s">
        <v>4601</v>
      </c>
      <c r="E4" s="176" t="s">
        <v>4114</v>
      </c>
      <c r="F4" s="174" t="s">
        <v>4595</v>
      </c>
      <c r="G4" s="176" t="s">
        <v>4602</v>
      </c>
      <c r="H4" s="174" t="s">
        <v>501</v>
      </c>
      <c r="I4" s="176" t="n">
        <v>8</v>
      </c>
    </row>
    <row r="5" customFormat="false" ht="12.75" hidden="false" customHeight="false" outlineLevel="0" collapsed="false">
      <c r="A5" s="173" t="s">
        <v>4603</v>
      </c>
      <c r="B5" s="174" t="s">
        <v>4593</v>
      </c>
      <c r="C5" s="175" t="s">
        <v>4283</v>
      </c>
      <c r="D5" s="174" t="s">
        <v>4604</v>
      </c>
      <c r="E5" s="176" t="s">
        <v>4114</v>
      </c>
      <c r="F5" s="174" t="s">
        <v>4595</v>
      </c>
      <c r="G5" s="176" t="s">
        <v>4605</v>
      </c>
      <c r="H5" s="174" t="s">
        <v>764</v>
      </c>
      <c r="I5" s="176" t="n">
        <v>8</v>
      </c>
    </row>
    <row r="6" customFormat="false" ht="12.75" hidden="false" customHeight="false" outlineLevel="0" collapsed="false">
      <c r="A6" s="173" t="s">
        <v>4606</v>
      </c>
      <c r="B6" s="174" t="s">
        <v>4593</v>
      </c>
      <c r="C6" s="175" t="s">
        <v>4283</v>
      </c>
      <c r="D6" s="174" t="s">
        <v>4607</v>
      </c>
      <c r="E6" s="176" t="s">
        <v>4114</v>
      </c>
      <c r="F6" s="174" t="s">
        <v>4595</v>
      </c>
      <c r="G6" s="176" t="s">
        <v>4608</v>
      </c>
      <c r="H6" s="174" t="s">
        <v>1409</v>
      </c>
      <c r="I6" s="176" t="n">
        <v>8</v>
      </c>
    </row>
    <row r="7" customFormat="false" ht="12.75" hidden="false" customHeight="false" outlineLevel="0" collapsed="false">
      <c r="A7" s="173" t="s">
        <v>4609</v>
      </c>
      <c r="B7" s="174" t="s">
        <v>4593</v>
      </c>
      <c r="C7" s="175" t="s">
        <v>4232</v>
      </c>
      <c r="D7" s="174" t="s">
        <v>4610</v>
      </c>
      <c r="E7" s="176" t="s">
        <v>4114</v>
      </c>
      <c r="F7" s="174" t="s">
        <v>4611</v>
      </c>
      <c r="G7" s="176" t="s">
        <v>4612</v>
      </c>
      <c r="H7" s="174" t="s">
        <v>598</v>
      </c>
      <c r="I7" s="176" t="n">
        <v>8</v>
      </c>
    </row>
    <row r="8" customFormat="false" ht="12.75" hidden="false" customHeight="false" outlineLevel="0" collapsed="false">
      <c r="A8" s="173" t="s">
        <v>4613</v>
      </c>
      <c r="B8" s="174" t="s">
        <v>4593</v>
      </c>
      <c r="C8" s="175" t="s">
        <v>4232</v>
      </c>
      <c r="D8" s="174" t="s">
        <v>4614</v>
      </c>
      <c r="E8" s="176" t="s">
        <v>4114</v>
      </c>
      <c r="F8" s="174" t="s">
        <v>4611</v>
      </c>
      <c r="G8" s="176" t="s">
        <v>4615</v>
      </c>
      <c r="H8" s="174" t="s">
        <v>495</v>
      </c>
      <c r="I8" s="176" t="n">
        <v>8</v>
      </c>
    </row>
    <row r="9" customFormat="false" ht="12.75" hidden="false" customHeight="false" outlineLevel="0" collapsed="false">
      <c r="A9" s="173" t="s">
        <v>4616</v>
      </c>
      <c r="B9" s="174" t="s">
        <v>4593</v>
      </c>
      <c r="C9" s="175" t="s">
        <v>4283</v>
      </c>
      <c r="D9" s="174" t="s">
        <v>4617</v>
      </c>
      <c r="E9" s="176" t="s">
        <v>4114</v>
      </c>
      <c r="F9" s="174" t="s">
        <v>4595</v>
      </c>
      <c r="G9" s="176" t="s">
        <v>705</v>
      </c>
      <c r="H9" s="174" t="s">
        <v>512</v>
      </c>
      <c r="I9" s="176" t="n">
        <v>8</v>
      </c>
    </row>
    <row r="10" customFormat="false" ht="12.75" hidden="false" customHeight="false" outlineLevel="0" collapsed="false">
      <c r="A10" s="173" t="s">
        <v>4618</v>
      </c>
      <c r="B10" s="174" t="s">
        <v>4593</v>
      </c>
      <c r="C10" s="175" t="s">
        <v>4232</v>
      </c>
      <c r="D10" s="174" t="s">
        <v>4619</v>
      </c>
      <c r="E10" s="176" t="s">
        <v>4114</v>
      </c>
      <c r="F10" s="174" t="s">
        <v>4595</v>
      </c>
      <c r="G10" s="176" t="s">
        <v>4620</v>
      </c>
      <c r="H10" s="174" t="s">
        <v>1920</v>
      </c>
      <c r="I10" s="176" t="n">
        <v>8</v>
      </c>
    </row>
    <row r="11" customFormat="false" ht="12.75" hidden="false" customHeight="false" outlineLevel="0" collapsed="false">
      <c r="A11" s="173" t="s">
        <v>4621</v>
      </c>
      <c r="B11" s="174" t="s">
        <v>4593</v>
      </c>
      <c r="C11" s="175" t="s">
        <v>4232</v>
      </c>
      <c r="D11" s="174" t="s">
        <v>4622</v>
      </c>
      <c r="E11" s="176" t="s">
        <v>4114</v>
      </c>
      <c r="F11" s="174" t="s">
        <v>4611</v>
      </c>
      <c r="G11" s="176" t="s">
        <v>4623</v>
      </c>
      <c r="H11" s="174" t="s">
        <v>619</v>
      </c>
      <c r="I11" s="176" t="n">
        <v>8</v>
      </c>
    </row>
    <row r="12" customFormat="false" ht="12.75" hidden="false" customHeight="false" outlineLevel="0" collapsed="false">
      <c r="A12" s="173" t="s">
        <v>4624</v>
      </c>
      <c r="B12" s="174" t="s">
        <v>4593</v>
      </c>
      <c r="C12" s="175" t="s">
        <v>4232</v>
      </c>
      <c r="D12" s="174" t="s">
        <v>4625</v>
      </c>
      <c r="E12" s="176" t="s">
        <v>4114</v>
      </c>
      <c r="F12" s="174" t="s">
        <v>4611</v>
      </c>
      <c r="G12" s="176" t="s">
        <v>4615</v>
      </c>
      <c r="H12" s="174" t="s">
        <v>455</v>
      </c>
      <c r="I12" s="176" t="n">
        <v>8</v>
      </c>
    </row>
    <row r="13" customFormat="false" ht="12.75" hidden="false" customHeight="false" outlineLevel="0" collapsed="false">
      <c r="A13" s="173" t="s">
        <v>4626</v>
      </c>
      <c r="B13" s="174" t="s">
        <v>4593</v>
      </c>
      <c r="C13" s="175" t="s">
        <v>4232</v>
      </c>
      <c r="D13" s="174" t="s">
        <v>4627</v>
      </c>
      <c r="E13" s="176" t="s">
        <v>4114</v>
      </c>
      <c r="F13" s="174" t="s">
        <v>4611</v>
      </c>
      <c r="G13" s="176" t="s">
        <v>4615</v>
      </c>
      <c r="H13" s="174" t="s">
        <v>974</v>
      </c>
      <c r="I13" s="176" t="n">
        <v>8</v>
      </c>
    </row>
    <row r="14" customFormat="false" ht="12.75" hidden="false" customHeight="false" outlineLevel="0" collapsed="false">
      <c r="A14" s="173" t="s">
        <v>4628</v>
      </c>
      <c r="B14" s="174" t="s">
        <v>4593</v>
      </c>
      <c r="C14" s="175" t="s">
        <v>4232</v>
      </c>
      <c r="D14" s="174" t="s">
        <v>4629</v>
      </c>
      <c r="E14" s="176" t="s">
        <v>4114</v>
      </c>
      <c r="F14" s="174" t="s">
        <v>4611</v>
      </c>
      <c r="G14" s="176" t="s">
        <v>4615</v>
      </c>
      <c r="H14" s="174" t="s">
        <v>1019</v>
      </c>
      <c r="I14" s="176" t="n">
        <v>8</v>
      </c>
    </row>
    <row r="15" customFormat="false" ht="12.75" hidden="false" customHeight="false" outlineLevel="0" collapsed="false">
      <c r="A15" s="173" t="s">
        <v>4630</v>
      </c>
      <c r="B15" s="174" t="s">
        <v>4593</v>
      </c>
      <c r="C15" s="175" t="s">
        <v>4232</v>
      </c>
      <c r="D15" s="174" t="s">
        <v>4631</v>
      </c>
      <c r="E15" s="176" t="s">
        <v>4114</v>
      </c>
      <c r="F15" s="174" t="s">
        <v>4611</v>
      </c>
      <c r="G15" s="176" t="s">
        <v>4615</v>
      </c>
      <c r="H15" s="174" t="s">
        <v>882</v>
      </c>
      <c r="I15" s="176" t="n">
        <v>8</v>
      </c>
    </row>
    <row r="16" customFormat="false" ht="12.75" hidden="false" customHeight="false" outlineLevel="0" collapsed="false">
      <c r="A16" s="173" t="s">
        <v>4632</v>
      </c>
      <c r="B16" s="174" t="s">
        <v>4593</v>
      </c>
      <c r="C16" s="175" t="s">
        <v>4232</v>
      </c>
      <c r="D16" s="174" t="s">
        <v>4633</v>
      </c>
      <c r="E16" s="176" t="s">
        <v>4114</v>
      </c>
      <c r="F16" s="174" t="s">
        <v>4611</v>
      </c>
      <c r="G16" s="176" t="s">
        <v>4615</v>
      </c>
      <c r="H16" s="174" t="s">
        <v>1008</v>
      </c>
      <c r="I16" s="176" t="n">
        <v>8</v>
      </c>
    </row>
    <row r="17" customFormat="false" ht="12.75" hidden="false" customHeight="false" outlineLevel="0" collapsed="false">
      <c r="A17" s="173" t="s">
        <v>4634</v>
      </c>
      <c r="B17" s="174" t="s">
        <v>4593</v>
      </c>
      <c r="C17" s="175" t="s">
        <v>4232</v>
      </c>
      <c r="D17" s="174" t="s">
        <v>4635</v>
      </c>
      <c r="E17" s="176" t="s">
        <v>4114</v>
      </c>
      <c r="F17" s="174" t="s">
        <v>4611</v>
      </c>
      <c r="G17" s="176" t="s">
        <v>4636</v>
      </c>
      <c r="H17" s="174" t="s">
        <v>1446</v>
      </c>
      <c r="I17" s="176" t="n">
        <v>8</v>
      </c>
    </row>
    <row r="18" customFormat="false" ht="12.75" hidden="false" customHeight="false" outlineLevel="0" collapsed="false">
      <c r="A18" s="173" t="s">
        <v>4637</v>
      </c>
      <c r="B18" s="174" t="s">
        <v>4593</v>
      </c>
      <c r="C18" s="175" t="s">
        <v>4283</v>
      </c>
      <c r="D18" s="174" t="s">
        <v>4638</v>
      </c>
      <c r="E18" s="176" t="s">
        <v>4114</v>
      </c>
      <c r="F18" s="174" t="s">
        <v>4639</v>
      </c>
      <c r="G18" s="176" t="s">
        <v>4640</v>
      </c>
      <c r="H18" s="174" t="s">
        <v>433</v>
      </c>
      <c r="I18" s="176" t="n">
        <v>9</v>
      </c>
    </row>
    <row r="19" customFormat="false" ht="12.75" hidden="false" customHeight="false" outlineLevel="0" collapsed="false">
      <c r="A19" s="173" t="s">
        <v>4641</v>
      </c>
      <c r="B19" s="174" t="s">
        <v>4593</v>
      </c>
      <c r="C19" s="175" t="s">
        <v>4283</v>
      </c>
      <c r="D19" s="174" t="s">
        <v>4638</v>
      </c>
      <c r="E19" s="176" t="s">
        <v>4114</v>
      </c>
      <c r="F19" s="174" t="s">
        <v>4639</v>
      </c>
      <c r="G19" s="176" t="s">
        <v>4640</v>
      </c>
      <c r="H19" s="174" t="s">
        <v>444</v>
      </c>
      <c r="I19" s="176" t="n">
        <v>9</v>
      </c>
    </row>
    <row r="20" customFormat="false" ht="12.75" hidden="false" customHeight="false" outlineLevel="0" collapsed="false">
      <c r="A20" s="173" t="s">
        <v>4642</v>
      </c>
      <c r="B20" s="174" t="s">
        <v>4593</v>
      </c>
      <c r="C20" s="175" t="s">
        <v>4283</v>
      </c>
      <c r="D20" s="174" t="s">
        <v>4638</v>
      </c>
      <c r="E20" s="176" t="s">
        <v>4114</v>
      </c>
      <c r="F20" s="174" t="s">
        <v>4639</v>
      </c>
      <c r="G20" s="176" t="s">
        <v>4640</v>
      </c>
      <c r="H20" s="174" t="s">
        <v>501</v>
      </c>
      <c r="I20" s="176" t="n">
        <v>9</v>
      </c>
    </row>
    <row r="21" customFormat="false" ht="12.75" hidden="false" customHeight="false" outlineLevel="0" collapsed="false">
      <c r="A21" s="173" t="s">
        <v>4643</v>
      </c>
      <c r="B21" s="174" t="s">
        <v>4593</v>
      </c>
      <c r="C21" s="175" t="s">
        <v>4283</v>
      </c>
      <c r="D21" s="174" t="s">
        <v>4638</v>
      </c>
      <c r="E21" s="176" t="s">
        <v>4114</v>
      </c>
      <c r="F21" s="174" t="s">
        <v>4639</v>
      </c>
      <c r="G21" s="176" t="s">
        <v>4640</v>
      </c>
      <c r="H21" s="174" t="s">
        <v>764</v>
      </c>
      <c r="I21" s="176" t="n">
        <v>9</v>
      </c>
    </row>
    <row r="22" customFormat="false" ht="12.75" hidden="false" customHeight="false" outlineLevel="0" collapsed="false">
      <c r="A22" s="173" t="s">
        <v>4644</v>
      </c>
      <c r="B22" s="174" t="s">
        <v>4593</v>
      </c>
      <c r="C22" s="175" t="s">
        <v>4283</v>
      </c>
      <c r="D22" s="174" t="s">
        <v>4638</v>
      </c>
      <c r="E22" s="176" t="s">
        <v>4114</v>
      </c>
      <c r="F22" s="174" t="s">
        <v>4639</v>
      </c>
      <c r="G22" s="176" t="s">
        <v>4640</v>
      </c>
      <c r="H22" s="174" t="s">
        <v>1409</v>
      </c>
      <c r="I22" s="176" t="n">
        <v>9</v>
      </c>
    </row>
    <row r="23" customFormat="false" ht="12.75" hidden="false" customHeight="false" outlineLevel="0" collapsed="false">
      <c r="A23" s="173" t="s">
        <v>4645</v>
      </c>
      <c r="B23" s="174" t="s">
        <v>4593</v>
      </c>
      <c r="C23" s="175" t="s">
        <v>4283</v>
      </c>
      <c r="D23" s="174" t="s">
        <v>4646</v>
      </c>
      <c r="E23" s="176" t="s">
        <v>4114</v>
      </c>
      <c r="F23" s="174" t="s">
        <v>4647</v>
      </c>
      <c r="G23" s="176" t="s">
        <v>4648</v>
      </c>
      <c r="H23" s="174" t="s">
        <v>598</v>
      </c>
      <c r="I23" s="176" t="n">
        <v>9</v>
      </c>
    </row>
    <row r="24" customFormat="false" ht="12.75" hidden="false" customHeight="false" outlineLevel="0" collapsed="false">
      <c r="A24" s="173" t="s">
        <v>4649</v>
      </c>
      <c r="B24" s="174" t="s">
        <v>4593</v>
      </c>
      <c r="C24" s="175" t="s">
        <v>4283</v>
      </c>
      <c r="D24" s="174" t="s">
        <v>4650</v>
      </c>
      <c r="E24" s="176" t="s">
        <v>4114</v>
      </c>
      <c r="F24" s="174" t="s">
        <v>4647</v>
      </c>
      <c r="G24" s="176" t="s">
        <v>4651</v>
      </c>
      <c r="H24" s="174" t="s">
        <v>495</v>
      </c>
      <c r="I24" s="176" t="n">
        <v>9</v>
      </c>
    </row>
    <row r="25" customFormat="false" ht="12.75" hidden="false" customHeight="false" outlineLevel="0" collapsed="false">
      <c r="A25" s="173" t="s">
        <v>4652</v>
      </c>
      <c r="B25" s="174" t="s">
        <v>4593</v>
      </c>
      <c r="C25" s="175" t="s">
        <v>4283</v>
      </c>
      <c r="D25" s="174" t="s">
        <v>4653</v>
      </c>
      <c r="E25" s="176" t="s">
        <v>4114</v>
      </c>
      <c r="F25" s="174" t="s">
        <v>4647</v>
      </c>
      <c r="G25" s="176" t="s">
        <v>4654</v>
      </c>
      <c r="H25" s="174" t="s">
        <v>512</v>
      </c>
      <c r="I25" s="176" t="n">
        <v>9</v>
      </c>
    </row>
    <row r="26" customFormat="false" ht="12.75" hidden="false" customHeight="false" outlineLevel="0" collapsed="false">
      <c r="A26" s="173" t="s">
        <v>4655</v>
      </c>
      <c r="B26" s="174" t="s">
        <v>4593</v>
      </c>
      <c r="C26" s="175" t="s">
        <v>4283</v>
      </c>
      <c r="D26" s="174" t="s">
        <v>4656</v>
      </c>
      <c r="E26" s="176" t="s">
        <v>4114</v>
      </c>
      <c r="F26" s="174" t="s">
        <v>4647</v>
      </c>
      <c r="G26" s="176" t="s">
        <v>4657</v>
      </c>
      <c r="H26" s="174" t="s">
        <v>1920</v>
      </c>
      <c r="I26" s="176" t="n">
        <v>9</v>
      </c>
    </row>
    <row r="27" customFormat="false" ht="12.75" hidden="false" customHeight="false" outlineLevel="0" collapsed="false">
      <c r="A27" s="173" t="s">
        <v>4658</v>
      </c>
      <c r="B27" s="174" t="s">
        <v>4593</v>
      </c>
      <c r="C27" s="175" t="s">
        <v>4283</v>
      </c>
      <c r="D27" s="174" t="s">
        <v>4659</v>
      </c>
      <c r="E27" s="176" t="s">
        <v>4114</v>
      </c>
      <c r="F27" s="174" t="s">
        <v>4647</v>
      </c>
      <c r="G27" s="176" t="s">
        <v>4660</v>
      </c>
      <c r="H27" s="174" t="s">
        <v>619</v>
      </c>
      <c r="I27" s="176" t="n">
        <v>9</v>
      </c>
    </row>
    <row r="28" customFormat="false" ht="12.75" hidden="false" customHeight="false" outlineLevel="0" collapsed="false">
      <c r="A28" s="173" t="s">
        <v>4661</v>
      </c>
      <c r="B28" s="174" t="s">
        <v>4593</v>
      </c>
      <c r="C28" s="175" t="s">
        <v>4283</v>
      </c>
      <c r="D28" s="174" t="s">
        <v>4638</v>
      </c>
      <c r="E28" s="176" t="s">
        <v>4114</v>
      </c>
      <c r="F28" s="174" t="s">
        <v>4639</v>
      </c>
      <c r="G28" s="176" t="s">
        <v>4640</v>
      </c>
      <c r="H28" s="174" t="s">
        <v>455</v>
      </c>
      <c r="I28" s="176" t="n">
        <v>9</v>
      </c>
    </row>
    <row r="29" customFormat="false" ht="12.75" hidden="false" customHeight="false" outlineLevel="0" collapsed="false">
      <c r="A29" s="173" t="s">
        <v>4662</v>
      </c>
      <c r="B29" s="174" t="s">
        <v>4593</v>
      </c>
      <c r="C29" s="175" t="s">
        <v>4283</v>
      </c>
      <c r="D29" s="174" t="s">
        <v>4638</v>
      </c>
      <c r="E29" s="176" t="s">
        <v>4114</v>
      </c>
      <c r="F29" s="174" t="s">
        <v>4639</v>
      </c>
      <c r="G29" s="176" t="s">
        <v>4640</v>
      </c>
      <c r="H29" s="174" t="s">
        <v>974</v>
      </c>
      <c r="I29" s="176" t="n">
        <v>9</v>
      </c>
    </row>
    <row r="30" customFormat="false" ht="12.75" hidden="false" customHeight="false" outlineLevel="0" collapsed="false">
      <c r="A30" s="173" t="s">
        <v>4663</v>
      </c>
      <c r="B30" s="174" t="s">
        <v>4593</v>
      </c>
      <c r="C30" s="175" t="s">
        <v>4283</v>
      </c>
      <c r="D30" s="174" t="s">
        <v>4638</v>
      </c>
      <c r="E30" s="176" t="s">
        <v>4114</v>
      </c>
      <c r="F30" s="174" t="s">
        <v>4639</v>
      </c>
      <c r="G30" s="176" t="s">
        <v>4640</v>
      </c>
      <c r="H30" s="174" t="s">
        <v>1019</v>
      </c>
      <c r="I30" s="176" t="n">
        <v>9</v>
      </c>
    </row>
    <row r="31" customFormat="false" ht="12.75" hidden="false" customHeight="false" outlineLevel="0" collapsed="false">
      <c r="A31" s="173" t="s">
        <v>4664</v>
      </c>
      <c r="B31" s="174" t="s">
        <v>4593</v>
      </c>
      <c r="C31" s="175" t="s">
        <v>4283</v>
      </c>
      <c r="D31" s="174" t="s">
        <v>4638</v>
      </c>
      <c r="E31" s="176" t="s">
        <v>4114</v>
      </c>
      <c r="F31" s="174" t="s">
        <v>4639</v>
      </c>
      <c r="G31" s="176" t="s">
        <v>4640</v>
      </c>
      <c r="H31" s="174" t="s">
        <v>882</v>
      </c>
      <c r="I31" s="176" t="n">
        <v>9</v>
      </c>
    </row>
    <row r="32" customFormat="false" ht="12.75" hidden="false" customHeight="false" outlineLevel="0" collapsed="false">
      <c r="A32" s="173" t="s">
        <v>4665</v>
      </c>
      <c r="B32" s="174" t="s">
        <v>4593</v>
      </c>
      <c r="C32" s="175" t="s">
        <v>4283</v>
      </c>
      <c r="D32" s="174" t="s">
        <v>4638</v>
      </c>
      <c r="E32" s="176" t="s">
        <v>4114</v>
      </c>
      <c r="F32" s="174" t="s">
        <v>4639</v>
      </c>
      <c r="G32" s="176" t="s">
        <v>4640</v>
      </c>
      <c r="H32" s="174" t="s">
        <v>1008</v>
      </c>
      <c r="I32" s="176" t="n">
        <v>9</v>
      </c>
    </row>
    <row r="33" customFormat="false" ht="12.75" hidden="false" customHeight="false" outlineLevel="0" collapsed="false">
      <c r="A33" s="173" t="s">
        <v>4666</v>
      </c>
      <c r="B33" s="174" t="s">
        <v>4593</v>
      </c>
      <c r="C33" s="175" t="s">
        <v>4283</v>
      </c>
      <c r="D33" s="174" t="s">
        <v>4638</v>
      </c>
      <c r="E33" s="176" t="s">
        <v>4114</v>
      </c>
      <c r="F33" s="174" t="s">
        <v>4639</v>
      </c>
      <c r="G33" s="176" t="s">
        <v>4640</v>
      </c>
      <c r="H33" s="174" t="s">
        <v>1446</v>
      </c>
      <c r="I33" s="176" t="n">
        <v>9</v>
      </c>
    </row>
    <row r="34" customFormat="false" ht="12.75" hidden="false" customHeight="false" outlineLevel="0" collapsed="false">
      <c r="A34" s="173" t="s">
        <v>4667</v>
      </c>
      <c r="B34" s="174" t="s">
        <v>4593</v>
      </c>
      <c r="C34" s="175" t="s">
        <v>4232</v>
      </c>
      <c r="D34" s="174" t="s">
        <v>4668</v>
      </c>
      <c r="E34" s="176" t="s">
        <v>4114</v>
      </c>
      <c r="F34" s="174" t="s">
        <v>4669</v>
      </c>
      <c r="G34" s="176" t="s">
        <v>4670</v>
      </c>
      <c r="H34" s="174" t="s">
        <v>433</v>
      </c>
      <c r="I34" s="176" t="n">
        <v>10</v>
      </c>
    </row>
    <row r="35" customFormat="false" ht="12.75" hidden="false" customHeight="false" outlineLevel="0" collapsed="false">
      <c r="A35" s="173" t="s">
        <v>4671</v>
      </c>
      <c r="B35" s="174" t="s">
        <v>4593</v>
      </c>
      <c r="C35" s="175" t="s">
        <v>4232</v>
      </c>
      <c r="D35" s="174" t="s">
        <v>4672</v>
      </c>
      <c r="E35" s="176" t="s">
        <v>4114</v>
      </c>
      <c r="F35" s="174" t="s">
        <v>4669</v>
      </c>
      <c r="G35" s="176" t="s">
        <v>4673</v>
      </c>
      <c r="H35" s="174" t="s">
        <v>444</v>
      </c>
      <c r="I35" s="176" t="n">
        <v>10</v>
      </c>
    </row>
    <row r="36" customFormat="false" ht="12.75" hidden="false" customHeight="false" outlineLevel="0" collapsed="false">
      <c r="A36" s="173" t="s">
        <v>4674</v>
      </c>
      <c r="B36" s="174" t="s">
        <v>4593</v>
      </c>
      <c r="C36" s="175" t="s">
        <v>4232</v>
      </c>
      <c r="D36" s="174" t="s">
        <v>4675</v>
      </c>
      <c r="E36" s="176" t="s">
        <v>4114</v>
      </c>
      <c r="F36" s="174" t="s">
        <v>4669</v>
      </c>
      <c r="G36" s="176" t="s">
        <v>4676</v>
      </c>
      <c r="H36" s="174" t="s">
        <v>501</v>
      </c>
      <c r="I36" s="176" t="n">
        <v>10</v>
      </c>
    </row>
    <row r="37" customFormat="false" ht="12.75" hidden="false" customHeight="false" outlineLevel="0" collapsed="false">
      <c r="A37" s="173" t="s">
        <v>4677</v>
      </c>
      <c r="B37" s="174" t="s">
        <v>4593</v>
      </c>
      <c r="C37" s="175" t="s">
        <v>4232</v>
      </c>
      <c r="D37" s="174" t="s">
        <v>4678</v>
      </c>
      <c r="E37" s="176" t="s">
        <v>4114</v>
      </c>
      <c r="F37" s="174" t="s">
        <v>4647</v>
      </c>
      <c r="G37" s="176" t="s">
        <v>4679</v>
      </c>
      <c r="H37" s="174" t="s">
        <v>433</v>
      </c>
      <c r="I37" s="176" t="n">
        <v>8</v>
      </c>
    </row>
    <row r="38" customFormat="false" ht="12.75" hidden="false" customHeight="false" outlineLevel="0" collapsed="false">
      <c r="A38" s="173" t="s">
        <v>4680</v>
      </c>
      <c r="B38" s="174" t="s">
        <v>4593</v>
      </c>
      <c r="C38" s="175" t="s">
        <v>4232</v>
      </c>
      <c r="D38" s="174" t="s">
        <v>4681</v>
      </c>
      <c r="E38" s="176" t="s">
        <v>4114</v>
      </c>
      <c r="F38" s="174" t="s">
        <v>4647</v>
      </c>
      <c r="G38" s="176" t="s">
        <v>4682</v>
      </c>
      <c r="H38" s="174" t="s">
        <v>444</v>
      </c>
      <c r="I38" s="176" t="n">
        <v>8</v>
      </c>
    </row>
    <row r="39" customFormat="false" ht="12.75" hidden="false" customHeight="false" outlineLevel="0" collapsed="false">
      <c r="A39" s="173" t="s">
        <v>4683</v>
      </c>
      <c r="B39" s="174" t="s">
        <v>4593</v>
      </c>
      <c r="C39" s="175" t="s">
        <v>4232</v>
      </c>
      <c r="D39" s="174" t="s">
        <v>4684</v>
      </c>
      <c r="E39" s="176" t="s">
        <v>4114</v>
      </c>
      <c r="F39" s="174" t="s">
        <v>4647</v>
      </c>
      <c r="G39" s="176" t="s">
        <v>4685</v>
      </c>
      <c r="H39" s="174" t="s">
        <v>501</v>
      </c>
      <c r="I39" s="176" t="n">
        <v>8</v>
      </c>
    </row>
    <row r="40" customFormat="false" ht="12.75" hidden="false" customHeight="false" outlineLevel="0" collapsed="false">
      <c r="A40" s="173" t="s">
        <v>4686</v>
      </c>
      <c r="B40" s="174" t="s">
        <v>4593</v>
      </c>
      <c r="C40" s="175" t="s">
        <v>4232</v>
      </c>
      <c r="D40" s="174" t="s">
        <v>4687</v>
      </c>
      <c r="E40" s="176" t="s">
        <v>4114</v>
      </c>
      <c r="F40" s="174" t="s">
        <v>4647</v>
      </c>
      <c r="G40" s="176" t="s">
        <v>4688</v>
      </c>
      <c r="H40" s="174" t="s">
        <v>764</v>
      </c>
      <c r="I40" s="176" t="n">
        <v>8</v>
      </c>
    </row>
    <row r="41" customFormat="false" ht="12.75" hidden="false" customHeight="false" outlineLevel="0" collapsed="false">
      <c r="A41" s="173" t="s">
        <v>4689</v>
      </c>
      <c r="B41" s="174" t="s">
        <v>4593</v>
      </c>
      <c r="C41" s="175" t="s">
        <v>4232</v>
      </c>
      <c r="D41" s="174" t="s">
        <v>4690</v>
      </c>
      <c r="E41" s="176" t="s">
        <v>4114</v>
      </c>
      <c r="F41" s="174" t="s">
        <v>4647</v>
      </c>
      <c r="G41" s="176" t="s">
        <v>4691</v>
      </c>
      <c r="H41" s="174" t="s">
        <v>1409</v>
      </c>
      <c r="I41" s="176" t="n">
        <v>8</v>
      </c>
    </row>
    <row r="42" customFormat="false" ht="12.75" hidden="false" customHeight="false" outlineLevel="0" collapsed="false">
      <c r="A42" s="173" t="s">
        <v>4692</v>
      </c>
      <c r="B42" s="174" t="s">
        <v>4593</v>
      </c>
      <c r="C42" s="175" t="s">
        <v>4232</v>
      </c>
      <c r="D42" s="174" t="s">
        <v>4693</v>
      </c>
      <c r="E42" s="176" t="s">
        <v>4114</v>
      </c>
      <c r="F42" s="174" t="s">
        <v>4647</v>
      </c>
      <c r="G42" s="176" t="s">
        <v>4694</v>
      </c>
      <c r="H42" s="174" t="s">
        <v>598</v>
      </c>
      <c r="I42" s="176" t="n">
        <v>8</v>
      </c>
    </row>
    <row r="43" customFormat="false" ht="12.75" hidden="false" customHeight="false" outlineLevel="0" collapsed="false">
      <c r="A43" s="173" t="s">
        <v>4695</v>
      </c>
      <c r="B43" s="174" t="s">
        <v>4593</v>
      </c>
      <c r="C43" s="175" t="s">
        <v>4232</v>
      </c>
      <c r="D43" s="174" t="s">
        <v>4696</v>
      </c>
      <c r="E43" s="176" t="s">
        <v>4114</v>
      </c>
      <c r="F43" s="174" t="s">
        <v>4647</v>
      </c>
      <c r="G43" s="176" t="s">
        <v>4697</v>
      </c>
      <c r="H43" s="174" t="s">
        <v>495</v>
      </c>
      <c r="I43" s="176" t="n">
        <v>8</v>
      </c>
    </row>
    <row r="44" customFormat="false" ht="12.75" hidden="false" customHeight="false" outlineLevel="0" collapsed="false">
      <c r="A44" s="173" t="s">
        <v>4698</v>
      </c>
      <c r="B44" s="174" t="s">
        <v>4593</v>
      </c>
      <c r="C44" s="175" t="s">
        <v>4232</v>
      </c>
      <c r="D44" s="174" t="s">
        <v>4699</v>
      </c>
      <c r="E44" s="176" t="s">
        <v>4114</v>
      </c>
      <c r="F44" s="174" t="s">
        <v>4647</v>
      </c>
      <c r="G44" s="176" t="s">
        <v>4700</v>
      </c>
      <c r="H44" s="174" t="s">
        <v>512</v>
      </c>
      <c r="I44" s="176" t="n">
        <v>8</v>
      </c>
    </row>
    <row r="45" customFormat="false" ht="12.75" hidden="false" customHeight="false" outlineLevel="0" collapsed="false">
      <c r="A45" s="173" t="s">
        <v>4701</v>
      </c>
      <c r="B45" s="174" t="s">
        <v>4593</v>
      </c>
      <c r="C45" s="175" t="s">
        <v>4232</v>
      </c>
      <c r="D45" s="174" t="s">
        <v>4702</v>
      </c>
      <c r="E45" s="176" t="s">
        <v>4114</v>
      </c>
      <c r="F45" s="174" t="s">
        <v>4647</v>
      </c>
      <c r="G45" s="176" t="s">
        <v>4703</v>
      </c>
      <c r="H45" s="174" t="s">
        <v>1920</v>
      </c>
      <c r="I45" s="176" t="n">
        <v>8</v>
      </c>
    </row>
    <row r="46" customFormat="false" ht="12.75" hidden="false" customHeight="false" outlineLevel="0" collapsed="false">
      <c r="A46" s="173" t="s">
        <v>4704</v>
      </c>
      <c r="B46" s="174" t="s">
        <v>4593</v>
      </c>
      <c r="C46" s="175" t="s">
        <v>4232</v>
      </c>
      <c r="D46" s="174" t="s">
        <v>4705</v>
      </c>
      <c r="E46" s="176" t="s">
        <v>4114</v>
      </c>
      <c r="F46" s="174" t="s">
        <v>4647</v>
      </c>
      <c r="G46" s="176" t="s">
        <v>4706</v>
      </c>
      <c r="H46" s="174" t="s">
        <v>619</v>
      </c>
      <c r="I46" s="176" t="n">
        <v>8</v>
      </c>
    </row>
    <row r="47" customFormat="false" ht="12.75" hidden="false" customHeight="false" outlineLevel="0" collapsed="false">
      <c r="A47" s="173" t="s">
        <v>4707</v>
      </c>
      <c r="B47" s="174" t="s">
        <v>4593</v>
      </c>
      <c r="C47" s="175" t="s">
        <v>4232</v>
      </c>
      <c r="D47" s="174" t="s">
        <v>4708</v>
      </c>
      <c r="E47" s="176" t="s">
        <v>4114</v>
      </c>
      <c r="F47" s="174" t="s">
        <v>4647</v>
      </c>
      <c r="G47" s="176" t="s">
        <v>4709</v>
      </c>
      <c r="H47" s="174" t="s">
        <v>455</v>
      </c>
      <c r="I47" s="176" t="n">
        <v>8</v>
      </c>
    </row>
    <row r="48" customFormat="false" ht="12.75" hidden="false" customHeight="false" outlineLevel="0" collapsed="false">
      <c r="A48" s="173" t="s">
        <v>4710</v>
      </c>
      <c r="B48" s="174" t="s">
        <v>4593</v>
      </c>
      <c r="C48" s="175" t="s">
        <v>4232</v>
      </c>
      <c r="D48" s="174" t="s">
        <v>4711</v>
      </c>
      <c r="E48" s="176" t="s">
        <v>4114</v>
      </c>
      <c r="F48" s="174" t="s">
        <v>4647</v>
      </c>
      <c r="G48" s="176" t="s">
        <v>4712</v>
      </c>
      <c r="H48" s="174" t="s">
        <v>974</v>
      </c>
      <c r="I48" s="176" t="n">
        <v>8</v>
      </c>
    </row>
    <row r="49" customFormat="false" ht="12.75" hidden="false" customHeight="false" outlineLevel="0" collapsed="false">
      <c r="A49" s="173" t="s">
        <v>4713</v>
      </c>
      <c r="B49" s="174" t="s">
        <v>4593</v>
      </c>
      <c r="C49" s="175" t="s">
        <v>4232</v>
      </c>
      <c r="D49" s="174" t="s">
        <v>4714</v>
      </c>
      <c r="E49" s="176" t="s">
        <v>4114</v>
      </c>
      <c r="F49" s="174" t="s">
        <v>4647</v>
      </c>
      <c r="G49" s="176" t="s">
        <v>4715</v>
      </c>
      <c r="H49" s="174" t="s">
        <v>1019</v>
      </c>
      <c r="I49" s="176" t="n">
        <v>8</v>
      </c>
    </row>
    <row r="50" customFormat="false" ht="12.75" hidden="false" customHeight="false" outlineLevel="0" collapsed="false">
      <c r="A50" s="173" t="s">
        <v>4716</v>
      </c>
      <c r="B50" s="174" t="s">
        <v>4593</v>
      </c>
      <c r="C50" s="175" t="s">
        <v>4232</v>
      </c>
      <c r="D50" s="174" t="s">
        <v>4717</v>
      </c>
      <c r="E50" s="176" t="s">
        <v>4114</v>
      </c>
      <c r="F50" s="174" t="s">
        <v>4647</v>
      </c>
      <c r="G50" s="176" t="s">
        <v>4718</v>
      </c>
      <c r="H50" s="174" t="s">
        <v>882</v>
      </c>
      <c r="I50" s="176" t="n">
        <v>8</v>
      </c>
    </row>
    <row r="51" customFormat="false" ht="12.75" hidden="false" customHeight="false" outlineLevel="0" collapsed="false">
      <c r="A51" s="173" t="s">
        <v>4719</v>
      </c>
      <c r="B51" s="174" t="s">
        <v>4593</v>
      </c>
      <c r="C51" s="175" t="s">
        <v>4232</v>
      </c>
      <c r="D51" s="174" t="s">
        <v>4720</v>
      </c>
      <c r="E51" s="176" t="s">
        <v>4114</v>
      </c>
      <c r="F51" s="174" t="s">
        <v>4647</v>
      </c>
      <c r="G51" s="176" t="s">
        <v>4721</v>
      </c>
      <c r="H51" s="174" t="s">
        <v>1008</v>
      </c>
      <c r="I51" s="176" t="n">
        <v>8</v>
      </c>
    </row>
    <row r="52" customFormat="false" ht="12.75" hidden="false" customHeight="false" outlineLevel="0" collapsed="false">
      <c r="A52" s="173" t="s">
        <v>4722</v>
      </c>
      <c r="B52" s="174" t="s">
        <v>4593</v>
      </c>
      <c r="C52" s="175" t="s">
        <v>4232</v>
      </c>
      <c r="D52" s="174" t="s">
        <v>4723</v>
      </c>
      <c r="E52" s="176" t="s">
        <v>4114</v>
      </c>
      <c r="F52" s="174" t="s">
        <v>4647</v>
      </c>
      <c r="G52" s="176" t="s">
        <v>4724</v>
      </c>
      <c r="H52" s="174" t="s">
        <v>1446</v>
      </c>
      <c r="I52" s="176" t="n">
        <v>8</v>
      </c>
    </row>
    <row r="53" customFormat="false" ht="12.75" hidden="false" customHeight="false" outlineLevel="0" collapsed="false">
      <c r="A53" s="173" t="s">
        <v>4725</v>
      </c>
      <c r="B53" s="174" t="s">
        <v>4593</v>
      </c>
      <c r="C53" s="175" t="s">
        <v>4232</v>
      </c>
      <c r="D53" s="174" t="s">
        <v>4726</v>
      </c>
      <c r="E53" s="176" t="s">
        <v>4114</v>
      </c>
      <c r="F53" s="174" t="s">
        <v>4647</v>
      </c>
      <c r="G53" s="176" t="s">
        <v>4727</v>
      </c>
      <c r="H53" s="174" t="s">
        <v>484</v>
      </c>
      <c r="I53" s="176" t="n">
        <v>8</v>
      </c>
    </row>
    <row r="54" customFormat="false" ht="12.75" hidden="false" customHeight="false" outlineLevel="0" collapsed="false">
      <c r="A54" s="173" t="s">
        <v>4728</v>
      </c>
      <c r="B54" s="174" t="s">
        <v>4593</v>
      </c>
      <c r="C54" s="175" t="s">
        <v>4232</v>
      </c>
      <c r="D54" s="174" t="s">
        <v>4729</v>
      </c>
      <c r="E54" s="176" t="s">
        <v>4114</v>
      </c>
      <c r="F54" s="174" t="s">
        <v>4611</v>
      </c>
      <c r="G54" s="176" t="s">
        <v>4730</v>
      </c>
      <c r="H54" s="174" t="s">
        <v>764</v>
      </c>
      <c r="I54" s="176" t="n">
        <v>10</v>
      </c>
    </row>
    <row r="55" customFormat="false" ht="12.75" hidden="false" customHeight="false" outlineLevel="0" collapsed="false">
      <c r="A55" s="173" t="s">
        <v>4731</v>
      </c>
      <c r="B55" s="174" t="s">
        <v>4593</v>
      </c>
      <c r="C55" s="175" t="s">
        <v>4232</v>
      </c>
      <c r="D55" s="174" t="s">
        <v>4732</v>
      </c>
      <c r="E55" s="176" t="s">
        <v>4114</v>
      </c>
      <c r="F55" s="174" t="s">
        <v>4611</v>
      </c>
      <c r="G55" s="176" t="s">
        <v>4730</v>
      </c>
      <c r="H55" s="174" t="s">
        <v>1409</v>
      </c>
      <c r="I55" s="176" t="n">
        <v>10</v>
      </c>
    </row>
    <row r="56" customFormat="false" ht="12.75" hidden="false" customHeight="false" outlineLevel="0" collapsed="false">
      <c r="A56" s="173" t="s">
        <v>4733</v>
      </c>
      <c r="B56" s="174" t="s">
        <v>4593</v>
      </c>
      <c r="C56" s="175" t="s">
        <v>4232</v>
      </c>
      <c r="D56" s="174" t="s">
        <v>4734</v>
      </c>
      <c r="E56" s="176" t="s">
        <v>4114</v>
      </c>
      <c r="F56" s="174" t="s">
        <v>4611</v>
      </c>
      <c r="G56" s="176" t="s">
        <v>4730</v>
      </c>
      <c r="H56" s="174" t="s">
        <v>598</v>
      </c>
      <c r="I56" s="176" t="n">
        <v>10</v>
      </c>
    </row>
    <row r="57" customFormat="false" ht="12.75" hidden="false" customHeight="false" outlineLevel="0" collapsed="false">
      <c r="A57" s="173" t="s">
        <v>4735</v>
      </c>
      <c r="B57" s="174" t="s">
        <v>4593</v>
      </c>
      <c r="C57" s="175" t="s">
        <v>4232</v>
      </c>
      <c r="D57" s="174" t="s">
        <v>4736</v>
      </c>
      <c r="E57" s="176" t="s">
        <v>4114</v>
      </c>
      <c r="F57" s="174" t="s">
        <v>4611</v>
      </c>
      <c r="G57" s="176" t="s">
        <v>4730</v>
      </c>
      <c r="H57" s="174" t="s">
        <v>495</v>
      </c>
      <c r="I57" s="176" t="n">
        <v>10</v>
      </c>
    </row>
    <row r="58" customFormat="false" ht="12.75" hidden="false" customHeight="false" outlineLevel="0" collapsed="false">
      <c r="A58" s="173" t="s">
        <v>4737</v>
      </c>
      <c r="B58" s="174" t="s">
        <v>4593</v>
      </c>
      <c r="C58" s="175" t="s">
        <v>4232</v>
      </c>
      <c r="D58" s="174" t="s">
        <v>4738</v>
      </c>
      <c r="E58" s="176" t="s">
        <v>4114</v>
      </c>
      <c r="F58" s="174" t="s">
        <v>4611</v>
      </c>
      <c r="G58" s="176" t="s">
        <v>4730</v>
      </c>
      <c r="H58" s="174" t="s">
        <v>512</v>
      </c>
      <c r="I58" s="176" t="n">
        <v>10</v>
      </c>
    </row>
    <row r="59" customFormat="false" ht="12.75" hidden="false" customHeight="false" outlineLevel="0" collapsed="false">
      <c r="A59" s="173" t="s">
        <v>4739</v>
      </c>
      <c r="B59" s="174" t="s">
        <v>4593</v>
      </c>
      <c r="C59" s="175" t="s">
        <v>4232</v>
      </c>
      <c r="D59" s="174" t="s">
        <v>4740</v>
      </c>
      <c r="E59" s="176" t="s">
        <v>4114</v>
      </c>
      <c r="F59" s="174" t="s">
        <v>4611</v>
      </c>
      <c r="G59" s="176" t="s">
        <v>4730</v>
      </c>
      <c r="H59" s="174" t="s">
        <v>1920</v>
      </c>
      <c r="I59" s="176" t="n">
        <v>10</v>
      </c>
    </row>
    <row r="60" customFormat="false" ht="12.75" hidden="false" customHeight="false" outlineLevel="0" collapsed="false">
      <c r="A60" s="173" t="s">
        <v>4741</v>
      </c>
      <c r="B60" s="174" t="s">
        <v>4593</v>
      </c>
      <c r="C60" s="175" t="s">
        <v>4232</v>
      </c>
      <c r="D60" s="174" t="s">
        <v>4742</v>
      </c>
      <c r="E60" s="176" t="s">
        <v>4114</v>
      </c>
      <c r="F60" s="174" t="s">
        <v>4611</v>
      </c>
      <c r="G60" s="176" t="s">
        <v>4730</v>
      </c>
      <c r="H60" s="174" t="s">
        <v>619</v>
      </c>
      <c r="I60" s="176" t="n">
        <v>10</v>
      </c>
    </row>
    <row r="61" customFormat="false" ht="12.75" hidden="false" customHeight="false" outlineLevel="0" collapsed="false">
      <c r="A61" s="173" t="s">
        <v>4743</v>
      </c>
      <c r="B61" s="174" t="s">
        <v>4593</v>
      </c>
      <c r="C61" s="175" t="s">
        <v>4112</v>
      </c>
      <c r="D61" s="174" t="s">
        <v>4744</v>
      </c>
      <c r="E61" s="176" t="s">
        <v>4114</v>
      </c>
      <c r="F61" s="174" t="s">
        <v>4595</v>
      </c>
      <c r="G61" s="176" t="s">
        <v>4745</v>
      </c>
      <c r="H61" s="174" t="s">
        <v>455</v>
      </c>
      <c r="I61" s="176" t="n">
        <v>10</v>
      </c>
    </row>
    <row r="62" customFormat="false" ht="12.75" hidden="false" customHeight="false" outlineLevel="0" collapsed="false">
      <c r="A62" s="173" t="s">
        <v>4746</v>
      </c>
      <c r="B62" s="174" t="s">
        <v>4593</v>
      </c>
      <c r="C62" s="175" t="s">
        <v>4232</v>
      </c>
      <c r="D62" s="174" t="s">
        <v>4747</v>
      </c>
      <c r="E62" s="176" t="s">
        <v>4114</v>
      </c>
      <c r="F62" s="174" t="s">
        <v>4611</v>
      </c>
      <c r="G62" s="176" t="s">
        <v>4730</v>
      </c>
      <c r="H62" s="174" t="s">
        <v>974</v>
      </c>
      <c r="I62" s="176" t="n">
        <v>10</v>
      </c>
    </row>
    <row r="63" customFormat="false" ht="12.75" hidden="false" customHeight="false" outlineLevel="0" collapsed="false">
      <c r="A63" s="173" t="s">
        <v>4748</v>
      </c>
      <c r="B63" s="174" t="s">
        <v>4593</v>
      </c>
      <c r="C63" s="175" t="s">
        <v>4232</v>
      </c>
      <c r="D63" s="174" t="s">
        <v>4749</v>
      </c>
      <c r="E63" s="176" t="s">
        <v>4114</v>
      </c>
      <c r="F63" s="174" t="s">
        <v>4611</v>
      </c>
      <c r="G63" s="176" t="s">
        <v>4730</v>
      </c>
      <c r="H63" s="174" t="s">
        <v>1019</v>
      </c>
      <c r="I63" s="176" t="n">
        <v>10</v>
      </c>
    </row>
    <row r="64" customFormat="false" ht="12.75" hidden="false" customHeight="false" outlineLevel="0" collapsed="false">
      <c r="A64" s="173" t="s">
        <v>4750</v>
      </c>
      <c r="B64" s="174" t="s">
        <v>4593</v>
      </c>
      <c r="C64" s="175" t="s">
        <v>4232</v>
      </c>
      <c r="D64" s="174" t="s">
        <v>4751</v>
      </c>
      <c r="E64" s="176" t="s">
        <v>4114</v>
      </c>
      <c r="F64" s="174" t="s">
        <v>4647</v>
      </c>
      <c r="G64" s="176" t="s">
        <v>4752</v>
      </c>
      <c r="H64" s="174" t="s">
        <v>882</v>
      </c>
      <c r="I64" s="176" t="n">
        <v>10</v>
      </c>
    </row>
    <row r="65" customFormat="false" ht="12.75" hidden="false" customHeight="false" outlineLevel="0" collapsed="false">
      <c r="A65" s="173" t="s">
        <v>4753</v>
      </c>
      <c r="B65" s="174" t="s">
        <v>4593</v>
      </c>
      <c r="C65" s="175" t="s">
        <v>4232</v>
      </c>
      <c r="D65" s="174" t="s">
        <v>4754</v>
      </c>
      <c r="E65" s="176" t="s">
        <v>4114</v>
      </c>
      <c r="F65" s="174" t="s">
        <v>4647</v>
      </c>
      <c r="G65" s="176" t="s">
        <v>4755</v>
      </c>
      <c r="H65" s="174" t="s">
        <v>1008</v>
      </c>
      <c r="I65" s="176" t="n">
        <v>10</v>
      </c>
    </row>
    <row r="66" customFormat="false" ht="12.75" hidden="false" customHeight="false" outlineLevel="0" collapsed="false">
      <c r="A66" s="173" t="s">
        <v>4756</v>
      </c>
      <c r="B66" s="174" t="s">
        <v>4593</v>
      </c>
      <c r="C66" s="175" t="s">
        <v>4232</v>
      </c>
      <c r="D66" s="174" t="s">
        <v>4757</v>
      </c>
      <c r="E66" s="176" t="s">
        <v>4114</v>
      </c>
      <c r="F66" s="174" t="s">
        <v>4647</v>
      </c>
      <c r="G66" s="176" t="s">
        <v>4752</v>
      </c>
      <c r="H66" s="174" t="s">
        <v>532</v>
      </c>
      <c r="I66" s="176" t="n">
        <v>10</v>
      </c>
    </row>
    <row r="67" customFormat="false" ht="12.75" hidden="false" customHeight="false" outlineLevel="0" collapsed="false">
      <c r="A67" s="173" t="s">
        <v>4758</v>
      </c>
      <c r="B67" s="174" t="s">
        <v>4593</v>
      </c>
      <c r="C67" s="175" t="s">
        <v>4232</v>
      </c>
      <c r="D67" s="174" t="s">
        <v>4759</v>
      </c>
      <c r="E67" s="176" t="s">
        <v>4114</v>
      </c>
      <c r="F67" s="174" t="s">
        <v>4647</v>
      </c>
      <c r="G67" s="176" t="s">
        <v>4755</v>
      </c>
      <c r="H67" s="174" t="s">
        <v>1008</v>
      </c>
      <c r="I67" s="176" t="n">
        <v>10</v>
      </c>
    </row>
    <row r="68" customFormat="false" ht="12.75" hidden="false" customHeight="false" outlineLevel="0" collapsed="false">
      <c r="A68" s="173" t="s">
        <v>4760</v>
      </c>
      <c r="B68" s="174" t="s">
        <v>4593</v>
      </c>
      <c r="C68" s="175" t="s">
        <v>4232</v>
      </c>
      <c r="D68" s="174" t="s">
        <v>4761</v>
      </c>
      <c r="E68" s="176" t="s">
        <v>4114</v>
      </c>
      <c r="F68" s="174" t="s">
        <v>4647</v>
      </c>
      <c r="G68" s="176" t="s">
        <v>4762</v>
      </c>
      <c r="H68" s="174" t="s">
        <v>532</v>
      </c>
      <c r="I68" s="176" t="n">
        <v>8</v>
      </c>
    </row>
    <row r="69" customFormat="false" ht="12.75" hidden="false" customHeight="false" outlineLevel="0" collapsed="false">
      <c r="A69" s="173" t="s">
        <v>4763</v>
      </c>
      <c r="B69" s="174" t="s">
        <v>4593</v>
      </c>
      <c r="C69" s="175" t="s">
        <v>4232</v>
      </c>
      <c r="D69" s="174" t="s">
        <v>4764</v>
      </c>
      <c r="E69" s="176" t="s">
        <v>4114</v>
      </c>
      <c r="F69" s="174" t="s">
        <v>4647</v>
      </c>
      <c r="G69" s="176" t="s">
        <v>4765</v>
      </c>
      <c r="H69" s="174" t="s">
        <v>427</v>
      </c>
      <c r="I69" s="176" t="s">
        <v>427</v>
      </c>
    </row>
    <row r="70" customFormat="false" ht="12.75" hidden="false" customHeight="false" outlineLevel="0" collapsed="false">
      <c r="A70" s="173" t="s">
        <v>4766</v>
      </c>
      <c r="B70" s="174" t="s">
        <v>4593</v>
      </c>
      <c r="C70" s="175" t="s">
        <v>4232</v>
      </c>
      <c r="D70" s="174" t="s">
        <v>4767</v>
      </c>
      <c r="E70" s="176" t="s">
        <v>4114</v>
      </c>
      <c r="F70" s="174" t="s">
        <v>4639</v>
      </c>
      <c r="G70" s="176" t="s">
        <v>4768</v>
      </c>
      <c r="H70" s="174" t="s">
        <v>427</v>
      </c>
      <c r="I70" s="176" t="s">
        <v>427</v>
      </c>
    </row>
    <row r="71" customFormat="false" ht="12.75" hidden="false" customHeight="false" outlineLevel="0" collapsed="false">
      <c r="A71" s="173" t="s">
        <v>4769</v>
      </c>
      <c r="B71" s="174" t="s">
        <v>4593</v>
      </c>
      <c r="C71" s="175" t="s">
        <v>4232</v>
      </c>
      <c r="D71" s="174" t="s">
        <v>4770</v>
      </c>
      <c r="E71" s="176" t="s">
        <v>4114</v>
      </c>
      <c r="F71" s="174" t="s">
        <v>4647</v>
      </c>
      <c r="G71" s="176" t="s">
        <v>4771</v>
      </c>
      <c r="H71" s="174" t="s">
        <v>427</v>
      </c>
      <c r="I71" s="176" t="s">
        <v>427</v>
      </c>
    </row>
    <row r="72" customFormat="false" ht="12.75" hidden="false" customHeight="false" outlineLevel="0" collapsed="false">
      <c r="A72" s="173" t="s">
        <v>4772</v>
      </c>
      <c r="B72" s="174" t="s">
        <v>4593</v>
      </c>
      <c r="C72" s="175" t="s">
        <v>4232</v>
      </c>
      <c r="D72" s="174" t="s">
        <v>4773</v>
      </c>
      <c r="E72" s="176" t="s">
        <v>4114</v>
      </c>
      <c r="F72" s="174" t="s">
        <v>4611</v>
      </c>
      <c r="G72" s="176" t="s">
        <v>4774</v>
      </c>
      <c r="H72" s="174" t="s">
        <v>427</v>
      </c>
      <c r="I72" s="176" t="s">
        <v>427</v>
      </c>
    </row>
    <row r="73" customFormat="false" ht="12.75" hidden="false" customHeight="false" outlineLevel="0" collapsed="false">
      <c r="A73" s="173" t="s">
        <v>4775</v>
      </c>
      <c r="B73" s="174" t="s">
        <v>4593</v>
      </c>
      <c r="C73" s="175" t="s">
        <v>4232</v>
      </c>
      <c r="D73" s="174" t="s">
        <v>4776</v>
      </c>
      <c r="E73" s="176" t="s">
        <v>4114</v>
      </c>
      <c r="F73" s="174" t="s">
        <v>4611</v>
      </c>
      <c r="G73" s="176" t="s">
        <v>4777</v>
      </c>
      <c r="H73" s="174" t="s">
        <v>427</v>
      </c>
      <c r="I73" s="176" t="s">
        <v>427</v>
      </c>
    </row>
    <row r="74" customFormat="false" ht="12.75" hidden="false" customHeight="false" outlineLevel="0" collapsed="false">
      <c r="A74" s="173" t="s">
        <v>4778</v>
      </c>
      <c r="B74" s="174" t="s">
        <v>4593</v>
      </c>
      <c r="C74" s="175" t="s">
        <v>4232</v>
      </c>
      <c r="D74" s="174" t="s">
        <v>4779</v>
      </c>
      <c r="E74" s="176" t="s">
        <v>4114</v>
      </c>
      <c r="F74" s="174" t="s">
        <v>4611</v>
      </c>
      <c r="G74" s="176" t="s">
        <v>4780</v>
      </c>
      <c r="H74" s="174" t="s">
        <v>427</v>
      </c>
      <c r="I74" s="176" t="s">
        <v>427</v>
      </c>
    </row>
    <row r="75" customFormat="false" ht="12.75" hidden="false" customHeight="false" outlineLevel="0" collapsed="false">
      <c r="A75" s="173" t="s">
        <v>4781</v>
      </c>
      <c r="B75" s="174" t="s">
        <v>4593</v>
      </c>
      <c r="C75" s="175" t="s">
        <v>4232</v>
      </c>
      <c r="D75" s="174" t="s">
        <v>4782</v>
      </c>
      <c r="E75" s="176" t="s">
        <v>4114</v>
      </c>
      <c r="F75" s="174" t="s">
        <v>4611</v>
      </c>
      <c r="G75" s="176" t="s">
        <v>4774</v>
      </c>
      <c r="H75" s="174" t="s">
        <v>427</v>
      </c>
      <c r="I75" s="176" t="s">
        <v>427</v>
      </c>
    </row>
    <row r="76" customFormat="false" ht="12.75" hidden="false" customHeight="false" outlineLevel="0" collapsed="false">
      <c r="A76" s="173" t="s">
        <v>4783</v>
      </c>
      <c r="B76" s="174" t="s">
        <v>4593</v>
      </c>
      <c r="C76" s="175" t="s">
        <v>4232</v>
      </c>
      <c r="D76" s="174" t="s">
        <v>4784</v>
      </c>
      <c r="E76" s="176" t="s">
        <v>4114</v>
      </c>
      <c r="F76" s="174" t="s">
        <v>4611</v>
      </c>
      <c r="G76" s="176" t="s">
        <v>4785</v>
      </c>
      <c r="H76" s="174" t="s">
        <v>427</v>
      </c>
      <c r="I76" s="176" t="s">
        <v>427</v>
      </c>
    </row>
    <row r="77" customFormat="false" ht="12.75" hidden="false" customHeight="false" outlineLevel="0" collapsed="false">
      <c r="A77" s="173" t="s">
        <v>4786</v>
      </c>
      <c r="B77" s="174" t="s">
        <v>4593</v>
      </c>
      <c r="C77" s="175" t="s">
        <v>4232</v>
      </c>
      <c r="D77" s="174" t="s">
        <v>4787</v>
      </c>
      <c r="E77" s="176" t="s">
        <v>4114</v>
      </c>
      <c r="F77" s="174" t="s">
        <v>4611</v>
      </c>
      <c r="G77" s="176" t="s">
        <v>4788</v>
      </c>
      <c r="H77" s="174" t="s">
        <v>427</v>
      </c>
      <c r="I77" s="176" t="s">
        <v>427</v>
      </c>
    </row>
    <row r="78" customFormat="false" ht="12.75" hidden="false" customHeight="false" outlineLevel="0" collapsed="false">
      <c r="A78" s="173" t="s">
        <v>4789</v>
      </c>
      <c r="B78" s="174" t="s">
        <v>4593</v>
      </c>
      <c r="C78" s="175" t="s">
        <v>4232</v>
      </c>
      <c r="D78" s="174" t="s">
        <v>4790</v>
      </c>
      <c r="E78" s="176" t="s">
        <v>4114</v>
      </c>
      <c r="F78" s="174" t="s">
        <v>4611</v>
      </c>
      <c r="G78" s="176" t="s">
        <v>4791</v>
      </c>
      <c r="H78" s="174" t="s">
        <v>427</v>
      </c>
      <c r="I78" s="176" t="s">
        <v>427</v>
      </c>
    </row>
    <row r="79" customFormat="false" ht="12.75" hidden="false" customHeight="false" outlineLevel="0" collapsed="false">
      <c r="A79" s="173" t="s">
        <v>4792</v>
      </c>
      <c r="B79" s="174" t="s">
        <v>4593</v>
      </c>
      <c r="C79" s="175" t="s">
        <v>4232</v>
      </c>
      <c r="D79" s="174" t="s">
        <v>4793</v>
      </c>
      <c r="E79" s="176" t="s">
        <v>4114</v>
      </c>
      <c r="F79" s="174" t="s">
        <v>4611</v>
      </c>
      <c r="G79" s="176" t="s">
        <v>4794</v>
      </c>
      <c r="H79" s="174" t="s">
        <v>427</v>
      </c>
      <c r="I79" s="176" t="s">
        <v>427</v>
      </c>
    </row>
    <row r="80" customFormat="false" ht="12.75" hidden="false" customHeight="false" outlineLevel="0" collapsed="false">
      <c r="A80" s="173" t="s">
        <v>4795</v>
      </c>
      <c r="B80" s="174" t="s">
        <v>4593</v>
      </c>
      <c r="C80" s="175" t="s">
        <v>4232</v>
      </c>
      <c r="D80" s="174" t="s">
        <v>4796</v>
      </c>
      <c r="E80" s="176" t="s">
        <v>4114</v>
      </c>
      <c r="F80" s="174" t="s">
        <v>4611</v>
      </c>
      <c r="G80" s="176" t="s">
        <v>4797</v>
      </c>
      <c r="H80" s="174" t="s">
        <v>427</v>
      </c>
      <c r="I80" s="176" t="s">
        <v>427</v>
      </c>
    </row>
    <row r="81" customFormat="false" ht="12.75" hidden="false" customHeight="false" outlineLevel="0" collapsed="false">
      <c r="A81" s="173" t="s">
        <v>4798</v>
      </c>
      <c r="B81" s="174" t="s">
        <v>4593</v>
      </c>
      <c r="C81" s="175" t="s">
        <v>4112</v>
      </c>
      <c r="D81" s="174" t="s">
        <v>4799</v>
      </c>
      <c r="E81" s="176" t="s">
        <v>4114</v>
      </c>
      <c r="F81" s="174" t="s">
        <v>4611</v>
      </c>
      <c r="G81" s="176" t="s">
        <v>4800</v>
      </c>
      <c r="H81" s="174"/>
      <c r="I81" s="176"/>
    </row>
    <row r="82" customFormat="false" ht="12.75" hidden="false" customHeight="false" outlineLevel="0" collapsed="false">
      <c r="A82" s="173" t="s">
        <v>4801</v>
      </c>
      <c r="B82" s="174" t="s">
        <v>4593</v>
      </c>
      <c r="C82" s="175" t="s">
        <v>4232</v>
      </c>
      <c r="D82" s="174" t="s">
        <v>4802</v>
      </c>
      <c r="E82" s="176" t="s">
        <v>4114</v>
      </c>
      <c r="F82" s="174" t="s">
        <v>4639</v>
      </c>
      <c r="G82" s="176" t="s">
        <v>4803</v>
      </c>
      <c r="H82" s="174" t="s">
        <v>427</v>
      </c>
      <c r="I82" s="176" t="s">
        <v>427</v>
      </c>
    </row>
    <row r="83" customFormat="false" ht="12.75" hidden="false" customHeight="false" outlineLevel="0" collapsed="false">
      <c r="A83" s="173" t="s">
        <v>4804</v>
      </c>
      <c r="B83" s="174" t="s">
        <v>4593</v>
      </c>
      <c r="C83" s="175" t="s">
        <v>4232</v>
      </c>
      <c r="D83" s="174" t="s">
        <v>4805</v>
      </c>
      <c r="E83" s="176" t="s">
        <v>4114</v>
      </c>
      <c r="F83" s="174" t="s">
        <v>4639</v>
      </c>
      <c r="G83" s="176" t="s">
        <v>4803</v>
      </c>
      <c r="H83" s="174" t="s">
        <v>427</v>
      </c>
      <c r="I83" s="176" t="s">
        <v>427</v>
      </c>
    </row>
    <row r="84" customFormat="false" ht="12.75" hidden="false" customHeight="false" outlineLevel="0" collapsed="false">
      <c r="A84" s="173" t="s">
        <v>4806</v>
      </c>
      <c r="B84" s="174" t="s">
        <v>4593</v>
      </c>
      <c r="C84" s="175" t="s">
        <v>4232</v>
      </c>
      <c r="D84" s="174" t="s">
        <v>4807</v>
      </c>
      <c r="E84" s="176" t="s">
        <v>4114</v>
      </c>
      <c r="F84" s="174" t="s">
        <v>4639</v>
      </c>
      <c r="G84" s="176" t="s">
        <v>4803</v>
      </c>
      <c r="H84" s="174" t="s">
        <v>427</v>
      </c>
      <c r="I84" s="176" t="s">
        <v>427</v>
      </c>
    </row>
    <row r="85" customFormat="false" ht="12.75" hidden="false" customHeight="false" outlineLevel="0" collapsed="false">
      <c r="A85" s="173" t="s">
        <v>4808</v>
      </c>
      <c r="B85" s="174" t="s">
        <v>4593</v>
      </c>
      <c r="C85" s="175" t="s">
        <v>4232</v>
      </c>
      <c r="D85" s="174" t="s">
        <v>4809</v>
      </c>
      <c r="E85" s="176" t="s">
        <v>4114</v>
      </c>
      <c r="F85" s="174" t="s">
        <v>4639</v>
      </c>
      <c r="G85" s="176" t="s">
        <v>4803</v>
      </c>
      <c r="H85" s="174" t="s">
        <v>427</v>
      </c>
      <c r="I85" s="176" t="s">
        <v>427</v>
      </c>
    </row>
    <row r="86" customFormat="false" ht="12.75" hidden="false" customHeight="false" outlineLevel="0" collapsed="false">
      <c r="A86" s="173" t="s">
        <v>4810</v>
      </c>
      <c r="B86" s="174" t="s">
        <v>4593</v>
      </c>
      <c r="C86" s="175" t="s">
        <v>4232</v>
      </c>
      <c r="D86" s="174" t="s">
        <v>4811</v>
      </c>
      <c r="E86" s="176" t="s">
        <v>4114</v>
      </c>
      <c r="F86" s="174" t="s">
        <v>4639</v>
      </c>
      <c r="G86" s="176" t="s">
        <v>4803</v>
      </c>
      <c r="H86" s="174" t="s">
        <v>427</v>
      </c>
      <c r="I86" s="176" t="s">
        <v>427</v>
      </c>
    </row>
    <row r="87" customFormat="false" ht="12.75" hidden="false" customHeight="false" outlineLevel="0" collapsed="false">
      <c r="A87" s="173" t="s">
        <v>4812</v>
      </c>
      <c r="B87" s="174" t="s">
        <v>4593</v>
      </c>
      <c r="C87" s="175" t="s">
        <v>4232</v>
      </c>
      <c r="D87" s="174" t="s">
        <v>4813</v>
      </c>
      <c r="E87" s="176" t="s">
        <v>4114</v>
      </c>
      <c r="F87" s="174" t="s">
        <v>4639</v>
      </c>
      <c r="G87" s="176" t="s">
        <v>4803</v>
      </c>
      <c r="H87" s="174" t="s">
        <v>427</v>
      </c>
      <c r="I87" s="176" t="s">
        <v>427</v>
      </c>
    </row>
    <row r="88" customFormat="false" ht="12.75" hidden="false" customHeight="false" outlineLevel="0" collapsed="false">
      <c r="A88" s="173" t="s">
        <v>4814</v>
      </c>
      <c r="B88" s="174" t="s">
        <v>4593</v>
      </c>
      <c r="C88" s="175" t="s">
        <v>4232</v>
      </c>
      <c r="D88" s="174" t="s">
        <v>4815</v>
      </c>
      <c r="E88" s="176" t="s">
        <v>4114</v>
      </c>
      <c r="F88" s="174" t="s">
        <v>4639</v>
      </c>
      <c r="G88" s="176" t="s">
        <v>4803</v>
      </c>
      <c r="H88" s="174" t="s">
        <v>427</v>
      </c>
      <c r="I88" s="176" t="s">
        <v>427</v>
      </c>
    </row>
    <row r="89" customFormat="false" ht="12.75" hidden="false" customHeight="false" outlineLevel="0" collapsed="false">
      <c r="A89" s="173" t="s">
        <v>4816</v>
      </c>
      <c r="B89" s="174" t="s">
        <v>4593</v>
      </c>
      <c r="C89" s="175" t="s">
        <v>4232</v>
      </c>
      <c r="D89" s="174" t="s">
        <v>4817</v>
      </c>
      <c r="E89" s="176" t="s">
        <v>4114</v>
      </c>
      <c r="F89" s="174" t="s">
        <v>4639</v>
      </c>
      <c r="G89" s="176" t="s">
        <v>4803</v>
      </c>
      <c r="H89" s="174" t="s">
        <v>427</v>
      </c>
      <c r="I89" s="176" t="s">
        <v>427</v>
      </c>
    </row>
    <row r="90" customFormat="false" ht="12.75" hidden="false" customHeight="false" outlineLevel="0" collapsed="false">
      <c r="A90" s="173" t="s">
        <v>4818</v>
      </c>
      <c r="B90" s="174" t="s">
        <v>4593</v>
      </c>
      <c r="C90" s="175" t="s">
        <v>4232</v>
      </c>
      <c r="D90" s="174" t="s">
        <v>4819</v>
      </c>
      <c r="E90" s="176" t="s">
        <v>4114</v>
      </c>
      <c r="F90" s="174" t="s">
        <v>4639</v>
      </c>
      <c r="G90" s="176" t="s">
        <v>4803</v>
      </c>
      <c r="H90" s="174" t="s">
        <v>427</v>
      </c>
      <c r="I90" s="176" t="s">
        <v>427</v>
      </c>
    </row>
    <row r="91" customFormat="false" ht="12.75" hidden="false" customHeight="false" outlineLevel="0" collapsed="false">
      <c r="A91" s="173" t="s">
        <v>4820</v>
      </c>
      <c r="B91" s="174" t="s">
        <v>4593</v>
      </c>
      <c r="C91" s="175" t="s">
        <v>4232</v>
      </c>
      <c r="D91" s="174" t="s">
        <v>4821</v>
      </c>
      <c r="E91" s="176" t="s">
        <v>4114</v>
      </c>
      <c r="F91" s="174" t="s">
        <v>4639</v>
      </c>
      <c r="G91" s="176" t="s">
        <v>4803</v>
      </c>
      <c r="H91" s="174" t="s">
        <v>427</v>
      </c>
      <c r="I91" s="176" t="s">
        <v>427</v>
      </c>
    </row>
    <row r="92" customFormat="false" ht="12.75" hidden="false" customHeight="false" outlineLevel="0" collapsed="false">
      <c r="A92" s="173" t="s">
        <v>4822</v>
      </c>
      <c r="B92" s="174" t="s">
        <v>4593</v>
      </c>
      <c r="C92" s="175" t="s">
        <v>4232</v>
      </c>
      <c r="D92" s="174" t="s">
        <v>4823</v>
      </c>
      <c r="E92" s="176" t="s">
        <v>4114</v>
      </c>
      <c r="F92" s="174" t="s">
        <v>4639</v>
      </c>
      <c r="G92" s="176" t="s">
        <v>4803</v>
      </c>
      <c r="H92" s="174" t="s">
        <v>427</v>
      </c>
      <c r="I92" s="176" t="s">
        <v>427</v>
      </c>
    </row>
    <row r="93" customFormat="false" ht="12.75" hidden="false" customHeight="false" outlineLevel="0" collapsed="false">
      <c r="A93" s="173" t="s">
        <v>4824</v>
      </c>
      <c r="B93" s="174" t="s">
        <v>4593</v>
      </c>
      <c r="C93" s="175" t="s">
        <v>4232</v>
      </c>
      <c r="D93" s="174" t="s">
        <v>4825</v>
      </c>
      <c r="E93" s="176" t="s">
        <v>4114</v>
      </c>
      <c r="F93" s="174" t="s">
        <v>4639</v>
      </c>
      <c r="G93" s="176" t="s">
        <v>4803</v>
      </c>
      <c r="H93" s="174" t="s">
        <v>427</v>
      </c>
      <c r="I93" s="176" t="s">
        <v>427</v>
      </c>
    </row>
    <row r="94" customFormat="false" ht="12.75" hidden="false" customHeight="false" outlineLevel="0" collapsed="false">
      <c r="A94" s="173" t="s">
        <v>4826</v>
      </c>
      <c r="B94" s="174" t="s">
        <v>4593</v>
      </c>
      <c r="C94" s="175" t="s">
        <v>4232</v>
      </c>
      <c r="D94" s="174" t="s">
        <v>4827</v>
      </c>
      <c r="E94" s="176" t="s">
        <v>4114</v>
      </c>
      <c r="F94" s="174" t="s">
        <v>4639</v>
      </c>
      <c r="G94" s="176" t="s">
        <v>4803</v>
      </c>
      <c r="H94" s="174" t="s">
        <v>427</v>
      </c>
      <c r="I94" s="176" t="s">
        <v>427</v>
      </c>
    </row>
    <row r="95" customFormat="false" ht="12.75" hidden="false" customHeight="false" outlineLevel="0" collapsed="false">
      <c r="A95" s="173" t="s">
        <v>4828</v>
      </c>
      <c r="B95" s="174" t="s">
        <v>4593</v>
      </c>
      <c r="C95" s="175" t="s">
        <v>4232</v>
      </c>
      <c r="D95" s="174" t="s">
        <v>4829</v>
      </c>
      <c r="E95" s="176" t="s">
        <v>4114</v>
      </c>
      <c r="F95" s="174" t="s">
        <v>4639</v>
      </c>
      <c r="G95" s="176" t="s">
        <v>4803</v>
      </c>
      <c r="H95" s="174" t="s">
        <v>427</v>
      </c>
      <c r="I95" s="176" t="s">
        <v>427</v>
      </c>
    </row>
    <row r="96" customFormat="false" ht="12.75" hidden="false" customHeight="false" outlineLevel="0" collapsed="false">
      <c r="A96" s="173" t="s">
        <v>4830</v>
      </c>
      <c r="B96" s="174" t="s">
        <v>4593</v>
      </c>
      <c r="C96" s="175" t="s">
        <v>4232</v>
      </c>
      <c r="D96" s="174" t="s">
        <v>4831</v>
      </c>
      <c r="E96" s="176" t="s">
        <v>4114</v>
      </c>
      <c r="F96" s="174" t="s">
        <v>4639</v>
      </c>
      <c r="G96" s="176" t="s">
        <v>4803</v>
      </c>
      <c r="H96" s="174" t="s">
        <v>427</v>
      </c>
      <c r="I96" s="176" t="s">
        <v>427</v>
      </c>
    </row>
    <row r="97" customFormat="false" ht="12.75" hidden="false" customHeight="false" outlineLevel="0" collapsed="false">
      <c r="A97" s="173" t="s">
        <v>4832</v>
      </c>
      <c r="B97" s="174" t="s">
        <v>4593</v>
      </c>
      <c r="C97" s="175" t="s">
        <v>4232</v>
      </c>
      <c r="D97" s="174" t="s">
        <v>4833</v>
      </c>
      <c r="E97" s="176" t="s">
        <v>4114</v>
      </c>
      <c r="F97" s="174" t="s">
        <v>4639</v>
      </c>
      <c r="G97" s="176" t="s">
        <v>4803</v>
      </c>
      <c r="H97" s="174" t="s">
        <v>427</v>
      </c>
      <c r="I97" s="176" t="s">
        <v>427</v>
      </c>
    </row>
    <row r="98" customFormat="false" ht="12.75" hidden="false" customHeight="false" outlineLevel="0" collapsed="false">
      <c r="A98" s="173" t="s">
        <v>4834</v>
      </c>
      <c r="B98" s="174" t="s">
        <v>4593</v>
      </c>
      <c r="C98" s="175" t="s">
        <v>4232</v>
      </c>
      <c r="D98" s="174" t="s">
        <v>4835</v>
      </c>
      <c r="E98" s="176" t="s">
        <v>4114</v>
      </c>
      <c r="F98" s="174" t="s">
        <v>4639</v>
      </c>
      <c r="G98" s="176" t="s">
        <v>4803</v>
      </c>
      <c r="H98" s="174" t="s">
        <v>427</v>
      </c>
      <c r="I98" s="176" t="s">
        <v>427</v>
      </c>
    </row>
    <row r="99" customFormat="false" ht="12.75" hidden="false" customHeight="false" outlineLevel="0" collapsed="false">
      <c r="A99" s="173" t="s">
        <v>4836</v>
      </c>
      <c r="B99" s="174" t="s">
        <v>4593</v>
      </c>
      <c r="C99" s="175" t="s">
        <v>4232</v>
      </c>
      <c r="D99" s="174" t="s">
        <v>4837</v>
      </c>
      <c r="E99" s="176" t="s">
        <v>4114</v>
      </c>
      <c r="F99" s="174" t="s">
        <v>4639</v>
      </c>
      <c r="G99" s="176" t="s">
        <v>4803</v>
      </c>
      <c r="H99" s="174" t="s">
        <v>427</v>
      </c>
      <c r="I99" s="176" t="s">
        <v>427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D40" activeCellId="0" sqref="D40"/>
    </sheetView>
  </sheetViews>
  <sheetFormatPr defaultRowHeight="12.75"/>
  <cols>
    <col collapsed="false" hidden="false" max="1" min="1" style="0" width="18.6275510204082"/>
    <col collapsed="false" hidden="false" max="2" min="2" style="0" width="8.50510204081633"/>
    <col collapsed="false" hidden="false" max="3" min="3" style="0" width="15.5255102040816"/>
    <col collapsed="false" hidden="false" max="4" min="4" style="0" width="89.7704081632653"/>
    <col collapsed="false" hidden="false" max="5" min="5" style="0" width="17.280612244898"/>
    <col collapsed="false" hidden="false" max="6" min="6" style="0" width="24.8367346938776"/>
    <col collapsed="false" hidden="false" max="7" min="7" style="0" width="30.1020408163265"/>
    <col collapsed="false" hidden="false" max="9" min="8" style="0" width="9.31632653061224"/>
    <col collapsed="false" hidden="false" max="1025" min="10" style="0" width="13.2295918367347"/>
  </cols>
  <sheetData>
    <row r="1" customFormat="false" ht="15" hidden="false" customHeight="true" outlineLevel="0" collapsed="false">
      <c r="A1" s="171" t="s">
        <v>4102</v>
      </c>
      <c r="B1" s="171" t="s">
        <v>4103</v>
      </c>
      <c r="C1" s="172" t="s">
        <v>4104</v>
      </c>
      <c r="D1" s="171" t="s">
        <v>4105</v>
      </c>
      <c r="E1" s="171" t="s">
        <v>4106</v>
      </c>
      <c r="F1" s="171" t="s">
        <v>4107</v>
      </c>
      <c r="G1" s="171" t="s">
        <v>2485</v>
      </c>
      <c r="H1" s="171" t="s">
        <v>4108</v>
      </c>
      <c r="I1" s="171" t="s">
        <v>4109</v>
      </c>
    </row>
    <row r="2" customFormat="false" ht="15" hidden="false" customHeight="true" outlineLevel="0" collapsed="false">
      <c r="A2" s="173" t="s">
        <v>4838</v>
      </c>
      <c r="B2" s="174" t="s">
        <v>4839</v>
      </c>
      <c r="C2" s="175" t="s">
        <v>4840</v>
      </c>
      <c r="D2" s="181" t="s">
        <v>4841</v>
      </c>
      <c r="E2" s="176" t="s">
        <v>4114</v>
      </c>
      <c r="F2" s="174" t="s">
        <v>360</v>
      </c>
      <c r="G2" s="176" t="str">
        <f aca="false">"Use " &amp; A2 &amp; " [POKEMON]"</f>
        <v>Use Potion [POKEMON]</v>
      </c>
      <c r="H2" s="174" t="s">
        <v>427</v>
      </c>
      <c r="I2" s="176" t="s">
        <v>427</v>
      </c>
    </row>
    <row r="3" customFormat="false" ht="15" hidden="false" customHeight="true" outlineLevel="0" collapsed="false">
      <c r="A3" s="173" t="s">
        <v>4842</v>
      </c>
      <c r="B3" s="174" t="s">
        <v>4839</v>
      </c>
      <c r="C3" s="175" t="s">
        <v>4843</v>
      </c>
      <c r="D3" s="181" t="s">
        <v>4844</v>
      </c>
      <c r="E3" s="176" t="s">
        <v>4114</v>
      </c>
      <c r="F3" s="174" t="s">
        <v>360</v>
      </c>
      <c r="G3" s="176" t="str">
        <f aca="false">"Use " &amp; A3 &amp; " [POKEMON]"</f>
        <v>Use Super Potion [POKEMON]</v>
      </c>
      <c r="H3" s="174" t="s">
        <v>427</v>
      </c>
      <c r="I3" s="176" t="s">
        <v>427</v>
      </c>
    </row>
    <row r="4" customFormat="false" ht="15" hidden="false" customHeight="true" outlineLevel="0" collapsed="false">
      <c r="A4" s="173" t="s">
        <v>4845</v>
      </c>
      <c r="B4" s="174" t="s">
        <v>4839</v>
      </c>
      <c r="C4" s="175" t="s">
        <v>4840</v>
      </c>
      <c r="D4" s="181" t="s">
        <v>4846</v>
      </c>
      <c r="E4" s="176" t="s">
        <v>4114</v>
      </c>
      <c r="F4" s="174" t="s">
        <v>360</v>
      </c>
      <c r="G4" s="176" t="str">
        <f aca="false">"Use " &amp; A4 &amp; " [POKEMON]"</f>
        <v>Use Ether [POKEMON]</v>
      </c>
      <c r="H4" s="174" t="s">
        <v>427</v>
      </c>
      <c r="I4" s="176" t="s">
        <v>427</v>
      </c>
    </row>
    <row r="5" customFormat="false" ht="15" hidden="false" customHeight="true" outlineLevel="0" collapsed="false">
      <c r="A5" s="173" t="s">
        <v>4847</v>
      </c>
      <c r="B5" s="174" t="s">
        <v>4839</v>
      </c>
      <c r="C5" s="175" t="s">
        <v>4283</v>
      </c>
      <c r="D5" s="181" t="s">
        <v>4848</v>
      </c>
      <c r="E5" s="176" t="s">
        <v>4114</v>
      </c>
      <c r="F5" s="174" t="s">
        <v>360</v>
      </c>
      <c r="G5" s="176" t="str">
        <f aca="false">"Use " &amp; A5 &amp; " [POKEMON]"</f>
        <v>Use Elixer [POKEMON]</v>
      </c>
      <c r="H5" s="174" t="s">
        <v>427</v>
      </c>
      <c r="I5" s="176" t="s">
        <v>427</v>
      </c>
    </row>
    <row r="6" customFormat="false" ht="15" hidden="false" customHeight="true" outlineLevel="0" collapsed="false">
      <c r="A6" s="173" t="s">
        <v>4849</v>
      </c>
      <c r="B6" s="174" t="s">
        <v>4839</v>
      </c>
      <c r="C6" s="175" t="s">
        <v>4283</v>
      </c>
      <c r="D6" s="181" t="s">
        <v>4850</v>
      </c>
      <c r="E6" s="176" t="s">
        <v>4114</v>
      </c>
      <c r="F6" s="174" t="s">
        <v>360</v>
      </c>
      <c r="G6" s="176" t="str">
        <f aca="false">"Use " &amp; A6 &amp; " [POKEMON]"</f>
        <v>Use Revive [POKEMON]</v>
      </c>
      <c r="H6" s="174" t="s">
        <v>427</v>
      </c>
      <c r="I6" s="176" t="s">
        <v>427</v>
      </c>
    </row>
    <row r="7" customFormat="false" ht="15" hidden="false" customHeight="true" outlineLevel="0" collapsed="false">
      <c r="A7" s="173" t="s">
        <v>4851</v>
      </c>
      <c r="B7" s="174" t="s">
        <v>4839</v>
      </c>
      <c r="C7" s="175" t="s">
        <v>4840</v>
      </c>
      <c r="D7" s="181" t="s">
        <v>4852</v>
      </c>
      <c r="E7" s="176" t="s">
        <v>4114</v>
      </c>
      <c r="F7" s="174" t="s">
        <v>360</v>
      </c>
      <c r="G7" s="176" t="str">
        <f aca="false">"Use " &amp; A7 &amp; " [POKEMON]"</f>
        <v>Use Antidote [POKEMON]</v>
      </c>
      <c r="H7" s="174" t="s">
        <v>427</v>
      </c>
      <c r="I7" s="176" t="s">
        <v>427</v>
      </c>
    </row>
    <row r="8" customFormat="false" ht="15" hidden="false" customHeight="true" outlineLevel="0" collapsed="false">
      <c r="A8" s="173" t="s">
        <v>4853</v>
      </c>
      <c r="B8" s="174" t="s">
        <v>4839</v>
      </c>
      <c r="C8" s="175" t="s">
        <v>4840</v>
      </c>
      <c r="D8" s="181" t="s">
        <v>4854</v>
      </c>
      <c r="E8" s="176" t="s">
        <v>4114</v>
      </c>
      <c r="F8" s="174" t="s">
        <v>360</v>
      </c>
      <c r="G8" s="176" t="str">
        <f aca="false">"Use " &amp; A8 &amp; " [POKEMON]"</f>
        <v>Use Awakening [POKEMON]</v>
      </c>
      <c r="H8" s="174" t="s">
        <v>427</v>
      </c>
      <c r="I8" s="176" t="s">
        <v>427</v>
      </c>
    </row>
    <row r="9" customFormat="false" ht="15" hidden="false" customHeight="true" outlineLevel="0" collapsed="false">
      <c r="A9" s="173" t="s">
        <v>4855</v>
      </c>
      <c r="B9" s="174" t="s">
        <v>4839</v>
      </c>
      <c r="C9" s="175" t="s">
        <v>4840</v>
      </c>
      <c r="D9" s="181" t="s">
        <v>4856</v>
      </c>
      <c r="E9" s="176" t="s">
        <v>4114</v>
      </c>
      <c r="F9" s="174" t="s">
        <v>360</v>
      </c>
      <c r="G9" s="176" t="str">
        <f aca="false">"Use " &amp; A9 &amp; " [POKEMON]"</f>
        <v>Use Burn Heal [POKEMON]</v>
      </c>
      <c r="H9" s="174" t="s">
        <v>427</v>
      </c>
      <c r="I9" s="176" t="s">
        <v>427</v>
      </c>
    </row>
    <row r="10" customFormat="false" ht="15" hidden="false" customHeight="true" outlineLevel="0" collapsed="false">
      <c r="A10" s="173" t="s">
        <v>4857</v>
      </c>
      <c r="B10" s="174" t="s">
        <v>4839</v>
      </c>
      <c r="C10" s="175" t="s">
        <v>4840</v>
      </c>
      <c r="D10" s="181" t="s">
        <v>4858</v>
      </c>
      <c r="E10" s="176" t="s">
        <v>4114</v>
      </c>
      <c r="F10" s="174" t="s">
        <v>360</v>
      </c>
      <c r="G10" s="176" t="str">
        <f aca="false">"Use " &amp; A10 &amp; " [POKEMON]"</f>
        <v>Use Ice Heal [POKEMON]</v>
      </c>
      <c r="H10" s="174" t="s">
        <v>427</v>
      </c>
      <c r="I10" s="176" t="s">
        <v>427</v>
      </c>
    </row>
    <row r="11" customFormat="false" ht="15" hidden="false" customHeight="true" outlineLevel="0" collapsed="false">
      <c r="A11" s="173" t="s">
        <v>4859</v>
      </c>
      <c r="B11" s="174" t="s">
        <v>4839</v>
      </c>
      <c r="C11" s="175" t="s">
        <v>4840</v>
      </c>
      <c r="D11" s="181" t="s">
        <v>4860</v>
      </c>
      <c r="E11" s="176" t="s">
        <v>4114</v>
      </c>
      <c r="F11" s="174" t="s">
        <v>360</v>
      </c>
      <c r="G11" s="176" t="str">
        <f aca="false">"Use " &amp; A11 &amp; " [POKEMON]"</f>
        <v>Use Parlyz Heal [POKEMON]</v>
      </c>
      <c r="H11" s="174" t="s">
        <v>427</v>
      </c>
      <c r="I11" s="176" t="s">
        <v>427</v>
      </c>
    </row>
    <row r="12" customFormat="false" ht="15" hidden="false" customHeight="true" outlineLevel="0" collapsed="false">
      <c r="A12" s="173" t="s">
        <v>4861</v>
      </c>
      <c r="B12" s="174" t="s">
        <v>4839</v>
      </c>
      <c r="C12" s="175" t="s">
        <v>4843</v>
      </c>
      <c r="D12" s="181" t="s">
        <v>4862</v>
      </c>
      <c r="E12" s="176" t="s">
        <v>4114</v>
      </c>
      <c r="F12" s="174" t="s">
        <v>360</v>
      </c>
      <c r="G12" s="176" t="str">
        <f aca="false">"Use " &amp; A12 &amp; " [POKEMON]"</f>
        <v>Use Full Heal [POKEMON]</v>
      </c>
      <c r="H12" s="174" t="s">
        <v>427</v>
      </c>
      <c r="I12" s="176" t="s">
        <v>427</v>
      </c>
    </row>
    <row r="13" customFormat="false" ht="15" hidden="false" customHeight="true" outlineLevel="0" collapsed="false">
      <c r="A13" s="173" t="s">
        <v>4863</v>
      </c>
      <c r="B13" s="174" t="s">
        <v>4839</v>
      </c>
      <c r="C13" s="175" t="s">
        <v>4843</v>
      </c>
      <c r="D13" s="181" t="s">
        <v>4864</v>
      </c>
      <c r="E13" s="176" t="s">
        <v>4114</v>
      </c>
      <c r="F13" s="174" t="s">
        <v>360</v>
      </c>
      <c r="G13" s="176" t="str">
        <f aca="false">"Use " &amp; A13 &amp; " [POKEMON]"</f>
        <v>Use Dire Hit [POKEMON]</v>
      </c>
      <c r="H13" s="174" t="s">
        <v>427</v>
      </c>
      <c r="I13" s="176" t="s">
        <v>427</v>
      </c>
    </row>
    <row r="14" customFormat="false" ht="15" hidden="false" customHeight="true" outlineLevel="0" collapsed="false">
      <c r="A14" s="173" t="s">
        <v>4865</v>
      </c>
      <c r="B14" s="174" t="s">
        <v>4839</v>
      </c>
      <c r="C14" s="175" t="s">
        <v>4843</v>
      </c>
      <c r="D14" s="181" t="s">
        <v>4866</v>
      </c>
      <c r="E14" s="176" t="s">
        <v>4114</v>
      </c>
      <c r="F14" s="174" t="s">
        <v>360</v>
      </c>
      <c r="G14" s="176" t="str">
        <f aca="false">"Use " &amp; A14 &amp; " [POKEMON]"</f>
        <v>Use Guard Spec. [POKEMON]</v>
      </c>
      <c r="H14" s="174" t="s">
        <v>427</v>
      </c>
      <c r="I14" s="176" t="s">
        <v>427</v>
      </c>
    </row>
    <row r="15" customFormat="false" ht="15" hidden="false" customHeight="true" outlineLevel="0" collapsed="false">
      <c r="A15" s="173" t="s">
        <v>4867</v>
      </c>
      <c r="B15" s="174" t="s">
        <v>4839</v>
      </c>
      <c r="C15" s="175" t="s">
        <v>4843</v>
      </c>
      <c r="D15" s="181" t="s">
        <v>4868</v>
      </c>
      <c r="E15" s="176" t="s">
        <v>4114</v>
      </c>
      <c r="F15" s="174" t="s">
        <v>360</v>
      </c>
      <c r="G15" s="176" t="str">
        <f aca="false">"Use " &amp; A15 &amp; " [POKEMON]"</f>
        <v>Use X Accuracy [POKEMON]</v>
      </c>
      <c r="H15" s="174" t="s">
        <v>427</v>
      </c>
      <c r="I15" s="176" t="s">
        <v>427</v>
      </c>
    </row>
    <row r="16" customFormat="false" ht="15" hidden="false" customHeight="true" outlineLevel="0" collapsed="false">
      <c r="A16" s="173" t="s">
        <v>4869</v>
      </c>
      <c r="B16" s="174" t="s">
        <v>4839</v>
      </c>
      <c r="C16" s="175" t="s">
        <v>4843</v>
      </c>
      <c r="D16" s="181" t="s">
        <v>4870</v>
      </c>
      <c r="E16" s="176" t="s">
        <v>4114</v>
      </c>
      <c r="F16" s="174" t="s">
        <v>360</v>
      </c>
      <c r="G16" s="176" t="str">
        <f aca="false">"Use " &amp; A16 &amp; " [POKEMON]"</f>
        <v>Use X Attack [POKEMON]</v>
      </c>
      <c r="H16" s="174" t="s">
        <v>427</v>
      </c>
      <c r="I16" s="176" t="s">
        <v>427</v>
      </c>
    </row>
    <row r="17" customFormat="false" ht="15" hidden="false" customHeight="true" outlineLevel="0" collapsed="false">
      <c r="A17" s="173" t="s">
        <v>4871</v>
      </c>
      <c r="B17" s="174" t="s">
        <v>4839</v>
      </c>
      <c r="C17" s="175" t="s">
        <v>4843</v>
      </c>
      <c r="D17" s="181" t="s">
        <v>4872</v>
      </c>
      <c r="E17" s="176" t="s">
        <v>4114</v>
      </c>
      <c r="F17" s="174" t="s">
        <v>360</v>
      </c>
      <c r="G17" s="176" t="str">
        <f aca="false">"Use " &amp; A17 &amp; " [POKEMON]"</f>
        <v>Use X Defend [POKEMON]</v>
      </c>
      <c r="H17" s="174" t="s">
        <v>427</v>
      </c>
      <c r="I17" s="176" t="s">
        <v>427</v>
      </c>
    </row>
    <row r="18" customFormat="false" ht="15" hidden="false" customHeight="true" outlineLevel="0" collapsed="false">
      <c r="A18" s="173" t="s">
        <v>4873</v>
      </c>
      <c r="B18" s="174" t="s">
        <v>4839</v>
      </c>
      <c r="C18" s="175" t="s">
        <v>4843</v>
      </c>
      <c r="D18" s="181" t="s">
        <v>4874</v>
      </c>
      <c r="E18" s="176" t="s">
        <v>4114</v>
      </c>
      <c r="F18" s="174" t="s">
        <v>360</v>
      </c>
      <c r="G18" s="176" t="str">
        <f aca="false">"Use " &amp; A18 &amp; " [POKEMON]"</f>
        <v>Use X Sp. Def [POKEMON]</v>
      </c>
      <c r="H18" s="174" t="s">
        <v>427</v>
      </c>
      <c r="I18" s="176" t="s">
        <v>427</v>
      </c>
    </row>
    <row r="19" customFormat="false" ht="15" hidden="false" customHeight="true" outlineLevel="0" collapsed="false">
      <c r="A19" s="173" t="s">
        <v>4875</v>
      </c>
      <c r="B19" s="174" t="s">
        <v>4839</v>
      </c>
      <c r="C19" s="175" t="s">
        <v>4843</v>
      </c>
      <c r="D19" s="181" t="s">
        <v>4876</v>
      </c>
      <c r="E19" s="176" t="s">
        <v>4114</v>
      </c>
      <c r="F19" s="174" t="s">
        <v>360</v>
      </c>
      <c r="G19" s="176" t="str">
        <f aca="false">"Use " &amp; A19 &amp; " [POKEMON]"</f>
        <v>Use X Special [POKEMON]</v>
      </c>
      <c r="H19" s="174" t="s">
        <v>427</v>
      </c>
      <c r="I19" s="176" t="s">
        <v>427</v>
      </c>
    </row>
    <row r="20" customFormat="false" ht="15" hidden="false" customHeight="true" outlineLevel="0" collapsed="false">
      <c r="A20" s="173" t="s">
        <v>4877</v>
      </c>
      <c r="B20" s="174" t="s">
        <v>4839</v>
      </c>
      <c r="C20" s="175" t="s">
        <v>4843</v>
      </c>
      <c r="D20" s="181" t="s">
        <v>4868</v>
      </c>
      <c r="E20" s="176" t="s">
        <v>4114</v>
      </c>
      <c r="F20" s="174" t="s">
        <v>360</v>
      </c>
      <c r="G20" s="176" t="str">
        <f aca="false">"Use " &amp; A20 &amp; " [POKEMON]"</f>
        <v>Use X Speed [POKEMON]</v>
      </c>
      <c r="H20" s="174" t="s">
        <v>427</v>
      </c>
      <c r="I20" s="176" t="s">
        <v>427</v>
      </c>
    </row>
    <row r="21" customFormat="false" ht="15" hidden="false" customHeight="true" outlineLevel="0" collapsed="false">
      <c r="A21" s="173" t="s">
        <v>4878</v>
      </c>
      <c r="B21" s="174" t="s">
        <v>4839</v>
      </c>
      <c r="C21" s="175" t="s">
        <v>4879</v>
      </c>
      <c r="D21" s="181" t="s">
        <v>4880</v>
      </c>
      <c r="E21" s="176" t="s">
        <v>4114</v>
      </c>
      <c r="F21" s="174" t="s">
        <v>360</v>
      </c>
      <c r="G21" s="176" t="str">
        <f aca="false">"Use " &amp; A21 &amp; " [POKEMON]"</f>
        <v>Use Hyper Potion [POKEMON]</v>
      </c>
      <c r="H21" s="174" t="s">
        <v>427</v>
      </c>
      <c r="I21" s="176" t="s">
        <v>427</v>
      </c>
    </row>
    <row r="22" customFormat="false" ht="15" hidden="false" customHeight="true" outlineLevel="0" collapsed="false">
      <c r="A22" s="173" t="s">
        <v>4881</v>
      </c>
      <c r="B22" s="174" t="s">
        <v>4839</v>
      </c>
      <c r="C22" s="175" t="s">
        <v>4879</v>
      </c>
      <c r="D22" s="181" t="s">
        <v>4882</v>
      </c>
      <c r="E22" s="176" t="s">
        <v>4114</v>
      </c>
      <c r="F22" s="174" t="s">
        <v>360</v>
      </c>
      <c r="G22" s="176" t="str">
        <f aca="false">"Use " &amp; A22 &amp; " [POKEMON]"</f>
        <v>Use Max Potion [POKEMON]</v>
      </c>
      <c r="H22" s="174" t="s">
        <v>427</v>
      </c>
      <c r="I22" s="176" t="s">
        <v>427</v>
      </c>
    </row>
    <row r="23" customFormat="false" ht="15" hidden="false" customHeight="true" outlineLevel="0" collapsed="false">
      <c r="A23" s="173" t="s">
        <v>4883</v>
      </c>
      <c r="B23" s="174" t="s">
        <v>4839</v>
      </c>
      <c r="C23" s="175" t="s">
        <v>4879</v>
      </c>
      <c r="D23" s="181" t="s">
        <v>4884</v>
      </c>
      <c r="E23" s="176" t="s">
        <v>4114</v>
      </c>
      <c r="F23" s="174" t="s">
        <v>360</v>
      </c>
      <c r="G23" s="176" t="str">
        <f aca="false">"Use " &amp; A23 &amp; " [POKEMON]"</f>
        <v>Use Full Restore [POKEMON]</v>
      </c>
      <c r="H23" s="174" t="s">
        <v>427</v>
      </c>
      <c r="I23" s="176" t="s">
        <v>427</v>
      </c>
    </row>
    <row r="24" customFormat="false" ht="15" hidden="false" customHeight="true" outlineLevel="0" collapsed="false">
      <c r="A24" s="173" t="s">
        <v>4885</v>
      </c>
      <c r="B24" s="174" t="s">
        <v>4839</v>
      </c>
      <c r="C24" s="175" t="s">
        <v>4879</v>
      </c>
      <c r="D24" s="181" t="s">
        <v>4886</v>
      </c>
      <c r="E24" s="176" t="s">
        <v>4114</v>
      </c>
      <c r="F24" s="174" t="s">
        <v>360</v>
      </c>
      <c r="G24" s="176" t="str">
        <f aca="false">"Use " &amp; A24 &amp; " [POKEMON]"</f>
        <v>Use Max Ether [POKEMON]</v>
      </c>
      <c r="H24" s="174" t="s">
        <v>427</v>
      </c>
      <c r="I24" s="176" t="s">
        <v>427</v>
      </c>
    </row>
    <row r="25" customFormat="false" ht="15" hidden="false" customHeight="true" outlineLevel="0" collapsed="false">
      <c r="A25" s="173" t="s">
        <v>4887</v>
      </c>
      <c r="B25" s="174" t="s">
        <v>4839</v>
      </c>
      <c r="C25" s="175" t="s">
        <v>4879</v>
      </c>
      <c r="D25" s="181" t="s">
        <v>4888</v>
      </c>
      <c r="E25" s="176" t="s">
        <v>4114</v>
      </c>
      <c r="F25" s="174" t="s">
        <v>360</v>
      </c>
      <c r="G25" s="176" t="str">
        <f aca="false">"Use " &amp; A25 &amp; " [POKEMON]"</f>
        <v>Use Max Elixer [POKEMON]</v>
      </c>
      <c r="H25" s="174" t="s">
        <v>427</v>
      </c>
      <c r="I25" s="176" t="s">
        <v>427</v>
      </c>
    </row>
    <row r="26" customFormat="false" ht="15" hidden="false" customHeight="true" outlineLevel="0" collapsed="false">
      <c r="A26" s="173" t="s">
        <v>4889</v>
      </c>
      <c r="B26" s="174" t="s">
        <v>4839</v>
      </c>
      <c r="C26" s="175" t="s">
        <v>4879</v>
      </c>
      <c r="D26" s="181" t="s">
        <v>4890</v>
      </c>
      <c r="E26" s="176" t="s">
        <v>4114</v>
      </c>
      <c r="F26" s="174" t="s">
        <v>360</v>
      </c>
      <c r="G26" s="176" t="str">
        <f aca="false">"Use " &amp; A26 &amp; " [POKEMON]"</f>
        <v>Use Max Revive [POKEMON]</v>
      </c>
      <c r="H26" s="174" t="s">
        <v>427</v>
      </c>
      <c r="I26" s="176" t="s">
        <v>427</v>
      </c>
    </row>
    <row r="27" customFormat="false" ht="15" hidden="false" customHeight="true" outlineLevel="0" collapsed="false">
      <c r="A27" s="173" t="s">
        <v>4891</v>
      </c>
      <c r="B27" s="174" t="s">
        <v>4839</v>
      </c>
      <c r="C27" s="175" t="s">
        <v>4879</v>
      </c>
      <c r="D27" s="181" t="s">
        <v>4862</v>
      </c>
      <c r="E27" s="176" t="s">
        <v>4114</v>
      </c>
      <c r="F27" s="174" t="s">
        <v>360</v>
      </c>
      <c r="G27" s="176" t="str">
        <f aca="false">"Use " &amp; A27 &amp; " [POKEMON]"</f>
        <v>Use Lava Cookie [POKEMON]</v>
      </c>
      <c r="H27" s="174" t="s">
        <v>427</v>
      </c>
      <c r="I27" s="176" t="s">
        <v>427</v>
      </c>
    </row>
    <row r="28" customFormat="false" ht="15" hidden="false" customHeight="true" outlineLevel="0" collapsed="false">
      <c r="A28" s="173" t="s">
        <v>4892</v>
      </c>
      <c r="B28" s="174" t="s">
        <v>4839</v>
      </c>
      <c r="C28" s="175" t="s">
        <v>4879</v>
      </c>
      <c r="D28" s="181" t="s">
        <v>4862</v>
      </c>
      <c r="E28" s="176" t="s">
        <v>4114</v>
      </c>
      <c r="F28" s="174" t="s">
        <v>360</v>
      </c>
      <c r="G28" s="176" t="str">
        <f aca="false">"Use " &amp; A28 &amp; " [POKEMON]"</f>
        <v>Use Old Gateau [POKEMON]</v>
      </c>
      <c r="H28" s="174" t="s">
        <v>427</v>
      </c>
      <c r="I28" s="176" t="s">
        <v>427</v>
      </c>
    </row>
    <row r="29" customFormat="false" ht="15" hidden="false" customHeight="true" outlineLevel="0" collapsed="false">
      <c r="A29" s="173" t="s">
        <v>4893</v>
      </c>
      <c r="B29" s="174" t="s">
        <v>4839</v>
      </c>
      <c r="C29" s="175" t="s">
        <v>4879</v>
      </c>
      <c r="D29" s="181" t="s">
        <v>4862</v>
      </c>
      <c r="E29" s="176" t="s">
        <v>4114</v>
      </c>
      <c r="F29" s="174" t="s">
        <v>360</v>
      </c>
      <c r="G29" s="176" t="str">
        <f aca="false">"Use " &amp; A29 &amp; " [POKEMON]"</f>
        <v>Use Casteliacone [POKEMON]</v>
      </c>
      <c r="H29" s="174" t="s">
        <v>427</v>
      </c>
      <c r="I29" s="176" t="s">
        <v>427</v>
      </c>
    </row>
    <row r="30" customFormat="false" ht="15" hidden="false" customHeight="true" outlineLevel="0" collapsed="false">
      <c r="A30" s="173" t="s">
        <v>4894</v>
      </c>
      <c r="B30" s="174" t="s">
        <v>4839</v>
      </c>
      <c r="C30" s="175" t="s">
        <v>4879</v>
      </c>
      <c r="D30" s="181" t="s">
        <v>4862</v>
      </c>
      <c r="E30" s="176" t="s">
        <v>4114</v>
      </c>
      <c r="F30" s="174" t="s">
        <v>360</v>
      </c>
      <c r="G30" s="176" t="str">
        <f aca="false">"Use " &amp; A30 &amp; " [POKEMON]"</f>
        <v>Use Lumiose Galette [POKEMON]</v>
      </c>
      <c r="H30" s="174" t="s">
        <v>427</v>
      </c>
      <c r="I30" s="176" t="s">
        <v>427</v>
      </c>
    </row>
    <row r="31" customFormat="false" ht="15" hidden="false" customHeight="true" outlineLevel="0" collapsed="false">
      <c r="A31" s="173" t="s">
        <v>4895</v>
      </c>
      <c r="B31" s="174" t="s">
        <v>4839</v>
      </c>
      <c r="C31" s="175" t="s">
        <v>4879</v>
      </c>
      <c r="D31" s="181" t="s">
        <v>4896</v>
      </c>
      <c r="E31" s="176" t="s">
        <v>4114</v>
      </c>
      <c r="F31" s="174" t="s">
        <v>360</v>
      </c>
      <c r="G31" s="176" t="str">
        <f aca="false">"Use " &amp; A31 &amp; " [POKEMON]"</f>
        <v>Use Sacred Ash [POKEMON]</v>
      </c>
      <c r="H31" s="174" t="s">
        <v>427</v>
      </c>
      <c r="I31" s="176" t="s">
        <v>427</v>
      </c>
    </row>
    <row r="32" customFormat="false" ht="15" hidden="false" customHeight="true" outlineLevel="0" collapsed="false">
      <c r="A32" s="173"/>
      <c r="B32" s="174" t="s">
        <v>4839</v>
      </c>
      <c r="C32" s="175"/>
      <c r="D32" s="174"/>
      <c r="E32" s="176" t="s">
        <v>4114</v>
      </c>
      <c r="F32" s="174" t="s">
        <v>360</v>
      </c>
      <c r="G32" s="176"/>
      <c r="H32" s="174" t="s">
        <v>427</v>
      </c>
      <c r="I32" s="176" t="s">
        <v>427</v>
      </c>
    </row>
    <row r="33" customFormat="false" ht="15" hidden="false" customHeight="true" outlineLevel="0" collapsed="false">
      <c r="A33" s="173"/>
      <c r="B33" s="174" t="s">
        <v>4839</v>
      </c>
      <c r="C33" s="175"/>
      <c r="D33" s="174"/>
      <c r="E33" s="176" t="s">
        <v>4114</v>
      </c>
      <c r="F33" s="174" t="s">
        <v>360</v>
      </c>
      <c r="G33" s="176"/>
      <c r="H33" s="174" t="s">
        <v>427</v>
      </c>
      <c r="I33" s="176" t="s">
        <v>427</v>
      </c>
    </row>
    <row r="34" customFormat="false" ht="15" hidden="false" customHeight="true" outlineLevel="0" collapsed="false">
      <c r="A34" s="173"/>
      <c r="B34" s="174" t="s">
        <v>4839</v>
      </c>
      <c r="C34" s="175"/>
      <c r="D34" s="174"/>
      <c r="E34" s="176" t="s">
        <v>4114</v>
      </c>
      <c r="F34" s="174" t="s">
        <v>360</v>
      </c>
      <c r="G34" s="176"/>
      <c r="H34" s="174" t="s">
        <v>427</v>
      </c>
      <c r="I34" s="176" t="s">
        <v>427</v>
      </c>
    </row>
    <row r="35" customFormat="false" ht="15" hidden="false" customHeight="true" outlineLevel="0" collapsed="false">
      <c r="A35" s="173"/>
      <c r="B35" s="174" t="s">
        <v>4839</v>
      </c>
      <c r="C35" s="175"/>
      <c r="D35" s="174"/>
      <c r="E35" s="176" t="s">
        <v>4114</v>
      </c>
      <c r="F35" s="174" t="s">
        <v>360</v>
      </c>
      <c r="G35" s="176"/>
      <c r="H35" s="174" t="s">
        <v>427</v>
      </c>
      <c r="I35" s="176" t="s">
        <v>427</v>
      </c>
    </row>
    <row r="36" customFormat="false" ht="15" hidden="false" customHeight="true" outlineLevel="0" collapsed="false">
      <c r="A36" s="173"/>
      <c r="B36" s="174" t="s">
        <v>4839</v>
      </c>
      <c r="C36" s="175"/>
      <c r="D36" s="174"/>
      <c r="E36" s="176" t="s">
        <v>4114</v>
      </c>
      <c r="F36" s="174" t="s">
        <v>360</v>
      </c>
      <c r="G36" s="176"/>
      <c r="H36" s="174" t="s">
        <v>427</v>
      </c>
      <c r="I36" s="176" t="s">
        <v>427</v>
      </c>
    </row>
    <row r="37" customFormat="false" ht="15" hidden="false" customHeight="true" outlineLevel="0" collapsed="false">
      <c r="A37" s="173"/>
      <c r="B37" s="174" t="s">
        <v>4839</v>
      </c>
      <c r="C37" s="175"/>
      <c r="D37" s="174"/>
      <c r="E37" s="176" t="s">
        <v>4114</v>
      </c>
      <c r="F37" s="174" t="s">
        <v>360</v>
      </c>
      <c r="G37" s="176"/>
      <c r="H37" s="174" t="s">
        <v>427</v>
      </c>
      <c r="I37" s="176" t="s">
        <v>427</v>
      </c>
    </row>
    <row r="38" customFormat="false" ht="15" hidden="false" customHeight="true" outlineLevel="0" collapsed="false">
      <c r="A38" s="173"/>
      <c r="B38" s="174" t="s">
        <v>4839</v>
      </c>
      <c r="C38" s="175"/>
      <c r="D38" s="174"/>
      <c r="E38" s="176" t="s">
        <v>4114</v>
      </c>
      <c r="F38" s="174" t="s">
        <v>360</v>
      </c>
      <c r="G38" s="176"/>
      <c r="H38" s="174" t="s">
        <v>427</v>
      </c>
      <c r="I38" s="176" t="s">
        <v>427</v>
      </c>
    </row>
    <row r="39" customFormat="false" ht="15" hidden="false" customHeight="true" outlineLevel="0" collapsed="false">
      <c r="A39" s="173"/>
      <c r="B39" s="174" t="s">
        <v>4839</v>
      </c>
      <c r="C39" s="175"/>
      <c r="D39" s="174"/>
      <c r="E39" s="176" t="s">
        <v>4114</v>
      </c>
      <c r="F39" s="174" t="s">
        <v>360</v>
      </c>
      <c r="G39" s="176"/>
      <c r="H39" s="174" t="s">
        <v>427</v>
      </c>
      <c r="I39" s="176" t="s">
        <v>427</v>
      </c>
    </row>
    <row r="40" customFormat="false" ht="15" hidden="false" customHeight="true" outlineLevel="0" collapsed="false">
      <c r="A40" s="173"/>
      <c r="B40" s="174" t="s">
        <v>4839</v>
      </c>
      <c r="C40" s="175"/>
      <c r="D40" s="174"/>
      <c r="E40" s="176" t="s">
        <v>4114</v>
      </c>
      <c r="F40" s="174" t="s">
        <v>360</v>
      </c>
      <c r="G40" s="176"/>
      <c r="H40" s="174" t="s">
        <v>427</v>
      </c>
      <c r="I40" s="176" t="s">
        <v>427</v>
      </c>
    </row>
    <row r="41" customFormat="false" ht="15" hidden="false" customHeight="true" outlineLevel="0" collapsed="false">
      <c r="A41" s="173"/>
      <c r="B41" s="174" t="s">
        <v>4839</v>
      </c>
      <c r="C41" s="175"/>
      <c r="D41" s="174"/>
      <c r="E41" s="176" t="s">
        <v>4114</v>
      </c>
      <c r="F41" s="174" t="s">
        <v>360</v>
      </c>
      <c r="G41" s="176"/>
      <c r="H41" s="174" t="s">
        <v>427</v>
      </c>
      <c r="I41" s="176" t="s">
        <v>427</v>
      </c>
    </row>
    <row r="42" customFormat="false" ht="15" hidden="false" customHeight="true" outlineLevel="0" collapsed="false">
      <c r="A42" s="173"/>
      <c r="B42" s="174" t="s">
        <v>4839</v>
      </c>
      <c r="C42" s="175"/>
      <c r="D42" s="174"/>
      <c r="E42" s="176" t="s">
        <v>4114</v>
      </c>
      <c r="F42" s="174" t="s">
        <v>360</v>
      </c>
      <c r="G42" s="176"/>
      <c r="H42" s="174" t="s">
        <v>427</v>
      </c>
      <c r="I42" s="176" t="s">
        <v>427</v>
      </c>
    </row>
    <row r="43" customFormat="false" ht="15" hidden="false" customHeight="true" outlineLevel="0" collapsed="false">
      <c r="A43" s="173"/>
      <c r="B43" s="174" t="s">
        <v>4839</v>
      </c>
      <c r="C43" s="175"/>
      <c r="D43" s="174"/>
      <c r="E43" s="176" t="s">
        <v>4114</v>
      </c>
      <c r="F43" s="174" t="s">
        <v>360</v>
      </c>
      <c r="G43" s="176"/>
      <c r="H43" s="174" t="s">
        <v>427</v>
      </c>
      <c r="I43" s="176" t="s">
        <v>427</v>
      </c>
    </row>
    <row r="44" customFormat="false" ht="15" hidden="false" customHeight="true" outlineLevel="0" collapsed="false">
      <c r="A44" s="173"/>
      <c r="B44" s="174" t="s">
        <v>4839</v>
      </c>
      <c r="C44" s="175"/>
      <c r="D44" s="174"/>
      <c r="E44" s="176" t="s">
        <v>4114</v>
      </c>
      <c r="F44" s="174" t="s">
        <v>360</v>
      </c>
      <c r="G44" s="176"/>
      <c r="H44" s="174" t="s">
        <v>427</v>
      </c>
      <c r="I44" s="176" t="s">
        <v>427</v>
      </c>
    </row>
    <row r="45" customFormat="false" ht="15" hidden="false" customHeight="true" outlineLevel="0" collapsed="false">
      <c r="A45" s="173"/>
      <c r="B45" s="174" t="s">
        <v>4839</v>
      </c>
      <c r="C45" s="175"/>
      <c r="D45" s="174"/>
      <c r="E45" s="176" t="s">
        <v>4114</v>
      </c>
      <c r="F45" s="174" t="s">
        <v>360</v>
      </c>
      <c r="G45" s="176"/>
      <c r="H45" s="174" t="s">
        <v>427</v>
      </c>
      <c r="I45" s="176" t="s">
        <v>427</v>
      </c>
    </row>
    <row r="46" customFormat="false" ht="15" hidden="false" customHeight="true" outlineLevel="0" collapsed="false">
      <c r="A46" s="173"/>
      <c r="B46" s="174" t="s">
        <v>4839</v>
      </c>
      <c r="C46" s="175"/>
      <c r="D46" s="174"/>
      <c r="E46" s="176" t="s">
        <v>4114</v>
      </c>
      <c r="F46" s="174" t="s">
        <v>360</v>
      </c>
      <c r="G46" s="176"/>
      <c r="H46" s="174" t="s">
        <v>427</v>
      </c>
      <c r="I46" s="176" t="s">
        <v>427</v>
      </c>
    </row>
    <row r="47" customFormat="false" ht="15" hidden="false" customHeight="true" outlineLevel="0" collapsed="false">
      <c r="A47" s="173"/>
      <c r="B47" s="174" t="s">
        <v>4839</v>
      </c>
      <c r="C47" s="175"/>
      <c r="D47" s="174"/>
      <c r="E47" s="176" t="s">
        <v>4114</v>
      </c>
      <c r="F47" s="174" t="s">
        <v>360</v>
      </c>
      <c r="G47" s="176"/>
      <c r="H47" s="174" t="s">
        <v>427</v>
      </c>
      <c r="I47" s="176" t="s">
        <v>427</v>
      </c>
    </row>
    <row r="48" customFormat="false" ht="15" hidden="false" customHeight="true" outlineLevel="0" collapsed="false">
      <c r="A48" s="173"/>
      <c r="B48" s="174" t="s">
        <v>4839</v>
      </c>
      <c r="C48" s="175"/>
      <c r="D48" s="174"/>
      <c r="E48" s="176" t="s">
        <v>4114</v>
      </c>
      <c r="F48" s="174" t="s">
        <v>360</v>
      </c>
      <c r="G48" s="176"/>
      <c r="H48" s="174" t="s">
        <v>427</v>
      </c>
      <c r="I48" s="176" t="s">
        <v>427</v>
      </c>
    </row>
    <row r="49" customFormat="false" ht="15" hidden="false" customHeight="true" outlineLevel="0" collapsed="false">
      <c r="A49" s="173"/>
      <c r="B49" s="174" t="s">
        <v>4839</v>
      </c>
      <c r="C49" s="175"/>
      <c r="D49" s="174"/>
      <c r="E49" s="176" t="s">
        <v>4114</v>
      </c>
      <c r="F49" s="174" t="s">
        <v>360</v>
      </c>
      <c r="G49" s="176"/>
      <c r="H49" s="174" t="s">
        <v>427</v>
      </c>
      <c r="I49" s="176" t="s">
        <v>427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T83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2.75"/>
  <cols>
    <col collapsed="false" hidden="false" max="1" min="1" style="0" width="15.9285714285714"/>
    <col collapsed="false" hidden="false" max="2" min="2" style="0" width="11.3418367346939"/>
    <col collapsed="false" hidden="false" max="4" min="3" style="0" width="15.9285714285714"/>
    <col collapsed="false" hidden="false" max="5" min="5" style="0" width="11.6071428571429"/>
    <col collapsed="false" hidden="false" max="6" min="6" style="0" width="14.3112244897959"/>
    <col collapsed="false" hidden="false" max="7" min="7" style="0" width="11.3418367346939"/>
    <col collapsed="false" hidden="false" max="8" min="8" style="0" width="15.5255102040816"/>
    <col collapsed="false" hidden="false" max="9" min="9" style="0" width="16.469387755102"/>
    <col collapsed="false" hidden="false" max="20" min="10" style="0" width="15.9285714285714"/>
    <col collapsed="false" hidden="false" max="1025" min="21" style="0" width="13.2295918367347"/>
  </cols>
  <sheetData>
    <row r="1" customFormat="false" ht="12.75" hidden="false" customHeight="false" outlineLevel="0" collapsed="false">
      <c r="A1" s="182" t="s">
        <v>398</v>
      </c>
      <c r="B1" s="183" t="s">
        <v>351</v>
      </c>
      <c r="C1" s="182" t="s">
        <v>4897</v>
      </c>
      <c r="D1" s="183" t="s">
        <v>4898</v>
      </c>
      <c r="E1" s="182" t="s">
        <v>4899</v>
      </c>
      <c r="F1" s="183" t="s">
        <v>4900</v>
      </c>
      <c r="G1" s="182" t="s">
        <v>4901</v>
      </c>
      <c r="H1" s="183" t="s">
        <v>4902</v>
      </c>
      <c r="I1" s="182" t="s">
        <v>4903</v>
      </c>
      <c r="J1" s="184"/>
      <c r="K1" s="184"/>
      <c r="L1" s="184" t="s">
        <v>4897</v>
      </c>
      <c r="M1" s="184" t="s">
        <v>4904</v>
      </c>
      <c r="N1" s="184"/>
      <c r="O1" s="184"/>
      <c r="P1" s="184"/>
      <c r="Q1" s="184"/>
      <c r="R1" s="184"/>
      <c r="S1" s="184"/>
      <c r="T1" s="184"/>
    </row>
    <row r="2" customFormat="false" ht="12.75" hidden="false" customHeight="false" outlineLevel="0" collapsed="false">
      <c r="A2" s="185" t="s">
        <v>418</v>
      </c>
      <c r="B2" s="186" t="n">
        <v>6.9</v>
      </c>
      <c r="C2" s="185" t="n">
        <v>1</v>
      </c>
      <c r="D2" s="186" t="n">
        <v>3.45</v>
      </c>
      <c r="E2" s="185" t="n">
        <v>1</v>
      </c>
      <c r="F2" s="186" t="n">
        <v>13.8</v>
      </c>
      <c r="G2" s="185" t="n">
        <v>2</v>
      </c>
      <c r="H2" s="186" t="n">
        <v>1.725</v>
      </c>
      <c r="I2" s="185" t="n">
        <v>1</v>
      </c>
      <c r="J2" s="187"/>
      <c r="K2" s="187"/>
      <c r="L2" s="5" t="n">
        <v>1</v>
      </c>
      <c r="M2" s="5" t="s">
        <v>358</v>
      </c>
    </row>
    <row r="3" customFormat="false" ht="12.75" hidden="false" customHeight="false" outlineLevel="0" collapsed="false">
      <c r="A3" s="185" t="s">
        <v>426</v>
      </c>
      <c r="B3" s="186" t="n">
        <v>13</v>
      </c>
      <c r="C3" s="185" t="n">
        <v>2</v>
      </c>
      <c r="D3" s="186" t="n">
        <v>6.5</v>
      </c>
      <c r="E3" s="185" t="n">
        <v>1</v>
      </c>
      <c r="F3" s="186" t="n">
        <v>26</v>
      </c>
      <c r="G3" s="185" t="n">
        <v>3</v>
      </c>
      <c r="H3" s="186" t="n">
        <v>3.25</v>
      </c>
      <c r="I3" s="185" t="n">
        <v>1</v>
      </c>
      <c r="J3" s="187"/>
      <c r="K3" s="187"/>
      <c r="L3" s="5" t="n">
        <v>2</v>
      </c>
      <c r="M3" s="5" t="s">
        <v>362</v>
      </c>
    </row>
    <row r="4" customFormat="false" ht="12.75" hidden="false" customHeight="false" outlineLevel="0" collapsed="false">
      <c r="A4" s="185" t="s">
        <v>428</v>
      </c>
      <c r="B4" s="186" t="n">
        <v>100</v>
      </c>
      <c r="C4" s="185" t="n">
        <v>4</v>
      </c>
      <c r="D4" s="186" t="n">
        <v>50</v>
      </c>
      <c r="E4" s="185" t="n">
        <v>3</v>
      </c>
      <c r="F4" s="186" t="n">
        <v>200</v>
      </c>
      <c r="G4" s="185" t="n">
        <v>5</v>
      </c>
      <c r="H4" s="186" t="n">
        <v>25</v>
      </c>
      <c r="I4" s="185" t="n">
        <v>2</v>
      </c>
      <c r="J4" s="187"/>
      <c r="K4" s="187"/>
      <c r="L4" s="5" t="n">
        <v>3</v>
      </c>
      <c r="M4" s="5" t="s">
        <v>366</v>
      </c>
    </row>
    <row r="5" customFormat="false" ht="12.75" hidden="false" customHeight="false" outlineLevel="0" collapsed="false">
      <c r="A5" s="188" t="s">
        <v>4905</v>
      </c>
      <c r="B5" s="189" t="n">
        <v>155.5</v>
      </c>
      <c r="C5" s="188" t="n">
        <v>5</v>
      </c>
      <c r="D5" s="189" t="n">
        <v>77.75</v>
      </c>
      <c r="E5" s="188" t="n">
        <v>4</v>
      </c>
      <c r="F5" s="189" t="n">
        <v>311</v>
      </c>
      <c r="G5" s="188" t="n">
        <v>7</v>
      </c>
      <c r="H5" s="189" t="n">
        <v>38.875</v>
      </c>
      <c r="I5" s="188" t="n">
        <v>3</v>
      </c>
      <c r="J5" s="187"/>
      <c r="K5" s="187"/>
      <c r="L5" s="5" t="n">
        <v>4</v>
      </c>
      <c r="M5" s="5" t="s">
        <v>371</v>
      </c>
    </row>
    <row r="6" customFormat="false" ht="12.75" hidden="false" customHeight="false" outlineLevel="0" collapsed="false">
      <c r="A6" s="188" t="s">
        <v>432</v>
      </c>
      <c r="B6" s="189" t="n">
        <v>8.5</v>
      </c>
      <c r="C6" s="188" t="n">
        <v>1</v>
      </c>
      <c r="D6" s="189" t="n">
        <v>4.25</v>
      </c>
      <c r="E6" s="188" t="n">
        <v>1</v>
      </c>
      <c r="F6" s="189" t="n">
        <v>17</v>
      </c>
      <c r="G6" s="188" t="n">
        <v>2</v>
      </c>
      <c r="H6" s="189" t="n">
        <v>2.125</v>
      </c>
      <c r="I6" s="188" t="n">
        <v>1</v>
      </c>
      <c r="J6" s="187"/>
      <c r="K6" s="187"/>
      <c r="L6" s="5" t="n">
        <v>5</v>
      </c>
      <c r="M6" s="5" t="s">
        <v>376</v>
      </c>
    </row>
    <row r="7" customFormat="false" ht="12.75" hidden="false" customHeight="false" outlineLevel="0" collapsed="false">
      <c r="A7" s="188" t="s">
        <v>437</v>
      </c>
      <c r="B7" s="189" t="n">
        <v>19</v>
      </c>
      <c r="C7" s="188" t="n">
        <v>2</v>
      </c>
      <c r="D7" s="189" t="n">
        <v>9.5</v>
      </c>
      <c r="E7" s="188" t="n">
        <v>1</v>
      </c>
      <c r="F7" s="189" t="n">
        <v>38</v>
      </c>
      <c r="G7" s="188" t="n">
        <v>3</v>
      </c>
      <c r="H7" s="189" t="n">
        <v>4.75</v>
      </c>
      <c r="I7" s="188" t="n">
        <v>1</v>
      </c>
      <c r="J7" s="187"/>
      <c r="K7" s="187"/>
      <c r="L7" s="5" t="n">
        <v>6</v>
      </c>
      <c r="M7" s="5" t="s">
        <v>381</v>
      </c>
    </row>
    <row r="8" customFormat="false" ht="12.75" hidden="false" customHeight="false" outlineLevel="0" collapsed="false">
      <c r="A8" s="185" t="s">
        <v>438</v>
      </c>
      <c r="B8" s="186" t="n">
        <v>90.5</v>
      </c>
      <c r="C8" s="185" t="n">
        <v>4</v>
      </c>
      <c r="D8" s="186" t="n">
        <v>45.25</v>
      </c>
      <c r="E8" s="185" t="n">
        <v>3</v>
      </c>
      <c r="F8" s="186" t="n">
        <v>181</v>
      </c>
      <c r="G8" s="185" t="n">
        <v>5</v>
      </c>
      <c r="H8" s="186" t="n">
        <v>22.625</v>
      </c>
      <c r="I8" s="185" t="n">
        <v>2</v>
      </c>
      <c r="L8" s="5" t="n">
        <v>7</v>
      </c>
      <c r="M8" s="5" t="s">
        <v>385</v>
      </c>
    </row>
    <row r="9" customFormat="false" ht="12.75" hidden="false" customHeight="false" outlineLevel="0" collapsed="false">
      <c r="A9" s="185" t="s">
        <v>4906</v>
      </c>
      <c r="B9" s="186" t="n">
        <v>110.5</v>
      </c>
      <c r="C9" s="185" t="n">
        <v>5</v>
      </c>
      <c r="D9" s="186" t="n">
        <v>55.25</v>
      </c>
      <c r="E9" s="185" t="n">
        <v>4</v>
      </c>
      <c r="F9" s="186" t="n">
        <v>221</v>
      </c>
      <c r="G9" s="185" t="n">
        <v>6</v>
      </c>
      <c r="H9" s="186" t="n">
        <v>27.625</v>
      </c>
      <c r="I9" s="185" t="n">
        <v>3</v>
      </c>
      <c r="L9" s="5" t="n">
        <v>8</v>
      </c>
      <c r="M9" s="5" t="s">
        <v>390</v>
      </c>
    </row>
    <row r="10" customFormat="false" ht="12.75" hidden="false" customHeight="false" outlineLevel="0" collapsed="false">
      <c r="A10" s="185" t="s">
        <v>4907</v>
      </c>
      <c r="B10" s="186" t="n">
        <v>100.5</v>
      </c>
      <c r="C10" s="185" t="n">
        <v>5</v>
      </c>
      <c r="D10" s="186" t="n">
        <v>50.25</v>
      </c>
      <c r="E10" s="185" t="n">
        <v>4</v>
      </c>
      <c r="F10" s="186" t="n">
        <v>201</v>
      </c>
      <c r="G10" s="185" t="n">
        <v>6</v>
      </c>
      <c r="H10" s="186" t="n">
        <v>25.125</v>
      </c>
      <c r="I10" s="185" t="n">
        <v>3</v>
      </c>
      <c r="L10" s="5" t="n">
        <v>9</v>
      </c>
      <c r="M10" s="5" t="s">
        <v>392</v>
      </c>
    </row>
    <row r="11" customFormat="false" ht="12.75" hidden="false" customHeight="false" outlineLevel="0" collapsed="false">
      <c r="A11" s="188" t="s">
        <v>443</v>
      </c>
      <c r="B11" s="189" t="n">
        <v>9</v>
      </c>
      <c r="C11" s="188" t="n">
        <v>1</v>
      </c>
      <c r="D11" s="189" t="n">
        <v>4.5</v>
      </c>
      <c r="E11" s="188" t="n">
        <v>1</v>
      </c>
      <c r="F11" s="189" t="n">
        <v>18</v>
      </c>
      <c r="G11" s="188" t="n">
        <v>2</v>
      </c>
      <c r="H11" s="189" t="n">
        <v>2.25</v>
      </c>
      <c r="I11" s="188" t="n">
        <v>1</v>
      </c>
      <c r="J11" s="187"/>
      <c r="K11" s="187"/>
      <c r="L11" s="5" t="n">
        <v>10</v>
      </c>
      <c r="M11" s="5" t="s">
        <v>394</v>
      </c>
    </row>
    <row r="12" customFormat="false" ht="12.75" hidden="false" customHeight="false" outlineLevel="0" collapsed="false">
      <c r="A12" s="188" t="s">
        <v>448</v>
      </c>
      <c r="B12" s="189" t="n">
        <v>22.5</v>
      </c>
      <c r="C12" s="188" t="n">
        <v>2</v>
      </c>
      <c r="D12" s="189" t="n">
        <v>11.25</v>
      </c>
      <c r="E12" s="188" t="n">
        <v>2</v>
      </c>
      <c r="F12" s="189" t="n">
        <v>45</v>
      </c>
      <c r="G12" s="188" t="n">
        <v>3</v>
      </c>
      <c r="H12" s="189" t="n">
        <v>5.625</v>
      </c>
      <c r="I12" s="188" t="n">
        <v>1</v>
      </c>
      <c r="J12" s="187"/>
      <c r="K12" s="187"/>
      <c r="L12" s="5" t="n">
        <v>11</v>
      </c>
      <c r="M12" s="5" t="s">
        <v>395</v>
      </c>
    </row>
    <row r="13" customFormat="false" ht="12.75" hidden="false" customHeight="false" outlineLevel="0" collapsed="false">
      <c r="A13" s="188" t="s">
        <v>450</v>
      </c>
      <c r="B13" s="189" t="n">
        <v>85.5</v>
      </c>
      <c r="C13" s="188" t="n">
        <v>4</v>
      </c>
      <c r="D13" s="189" t="n">
        <v>42.75</v>
      </c>
      <c r="E13" s="188" t="n">
        <v>3</v>
      </c>
      <c r="F13" s="189" t="n">
        <v>171</v>
      </c>
      <c r="G13" s="188" t="n">
        <v>5</v>
      </c>
      <c r="H13" s="189" t="n">
        <v>21.375</v>
      </c>
      <c r="I13" s="188" t="n">
        <v>2</v>
      </c>
      <c r="J13" s="187"/>
      <c r="K13" s="187"/>
      <c r="L13" s="5" t="n">
        <v>12</v>
      </c>
      <c r="M13" s="5" t="s">
        <v>396</v>
      </c>
    </row>
    <row r="14" customFormat="false" ht="12.75" hidden="false" customHeight="false" outlineLevel="0" collapsed="false">
      <c r="A14" s="185" t="s">
        <v>2265</v>
      </c>
      <c r="B14" s="186" t="n">
        <v>101.1</v>
      </c>
      <c r="C14" s="185" t="n">
        <v>5</v>
      </c>
      <c r="D14" s="186" t="n">
        <v>50.55</v>
      </c>
      <c r="E14" s="185" t="n">
        <v>4</v>
      </c>
      <c r="F14" s="186" t="n">
        <v>202.2</v>
      </c>
      <c r="G14" s="185" t="n">
        <v>6</v>
      </c>
      <c r="H14" s="186" t="n">
        <v>25.275</v>
      </c>
      <c r="I14" s="185" t="n">
        <v>3</v>
      </c>
    </row>
    <row r="15" customFormat="false" ht="12.75" hidden="false" customHeight="false" outlineLevel="0" collapsed="false">
      <c r="A15" s="185" t="s">
        <v>460</v>
      </c>
      <c r="B15" s="186" t="n">
        <v>32</v>
      </c>
      <c r="C15" s="185" t="n">
        <v>3</v>
      </c>
      <c r="D15" s="186" t="n">
        <v>16</v>
      </c>
      <c r="E15" s="185" t="n">
        <v>2</v>
      </c>
      <c r="F15" s="186" t="n">
        <v>64</v>
      </c>
      <c r="G15" s="185" t="n">
        <v>4</v>
      </c>
      <c r="H15" s="186" t="n">
        <v>8</v>
      </c>
      <c r="I15" s="185" t="n">
        <v>1</v>
      </c>
    </row>
    <row r="16" customFormat="false" ht="12.75" hidden="false" customHeight="false" outlineLevel="0" collapsed="false">
      <c r="A16" s="185" t="s">
        <v>468</v>
      </c>
      <c r="B16" s="186" t="n">
        <v>29.5</v>
      </c>
      <c r="C16" s="185" t="n">
        <v>3</v>
      </c>
      <c r="D16" s="186" t="n">
        <v>14.75</v>
      </c>
      <c r="E16" s="185" t="n">
        <v>2</v>
      </c>
      <c r="F16" s="186" t="n">
        <v>59</v>
      </c>
      <c r="G16" s="185" t="n">
        <v>4</v>
      </c>
      <c r="H16" s="186" t="n">
        <v>7.375</v>
      </c>
      <c r="I16" s="185" t="n">
        <v>1</v>
      </c>
    </row>
    <row r="17" customFormat="false" ht="12.75" hidden="false" customHeight="false" outlineLevel="0" collapsed="false">
      <c r="A17" s="188" t="s">
        <v>2267</v>
      </c>
      <c r="B17" s="189" t="n">
        <v>40.5</v>
      </c>
      <c r="C17" s="188" t="n">
        <v>3</v>
      </c>
      <c r="D17" s="189" t="n">
        <v>20.25</v>
      </c>
      <c r="E17" s="188" t="n">
        <v>2</v>
      </c>
      <c r="F17" s="189" t="n">
        <v>81</v>
      </c>
      <c r="G17" s="188" t="n">
        <v>4</v>
      </c>
      <c r="H17" s="189" t="n">
        <v>10.125</v>
      </c>
      <c r="I17" s="188" t="n">
        <v>2</v>
      </c>
      <c r="J17" s="187"/>
      <c r="K17" s="187"/>
    </row>
    <row r="18" customFormat="false" ht="12.75" hidden="false" customHeight="false" outlineLevel="0" collapsed="false">
      <c r="A18" s="188" t="s">
        <v>474</v>
      </c>
      <c r="B18" s="189" t="n">
        <v>1.8</v>
      </c>
      <c r="C18" s="188" t="n">
        <v>1</v>
      </c>
      <c r="D18" s="189" t="n">
        <v>0.9</v>
      </c>
      <c r="E18" s="188" t="n">
        <v>1</v>
      </c>
      <c r="F18" s="189" t="n">
        <v>3.6</v>
      </c>
      <c r="G18" s="188" t="n">
        <v>1</v>
      </c>
      <c r="H18" s="189" t="n">
        <v>0.45</v>
      </c>
      <c r="I18" s="188" t="n">
        <v>1</v>
      </c>
      <c r="J18" s="187"/>
      <c r="K18" s="187"/>
    </row>
    <row r="19" customFormat="false" ht="12.75" hidden="false" customHeight="false" outlineLevel="0" collapsed="false">
      <c r="A19" s="188" t="s">
        <v>479</v>
      </c>
      <c r="B19" s="189" t="n">
        <v>30</v>
      </c>
      <c r="C19" s="188" t="n">
        <v>3</v>
      </c>
      <c r="D19" s="189" t="n">
        <v>15</v>
      </c>
      <c r="E19" s="188" t="n">
        <v>2</v>
      </c>
      <c r="F19" s="189" t="n">
        <v>60</v>
      </c>
      <c r="G19" s="188" t="n">
        <v>4</v>
      </c>
      <c r="H19" s="189" t="n">
        <v>7.5</v>
      </c>
      <c r="I19" s="188" t="n">
        <v>1</v>
      </c>
      <c r="J19" s="187"/>
      <c r="K19" s="187"/>
    </row>
    <row r="20" customFormat="false" ht="12.75" hidden="false" customHeight="false" outlineLevel="0" collapsed="false">
      <c r="A20" s="185" t="s">
        <v>481</v>
      </c>
      <c r="B20" s="186" t="n">
        <v>39.5</v>
      </c>
      <c r="C20" s="185" t="n">
        <v>3</v>
      </c>
      <c r="D20" s="186" t="n">
        <v>19.75</v>
      </c>
      <c r="E20" s="185" t="n">
        <v>2</v>
      </c>
      <c r="F20" s="186" t="n">
        <v>79</v>
      </c>
      <c r="G20" s="185" t="n">
        <v>4</v>
      </c>
      <c r="H20" s="186" t="n">
        <v>9.875</v>
      </c>
      <c r="I20" s="185" t="n">
        <v>1</v>
      </c>
    </row>
    <row r="21" customFormat="false" ht="12.75" hidden="false" customHeight="false" outlineLevel="0" collapsed="false">
      <c r="A21" s="185" t="s">
        <v>2269</v>
      </c>
      <c r="B21" s="186" t="n">
        <v>50.5</v>
      </c>
      <c r="C21" s="185" t="n">
        <v>4</v>
      </c>
      <c r="D21" s="186" t="n">
        <v>25.25</v>
      </c>
      <c r="E21" s="185" t="n">
        <v>3</v>
      </c>
      <c r="F21" s="186" t="n">
        <v>101</v>
      </c>
      <c r="G21" s="185" t="n">
        <v>5</v>
      </c>
      <c r="H21" s="186" t="n">
        <v>12.625</v>
      </c>
      <c r="I21" s="185" t="n">
        <v>2</v>
      </c>
    </row>
    <row r="22" customFormat="false" ht="12.75" hidden="false" customHeight="false" outlineLevel="0" collapsed="false">
      <c r="A22" s="185" t="s">
        <v>483</v>
      </c>
      <c r="B22" s="186" t="n">
        <v>3.5</v>
      </c>
      <c r="C22" s="185" t="n">
        <v>1</v>
      </c>
      <c r="D22" s="186" t="n">
        <v>1.75</v>
      </c>
      <c r="E22" s="185" t="n">
        <v>1</v>
      </c>
      <c r="F22" s="186" t="n">
        <v>7</v>
      </c>
      <c r="G22" s="185" t="n">
        <v>1</v>
      </c>
      <c r="H22" s="186" t="n">
        <v>0.875</v>
      </c>
      <c r="I22" s="185" t="n">
        <v>1</v>
      </c>
    </row>
    <row r="23" customFormat="false" ht="12.75" hidden="false" customHeight="false" outlineLevel="0" collapsed="false">
      <c r="A23" s="188" t="s">
        <v>487</v>
      </c>
      <c r="B23" s="189" t="n">
        <v>18.5</v>
      </c>
      <c r="C23" s="188" t="n">
        <v>2</v>
      </c>
      <c r="D23" s="189" t="n">
        <v>9.25</v>
      </c>
      <c r="E23" s="188" t="n">
        <v>1</v>
      </c>
      <c r="F23" s="189" t="n">
        <v>37</v>
      </c>
      <c r="G23" s="188" t="n">
        <v>3</v>
      </c>
      <c r="H23" s="189" t="n">
        <v>4.625</v>
      </c>
      <c r="I23" s="188" t="n">
        <v>1</v>
      </c>
      <c r="J23" s="187"/>
      <c r="K23" s="187"/>
    </row>
    <row r="24" customFormat="false" ht="12.75" hidden="false" customHeight="false" outlineLevel="0" collapsed="false">
      <c r="A24" s="188" t="s">
        <v>489</v>
      </c>
      <c r="B24" s="189" t="n">
        <v>2</v>
      </c>
      <c r="C24" s="188" t="n">
        <v>1</v>
      </c>
      <c r="D24" s="189" t="n">
        <v>1</v>
      </c>
      <c r="E24" s="188" t="n">
        <v>1</v>
      </c>
      <c r="F24" s="189" t="n">
        <v>4</v>
      </c>
      <c r="G24" s="188" t="n">
        <v>1</v>
      </c>
      <c r="H24" s="189" t="n">
        <v>0.5</v>
      </c>
      <c r="I24" s="188" t="n">
        <v>1</v>
      </c>
      <c r="J24" s="187"/>
      <c r="K24" s="187"/>
    </row>
    <row r="25" customFormat="false" ht="12.75" hidden="false" customHeight="false" outlineLevel="0" collapsed="false">
      <c r="A25" s="188" t="s">
        <v>492</v>
      </c>
      <c r="B25" s="189" t="n">
        <v>38</v>
      </c>
      <c r="C25" s="188" t="n">
        <v>3</v>
      </c>
      <c r="D25" s="189" t="n">
        <v>19</v>
      </c>
      <c r="E25" s="188" t="n">
        <v>2</v>
      </c>
      <c r="F25" s="189" t="n">
        <v>76</v>
      </c>
      <c r="G25" s="188" t="n">
        <v>4</v>
      </c>
      <c r="H25" s="189" t="n">
        <v>9.5</v>
      </c>
      <c r="I25" s="188" t="n">
        <v>1</v>
      </c>
      <c r="J25" s="187"/>
      <c r="K25" s="187"/>
    </row>
    <row r="26" customFormat="false" ht="12.75" hidden="false" customHeight="false" outlineLevel="0" collapsed="false">
      <c r="A26" s="185" t="s">
        <v>494</v>
      </c>
      <c r="B26" s="186" t="n">
        <v>6.9</v>
      </c>
      <c r="C26" s="185" t="n">
        <v>1</v>
      </c>
      <c r="D26" s="186" t="n">
        <v>3.45</v>
      </c>
      <c r="E26" s="185" t="n">
        <v>1</v>
      </c>
      <c r="F26" s="186" t="n">
        <v>13.8</v>
      </c>
      <c r="G26" s="185" t="n">
        <v>2</v>
      </c>
      <c r="H26" s="186" t="n">
        <v>1.725</v>
      </c>
      <c r="I26" s="185" t="n">
        <v>1</v>
      </c>
    </row>
    <row r="27" customFormat="false" ht="12.75" hidden="false" customHeight="false" outlineLevel="0" collapsed="false">
      <c r="A27" s="185" t="s">
        <v>498</v>
      </c>
      <c r="B27" s="186" t="n">
        <v>65</v>
      </c>
      <c r="C27" s="185" t="n">
        <v>4</v>
      </c>
      <c r="D27" s="186" t="n">
        <v>32.5</v>
      </c>
      <c r="E27" s="185" t="n">
        <v>3</v>
      </c>
      <c r="F27" s="186" t="n">
        <v>130</v>
      </c>
      <c r="G27" s="185" t="n">
        <v>5</v>
      </c>
      <c r="H27" s="186" t="n">
        <v>16.25</v>
      </c>
      <c r="I27" s="185" t="n">
        <v>2</v>
      </c>
    </row>
    <row r="28" customFormat="false" ht="12.75" hidden="false" customHeight="false" outlineLevel="0" collapsed="false">
      <c r="A28" s="185" t="s">
        <v>500</v>
      </c>
      <c r="B28" s="186" t="n">
        <v>6</v>
      </c>
      <c r="C28" s="185" t="n">
        <v>1</v>
      </c>
      <c r="D28" s="186" t="n">
        <v>3</v>
      </c>
      <c r="E28" s="185" t="n">
        <v>1</v>
      </c>
      <c r="F28" s="186" t="n">
        <v>12</v>
      </c>
      <c r="G28" s="185" t="n">
        <v>2</v>
      </c>
      <c r="H28" s="186" t="n">
        <v>1.5</v>
      </c>
      <c r="I28" s="185" t="n">
        <v>1</v>
      </c>
    </row>
    <row r="29" customFormat="false" ht="12.75" hidden="false" customHeight="false" outlineLevel="0" collapsed="false">
      <c r="A29" s="188" t="s">
        <v>507</v>
      </c>
      <c r="B29" s="189" t="n">
        <v>30</v>
      </c>
      <c r="C29" s="188" t="n">
        <v>3</v>
      </c>
      <c r="D29" s="189" t="n">
        <v>15</v>
      </c>
      <c r="E29" s="188" t="n">
        <v>2</v>
      </c>
      <c r="F29" s="189" t="n">
        <v>60</v>
      </c>
      <c r="G29" s="188" t="n">
        <v>4</v>
      </c>
      <c r="H29" s="189" t="n">
        <v>7.5</v>
      </c>
      <c r="I29" s="188" t="n">
        <v>1</v>
      </c>
      <c r="J29" s="187"/>
      <c r="K29" s="187"/>
    </row>
    <row r="30" customFormat="false" ht="12.75" hidden="false" customHeight="false" outlineLevel="0" collapsed="false">
      <c r="A30" s="188" t="s">
        <v>511</v>
      </c>
      <c r="B30" s="189" t="n">
        <v>12</v>
      </c>
      <c r="C30" s="188" t="n">
        <v>2</v>
      </c>
      <c r="D30" s="189" t="n">
        <v>6</v>
      </c>
      <c r="E30" s="188" t="n">
        <v>1</v>
      </c>
      <c r="F30" s="189" t="n">
        <v>24</v>
      </c>
      <c r="G30" s="188" t="n">
        <v>2</v>
      </c>
      <c r="H30" s="189" t="n">
        <v>3</v>
      </c>
      <c r="I30" s="188" t="n">
        <v>1</v>
      </c>
      <c r="J30" s="187"/>
      <c r="K30" s="187"/>
    </row>
    <row r="31" customFormat="false" ht="12.75" hidden="false" customHeight="false" outlineLevel="0" collapsed="false">
      <c r="A31" s="188" t="s">
        <v>516</v>
      </c>
      <c r="B31" s="189" t="n">
        <v>29.5</v>
      </c>
      <c r="C31" s="188" t="n">
        <v>3</v>
      </c>
      <c r="D31" s="189" t="n">
        <v>14.75</v>
      </c>
      <c r="E31" s="188" t="n">
        <v>2</v>
      </c>
      <c r="F31" s="189" t="n">
        <v>59</v>
      </c>
      <c r="G31" s="188" t="n">
        <v>4</v>
      </c>
      <c r="H31" s="189" t="n">
        <v>7.375</v>
      </c>
      <c r="I31" s="188" t="n">
        <v>1</v>
      </c>
      <c r="J31" s="187"/>
      <c r="K31" s="187"/>
    </row>
    <row r="32" customFormat="false" ht="12.75" hidden="false" customHeight="false" outlineLevel="0" collapsed="false">
      <c r="A32" s="185" t="s">
        <v>4908</v>
      </c>
      <c r="B32" s="186" t="n">
        <v>7</v>
      </c>
      <c r="C32" s="185" t="n">
        <v>1</v>
      </c>
      <c r="D32" s="186" t="n">
        <v>3.5</v>
      </c>
      <c r="E32" s="185" t="n">
        <v>1</v>
      </c>
      <c r="F32" s="186" t="n">
        <v>14</v>
      </c>
      <c r="G32" s="185" t="n">
        <v>2</v>
      </c>
      <c r="H32" s="186" t="n">
        <v>1.75</v>
      </c>
      <c r="I32" s="185" t="n">
        <v>1</v>
      </c>
    </row>
    <row r="33" customFormat="false" ht="12.75" hidden="false" customHeight="false" outlineLevel="0" collapsed="false">
      <c r="A33" s="185" t="s">
        <v>520</v>
      </c>
      <c r="B33" s="186" t="n">
        <v>20</v>
      </c>
      <c r="C33" s="185" t="n">
        <v>2</v>
      </c>
      <c r="D33" s="186" t="n">
        <v>10</v>
      </c>
      <c r="E33" s="185" t="n">
        <v>2</v>
      </c>
      <c r="F33" s="186" t="n">
        <v>40</v>
      </c>
      <c r="G33" s="185" t="n">
        <v>3</v>
      </c>
      <c r="H33" s="186" t="n">
        <v>5</v>
      </c>
      <c r="I33" s="185" t="n">
        <v>1</v>
      </c>
    </row>
    <row r="34" customFormat="false" ht="12.75" hidden="false" customHeight="false" outlineLevel="0" collapsed="false">
      <c r="A34" s="185" t="s">
        <v>522</v>
      </c>
      <c r="B34" s="186" t="n">
        <v>60</v>
      </c>
      <c r="C34" s="185" t="n">
        <v>4</v>
      </c>
      <c r="D34" s="186" t="n">
        <v>30</v>
      </c>
      <c r="E34" s="185" t="n">
        <v>3</v>
      </c>
      <c r="F34" s="186" t="n">
        <v>120</v>
      </c>
      <c r="G34" s="185" t="n">
        <v>5</v>
      </c>
      <c r="H34" s="186" t="n">
        <v>15</v>
      </c>
      <c r="I34" s="185" t="n">
        <v>2</v>
      </c>
    </row>
    <row r="35" customFormat="false" ht="12.75" hidden="false" customHeight="false" outlineLevel="0" collapsed="false">
      <c r="A35" s="188" t="s">
        <v>4909</v>
      </c>
      <c r="B35" s="189" t="n">
        <v>9</v>
      </c>
      <c r="C35" s="188" t="n">
        <v>1</v>
      </c>
      <c r="D35" s="189" t="n">
        <v>4.5</v>
      </c>
      <c r="E35" s="188" t="n">
        <v>1</v>
      </c>
      <c r="F35" s="189" t="n">
        <v>18</v>
      </c>
      <c r="G35" s="188" t="n">
        <v>2</v>
      </c>
      <c r="H35" s="189" t="n">
        <v>2.25</v>
      </c>
      <c r="I35" s="188" t="n">
        <v>1</v>
      </c>
      <c r="J35" s="187"/>
      <c r="K35" s="187"/>
    </row>
    <row r="36" customFormat="false" ht="12.75" hidden="false" customHeight="false" outlineLevel="0" collapsed="false">
      <c r="A36" s="188" t="s">
        <v>528</v>
      </c>
      <c r="B36" s="189" t="n">
        <v>19.5</v>
      </c>
      <c r="C36" s="188" t="n">
        <v>2</v>
      </c>
      <c r="D36" s="189" t="n">
        <v>9.75</v>
      </c>
      <c r="E36" s="188" t="n">
        <v>1</v>
      </c>
      <c r="F36" s="189" t="n">
        <v>39</v>
      </c>
      <c r="G36" s="188" t="n">
        <v>3</v>
      </c>
      <c r="H36" s="189" t="n">
        <v>4.875</v>
      </c>
      <c r="I36" s="188" t="n">
        <v>1</v>
      </c>
      <c r="J36" s="187"/>
      <c r="K36" s="187"/>
    </row>
    <row r="37" customFormat="false" ht="12.75" hidden="false" customHeight="false" outlineLevel="0" collapsed="false">
      <c r="A37" s="188" t="s">
        <v>529</v>
      </c>
      <c r="B37" s="189" t="n">
        <v>62</v>
      </c>
      <c r="C37" s="188" t="n">
        <v>4</v>
      </c>
      <c r="D37" s="189" t="n">
        <v>31</v>
      </c>
      <c r="E37" s="188" t="n">
        <v>3</v>
      </c>
      <c r="F37" s="189" t="n">
        <v>124</v>
      </c>
      <c r="G37" s="188" t="n">
        <v>5</v>
      </c>
      <c r="H37" s="189" t="n">
        <v>15.5</v>
      </c>
      <c r="I37" s="188" t="n">
        <v>2</v>
      </c>
      <c r="J37" s="187"/>
      <c r="K37" s="187"/>
    </row>
    <row r="38" customFormat="false" ht="12.75" hidden="false" customHeight="false" outlineLevel="0" collapsed="false">
      <c r="A38" s="185" t="s">
        <v>531</v>
      </c>
      <c r="B38" s="186" t="n">
        <v>7.5</v>
      </c>
      <c r="C38" s="185" t="n">
        <v>1</v>
      </c>
      <c r="D38" s="186" t="n">
        <v>3.75</v>
      </c>
      <c r="E38" s="185" t="n">
        <v>1</v>
      </c>
      <c r="F38" s="186" t="n">
        <v>15</v>
      </c>
      <c r="G38" s="185" t="n">
        <v>2</v>
      </c>
      <c r="H38" s="186" t="n">
        <v>1.875</v>
      </c>
      <c r="I38" s="185" t="n">
        <v>1</v>
      </c>
    </row>
    <row r="39" customFormat="false" ht="12.75" hidden="false" customHeight="false" outlineLevel="0" collapsed="false">
      <c r="A39" s="185" t="s">
        <v>535</v>
      </c>
      <c r="B39" s="186" t="n">
        <v>40</v>
      </c>
      <c r="C39" s="185" t="n">
        <v>3</v>
      </c>
      <c r="D39" s="186" t="n">
        <v>20</v>
      </c>
      <c r="E39" s="185" t="n">
        <v>2</v>
      </c>
      <c r="F39" s="186" t="n">
        <v>80</v>
      </c>
      <c r="G39" s="185" t="n">
        <v>4</v>
      </c>
      <c r="H39" s="186" t="n">
        <v>10</v>
      </c>
      <c r="I39" s="185" t="n">
        <v>2</v>
      </c>
    </row>
    <row r="40" customFormat="false" ht="12.75" hidden="false" customHeight="false" outlineLevel="0" collapsed="false">
      <c r="A40" s="185" t="s">
        <v>538</v>
      </c>
      <c r="B40" s="186" t="n">
        <v>9.9</v>
      </c>
      <c r="C40" s="185" t="n">
        <v>1</v>
      </c>
      <c r="D40" s="186" t="n">
        <v>4.95</v>
      </c>
      <c r="E40" s="185" t="n">
        <v>1</v>
      </c>
      <c r="F40" s="186" t="n">
        <v>19.8</v>
      </c>
      <c r="G40" s="185" t="n">
        <v>2</v>
      </c>
      <c r="H40" s="186" t="n">
        <v>2.475</v>
      </c>
      <c r="I40" s="185" t="n">
        <v>1</v>
      </c>
    </row>
    <row r="41" customFormat="false" ht="12.75" hidden="false" customHeight="false" outlineLevel="0" collapsed="false">
      <c r="A41" s="188" t="s">
        <v>543</v>
      </c>
      <c r="B41" s="189" t="n">
        <v>19.9</v>
      </c>
      <c r="C41" s="188" t="n">
        <v>2</v>
      </c>
      <c r="D41" s="189" t="n">
        <v>9.95</v>
      </c>
      <c r="E41" s="188" t="n">
        <v>1</v>
      </c>
      <c r="F41" s="189" t="n">
        <v>39.8</v>
      </c>
      <c r="G41" s="188" t="n">
        <v>3</v>
      </c>
      <c r="H41" s="189" t="n">
        <v>4.975</v>
      </c>
      <c r="I41" s="188" t="n">
        <v>1</v>
      </c>
      <c r="J41" s="187"/>
      <c r="K41" s="187"/>
    </row>
    <row r="42" customFormat="false" ht="12.75" hidden="false" customHeight="false" outlineLevel="0" collapsed="false">
      <c r="A42" s="188" t="s">
        <v>544</v>
      </c>
      <c r="B42" s="189" t="n">
        <v>5.5</v>
      </c>
      <c r="C42" s="188" t="n">
        <v>1</v>
      </c>
      <c r="D42" s="189" t="n">
        <v>2.75</v>
      </c>
      <c r="E42" s="188" t="n">
        <v>1</v>
      </c>
      <c r="F42" s="189" t="n">
        <v>11</v>
      </c>
      <c r="G42" s="188" t="n">
        <v>2</v>
      </c>
      <c r="H42" s="189" t="n">
        <v>1.375</v>
      </c>
      <c r="I42" s="188" t="n">
        <v>1</v>
      </c>
      <c r="J42" s="187"/>
      <c r="K42" s="187"/>
    </row>
    <row r="43" customFormat="false" ht="12.75" hidden="false" customHeight="false" outlineLevel="0" collapsed="false">
      <c r="A43" s="188" t="s">
        <v>547</v>
      </c>
      <c r="B43" s="189" t="n">
        <v>12</v>
      </c>
      <c r="C43" s="188" t="n">
        <v>2</v>
      </c>
      <c r="D43" s="189" t="n">
        <v>6</v>
      </c>
      <c r="E43" s="188" t="n">
        <v>1</v>
      </c>
      <c r="F43" s="189" t="n">
        <v>24</v>
      </c>
      <c r="G43" s="188" t="n">
        <v>2</v>
      </c>
      <c r="H43" s="189" t="n">
        <v>3</v>
      </c>
      <c r="I43" s="188" t="n">
        <v>1</v>
      </c>
      <c r="J43" s="187"/>
      <c r="K43" s="187"/>
    </row>
    <row r="44" customFormat="false" ht="12.75" hidden="false" customHeight="false" outlineLevel="0" collapsed="false">
      <c r="A44" s="185" t="s">
        <v>550</v>
      </c>
      <c r="B44" s="186" t="n">
        <v>7.5</v>
      </c>
      <c r="C44" s="185" t="n">
        <v>1</v>
      </c>
      <c r="D44" s="186" t="n">
        <v>3.75</v>
      </c>
      <c r="E44" s="185" t="n">
        <v>1</v>
      </c>
      <c r="F44" s="186" t="n">
        <v>15</v>
      </c>
      <c r="G44" s="185" t="n">
        <v>2</v>
      </c>
      <c r="H44" s="186" t="n">
        <v>1.875</v>
      </c>
      <c r="I44" s="185" t="n">
        <v>1</v>
      </c>
    </row>
    <row r="45" customFormat="false" ht="12.75" hidden="false" customHeight="false" outlineLevel="0" collapsed="false">
      <c r="A45" s="185" t="s">
        <v>555</v>
      </c>
      <c r="B45" s="186" t="n">
        <v>55</v>
      </c>
      <c r="C45" s="185" t="n">
        <v>4</v>
      </c>
      <c r="D45" s="186" t="n">
        <v>27.5</v>
      </c>
      <c r="E45" s="185" t="n">
        <v>3</v>
      </c>
      <c r="F45" s="186" t="n">
        <v>110</v>
      </c>
      <c r="G45" s="185" t="n">
        <v>5</v>
      </c>
      <c r="H45" s="186" t="n">
        <v>13.75</v>
      </c>
      <c r="I45" s="185" t="n">
        <v>2</v>
      </c>
    </row>
    <row r="46" customFormat="false" ht="12.75" hidden="false" customHeight="false" outlineLevel="0" collapsed="false">
      <c r="A46" s="185" t="s">
        <v>559</v>
      </c>
      <c r="B46" s="186" t="n">
        <v>5.4</v>
      </c>
      <c r="C46" s="185" t="n">
        <v>1</v>
      </c>
      <c r="D46" s="186" t="n">
        <v>2.7</v>
      </c>
      <c r="E46" s="185" t="n">
        <v>1</v>
      </c>
      <c r="F46" s="186" t="n">
        <v>10.8</v>
      </c>
      <c r="G46" s="185" t="n">
        <v>2</v>
      </c>
      <c r="H46" s="186" t="n">
        <v>1.35</v>
      </c>
      <c r="I46" s="185" t="n">
        <v>1</v>
      </c>
    </row>
    <row r="47" customFormat="false" ht="12.75" hidden="false" customHeight="false" outlineLevel="0" collapsed="false">
      <c r="A47" s="188" t="s">
        <v>561</v>
      </c>
      <c r="B47" s="189" t="n">
        <v>8.6</v>
      </c>
      <c r="C47" s="188" t="n">
        <v>1</v>
      </c>
      <c r="D47" s="189" t="n">
        <v>4.3</v>
      </c>
      <c r="E47" s="188" t="n">
        <v>1</v>
      </c>
      <c r="F47" s="189" t="n">
        <v>17.2</v>
      </c>
      <c r="G47" s="188" t="n">
        <v>2</v>
      </c>
      <c r="H47" s="189" t="n">
        <v>2.15</v>
      </c>
      <c r="I47" s="188" t="n">
        <v>1</v>
      </c>
      <c r="J47" s="187"/>
      <c r="K47" s="187"/>
    </row>
    <row r="48" customFormat="false" ht="12.75" hidden="false" customHeight="false" outlineLevel="0" collapsed="false">
      <c r="A48" s="188" t="s">
        <v>565</v>
      </c>
      <c r="B48" s="189" t="n">
        <v>18.6</v>
      </c>
      <c r="C48" s="188" t="n">
        <v>2</v>
      </c>
      <c r="D48" s="189" t="n">
        <v>9.3</v>
      </c>
      <c r="E48" s="188" t="n">
        <v>1</v>
      </c>
      <c r="F48" s="189" t="n">
        <v>37.2</v>
      </c>
      <c r="G48" s="188" t="n">
        <v>3</v>
      </c>
      <c r="H48" s="189" t="n">
        <v>4.65</v>
      </c>
      <c r="I48" s="188" t="n">
        <v>1</v>
      </c>
      <c r="J48" s="187"/>
      <c r="K48" s="187"/>
    </row>
    <row r="49" customFormat="false" ht="12.75" hidden="false" customHeight="false" outlineLevel="0" collapsed="false">
      <c r="A49" s="188" t="s">
        <v>568</v>
      </c>
      <c r="B49" s="189" t="n">
        <v>5.4</v>
      </c>
      <c r="C49" s="188" t="n">
        <v>1</v>
      </c>
      <c r="D49" s="189" t="n">
        <v>2.7</v>
      </c>
      <c r="E49" s="188" t="n">
        <v>1</v>
      </c>
      <c r="F49" s="189" t="n">
        <v>10.8</v>
      </c>
      <c r="G49" s="188" t="n">
        <v>2</v>
      </c>
      <c r="H49" s="189" t="n">
        <v>1.35</v>
      </c>
      <c r="I49" s="188" t="n">
        <v>1</v>
      </c>
      <c r="J49" s="187"/>
      <c r="K49" s="187"/>
    </row>
    <row r="50" customFormat="false" ht="12.75" hidden="false" customHeight="false" outlineLevel="0" collapsed="false">
      <c r="A50" s="185" t="s">
        <v>573</v>
      </c>
      <c r="B50" s="186" t="n">
        <v>29.5</v>
      </c>
      <c r="C50" s="185" t="n">
        <v>3</v>
      </c>
      <c r="D50" s="186" t="n">
        <v>14.75</v>
      </c>
      <c r="E50" s="185" t="n">
        <v>2</v>
      </c>
      <c r="F50" s="186" t="n">
        <v>59</v>
      </c>
      <c r="G50" s="185" t="n">
        <v>4</v>
      </c>
      <c r="H50" s="186" t="n">
        <v>7.375</v>
      </c>
      <c r="I50" s="185" t="n">
        <v>1</v>
      </c>
    </row>
    <row r="51" customFormat="false" ht="12.75" hidden="false" customHeight="false" outlineLevel="0" collapsed="false">
      <c r="A51" s="185" t="s">
        <v>575</v>
      </c>
      <c r="B51" s="186" t="n">
        <v>30</v>
      </c>
      <c r="C51" s="185" t="n">
        <v>3</v>
      </c>
      <c r="D51" s="186" t="n">
        <v>15</v>
      </c>
      <c r="E51" s="185" t="n">
        <v>2</v>
      </c>
      <c r="F51" s="186" t="n">
        <v>60</v>
      </c>
      <c r="G51" s="185" t="n">
        <v>4</v>
      </c>
      <c r="H51" s="186" t="n">
        <v>7.5</v>
      </c>
      <c r="I51" s="185" t="n">
        <v>1</v>
      </c>
    </row>
    <row r="52" customFormat="false" ht="12.75" hidden="false" customHeight="false" outlineLevel="0" collapsed="false">
      <c r="A52" s="185" t="s">
        <v>577</v>
      </c>
      <c r="B52" s="186" t="n">
        <v>12.5</v>
      </c>
      <c r="C52" s="185" t="n">
        <v>2</v>
      </c>
      <c r="D52" s="186" t="n">
        <v>6.25</v>
      </c>
      <c r="E52" s="185" t="n">
        <v>1</v>
      </c>
      <c r="F52" s="186" t="n">
        <v>25</v>
      </c>
      <c r="G52" s="185" t="n">
        <v>2</v>
      </c>
      <c r="H52" s="186" t="n">
        <v>3.125</v>
      </c>
      <c r="I52" s="185" t="n">
        <v>1</v>
      </c>
    </row>
    <row r="53" customFormat="false" ht="12.75" hidden="false" customHeight="false" outlineLevel="0" collapsed="false">
      <c r="A53" s="188" t="s">
        <v>580</v>
      </c>
      <c r="B53" s="189" t="n">
        <v>0.8</v>
      </c>
      <c r="C53" s="188" t="n">
        <v>1</v>
      </c>
      <c r="D53" s="189" t="n">
        <v>0.4</v>
      </c>
      <c r="E53" s="188" t="n">
        <v>1</v>
      </c>
      <c r="F53" s="189" t="n">
        <v>1.6</v>
      </c>
      <c r="G53" s="188" t="n">
        <v>1</v>
      </c>
      <c r="H53" s="189" t="n">
        <v>0.2</v>
      </c>
      <c r="I53" s="188" t="n">
        <v>1</v>
      </c>
      <c r="J53" s="187"/>
      <c r="K53" s="187"/>
    </row>
    <row r="54" customFormat="false" ht="12.75" hidden="false" customHeight="false" outlineLevel="0" collapsed="false">
      <c r="A54" s="188" t="s">
        <v>583</v>
      </c>
      <c r="B54" s="189" t="n">
        <v>33.3</v>
      </c>
      <c r="C54" s="188" t="n">
        <v>3</v>
      </c>
      <c r="D54" s="189" t="n">
        <v>16.65</v>
      </c>
      <c r="E54" s="188" t="n">
        <v>2</v>
      </c>
      <c r="F54" s="189" t="n">
        <v>66.6</v>
      </c>
      <c r="G54" s="188" t="n">
        <v>4</v>
      </c>
      <c r="H54" s="189" t="n">
        <v>8.325</v>
      </c>
      <c r="I54" s="188" t="n">
        <v>1</v>
      </c>
      <c r="J54" s="187"/>
      <c r="K54" s="187"/>
    </row>
    <row r="55" customFormat="false" ht="12.75" hidden="false" customHeight="false" outlineLevel="0" collapsed="false">
      <c r="A55" s="188" t="s">
        <v>585</v>
      </c>
      <c r="B55" s="189" t="n">
        <v>4.2</v>
      </c>
      <c r="C55" s="188" t="n">
        <v>1</v>
      </c>
      <c r="D55" s="189" t="n">
        <v>2.1</v>
      </c>
      <c r="E55" s="188" t="n">
        <v>1</v>
      </c>
      <c r="F55" s="189" t="n">
        <v>8.4</v>
      </c>
      <c r="G55" s="188" t="n">
        <v>1</v>
      </c>
      <c r="H55" s="189" t="n">
        <v>1.05</v>
      </c>
      <c r="I55" s="188" t="n">
        <v>1</v>
      </c>
      <c r="J55" s="187"/>
      <c r="K55" s="187"/>
    </row>
    <row r="56" customFormat="false" ht="12.75" hidden="false" customHeight="false" outlineLevel="0" collapsed="false">
      <c r="A56" s="185" t="s">
        <v>588</v>
      </c>
      <c r="B56" s="186" t="n">
        <v>32</v>
      </c>
      <c r="C56" s="185" t="n">
        <v>3</v>
      </c>
      <c r="D56" s="186" t="n">
        <v>16</v>
      </c>
      <c r="E56" s="185" t="n">
        <v>2</v>
      </c>
      <c r="F56" s="186" t="n">
        <v>64</v>
      </c>
      <c r="G56" s="185" t="n">
        <v>4</v>
      </c>
      <c r="H56" s="186" t="n">
        <v>8</v>
      </c>
      <c r="I56" s="185" t="n">
        <v>1</v>
      </c>
    </row>
    <row r="57" customFormat="false" ht="12.75" hidden="false" customHeight="false" outlineLevel="0" collapsed="false">
      <c r="A57" s="185" t="s">
        <v>591</v>
      </c>
      <c r="B57" s="186" t="n">
        <v>19.6</v>
      </c>
      <c r="C57" s="185" t="n">
        <v>2</v>
      </c>
      <c r="D57" s="186" t="n">
        <v>9.8</v>
      </c>
      <c r="E57" s="185" t="n">
        <v>1</v>
      </c>
      <c r="F57" s="186" t="n">
        <v>39.2</v>
      </c>
      <c r="G57" s="185" t="n">
        <v>3</v>
      </c>
      <c r="H57" s="186" t="n">
        <v>4.9</v>
      </c>
      <c r="I57" s="185" t="n">
        <v>1</v>
      </c>
    </row>
    <row r="58" customFormat="false" ht="12.75" hidden="false" customHeight="false" outlineLevel="0" collapsed="false">
      <c r="A58" s="185" t="s">
        <v>595</v>
      </c>
      <c r="B58" s="186" t="n">
        <v>76.6</v>
      </c>
      <c r="C58" s="185" t="n">
        <v>4</v>
      </c>
      <c r="D58" s="186" t="n">
        <v>38.3</v>
      </c>
      <c r="E58" s="185" t="n">
        <v>3</v>
      </c>
      <c r="F58" s="186" t="n">
        <v>153.2</v>
      </c>
      <c r="G58" s="185" t="n">
        <v>5</v>
      </c>
      <c r="H58" s="186" t="n">
        <v>19.15</v>
      </c>
      <c r="I58" s="185" t="n">
        <v>2</v>
      </c>
    </row>
    <row r="59" customFormat="false" ht="12.75" hidden="false" customHeight="false" outlineLevel="0" collapsed="false">
      <c r="A59" s="188" t="s">
        <v>597</v>
      </c>
      <c r="B59" s="189" t="n">
        <v>28</v>
      </c>
      <c r="C59" s="188" t="n">
        <v>3</v>
      </c>
      <c r="D59" s="189" t="n">
        <v>14</v>
      </c>
      <c r="E59" s="188" t="n">
        <v>2</v>
      </c>
      <c r="F59" s="189" t="n">
        <v>56</v>
      </c>
      <c r="G59" s="188" t="n">
        <v>4</v>
      </c>
      <c r="H59" s="189" t="n">
        <v>7</v>
      </c>
      <c r="I59" s="188" t="n">
        <v>1</v>
      </c>
      <c r="J59" s="187"/>
      <c r="K59" s="187"/>
    </row>
    <row r="60" customFormat="false" ht="12.75" hidden="false" customHeight="false" outlineLevel="0" collapsed="false">
      <c r="A60" s="188" t="s">
        <v>601</v>
      </c>
      <c r="B60" s="189" t="n">
        <v>32</v>
      </c>
      <c r="C60" s="188" t="n">
        <v>3</v>
      </c>
      <c r="D60" s="189" t="n">
        <v>16</v>
      </c>
      <c r="E60" s="188" t="n">
        <v>2</v>
      </c>
      <c r="F60" s="189" t="n">
        <v>64</v>
      </c>
      <c r="G60" s="188" t="n">
        <v>4</v>
      </c>
      <c r="H60" s="189" t="n">
        <v>8</v>
      </c>
      <c r="I60" s="188" t="n">
        <v>1</v>
      </c>
      <c r="J60" s="187"/>
      <c r="K60" s="187"/>
    </row>
    <row r="61" customFormat="false" ht="12.75" hidden="false" customHeight="false" outlineLevel="0" collapsed="false">
      <c r="A61" s="188" t="s">
        <v>602</v>
      </c>
      <c r="B61" s="189" t="n">
        <v>19</v>
      </c>
      <c r="C61" s="188" t="n">
        <v>2</v>
      </c>
      <c r="D61" s="189" t="n">
        <v>9.5</v>
      </c>
      <c r="E61" s="188" t="n">
        <v>1</v>
      </c>
      <c r="F61" s="189" t="n">
        <v>38</v>
      </c>
      <c r="G61" s="188" t="n">
        <v>3</v>
      </c>
      <c r="H61" s="189" t="n">
        <v>4.75</v>
      </c>
      <c r="I61" s="188" t="n">
        <v>1</v>
      </c>
      <c r="J61" s="187"/>
      <c r="K61" s="187"/>
    </row>
    <row r="62" customFormat="false" ht="12.75" hidden="false" customHeight="false" outlineLevel="0" collapsed="false">
      <c r="A62" s="185" t="s">
        <v>605</v>
      </c>
      <c r="B62" s="186" t="n">
        <v>155</v>
      </c>
      <c r="C62" s="185" t="n">
        <v>5</v>
      </c>
      <c r="D62" s="186" t="n">
        <v>77.5</v>
      </c>
      <c r="E62" s="185" t="n">
        <v>4</v>
      </c>
      <c r="F62" s="186" t="n">
        <v>310</v>
      </c>
      <c r="G62" s="185" t="n">
        <v>7</v>
      </c>
      <c r="H62" s="186" t="n">
        <v>38.75</v>
      </c>
      <c r="I62" s="185" t="n">
        <v>3</v>
      </c>
    </row>
    <row r="63" customFormat="false" ht="12.75" hidden="false" customHeight="false" outlineLevel="0" collapsed="false">
      <c r="A63" s="185" t="s">
        <v>606</v>
      </c>
      <c r="B63" s="186" t="n">
        <v>12.4</v>
      </c>
      <c r="C63" s="185" t="n">
        <v>2</v>
      </c>
      <c r="D63" s="186" t="n">
        <v>6.2</v>
      </c>
      <c r="E63" s="185" t="n">
        <v>1</v>
      </c>
      <c r="F63" s="186" t="n">
        <v>24.8</v>
      </c>
      <c r="G63" s="185" t="n">
        <v>2</v>
      </c>
      <c r="H63" s="186" t="n">
        <v>3.1</v>
      </c>
      <c r="I63" s="185" t="n">
        <v>1</v>
      </c>
    </row>
    <row r="64" customFormat="false" ht="12.75" hidden="false" customHeight="false" outlineLevel="0" collapsed="false">
      <c r="A64" s="185" t="s">
        <v>609</v>
      </c>
      <c r="B64" s="186" t="n">
        <v>20</v>
      </c>
      <c r="C64" s="185" t="n">
        <v>2</v>
      </c>
      <c r="D64" s="186" t="n">
        <v>10</v>
      </c>
      <c r="E64" s="185" t="n">
        <v>2</v>
      </c>
      <c r="F64" s="186" t="n">
        <v>40</v>
      </c>
      <c r="G64" s="185" t="n">
        <v>3</v>
      </c>
      <c r="H64" s="186" t="n">
        <v>5</v>
      </c>
      <c r="I64" s="185" t="n">
        <v>1</v>
      </c>
    </row>
    <row r="65" customFormat="false" ht="12.75" hidden="false" customHeight="false" outlineLevel="0" collapsed="false">
      <c r="A65" s="188" t="s">
        <v>613</v>
      </c>
      <c r="B65" s="189" t="n">
        <v>54</v>
      </c>
      <c r="C65" s="188" t="n">
        <v>4</v>
      </c>
      <c r="D65" s="189" t="n">
        <v>27</v>
      </c>
      <c r="E65" s="188" t="n">
        <v>3</v>
      </c>
      <c r="F65" s="189" t="n">
        <v>108</v>
      </c>
      <c r="G65" s="188" t="n">
        <v>5</v>
      </c>
      <c r="H65" s="189" t="n">
        <v>13.5</v>
      </c>
      <c r="I65" s="188" t="n">
        <v>2</v>
      </c>
      <c r="J65" s="187"/>
      <c r="K65" s="187"/>
    </row>
    <row r="66" customFormat="false" ht="12.75" hidden="false" customHeight="false" outlineLevel="0" collapsed="false">
      <c r="A66" s="188" t="s">
        <v>618</v>
      </c>
      <c r="B66" s="189" t="n">
        <v>19.5</v>
      </c>
      <c r="C66" s="188" t="n">
        <v>2</v>
      </c>
      <c r="D66" s="189" t="n">
        <v>9.75</v>
      </c>
      <c r="E66" s="188" t="n">
        <v>1</v>
      </c>
      <c r="F66" s="189" t="n">
        <v>39</v>
      </c>
      <c r="G66" s="188" t="n">
        <v>3</v>
      </c>
      <c r="H66" s="189" t="n">
        <v>4.875</v>
      </c>
      <c r="I66" s="188" t="n">
        <v>1</v>
      </c>
      <c r="J66" s="187"/>
      <c r="K66" s="187"/>
    </row>
    <row r="67" customFormat="false" ht="12.75" hidden="false" customHeight="false" outlineLevel="0" collapsed="false">
      <c r="A67" s="188" t="s">
        <v>623</v>
      </c>
      <c r="B67" s="189" t="n">
        <v>56.5</v>
      </c>
      <c r="C67" s="188" t="n">
        <v>4</v>
      </c>
      <c r="D67" s="189" t="n">
        <v>28.25</v>
      </c>
      <c r="E67" s="188" t="n">
        <v>3</v>
      </c>
      <c r="F67" s="189" t="n">
        <v>113</v>
      </c>
      <c r="G67" s="188" t="n">
        <v>5</v>
      </c>
      <c r="H67" s="189" t="n">
        <v>14.125</v>
      </c>
      <c r="I67" s="188" t="n">
        <v>2</v>
      </c>
      <c r="J67" s="187"/>
      <c r="K67" s="187"/>
    </row>
    <row r="68" customFormat="false" ht="12.75" hidden="false" customHeight="false" outlineLevel="0" collapsed="false">
      <c r="A68" s="185" t="s">
        <v>626</v>
      </c>
      <c r="B68" s="186" t="n">
        <v>48</v>
      </c>
      <c r="C68" s="185" t="n">
        <v>3</v>
      </c>
      <c r="D68" s="186" t="n">
        <v>24</v>
      </c>
      <c r="E68" s="185" t="n">
        <v>2</v>
      </c>
      <c r="F68" s="186" t="n">
        <v>96</v>
      </c>
      <c r="G68" s="185" t="n">
        <v>4</v>
      </c>
      <c r="H68" s="186" t="n">
        <v>12</v>
      </c>
      <c r="I68" s="185" t="n">
        <v>2</v>
      </c>
    </row>
    <row r="69" customFormat="false" ht="12.75" hidden="false" customHeight="false" outlineLevel="0" collapsed="false">
      <c r="A69" s="185" t="s">
        <v>2271</v>
      </c>
      <c r="B69" s="186" t="n">
        <v>48</v>
      </c>
      <c r="C69" s="185" t="n">
        <v>3</v>
      </c>
      <c r="D69" s="186" t="n">
        <v>24</v>
      </c>
      <c r="E69" s="185" t="n">
        <v>2</v>
      </c>
      <c r="F69" s="186" t="n">
        <v>96</v>
      </c>
      <c r="G69" s="185" t="n">
        <v>4</v>
      </c>
      <c r="H69" s="186" t="n">
        <v>12</v>
      </c>
      <c r="I69" s="185" t="n">
        <v>2</v>
      </c>
    </row>
    <row r="70" customFormat="false" ht="12.75" hidden="false" customHeight="false" outlineLevel="0" collapsed="false">
      <c r="A70" s="185" t="s">
        <v>629</v>
      </c>
      <c r="B70" s="186" t="n">
        <v>19.5</v>
      </c>
      <c r="C70" s="185" t="n">
        <v>2</v>
      </c>
      <c r="D70" s="186" t="n">
        <v>9.75</v>
      </c>
      <c r="E70" s="185" t="n">
        <v>1</v>
      </c>
      <c r="F70" s="186" t="n">
        <v>39</v>
      </c>
      <c r="G70" s="185" t="n">
        <v>3</v>
      </c>
      <c r="H70" s="186" t="n">
        <v>4.875</v>
      </c>
      <c r="I70" s="185" t="n">
        <v>1</v>
      </c>
    </row>
    <row r="71" customFormat="false" ht="12.75" hidden="false" customHeight="false" outlineLevel="0" collapsed="false">
      <c r="A71" s="188" t="s">
        <v>633</v>
      </c>
      <c r="B71" s="189" t="n">
        <v>70.5</v>
      </c>
      <c r="C71" s="188" t="n">
        <v>4</v>
      </c>
      <c r="D71" s="189" t="n">
        <v>35.25</v>
      </c>
      <c r="E71" s="188" t="n">
        <v>3</v>
      </c>
      <c r="F71" s="189" t="n">
        <v>141</v>
      </c>
      <c r="G71" s="188" t="n">
        <v>5</v>
      </c>
      <c r="H71" s="189" t="n">
        <v>17.625</v>
      </c>
      <c r="I71" s="188" t="n">
        <v>2</v>
      </c>
      <c r="J71" s="187"/>
      <c r="K71" s="187"/>
    </row>
    <row r="72" customFormat="false" ht="12.75" hidden="false" customHeight="false" outlineLevel="0" collapsed="false">
      <c r="A72" s="188" t="s">
        <v>634</v>
      </c>
      <c r="B72" s="189" t="n">
        <v>130</v>
      </c>
      <c r="C72" s="188" t="n">
        <v>5</v>
      </c>
      <c r="D72" s="189" t="n">
        <v>65</v>
      </c>
      <c r="E72" s="188" t="n">
        <v>4</v>
      </c>
      <c r="F72" s="189" t="n">
        <v>260</v>
      </c>
      <c r="G72" s="188" t="n">
        <v>6</v>
      </c>
      <c r="H72" s="189" t="n">
        <v>32.5</v>
      </c>
      <c r="I72" s="188" t="n">
        <v>3</v>
      </c>
      <c r="J72" s="187"/>
      <c r="K72" s="187"/>
    </row>
    <row r="73" customFormat="false" ht="12.75" hidden="false" customHeight="false" outlineLevel="0" collapsed="false">
      <c r="A73" s="188" t="s">
        <v>636</v>
      </c>
      <c r="B73" s="189" t="n">
        <v>4</v>
      </c>
      <c r="C73" s="188" t="n">
        <v>1</v>
      </c>
      <c r="D73" s="189" t="n">
        <v>2</v>
      </c>
      <c r="E73" s="188" t="n">
        <v>1</v>
      </c>
      <c r="F73" s="189" t="n">
        <v>8</v>
      </c>
      <c r="G73" s="188" t="n">
        <v>1</v>
      </c>
      <c r="H73" s="189" t="n">
        <v>1</v>
      </c>
      <c r="I73" s="188" t="n">
        <v>1</v>
      </c>
      <c r="J73" s="187"/>
      <c r="K73" s="187"/>
    </row>
    <row r="74" customFormat="false" ht="12.75" hidden="false" customHeight="false" outlineLevel="0" collapsed="false">
      <c r="A74" s="185" t="s">
        <v>639</v>
      </c>
      <c r="B74" s="186" t="n">
        <v>6.4</v>
      </c>
      <c r="C74" s="185" t="n">
        <v>1</v>
      </c>
      <c r="D74" s="186" t="n">
        <v>3.2</v>
      </c>
      <c r="E74" s="185" t="n">
        <v>1</v>
      </c>
      <c r="F74" s="186" t="n">
        <v>12.8</v>
      </c>
      <c r="G74" s="185" t="n">
        <v>2</v>
      </c>
      <c r="H74" s="186" t="n">
        <v>1.6</v>
      </c>
      <c r="I74" s="185" t="n">
        <v>1</v>
      </c>
    </row>
    <row r="75" customFormat="false" ht="12.75" hidden="false" customHeight="false" outlineLevel="0" collapsed="false">
      <c r="A75" s="185" t="s">
        <v>640</v>
      </c>
      <c r="B75" s="186" t="n">
        <v>15.5</v>
      </c>
      <c r="C75" s="185" t="n">
        <v>2</v>
      </c>
      <c r="D75" s="186" t="n">
        <v>7.75</v>
      </c>
      <c r="E75" s="185" t="n">
        <v>1</v>
      </c>
      <c r="F75" s="186" t="n">
        <v>31</v>
      </c>
      <c r="G75" s="185" t="n">
        <v>3</v>
      </c>
      <c r="H75" s="186" t="n">
        <v>3.875</v>
      </c>
      <c r="I75" s="185" t="n">
        <v>1</v>
      </c>
    </row>
    <row r="76" customFormat="false" ht="12.75" hidden="false" customHeight="false" outlineLevel="0" collapsed="false">
      <c r="A76" s="185" t="s">
        <v>642</v>
      </c>
      <c r="B76" s="186" t="n">
        <v>45.5</v>
      </c>
      <c r="C76" s="185" t="n">
        <v>3</v>
      </c>
      <c r="D76" s="186" t="n">
        <v>22.75</v>
      </c>
      <c r="E76" s="185" t="n">
        <v>2</v>
      </c>
      <c r="F76" s="186" t="n">
        <v>91</v>
      </c>
      <c r="G76" s="185" t="n">
        <v>4</v>
      </c>
      <c r="H76" s="186" t="n">
        <v>11.375</v>
      </c>
      <c r="I76" s="185" t="n">
        <v>2</v>
      </c>
    </row>
    <row r="77" customFormat="false" ht="12.75" hidden="false" customHeight="false" outlineLevel="0" collapsed="false">
      <c r="A77" s="188" t="s">
        <v>645</v>
      </c>
      <c r="B77" s="189" t="n">
        <v>55</v>
      </c>
      <c r="C77" s="188" t="n">
        <v>4</v>
      </c>
      <c r="D77" s="189" t="n">
        <v>27.5</v>
      </c>
      <c r="E77" s="188" t="n">
        <v>3</v>
      </c>
      <c r="F77" s="189" t="n">
        <v>110</v>
      </c>
      <c r="G77" s="188" t="n">
        <v>5</v>
      </c>
      <c r="H77" s="189" t="n">
        <v>13.75</v>
      </c>
      <c r="I77" s="188" t="n">
        <v>2</v>
      </c>
      <c r="J77" s="187"/>
      <c r="K77" s="187"/>
    </row>
    <row r="78" customFormat="false" ht="12.75" hidden="false" customHeight="false" outlineLevel="0" collapsed="false">
      <c r="A78" s="188" t="s">
        <v>646</v>
      </c>
      <c r="B78" s="189" t="n">
        <v>20</v>
      </c>
      <c r="C78" s="188" t="n">
        <v>2</v>
      </c>
      <c r="D78" s="189" t="n">
        <v>10</v>
      </c>
      <c r="E78" s="188" t="n">
        <v>2</v>
      </c>
      <c r="F78" s="189" t="n">
        <v>40</v>
      </c>
      <c r="G78" s="188" t="n">
        <v>3</v>
      </c>
      <c r="H78" s="189" t="n">
        <v>5</v>
      </c>
      <c r="I78" s="188" t="n">
        <v>1</v>
      </c>
      <c r="J78" s="187"/>
      <c r="K78" s="187"/>
    </row>
    <row r="79" customFormat="false" ht="12.75" hidden="false" customHeight="false" outlineLevel="0" collapsed="false">
      <c r="A79" s="188" t="s">
        <v>650</v>
      </c>
      <c r="B79" s="189" t="n">
        <v>105</v>
      </c>
      <c r="C79" s="188" t="n">
        <v>5</v>
      </c>
      <c r="D79" s="189" t="n">
        <v>52.5</v>
      </c>
      <c r="E79" s="188" t="n">
        <v>4</v>
      </c>
      <c r="F79" s="189" t="n">
        <v>210</v>
      </c>
      <c r="G79" s="188" t="n">
        <v>6</v>
      </c>
      <c r="H79" s="189" t="n">
        <v>26.25</v>
      </c>
      <c r="I79" s="188" t="n">
        <v>3</v>
      </c>
      <c r="J79" s="187"/>
      <c r="K79" s="187"/>
    </row>
    <row r="80" customFormat="false" ht="12.75" hidden="false" customHeight="false" outlineLevel="0" collapsed="false">
      <c r="A80" s="185" t="s">
        <v>651</v>
      </c>
      <c r="B80" s="186" t="n">
        <v>300</v>
      </c>
      <c r="C80" s="185" t="n">
        <v>7</v>
      </c>
      <c r="D80" s="186" t="n">
        <v>150</v>
      </c>
      <c r="E80" s="185" t="n">
        <v>5</v>
      </c>
      <c r="F80" s="186" t="n">
        <v>600</v>
      </c>
      <c r="G80" s="185" t="n">
        <v>10</v>
      </c>
      <c r="H80" s="186" t="n">
        <v>75</v>
      </c>
      <c r="I80" s="185" t="n">
        <v>4</v>
      </c>
    </row>
    <row r="81" customFormat="false" ht="12.75" hidden="false" customHeight="false" outlineLevel="0" collapsed="false">
      <c r="A81" s="185" t="s">
        <v>652</v>
      </c>
      <c r="B81" s="186" t="n">
        <v>30</v>
      </c>
      <c r="C81" s="185" t="n">
        <v>3</v>
      </c>
      <c r="D81" s="186" t="n">
        <v>15</v>
      </c>
      <c r="E81" s="185" t="n">
        <v>2</v>
      </c>
      <c r="F81" s="186" t="n">
        <v>60</v>
      </c>
      <c r="G81" s="185" t="n">
        <v>4</v>
      </c>
      <c r="H81" s="186" t="n">
        <v>7.5</v>
      </c>
      <c r="I81" s="185" t="n">
        <v>1</v>
      </c>
    </row>
    <row r="82" customFormat="false" ht="12.75" hidden="false" customHeight="false" outlineLevel="0" collapsed="false">
      <c r="A82" s="185" t="s">
        <v>656</v>
      </c>
      <c r="B82" s="186" t="n">
        <v>95</v>
      </c>
      <c r="C82" s="185" t="n">
        <v>4</v>
      </c>
      <c r="D82" s="186" t="n">
        <v>47.5</v>
      </c>
      <c r="E82" s="185" t="n">
        <v>3</v>
      </c>
      <c r="F82" s="186" t="n">
        <v>190</v>
      </c>
      <c r="G82" s="185" t="n">
        <v>5</v>
      </c>
      <c r="H82" s="186" t="n">
        <v>23.75</v>
      </c>
      <c r="I82" s="185" t="n">
        <v>2</v>
      </c>
    </row>
    <row r="83" customFormat="false" ht="12.75" hidden="false" customHeight="false" outlineLevel="0" collapsed="false">
      <c r="A83" s="188" t="s">
        <v>658</v>
      </c>
      <c r="B83" s="189" t="n">
        <v>36</v>
      </c>
      <c r="C83" s="188" t="n">
        <v>3</v>
      </c>
      <c r="D83" s="189" t="n">
        <v>18</v>
      </c>
      <c r="E83" s="188" t="n">
        <v>2</v>
      </c>
      <c r="F83" s="189" t="n">
        <v>72</v>
      </c>
      <c r="G83" s="188" t="n">
        <v>4</v>
      </c>
      <c r="H83" s="189" t="n">
        <v>9</v>
      </c>
      <c r="I83" s="188" t="n">
        <v>1</v>
      </c>
      <c r="J83" s="187"/>
      <c r="K83" s="187"/>
    </row>
    <row r="84" customFormat="false" ht="12.75" hidden="false" customHeight="false" outlineLevel="0" collapsed="false">
      <c r="A84" s="188" t="s">
        <v>663</v>
      </c>
      <c r="B84" s="189" t="n">
        <v>78.5</v>
      </c>
      <c r="C84" s="188" t="n">
        <v>4</v>
      </c>
      <c r="D84" s="189" t="n">
        <v>39.25</v>
      </c>
      <c r="E84" s="188" t="n">
        <v>3</v>
      </c>
      <c r="F84" s="189" t="n">
        <v>157</v>
      </c>
      <c r="G84" s="188" t="n">
        <v>5</v>
      </c>
      <c r="H84" s="189" t="n">
        <v>19.625</v>
      </c>
      <c r="I84" s="188" t="n">
        <v>2</v>
      </c>
      <c r="J84" s="187"/>
      <c r="K84" s="187"/>
    </row>
    <row r="85" customFormat="false" ht="12.75" hidden="false" customHeight="false" outlineLevel="0" collapsed="false">
      <c r="A85" s="188" t="s">
        <v>2274</v>
      </c>
      <c r="B85" s="189" t="n">
        <v>120</v>
      </c>
      <c r="C85" s="188" t="n">
        <v>5</v>
      </c>
      <c r="D85" s="189" t="n">
        <v>60</v>
      </c>
      <c r="E85" s="188" t="n">
        <v>4</v>
      </c>
      <c r="F85" s="189" t="n">
        <v>240</v>
      </c>
      <c r="G85" s="188" t="n">
        <v>6</v>
      </c>
      <c r="H85" s="189" t="n">
        <v>30</v>
      </c>
      <c r="I85" s="188" t="n">
        <v>3</v>
      </c>
      <c r="J85" s="187"/>
      <c r="K85" s="187"/>
    </row>
    <row r="86" customFormat="false" ht="12.75" hidden="false" customHeight="false" outlineLevel="0" collapsed="false">
      <c r="A86" s="185" t="s">
        <v>664</v>
      </c>
      <c r="B86" s="186" t="n">
        <v>6</v>
      </c>
      <c r="C86" s="185" t="n">
        <v>1</v>
      </c>
      <c r="D86" s="186" t="n">
        <v>3</v>
      </c>
      <c r="E86" s="185" t="n">
        <v>1</v>
      </c>
      <c r="F86" s="186" t="n">
        <v>12</v>
      </c>
      <c r="G86" s="185" t="n">
        <v>2</v>
      </c>
      <c r="H86" s="186" t="n">
        <v>1.5</v>
      </c>
      <c r="I86" s="185" t="n">
        <v>1</v>
      </c>
    </row>
    <row r="87" customFormat="false" ht="12.75" hidden="false" customHeight="false" outlineLevel="0" collapsed="false">
      <c r="A87" s="185" t="s">
        <v>669</v>
      </c>
      <c r="B87" s="186" t="n">
        <v>60</v>
      </c>
      <c r="C87" s="185" t="n">
        <v>4</v>
      </c>
      <c r="D87" s="186" t="n">
        <v>30</v>
      </c>
      <c r="E87" s="185" t="n">
        <v>3</v>
      </c>
      <c r="F87" s="186" t="n">
        <v>120</v>
      </c>
      <c r="G87" s="185" t="n">
        <v>5</v>
      </c>
      <c r="H87" s="186" t="n">
        <v>15</v>
      </c>
      <c r="I87" s="185" t="n">
        <v>2</v>
      </c>
    </row>
    <row r="88" customFormat="false" ht="12.75" hidden="false" customHeight="false" outlineLevel="0" collapsed="false">
      <c r="A88" s="185" t="s">
        <v>672</v>
      </c>
      <c r="B88" s="186" t="n">
        <v>15</v>
      </c>
      <c r="C88" s="185" t="n">
        <v>2</v>
      </c>
      <c r="D88" s="186" t="n">
        <v>7.5</v>
      </c>
      <c r="E88" s="185" t="n">
        <v>1</v>
      </c>
      <c r="F88" s="186" t="n">
        <v>30</v>
      </c>
      <c r="G88" s="185" t="n">
        <v>3</v>
      </c>
      <c r="H88" s="186" t="n">
        <v>3.75</v>
      </c>
      <c r="I88" s="185" t="n">
        <v>1</v>
      </c>
    </row>
    <row r="89" customFormat="false" ht="12.75" hidden="false" customHeight="false" outlineLevel="0" collapsed="false">
      <c r="A89" s="188" t="s">
        <v>676</v>
      </c>
      <c r="B89" s="189" t="n">
        <v>39.2</v>
      </c>
      <c r="C89" s="188" t="n">
        <v>3</v>
      </c>
      <c r="D89" s="189" t="n">
        <v>19.6</v>
      </c>
      <c r="E89" s="188" t="n">
        <v>2</v>
      </c>
      <c r="F89" s="189" t="n">
        <v>78.4</v>
      </c>
      <c r="G89" s="188" t="n">
        <v>4</v>
      </c>
      <c r="H89" s="189" t="n">
        <v>9.8</v>
      </c>
      <c r="I89" s="188" t="n">
        <v>1</v>
      </c>
      <c r="J89" s="187"/>
      <c r="K89" s="187"/>
    </row>
    <row r="90" customFormat="false" ht="12.75" hidden="false" customHeight="false" outlineLevel="0" collapsed="false">
      <c r="A90" s="188" t="s">
        <v>679</v>
      </c>
      <c r="B90" s="189" t="n">
        <v>85.2</v>
      </c>
      <c r="C90" s="188" t="n">
        <v>4</v>
      </c>
      <c r="D90" s="189" t="n">
        <v>42.6</v>
      </c>
      <c r="E90" s="188" t="n">
        <v>3</v>
      </c>
      <c r="F90" s="189" t="n">
        <v>170.4</v>
      </c>
      <c r="G90" s="188" t="n">
        <v>5</v>
      </c>
      <c r="H90" s="189" t="n">
        <v>21.3</v>
      </c>
      <c r="I90" s="188" t="n">
        <v>2</v>
      </c>
      <c r="J90" s="187"/>
      <c r="K90" s="187"/>
    </row>
    <row r="91" customFormat="false" ht="12.75" hidden="false" customHeight="false" outlineLevel="0" collapsed="false">
      <c r="A91" s="188" t="s">
        <v>681</v>
      </c>
      <c r="B91" s="189" t="n">
        <v>90</v>
      </c>
      <c r="C91" s="188" t="n">
        <v>4</v>
      </c>
      <c r="D91" s="189" t="n">
        <v>45</v>
      </c>
      <c r="E91" s="188" t="n">
        <v>3</v>
      </c>
      <c r="F91" s="189" t="n">
        <v>180</v>
      </c>
      <c r="G91" s="188" t="n">
        <v>5</v>
      </c>
      <c r="H91" s="189" t="n">
        <v>22.5</v>
      </c>
      <c r="I91" s="188" t="n">
        <v>2</v>
      </c>
      <c r="J91" s="187"/>
      <c r="K91" s="187"/>
    </row>
    <row r="92" customFormat="false" ht="12.75" hidden="false" customHeight="false" outlineLevel="0" collapsed="false">
      <c r="A92" s="185" t="s">
        <v>685</v>
      </c>
      <c r="B92" s="186" t="n">
        <v>120</v>
      </c>
      <c r="C92" s="185" t="n">
        <v>5</v>
      </c>
      <c r="D92" s="186" t="n">
        <v>60</v>
      </c>
      <c r="E92" s="185" t="n">
        <v>4</v>
      </c>
      <c r="F92" s="186" t="n">
        <v>240</v>
      </c>
      <c r="G92" s="185" t="n">
        <v>6</v>
      </c>
      <c r="H92" s="186" t="n">
        <v>30</v>
      </c>
      <c r="I92" s="185" t="n">
        <v>3</v>
      </c>
    </row>
    <row r="93" customFormat="false" ht="12.75" hidden="false" customHeight="false" outlineLevel="0" collapsed="false">
      <c r="A93" s="185" t="s">
        <v>687</v>
      </c>
      <c r="B93" s="186" t="n">
        <v>30</v>
      </c>
      <c r="C93" s="185" t="n">
        <v>3</v>
      </c>
      <c r="D93" s="186" t="n">
        <v>15</v>
      </c>
      <c r="E93" s="185" t="n">
        <v>2</v>
      </c>
      <c r="F93" s="186" t="n">
        <v>60</v>
      </c>
      <c r="G93" s="185" t="n">
        <v>4</v>
      </c>
      <c r="H93" s="186" t="n">
        <v>7.5</v>
      </c>
      <c r="I93" s="185" t="n">
        <v>1</v>
      </c>
    </row>
    <row r="94" customFormat="false" ht="12.75" hidden="false" customHeight="false" outlineLevel="0" collapsed="false">
      <c r="A94" s="185" t="s">
        <v>691</v>
      </c>
      <c r="B94" s="186" t="n">
        <v>30</v>
      </c>
      <c r="C94" s="185" t="n">
        <v>3</v>
      </c>
      <c r="D94" s="186" t="n">
        <v>15</v>
      </c>
      <c r="E94" s="185" t="n">
        <v>2</v>
      </c>
      <c r="F94" s="186" t="n">
        <v>60</v>
      </c>
      <c r="G94" s="185" t="n">
        <v>4</v>
      </c>
      <c r="H94" s="186" t="n">
        <v>7.5</v>
      </c>
      <c r="I94" s="185" t="n">
        <v>1</v>
      </c>
    </row>
    <row r="95" customFormat="false" ht="12.75" hidden="false" customHeight="false" outlineLevel="0" collapsed="false">
      <c r="A95" s="188" t="s">
        <v>692</v>
      </c>
      <c r="B95" s="189" t="n">
        <v>4</v>
      </c>
      <c r="C95" s="188" t="n">
        <v>1</v>
      </c>
      <c r="D95" s="189" t="n">
        <v>2</v>
      </c>
      <c r="E95" s="188" t="n">
        <v>1</v>
      </c>
      <c r="F95" s="189" t="n">
        <v>8</v>
      </c>
      <c r="G95" s="188" t="n">
        <v>1</v>
      </c>
      <c r="H95" s="189" t="n">
        <v>1</v>
      </c>
      <c r="I95" s="188" t="n">
        <v>1</v>
      </c>
      <c r="J95" s="187"/>
      <c r="K95" s="187"/>
    </row>
    <row r="96" customFormat="false" ht="12.75" hidden="false" customHeight="false" outlineLevel="0" collapsed="false">
      <c r="A96" s="188" t="s">
        <v>696</v>
      </c>
      <c r="B96" s="189" t="n">
        <v>132.5</v>
      </c>
      <c r="C96" s="188" t="n">
        <v>5</v>
      </c>
      <c r="D96" s="189" t="n">
        <v>66.25</v>
      </c>
      <c r="E96" s="188" t="n">
        <v>4</v>
      </c>
      <c r="F96" s="189" t="n">
        <v>265</v>
      </c>
      <c r="G96" s="188" t="n">
        <v>6</v>
      </c>
      <c r="H96" s="189" t="n">
        <v>33.125</v>
      </c>
      <c r="I96" s="188" t="n">
        <v>3</v>
      </c>
      <c r="J96" s="187"/>
      <c r="K96" s="187"/>
    </row>
    <row r="97" customFormat="false" ht="12.75" hidden="false" customHeight="false" outlineLevel="0" collapsed="false">
      <c r="A97" s="188" t="s">
        <v>697</v>
      </c>
      <c r="B97" s="189" t="n">
        <v>0.1</v>
      </c>
      <c r="C97" s="188" t="n">
        <v>1</v>
      </c>
      <c r="D97" s="189" t="n">
        <v>0.05</v>
      </c>
      <c r="E97" s="188" t="n">
        <v>1</v>
      </c>
      <c r="F97" s="189" t="n">
        <v>0.2</v>
      </c>
      <c r="G97" s="188" t="n">
        <v>1</v>
      </c>
      <c r="H97" s="189" t="n">
        <v>0.025</v>
      </c>
      <c r="I97" s="188" t="n">
        <v>1</v>
      </c>
      <c r="J97" s="187"/>
      <c r="K97" s="187"/>
    </row>
    <row r="98" customFormat="false" ht="12.75" hidden="false" customHeight="false" outlineLevel="0" collapsed="false">
      <c r="A98" s="185" t="s">
        <v>702</v>
      </c>
      <c r="B98" s="186" t="n">
        <v>0.1</v>
      </c>
      <c r="C98" s="185" t="n">
        <v>1</v>
      </c>
      <c r="D98" s="186" t="n">
        <v>0.05</v>
      </c>
      <c r="E98" s="185" t="n">
        <v>1</v>
      </c>
      <c r="F98" s="186" t="n">
        <v>0.2</v>
      </c>
      <c r="G98" s="185" t="n">
        <v>1</v>
      </c>
      <c r="H98" s="186" t="n">
        <v>0.025</v>
      </c>
      <c r="I98" s="185" t="n">
        <v>1</v>
      </c>
    </row>
    <row r="99" customFormat="false" ht="12.75" hidden="false" customHeight="false" outlineLevel="0" collapsed="false">
      <c r="A99" s="185" t="s">
        <v>703</v>
      </c>
      <c r="B99" s="186" t="n">
        <v>40.5</v>
      </c>
      <c r="C99" s="185" t="n">
        <v>3</v>
      </c>
      <c r="D99" s="186" t="n">
        <v>20.25</v>
      </c>
      <c r="E99" s="185" t="n">
        <v>2</v>
      </c>
      <c r="F99" s="186" t="n">
        <v>81</v>
      </c>
      <c r="G99" s="185" t="n">
        <v>4</v>
      </c>
      <c r="H99" s="186" t="n">
        <v>10.125</v>
      </c>
      <c r="I99" s="185" t="n">
        <v>2</v>
      </c>
    </row>
    <row r="100" customFormat="false" ht="12.75" hidden="false" customHeight="false" outlineLevel="0" collapsed="false">
      <c r="A100" s="185" t="s">
        <v>2276</v>
      </c>
      <c r="B100" s="186" t="n">
        <v>40.5</v>
      </c>
      <c r="C100" s="185" t="n">
        <v>3</v>
      </c>
      <c r="D100" s="186" t="n">
        <v>20.25</v>
      </c>
      <c r="E100" s="185" t="n">
        <v>2</v>
      </c>
      <c r="F100" s="186" t="n">
        <v>81</v>
      </c>
      <c r="G100" s="185" t="n">
        <v>4</v>
      </c>
      <c r="H100" s="186" t="n">
        <v>10.125</v>
      </c>
      <c r="I100" s="185" t="n">
        <v>2</v>
      </c>
    </row>
    <row r="101" customFormat="false" ht="12.75" hidden="false" customHeight="false" outlineLevel="0" collapsed="false">
      <c r="A101" s="188" t="s">
        <v>706</v>
      </c>
      <c r="B101" s="189" t="n">
        <v>210</v>
      </c>
      <c r="C101" s="188" t="n">
        <v>6</v>
      </c>
      <c r="D101" s="189" t="n">
        <v>105</v>
      </c>
      <c r="E101" s="188" t="n">
        <v>5</v>
      </c>
      <c r="F101" s="189" t="n">
        <v>420</v>
      </c>
      <c r="G101" s="188" t="n">
        <v>8</v>
      </c>
      <c r="H101" s="189" t="n">
        <v>52.5</v>
      </c>
      <c r="I101" s="188" t="n">
        <v>4</v>
      </c>
      <c r="J101" s="187"/>
      <c r="K101" s="187"/>
    </row>
    <row r="102" customFormat="false" ht="12.75" hidden="false" customHeight="false" outlineLevel="0" collapsed="false">
      <c r="A102" s="188" t="s">
        <v>710</v>
      </c>
      <c r="B102" s="189" t="n">
        <v>32.4</v>
      </c>
      <c r="C102" s="188" t="n">
        <v>3</v>
      </c>
      <c r="D102" s="189" t="n">
        <v>16.2</v>
      </c>
      <c r="E102" s="188" t="n">
        <v>2</v>
      </c>
      <c r="F102" s="189" t="n">
        <v>64.8</v>
      </c>
      <c r="G102" s="188" t="n">
        <v>4</v>
      </c>
      <c r="H102" s="189" t="n">
        <v>8.1</v>
      </c>
      <c r="I102" s="188" t="n">
        <v>1</v>
      </c>
      <c r="J102" s="187"/>
      <c r="K102" s="187"/>
    </row>
    <row r="103" customFormat="false" ht="12.75" hidden="false" customHeight="false" outlineLevel="0" collapsed="false">
      <c r="A103" s="188" t="s">
        <v>713</v>
      </c>
      <c r="B103" s="189" t="n">
        <v>75.6</v>
      </c>
      <c r="C103" s="188" t="n">
        <v>4</v>
      </c>
      <c r="D103" s="189" t="n">
        <v>37.8</v>
      </c>
      <c r="E103" s="188" t="n">
        <v>3</v>
      </c>
      <c r="F103" s="189" t="n">
        <v>151.2</v>
      </c>
      <c r="G103" s="188" t="n">
        <v>5</v>
      </c>
      <c r="H103" s="189" t="n">
        <v>18.9</v>
      </c>
      <c r="I103" s="188" t="n">
        <v>2</v>
      </c>
      <c r="J103" s="187"/>
      <c r="K103" s="187"/>
    </row>
    <row r="104" customFormat="false" ht="12.75" hidden="false" customHeight="false" outlineLevel="0" collapsed="false">
      <c r="A104" s="185" t="s">
        <v>715</v>
      </c>
      <c r="B104" s="186" t="n">
        <v>6.5</v>
      </c>
      <c r="C104" s="185" t="n">
        <v>1</v>
      </c>
      <c r="D104" s="186" t="n">
        <v>3.25</v>
      </c>
      <c r="E104" s="185" t="n">
        <v>1</v>
      </c>
      <c r="F104" s="186" t="n">
        <v>13</v>
      </c>
      <c r="G104" s="185" t="n">
        <v>2</v>
      </c>
      <c r="H104" s="186" t="n">
        <v>1.625</v>
      </c>
      <c r="I104" s="185" t="n">
        <v>1</v>
      </c>
    </row>
    <row r="105" customFormat="false" ht="12.75" hidden="false" customHeight="false" outlineLevel="0" collapsed="false">
      <c r="A105" s="185" t="s">
        <v>717</v>
      </c>
      <c r="B105" s="186" t="n">
        <v>60</v>
      </c>
      <c r="C105" s="185" t="n">
        <v>4</v>
      </c>
      <c r="D105" s="186" t="n">
        <v>30</v>
      </c>
      <c r="E105" s="185" t="n">
        <v>3</v>
      </c>
      <c r="F105" s="186" t="n">
        <v>120</v>
      </c>
      <c r="G105" s="185" t="n">
        <v>5</v>
      </c>
      <c r="H105" s="186" t="n">
        <v>15</v>
      </c>
      <c r="I105" s="185" t="n">
        <v>2</v>
      </c>
    </row>
    <row r="106" customFormat="false" ht="12.75" hidden="false" customHeight="false" outlineLevel="0" collapsed="false">
      <c r="A106" s="185" t="s">
        <v>718</v>
      </c>
      <c r="B106" s="186" t="n">
        <v>10.4</v>
      </c>
      <c r="C106" s="185" t="n">
        <v>2</v>
      </c>
      <c r="D106" s="186" t="n">
        <v>5.2</v>
      </c>
      <c r="E106" s="185" t="n">
        <v>1</v>
      </c>
      <c r="F106" s="186" t="n">
        <v>20.8</v>
      </c>
      <c r="G106" s="185" t="n">
        <v>2</v>
      </c>
      <c r="H106" s="186" t="n">
        <v>2.6</v>
      </c>
      <c r="I106" s="185" t="n">
        <v>1</v>
      </c>
    </row>
    <row r="107" customFormat="false" ht="12.75" hidden="false" customHeight="false" outlineLevel="0" collapsed="false">
      <c r="A107" s="188" t="s">
        <v>721</v>
      </c>
      <c r="B107" s="189" t="n">
        <v>66.6</v>
      </c>
      <c r="C107" s="188" t="n">
        <v>4</v>
      </c>
      <c r="D107" s="189" t="n">
        <v>33.3</v>
      </c>
      <c r="E107" s="188" t="n">
        <v>3</v>
      </c>
      <c r="F107" s="189" t="n">
        <v>133.2</v>
      </c>
      <c r="G107" s="188" t="n">
        <v>5</v>
      </c>
      <c r="H107" s="189" t="n">
        <v>16.65</v>
      </c>
      <c r="I107" s="188" t="n">
        <v>2</v>
      </c>
      <c r="J107" s="187"/>
      <c r="K107" s="187"/>
    </row>
    <row r="108" customFormat="false" ht="12.75" hidden="false" customHeight="false" outlineLevel="0" collapsed="false">
      <c r="A108" s="188" t="s">
        <v>722</v>
      </c>
      <c r="B108" s="189" t="n">
        <v>2.5</v>
      </c>
      <c r="C108" s="188" t="n">
        <v>1</v>
      </c>
      <c r="D108" s="189" t="n">
        <v>1.25</v>
      </c>
      <c r="E108" s="188" t="n">
        <v>1</v>
      </c>
      <c r="F108" s="189" t="n">
        <v>5</v>
      </c>
      <c r="G108" s="188" t="n">
        <v>1</v>
      </c>
      <c r="H108" s="189" t="n">
        <v>0.625</v>
      </c>
      <c r="I108" s="188" t="n">
        <v>1</v>
      </c>
      <c r="J108" s="187"/>
      <c r="K108" s="187"/>
    </row>
    <row r="109" customFormat="false" ht="12.75" hidden="false" customHeight="false" outlineLevel="0" collapsed="false">
      <c r="A109" s="188" t="s">
        <v>726</v>
      </c>
      <c r="B109" s="189" t="n">
        <v>120</v>
      </c>
      <c r="C109" s="188" t="n">
        <v>5</v>
      </c>
      <c r="D109" s="189" t="n">
        <v>60</v>
      </c>
      <c r="E109" s="188" t="n">
        <v>4</v>
      </c>
      <c r="F109" s="189" t="n">
        <v>240</v>
      </c>
      <c r="G109" s="188" t="n">
        <v>6</v>
      </c>
      <c r="H109" s="189" t="n">
        <v>30</v>
      </c>
      <c r="I109" s="188" t="n">
        <v>3</v>
      </c>
      <c r="J109" s="187"/>
      <c r="K109" s="187"/>
    </row>
    <row r="110" customFormat="false" ht="12.75" hidden="false" customHeight="false" outlineLevel="0" collapsed="false">
      <c r="A110" s="185" t="s">
        <v>728</v>
      </c>
      <c r="B110" s="186" t="n">
        <v>6.5</v>
      </c>
      <c r="C110" s="185" t="n">
        <v>1</v>
      </c>
      <c r="D110" s="186" t="n">
        <v>3.25</v>
      </c>
      <c r="E110" s="185" t="n">
        <v>1</v>
      </c>
      <c r="F110" s="186" t="n">
        <v>13</v>
      </c>
      <c r="G110" s="185" t="n">
        <v>2</v>
      </c>
      <c r="H110" s="186" t="n">
        <v>1.625</v>
      </c>
      <c r="I110" s="185" t="n">
        <v>1</v>
      </c>
    </row>
    <row r="111" customFormat="false" ht="12.75" hidden="false" customHeight="false" outlineLevel="0" collapsed="false">
      <c r="A111" s="185" t="s">
        <v>733</v>
      </c>
      <c r="B111" s="186" t="n">
        <v>45</v>
      </c>
      <c r="C111" s="185" t="n">
        <v>3</v>
      </c>
      <c r="D111" s="186" t="n">
        <v>22.5</v>
      </c>
      <c r="E111" s="185" t="n">
        <v>2</v>
      </c>
      <c r="F111" s="186" t="n">
        <v>90</v>
      </c>
      <c r="G111" s="185" t="n">
        <v>4</v>
      </c>
      <c r="H111" s="186" t="n">
        <v>11.25</v>
      </c>
      <c r="I111" s="185" t="n">
        <v>2</v>
      </c>
    </row>
    <row r="112" customFormat="false" ht="12.75" hidden="false" customHeight="false" outlineLevel="0" collapsed="false">
      <c r="A112" s="185" t="s">
        <v>735</v>
      </c>
      <c r="B112" s="186" t="n">
        <v>49.8</v>
      </c>
      <c r="C112" s="185" t="n">
        <v>3</v>
      </c>
      <c r="D112" s="186" t="n">
        <v>24.9</v>
      </c>
      <c r="E112" s="185" t="n">
        <v>2</v>
      </c>
      <c r="F112" s="186" t="n">
        <v>99.6</v>
      </c>
      <c r="G112" s="185" t="n">
        <v>4</v>
      </c>
      <c r="H112" s="186" t="n">
        <v>12.45</v>
      </c>
      <c r="I112" s="185" t="n">
        <v>2</v>
      </c>
    </row>
    <row r="113" customFormat="false" ht="12.75" hidden="false" customHeight="false" outlineLevel="0" collapsed="false">
      <c r="A113" s="188" t="s">
        <v>740</v>
      </c>
      <c r="B113" s="189" t="n">
        <v>50.2</v>
      </c>
      <c r="C113" s="188" t="n">
        <v>4</v>
      </c>
      <c r="D113" s="189" t="n">
        <v>25.1</v>
      </c>
      <c r="E113" s="188" t="n">
        <v>3</v>
      </c>
      <c r="F113" s="189" t="n">
        <v>100.4</v>
      </c>
      <c r="G113" s="188" t="n">
        <v>5</v>
      </c>
      <c r="H113" s="189" t="n">
        <v>12.55</v>
      </c>
      <c r="I113" s="188" t="n">
        <v>2</v>
      </c>
      <c r="J113" s="187"/>
      <c r="K113" s="187"/>
    </row>
    <row r="114" customFormat="false" ht="12.75" hidden="false" customHeight="false" outlineLevel="0" collapsed="false">
      <c r="A114" s="188" t="s">
        <v>743</v>
      </c>
      <c r="B114" s="189" t="n">
        <v>65.5</v>
      </c>
      <c r="C114" s="188" t="n">
        <v>4</v>
      </c>
      <c r="D114" s="189" t="n">
        <v>32.75</v>
      </c>
      <c r="E114" s="188" t="n">
        <v>3</v>
      </c>
      <c r="F114" s="189" t="n">
        <v>131</v>
      </c>
      <c r="G114" s="188" t="n">
        <v>5</v>
      </c>
      <c r="H114" s="189" t="n">
        <v>16.375</v>
      </c>
      <c r="I114" s="188" t="n">
        <v>2</v>
      </c>
      <c r="J114" s="187"/>
      <c r="K114" s="187"/>
    </row>
    <row r="115" customFormat="false" ht="12.75" hidden="false" customHeight="false" outlineLevel="0" collapsed="false">
      <c r="A115" s="188" t="s">
        <v>748</v>
      </c>
      <c r="B115" s="189" t="n">
        <v>1</v>
      </c>
      <c r="C115" s="188" t="n">
        <v>1</v>
      </c>
      <c r="D115" s="189" t="n">
        <v>0.5</v>
      </c>
      <c r="E115" s="188" t="n">
        <v>1</v>
      </c>
      <c r="F115" s="189" t="n">
        <v>2</v>
      </c>
      <c r="G115" s="188" t="n">
        <v>1</v>
      </c>
      <c r="H115" s="189" t="n">
        <v>0.25</v>
      </c>
      <c r="I115" s="188" t="n">
        <v>1</v>
      </c>
      <c r="J115" s="187"/>
      <c r="K115" s="187"/>
    </row>
    <row r="116" customFormat="false" ht="12.75" hidden="false" customHeight="false" outlineLevel="0" collapsed="false">
      <c r="A116" s="185" t="s">
        <v>749</v>
      </c>
      <c r="B116" s="186" t="n">
        <v>9.5</v>
      </c>
      <c r="C116" s="185" t="n">
        <v>1</v>
      </c>
      <c r="D116" s="186" t="n">
        <v>4.75</v>
      </c>
      <c r="E116" s="185" t="n">
        <v>1</v>
      </c>
      <c r="F116" s="186" t="n">
        <v>19</v>
      </c>
      <c r="G116" s="185" t="n">
        <v>2</v>
      </c>
      <c r="H116" s="186" t="n">
        <v>2.375</v>
      </c>
      <c r="I116" s="185" t="n">
        <v>1</v>
      </c>
    </row>
    <row r="117" customFormat="false" ht="12.75" hidden="false" customHeight="false" outlineLevel="0" collapsed="false">
      <c r="A117" s="185" t="s">
        <v>750</v>
      </c>
      <c r="B117" s="186" t="n">
        <v>115</v>
      </c>
      <c r="C117" s="185" t="n">
        <v>5</v>
      </c>
      <c r="D117" s="186" t="n">
        <v>57.5</v>
      </c>
      <c r="E117" s="185" t="n">
        <v>4</v>
      </c>
      <c r="F117" s="186" t="n">
        <v>230</v>
      </c>
      <c r="G117" s="185" t="n">
        <v>6</v>
      </c>
      <c r="H117" s="186" t="n">
        <v>28.75</v>
      </c>
      <c r="I117" s="185" t="n">
        <v>3</v>
      </c>
    </row>
    <row r="118" customFormat="false" ht="12.75" hidden="false" customHeight="false" outlineLevel="0" collapsed="false">
      <c r="A118" s="185" t="s">
        <v>754</v>
      </c>
      <c r="B118" s="186" t="n">
        <v>120</v>
      </c>
      <c r="C118" s="185" t="n">
        <v>5</v>
      </c>
      <c r="D118" s="186" t="n">
        <v>60</v>
      </c>
      <c r="E118" s="185" t="n">
        <v>4</v>
      </c>
      <c r="F118" s="186" t="n">
        <v>240</v>
      </c>
      <c r="G118" s="185" t="n">
        <v>6</v>
      </c>
      <c r="H118" s="186" t="n">
        <v>30</v>
      </c>
      <c r="I118" s="185" t="n">
        <v>3</v>
      </c>
    </row>
    <row r="119" customFormat="false" ht="12.75" hidden="false" customHeight="false" outlineLevel="0" collapsed="false">
      <c r="A119" s="188" t="s">
        <v>757</v>
      </c>
      <c r="B119" s="189" t="n">
        <v>34.6</v>
      </c>
      <c r="C119" s="188" t="n">
        <v>3</v>
      </c>
      <c r="D119" s="189" t="n">
        <v>17.3</v>
      </c>
      <c r="E119" s="188" t="n">
        <v>2</v>
      </c>
      <c r="F119" s="189" t="n">
        <v>69.2</v>
      </c>
      <c r="G119" s="188" t="n">
        <v>4</v>
      </c>
      <c r="H119" s="189" t="n">
        <v>8.65</v>
      </c>
      <c r="I119" s="188" t="n">
        <v>1</v>
      </c>
      <c r="J119" s="187"/>
      <c r="K119" s="187"/>
    </row>
    <row r="120" customFormat="false" ht="12.75" hidden="false" customHeight="false" outlineLevel="0" collapsed="false">
      <c r="A120" s="188" t="s">
        <v>763</v>
      </c>
      <c r="B120" s="189" t="n">
        <v>35</v>
      </c>
      <c r="C120" s="188" t="n">
        <v>3</v>
      </c>
      <c r="D120" s="189" t="n">
        <v>17.5</v>
      </c>
      <c r="E120" s="188" t="n">
        <v>2</v>
      </c>
      <c r="F120" s="189" t="n">
        <v>70</v>
      </c>
      <c r="G120" s="188" t="n">
        <v>4</v>
      </c>
      <c r="H120" s="189" t="n">
        <v>8.75</v>
      </c>
      <c r="I120" s="188" t="n">
        <v>1</v>
      </c>
      <c r="J120" s="187"/>
      <c r="K120" s="187"/>
    </row>
    <row r="121" customFormat="false" ht="12.75" hidden="false" customHeight="false" outlineLevel="0" collapsed="false">
      <c r="A121" s="188" t="s">
        <v>768</v>
      </c>
      <c r="B121" s="189" t="n">
        <v>80</v>
      </c>
      <c r="C121" s="188" t="n">
        <v>4</v>
      </c>
      <c r="D121" s="189" t="n">
        <v>40</v>
      </c>
      <c r="E121" s="188" t="n">
        <v>3</v>
      </c>
      <c r="F121" s="189" t="n">
        <v>160</v>
      </c>
      <c r="G121" s="188" t="n">
        <v>5</v>
      </c>
      <c r="H121" s="189" t="n">
        <v>20</v>
      </c>
      <c r="I121" s="188" t="n">
        <v>2</v>
      </c>
      <c r="J121" s="187"/>
      <c r="K121" s="187"/>
    </row>
    <row r="122" customFormat="false" ht="12.75" hidden="false" customHeight="false" outlineLevel="0" collapsed="false">
      <c r="A122" s="185" t="s">
        <v>2277</v>
      </c>
      <c r="B122" s="186" t="n">
        <v>100</v>
      </c>
      <c r="C122" s="185" t="n">
        <v>4</v>
      </c>
      <c r="D122" s="186" t="n">
        <v>50</v>
      </c>
      <c r="E122" s="185" t="n">
        <v>3</v>
      </c>
      <c r="F122" s="186" t="n">
        <v>200</v>
      </c>
      <c r="G122" s="185" t="n">
        <v>5</v>
      </c>
      <c r="H122" s="186" t="n">
        <v>25</v>
      </c>
      <c r="I122" s="185" t="n">
        <v>2</v>
      </c>
    </row>
    <row r="123" customFormat="false" ht="12.75" hidden="false" customHeight="false" outlineLevel="0" collapsed="false">
      <c r="A123" s="185" t="s">
        <v>773</v>
      </c>
      <c r="B123" s="186" t="n">
        <v>8</v>
      </c>
      <c r="C123" s="185" t="n">
        <v>1</v>
      </c>
      <c r="D123" s="186" t="n">
        <v>4</v>
      </c>
      <c r="E123" s="185" t="n">
        <v>1</v>
      </c>
      <c r="F123" s="186" t="n">
        <v>16</v>
      </c>
      <c r="G123" s="185" t="n">
        <v>2</v>
      </c>
      <c r="H123" s="186" t="n">
        <v>2</v>
      </c>
      <c r="I123" s="185" t="n">
        <v>1</v>
      </c>
    </row>
    <row r="124" customFormat="false" ht="12.75" hidden="false" customHeight="false" outlineLevel="0" collapsed="false">
      <c r="A124" s="185" t="s">
        <v>777</v>
      </c>
      <c r="B124" s="186" t="n">
        <v>25</v>
      </c>
      <c r="C124" s="185" t="n">
        <v>2</v>
      </c>
      <c r="D124" s="186" t="n">
        <v>12.5</v>
      </c>
      <c r="E124" s="185" t="n">
        <v>2</v>
      </c>
      <c r="F124" s="186" t="n">
        <v>50</v>
      </c>
      <c r="G124" s="185" t="n">
        <v>3</v>
      </c>
      <c r="H124" s="186" t="n">
        <v>6.25</v>
      </c>
      <c r="I124" s="185" t="n">
        <v>1</v>
      </c>
    </row>
    <row r="125" customFormat="false" ht="12.75" hidden="false" customHeight="false" outlineLevel="0" collapsed="false">
      <c r="A125" s="188" t="s">
        <v>780</v>
      </c>
      <c r="B125" s="189" t="n">
        <v>15</v>
      </c>
      <c r="C125" s="188" t="n">
        <v>2</v>
      </c>
      <c r="D125" s="189" t="n">
        <v>7.5</v>
      </c>
      <c r="E125" s="188" t="n">
        <v>1</v>
      </c>
      <c r="F125" s="189" t="n">
        <v>30</v>
      </c>
      <c r="G125" s="188" t="n">
        <v>3</v>
      </c>
      <c r="H125" s="189" t="n">
        <v>3.75</v>
      </c>
      <c r="I125" s="188" t="n">
        <v>1</v>
      </c>
      <c r="J125" s="187"/>
      <c r="K125" s="187"/>
    </row>
    <row r="126" customFormat="false" ht="12.75" hidden="false" customHeight="false" outlineLevel="0" collapsed="false">
      <c r="A126" s="188" t="s">
        <v>783</v>
      </c>
      <c r="B126" s="189" t="n">
        <v>39</v>
      </c>
      <c r="C126" s="188" t="n">
        <v>3</v>
      </c>
      <c r="D126" s="189" t="n">
        <v>19.5</v>
      </c>
      <c r="E126" s="188" t="n">
        <v>2</v>
      </c>
      <c r="F126" s="189" t="n">
        <v>78</v>
      </c>
      <c r="G126" s="188" t="n">
        <v>4</v>
      </c>
      <c r="H126" s="189" t="n">
        <v>9.75</v>
      </c>
      <c r="I126" s="188" t="n">
        <v>1</v>
      </c>
      <c r="J126" s="187"/>
      <c r="K126" s="187"/>
    </row>
    <row r="127" customFormat="false" ht="12.75" hidden="false" customHeight="false" outlineLevel="0" collapsed="false">
      <c r="A127" s="188" t="s">
        <v>784</v>
      </c>
      <c r="B127" s="189" t="n">
        <v>34.5</v>
      </c>
      <c r="C127" s="188" t="n">
        <v>3</v>
      </c>
      <c r="D127" s="189" t="n">
        <v>17.25</v>
      </c>
      <c r="E127" s="188" t="n">
        <v>2</v>
      </c>
      <c r="F127" s="189" t="n">
        <v>69</v>
      </c>
      <c r="G127" s="188" t="n">
        <v>4</v>
      </c>
      <c r="H127" s="189" t="n">
        <v>8.625</v>
      </c>
      <c r="I127" s="188" t="n">
        <v>1</v>
      </c>
      <c r="J127" s="187"/>
      <c r="K127" s="187"/>
    </row>
    <row r="128" customFormat="false" ht="12.75" hidden="false" customHeight="false" outlineLevel="0" collapsed="false">
      <c r="A128" s="185" t="s">
        <v>787</v>
      </c>
      <c r="B128" s="186" t="n">
        <v>80</v>
      </c>
      <c r="C128" s="185" t="n">
        <v>4</v>
      </c>
      <c r="D128" s="186" t="n">
        <v>40</v>
      </c>
      <c r="E128" s="185" t="n">
        <v>3</v>
      </c>
      <c r="F128" s="186" t="n">
        <v>160</v>
      </c>
      <c r="G128" s="185" t="n">
        <v>5</v>
      </c>
      <c r="H128" s="186" t="n">
        <v>20</v>
      </c>
      <c r="I128" s="185" t="n">
        <v>2</v>
      </c>
    </row>
    <row r="129" customFormat="false" ht="12.75" hidden="false" customHeight="false" outlineLevel="0" collapsed="false">
      <c r="A129" s="185" t="s">
        <v>789</v>
      </c>
      <c r="B129" s="186" t="n">
        <v>54.5</v>
      </c>
      <c r="C129" s="185" t="n">
        <v>4</v>
      </c>
      <c r="D129" s="186" t="n">
        <v>27.25</v>
      </c>
      <c r="E129" s="185" t="n">
        <v>3</v>
      </c>
      <c r="F129" s="186" t="n">
        <v>109</v>
      </c>
      <c r="G129" s="185" t="n">
        <v>5</v>
      </c>
      <c r="H129" s="186" t="n">
        <v>13.625</v>
      </c>
      <c r="I129" s="185" t="n">
        <v>2</v>
      </c>
    </row>
    <row r="130" customFormat="false" ht="12.75" hidden="false" customHeight="false" outlineLevel="0" collapsed="false">
      <c r="A130" s="185" t="s">
        <v>795</v>
      </c>
      <c r="B130" s="186" t="n">
        <v>56</v>
      </c>
      <c r="C130" s="185" t="n">
        <v>4</v>
      </c>
      <c r="D130" s="186" t="n">
        <v>28</v>
      </c>
      <c r="E130" s="185" t="n">
        <v>3</v>
      </c>
      <c r="F130" s="186" t="n">
        <v>112</v>
      </c>
      <c r="G130" s="185" t="n">
        <v>5</v>
      </c>
      <c r="H130" s="186" t="n">
        <v>14</v>
      </c>
      <c r="I130" s="185" t="n">
        <v>2</v>
      </c>
    </row>
    <row r="131" customFormat="false" ht="12.75" hidden="false" customHeight="false" outlineLevel="0" collapsed="false">
      <c r="A131" s="188" t="s">
        <v>798</v>
      </c>
      <c r="B131" s="189" t="n">
        <v>40.6</v>
      </c>
      <c r="C131" s="188" t="n">
        <v>3</v>
      </c>
      <c r="D131" s="189" t="n">
        <v>20.3</v>
      </c>
      <c r="E131" s="188" t="n">
        <v>2</v>
      </c>
      <c r="F131" s="189" t="n">
        <v>81.2</v>
      </c>
      <c r="G131" s="188" t="n">
        <v>4</v>
      </c>
      <c r="H131" s="189" t="n">
        <v>10.15</v>
      </c>
      <c r="I131" s="188" t="n">
        <v>2</v>
      </c>
      <c r="J131" s="187"/>
      <c r="K131" s="187"/>
    </row>
    <row r="132" customFormat="false" ht="12.75" hidden="false" customHeight="false" outlineLevel="0" collapsed="false">
      <c r="A132" s="188" t="s">
        <v>803</v>
      </c>
      <c r="B132" s="189" t="n">
        <v>30</v>
      </c>
      <c r="C132" s="188" t="n">
        <v>3</v>
      </c>
      <c r="D132" s="189" t="n">
        <v>15</v>
      </c>
      <c r="E132" s="188" t="n">
        <v>2</v>
      </c>
      <c r="F132" s="189" t="n">
        <v>60</v>
      </c>
      <c r="G132" s="188" t="n">
        <v>4</v>
      </c>
      <c r="H132" s="189" t="n">
        <v>7.5</v>
      </c>
      <c r="I132" s="188" t="n">
        <v>1</v>
      </c>
      <c r="J132" s="187"/>
      <c r="K132" s="187"/>
    </row>
    <row r="133" customFormat="false" ht="12.75" hidden="false" customHeight="false" outlineLevel="0" collapsed="false">
      <c r="A133" s="188" t="s">
        <v>807</v>
      </c>
      <c r="B133" s="189" t="n">
        <v>44.5</v>
      </c>
      <c r="C133" s="188" t="n">
        <v>3</v>
      </c>
      <c r="D133" s="189" t="n">
        <v>22.25</v>
      </c>
      <c r="E133" s="188" t="n">
        <v>2</v>
      </c>
      <c r="F133" s="189" t="n">
        <v>89</v>
      </c>
      <c r="G133" s="188" t="n">
        <v>4</v>
      </c>
      <c r="H133" s="189" t="n">
        <v>11.125</v>
      </c>
      <c r="I133" s="188" t="n">
        <v>2</v>
      </c>
      <c r="J133" s="187"/>
      <c r="K133" s="187"/>
    </row>
    <row r="134" customFormat="false" ht="12.75" hidden="false" customHeight="false" outlineLevel="0" collapsed="false">
      <c r="A134" s="185" t="s">
        <v>810</v>
      </c>
      <c r="B134" s="186" t="n">
        <v>55</v>
      </c>
      <c r="C134" s="185" t="n">
        <v>4</v>
      </c>
      <c r="D134" s="186" t="n">
        <v>27.5</v>
      </c>
      <c r="E134" s="185" t="n">
        <v>3</v>
      </c>
      <c r="F134" s="186" t="n">
        <v>110</v>
      </c>
      <c r="G134" s="185" t="n">
        <v>5</v>
      </c>
      <c r="H134" s="186" t="n">
        <v>13.75</v>
      </c>
      <c r="I134" s="185" t="n">
        <v>2</v>
      </c>
    </row>
    <row r="135" customFormat="false" ht="12.75" hidden="false" customHeight="false" outlineLevel="0" collapsed="false">
      <c r="A135" s="185" t="s">
        <v>2280</v>
      </c>
      <c r="B135" s="186" t="n">
        <v>59</v>
      </c>
      <c r="C135" s="185" t="n">
        <v>4</v>
      </c>
      <c r="D135" s="186" t="n">
        <v>29.5</v>
      </c>
      <c r="E135" s="185" t="n">
        <v>3</v>
      </c>
      <c r="F135" s="186" t="n">
        <v>118</v>
      </c>
      <c r="G135" s="185" t="n">
        <v>5</v>
      </c>
      <c r="H135" s="186" t="n">
        <v>14.75</v>
      </c>
      <c r="I135" s="185" t="n">
        <v>2</v>
      </c>
    </row>
    <row r="136" customFormat="false" ht="12.75" hidden="false" customHeight="false" outlineLevel="0" collapsed="false">
      <c r="A136" s="185" t="s">
        <v>815</v>
      </c>
      <c r="B136" s="186" t="n">
        <v>88.4</v>
      </c>
      <c r="C136" s="185" t="n">
        <v>4</v>
      </c>
      <c r="D136" s="186" t="n">
        <v>44.2</v>
      </c>
      <c r="E136" s="185" t="n">
        <v>3</v>
      </c>
      <c r="F136" s="186" t="n">
        <v>176.8</v>
      </c>
      <c r="G136" s="185" t="n">
        <v>5</v>
      </c>
      <c r="H136" s="186" t="n">
        <v>22.1</v>
      </c>
      <c r="I136" s="185" t="n">
        <v>2</v>
      </c>
    </row>
    <row r="137" customFormat="false" ht="12.75" hidden="false" customHeight="false" outlineLevel="0" collapsed="false">
      <c r="A137" s="188" t="s">
        <v>822</v>
      </c>
      <c r="B137" s="189" t="n">
        <v>235</v>
      </c>
      <c r="C137" s="188" t="n">
        <v>6</v>
      </c>
      <c r="D137" s="189" t="n">
        <v>117.5</v>
      </c>
      <c r="E137" s="188" t="n">
        <v>5</v>
      </c>
      <c r="F137" s="189" t="n">
        <v>470</v>
      </c>
      <c r="G137" s="188" t="n">
        <v>9</v>
      </c>
      <c r="H137" s="189" t="n">
        <v>58.75</v>
      </c>
      <c r="I137" s="188" t="n">
        <v>4</v>
      </c>
      <c r="J137" s="187"/>
      <c r="K137" s="187"/>
    </row>
    <row r="138" customFormat="false" ht="12.75" hidden="false" customHeight="false" outlineLevel="0" collapsed="false">
      <c r="A138" s="188" t="s">
        <v>2283</v>
      </c>
      <c r="B138" s="189" t="n">
        <v>305</v>
      </c>
      <c r="C138" s="188" t="n">
        <v>7</v>
      </c>
      <c r="D138" s="189" t="n">
        <v>152.5</v>
      </c>
      <c r="E138" s="188" t="n">
        <v>5</v>
      </c>
      <c r="F138" s="189" t="n">
        <v>610</v>
      </c>
      <c r="G138" s="188" t="n">
        <v>10</v>
      </c>
      <c r="H138" s="189" t="n">
        <v>76.25</v>
      </c>
      <c r="I138" s="188" t="n">
        <v>4</v>
      </c>
      <c r="J138" s="187"/>
      <c r="K138" s="187"/>
    </row>
    <row r="139" customFormat="false" ht="12.75" hidden="false" customHeight="false" outlineLevel="0" collapsed="false">
      <c r="A139" s="188" t="s">
        <v>826</v>
      </c>
      <c r="B139" s="189" t="n">
        <v>220</v>
      </c>
      <c r="C139" s="188" t="n">
        <v>6</v>
      </c>
      <c r="D139" s="189" t="n">
        <v>110</v>
      </c>
      <c r="E139" s="188" t="n">
        <v>5</v>
      </c>
      <c r="F139" s="189" t="n">
        <v>440</v>
      </c>
      <c r="G139" s="188" t="n">
        <v>8</v>
      </c>
      <c r="H139" s="189" t="n">
        <v>55</v>
      </c>
      <c r="I139" s="188" t="n">
        <v>4</v>
      </c>
      <c r="J139" s="187"/>
      <c r="K139" s="187"/>
    </row>
    <row r="140" customFormat="false" ht="12.75" hidden="false" customHeight="false" outlineLevel="0" collapsed="false">
      <c r="A140" s="185" t="s">
        <v>835</v>
      </c>
      <c r="B140" s="186" t="n">
        <v>6.5</v>
      </c>
      <c r="C140" s="185" t="n">
        <v>1</v>
      </c>
      <c r="D140" s="186" t="n">
        <v>3.25</v>
      </c>
      <c r="E140" s="185" t="n">
        <v>1</v>
      </c>
      <c r="F140" s="186" t="n">
        <v>13</v>
      </c>
      <c r="G140" s="185" t="n">
        <v>2</v>
      </c>
      <c r="H140" s="186" t="n">
        <v>1.625</v>
      </c>
      <c r="I140" s="185" t="n">
        <v>1</v>
      </c>
    </row>
    <row r="141" customFormat="false" ht="12.75" hidden="false" customHeight="false" outlineLevel="0" collapsed="false">
      <c r="A141" s="185" t="s">
        <v>841</v>
      </c>
      <c r="B141" s="186" t="n">
        <v>29</v>
      </c>
      <c r="C141" s="185" t="n">
        <v>3</v>
      </c>
      <c r="D141" s="186" t="n">
        <v>14.5</v>
      </c>
      <c r="E141" s="185" t="n">
        <v>2</v>
      </c>
      <c r="F141" s="186" t="n">
        <v>58</v>
      </c>
      <c r="G141" s="185" t="n">
        <v>4</v>
      </c>
      <c r="H141" s="186" t="n">
        <v>7.25</v>
      </c>
      <c r="I141" s="185" t="n">
        <v>1</v>
      </c>
    </row>
    <row r="142" customFormat="false" ht="12.75" hidden="false" customHeight="false" outlineLevel="0" collapsed="false">
      <c r="A142" s="185" t="s">
        <v>843</v>
      </c>
      <c r="B142" s="186" t="n">
        <v>24.5</v>
      </c>
      <c r="C142" s="185" t="n">
        <v>2</v>
      </c>
      <c r="D142" s="186" t="n">
        <v>12.25</v>
      </c>
      <c r="E142" s="185" t="n">
        <v>2</v>
      </c>
      <c r="F142" s="186" t="n">
        <v>49</v>
      </c>
      <c r="G142" s="185" t="n">
        <v>3</v>
      </c>
      <c r="H142" s="186" t="n">
        <v>6.125</v>
      </c>
      <c r="I142" s="185" t="n">
        <v>1</v>
      </c>
    </row>
    <row r="143" customFormat="false" ht="12.75" hidden="false" customHeight="false" outlineLevel="0" collapsed="false">
      <c r="A143" s="188" t="s">
        <v>846</v>
      </c>
      <c r="B143" s="189" t="n">
        <v>25</v>
      </c>
      <c r="C143" s="188" t="n">
        <v>2</v>
      </c>
      <c r="D143" s="189" t="n">
        <v>12.5</v>
      </c>
      <c r="E143" s="188" t="n">
        <v>2</v>
      </c>
      <c r="F143" s="189" t="n">
        <v>50</v>
      </c>
      <c r="G143" s="188" t="n">
        <v>3</v>
      </c>
      <c r="H143" s="189" t="n">
        <v>6.25</v>
      </c>
      <c r="I143" s="188" t="n">
        <v>1</v>
      </c>
      <c r="J143" s="187"/>
      <c r="K143" s="187"/>
    </row>
    <row r="144" customFormat="false" ht="12.75" hidden="false" customHeight="false" outlineLevel="0" collapsed="false">
      <c r="A144" s="188" t="s">
        <v>848</v>
      </c>
      <c r="B144" s="189" t="n">
        <v>36.5</v>
      </c>
      <c r="C144" s="188" t="n">
        <v>3</v>
      </c>
      <c r="D144" s="189" t="n">
        <v>18.25</v>
      </c>
      <c r="E144" s="188" t="n">
        <v>2</v>
      </c>
      <c r="F144" s="189" t="n">
        <v>73</v>
      </c>
      <c r="G144" s="188" t="n">
        <v>4</v>
      </c>
      <c r="H144" s="189" t="n">
        <v>9.125</v>
      </c>
      <c r="I144" s="188" t="n">
        <v>1</v>
      </c>
      <c r="J144" s="187"/>
      <c r="K144" s="187"/>
    </row>
    <row r="145" customFormat="false" ht="12.75" hidden="false" customHeight="false" outlineLevel="0" collapsed="false">
      <c r="A145" s="188" t="s">
        <v>852</v>
      </c>
      <c r="B145" s="189" t="n">
        <v>7.5</v>
      </c>
      <c r="C145" s="188" t="n">
        <v>1</v>
      </c>
      <c r="D145" s="189" t="n">
        <v>3.75</v>
      </c>
      <c r="E145" s="188" t="n">
        <v>1</v>
      </c>
      <c r="F145" s="189" t="n">
        <v>15</v>
      </c>
      <c r="G145" s="188" t="n">
        <v>2</v>
      </c>
      <c r="H145" s="189" t="n">
        <v>1.875</v>
      </c>
      <c r="I145" s="188" t="n">
        <v>1</v>
      </c>
      <c r="J145" s="187"/>
      <c r="K145" s="187"/>
    </row>
    <row r="146" customFormat="false" ht="12.75" hidden="false" customHeight="false" outlineLevel="0" collapsed="false">
      <c r="A146" s="185" t="s">
        <v>857</v>
      </c>
      <c r="B146" s="186" t="n">
        <v>35</v>
      </c>
      <c r="C146" s="185" t="n">
        <v>3</v>
      </c>
      <c r="D146" s="186" t="n">
        <v>17.5</v>
      </c>
      <c r="E146" s="185" t="n">
        <v>2</v>
      </c>
      <c r="F146" s="186" t="n">
        <v>70</v>
      </c>
      <c r="G146" s="185" t="n">
        <v>4</v>
      </c>
      <c r="H146" s="186" t="n">
        <v>8.75</v>
      </c>
      <c r="I146" s="185" t="n">
        <v>1</v>
      </c>
    </row>
    <row r="147" customFormat="false" ht="12.75" hidden="false" customHeight="false" outlineLevel="0" collapsed="false">
      <c r="A147" s="185" t="s">
        <v>858</v>
      </c>
      <c r="B147" s="186" t="n">
        <v>11.5</v>
      </c>
      <c r="C147" s="185" t="n">
        <v>2</v>
      </c>
      <c r="D147" s="186" t="n">
        <v>5.75</v>
      </c>
      <c r="E147" s="185" t="n">
        <v>1</v>
      </c>
      <c r="F147" s="186" t="n">
        <v>23</v>
      </c>
      <c r="G147" s="185" t="n">
        <v>2</v>
      </c>
      <c r="H147" s="186" t="n">
        <v>2.875</v>
      </c>
      <c r="I147" s="185" t="n">
        <v>1</v>
      </c>
    </row>
    <row r="148" customFormat="false" ht="12.75" hidden="false" customHeight="false" outlineLevel="0" collapsed="false">
      <c r="A148" s="185" t="s">
        <v>861</v>
      </c>
      <c r="B148" s="186" t="n">
        <v>40.5</v>
      </c>
      <c r="C148" s="185" t="n">
        <v>3</v>
      </c>
      <c r="D148" s="186" t="n">
        <v>20.25</v>
      </c>
      <c r="E148" s="185" t="n">
        <v>2</v>
      </c>
      <c r="F148" s="186" t="n">
        <v>81</v>
      </c>
      <c r="G148" s="185" t="n">
        <v>4</v>
      </c>
      <c r="H148" s="186" t="n">
        <v>10.125</v>
      </c>
      <c r="I148" s="185" t="n">
        <v>2</v>
      </c>
    </row>
    <row r="149" customFormat="false" ht="12.75" hidden="false" customHeight="false" outlineLevel="0" collapsed="false">
      <c r="A149" s="188" t="s">
        <v>862</v>
      </c>
      <c r="B149" s="189" t="n">
        <v>59</v>
      </c>
      <c r="C149" s="188" t="n">
        <v>4</v>
      </c>
      <c r="D149" s="189" t="n">
        <v>29.5</v>
      </c>
      <c r="E149" s="188" t="n">
        <v>3</v>
      </c>
      <c r="F149" s="189" t="n">
        <v>118</v>
      </c>
      <c r="G149" s="188" t="n">
        <v>5</v>
      </c>
      <c r="H149" s="189" t="n">
        <v>14.75</v>
      </c>
      <c r="I149" s="188" t="n">
        <v>2</v>
      </c>
      <c r="J149" s="187"/>
      <c r="K149" s="187"/>
    </row>
    <row r="150" customFormat="false" ht="12.75" hidden="false" customHeight="false" outlineLevel="0" collapsed="false">
      <c r="A150" s="188" t="s">
        <v>2284</v>
      </c>
      <c r="B150" s="189" t="n">
        <v>79</v>
      </c>
      <c r="C150" s="188" t="n">
        <v>4</v>
      </c>
      <c r="D150" s="189" t="n">
        <v>39.5</v>
      </c>
      <c r="E150" s="188" t="n">
        <v>3</v>
      </c>
      <c r="F150" s="189" t="n">
        <v>158</v>
      </c>
      <c r="G150" s="188" t="n">
        <v>5</v>
      </c>
      <c r="H150" s="189" t="n">
        <v>19.75</v>
      </c>
      <c r="I150" s="188" t="n">
        <v>2</v>
      </c>
      <c r="J150" s="187"/>
      <c r="K150" s="187"/>
    </row>
    <row r="151" customFormat="false" ht="12.75" hidden="false" customHeight="false" outlineLevel="0" collapsed="false">
      <c r="A151" s="188" t="s">
        <v>867</v>
      </c>
      <c r="B151" s="189" t="n">
        <v>460</v>
      </c>
      <c r="C151" s="188" t="n">
        <v>9</v>
      </c>
      <c r="D151" s="189" t="n">
        <v>230</v>
      </c>
      <c r="E151" s="188" t="n">
        <v>6</v>
      </c>
      <c r="F151" s="189" t="n">
        <v>920</v>
      </c>
      <c r="G151" s="188" t="n">
        <v>11</v>
      </c>
      <c r="H151" s="189" t="n">
        <v>115</v>
      </c>
      <c r="I151" s="188" t="n">
        <v>5</v>
      </c>
      <c r="J151" s="187"/>
      <c r="K151" s="187"/>
    </row>
    <row r="152" customFormat="false" ht="12.75" hidden="false" customHeight="false" outlineLevel="0" collapsed="false">
      <c r="A152" s="185" t="s">
        <v>871</v>
      </c>
      <c r="B152" s="186" t="n">
        <v>55.4</v>
      </c>
      <c r="C152" s="185" t="n">
        <v>4</v>
      </c>
      <c r="D152" s="186" t="n">
        <v>27.7</v>
      </c>
      <c r="E152" s="185" t="n">
        <v>3</v>
      </c>
      <c r="F152" s="186" t="n">
        <v>110.8</v>
      </c>
      <c r="G152" s="185" t="n">
        <v>5</v>
      </c>
      <c r="H152" s="186" t="n">
        <v>13.85</v>
      </c>
      <c r="I152" s="185" t="n">
        <v>2</v>
      </c>
    </row>
    <row r="153" customFormat="false" ht="12.75" hidden="false" customHeight="false" outlineLevel="0" collapsed="false">
      <c r="A153" s="185" t="s">
        <v>876</v>
      </c>
      <c r="B153" s="186" t="n">
        <v>52.6</v>
      </c>
      <c r="C153" s="185" t="n">
        <v>4</v>
      </c>
      <c r="D153" s="186" t="n">
        <v>26.3</v>
      </c>
      <c r="E153" s="185" t="n">
        <v>3</v>
      </c>
      <c r="F153" s="186" t="n">
        <v>105.2</v>
      </c>
      <c r="G153" s="185" t="n">
        <v>5</v>
      </c>
      <c r="H153" s="186" t="n">
        <v>13.15</v>
      </c>
      <c r="I153" s="185" t="n">
        <v>2</v>
      </c>
    </row>
    <row r="154" customFormat="false" ht="12.75" hidden="false" customHeight="false" outlineLevel="0" collapsed="false">
      <c r="A154" s="185" t="s">
        <v>879</v>
      </c>
      <c r="B154" s="186" t="n">
        <v>60</v>
      </c>
      <c r="C154" s="185" t="n">
        <v>4</v>
      </c>
      <c r="D154" s="186" t="n">
        <v>30</v>
      </c>
      <c r="E154" s="185" t="n">
        <v>3</v>
      </c>
      <c r="F154" s="186" t="n">
        <v>120</v>
      </c>
      <c r="G154" s="185" t="n">
        <v>5</v>
      </c>
      <c r="H154" s="186" t="n">
        <v>15</v>
      </c>
      <c r="I154" s="185" t="n">
        <v>2</v>
      </c>
    </row>
    <row r="155" customFormat="false" ht="12.75" hidden="false" customHeight="false" outlineLevel="0" collapsed="false">
      <c r="A155" s="188" t="s">
        <v>881</v>
      </c>
      <c r="B155" s="189" t="n">
        <v>3.3</v>
      </c>
      <c r="C155" s="188" t="n">
        <v>1</v>
      </c>
      <c r="D155" s="189" t="n">
        <v>1.65</v>
      </c>
      <c r="E155" s="188" t="n">
        <v>1</v>
      </c>
      <c r="F155" s="189" t="n">
        <v>6.6</v>
      </c>
      <c r="G155" s="188" t="n">
        <v>1</v>
      </c>
      <c r="H155" s="189" t="n">
        <v>0.825</v>
      </c>
      <c r="I155" s="188" t="n">
        <v>1</v>
      </c>
      <c r="J155" s="187"/>
      <c r="K155" s="187"/>
    </row>
    <row r="156" customFormat="false" ht="12.75" hidden="false" customHeight="false" outlineLevel="0" collapsed="false">
      <c r="A156" s="188" t="s">
        <v>884</v>
      </c>
      <c r="B156" s="189" t="n">
        <v>16.5</v>
      </c>
      <c r="C156" s="188" t="n">
        <v>2</v>
      </c>
      <c r="D156" s="189" t="n">
        <v>8.25</v>
      </c>
      <c r="E156" s="188" t="n">
        <v>1</v>
      </c>
      <c r="F156" s="189" t="n">
        <v>33</v>
      </c>
      <c r="G156" s="188" t="n">
        <v>3</v>
      </c>
      <c r="H156" s="189" t="n">
        <v>4.125</v>
      </c>
      <c r="I156" s="188" t="n">
        <v>1</v>
      </c>
      <c r="J156" s="187"/>
      <c r="K156" s="187"/>
    </row>
    <row r="157" customFormat="false" ht="12.75" hidden="false" customHeight="false" outlineLevel="0" collapsed="false">
      <c r="A157" s="188" t="s">
        <v>886</v>
      </c>
      <c r="B157" s="189" t="n">
        <v>210</v>
      </c>
      <c r="C157" s="188" t="n">
        <v>6</v>
      </c>
      <c r="D157" s="189" t="n">
        <v>105</v>
      </c>
      <c r="E157" s="188" t="n">
        <v>5</v>
      </c>
      <c r="F157" s="189" t="n">
        <v>420</v>
      </c>
      <c r="G157" s="188" t="n">
        <v>8</v>
      </c>
      <c r="H157" s="189" t="n">
        <v>52.5</v>
      </c>
      <c r="I157" s="188" t="n">
        <v>4</v>
      </c>
      <c r="J157" s="187"/>
      <c r="K157" s="187"/>
    </row>
    <row r="158" customFormat="false" ht="12.75" hidden="false" customHeight="false" outlineLevel="0" collapsed="false">
      <c r="A158" s="185" t="s">
        <v>890</v>
      </c>
      <c r="B158" s="186" t="n">
        <v>122</v>
      </c>
      <c r="C158" s="185" t="n">
        <v>5</v>
      </c>
      <c r="D158" s="186" t="n">
        <v>61</v>
      </c>
      <c r="E158" s="185" t="n">
        <v>4</v>
      </c>
      <c r="F158" s="186" t="n">
        <v>244</v>
      </c>
      <c r="G158" s="185" t="n">
        <v>6</v>
      </c>
      <c r="H158" s="186" t="n">
        <v>30.5</v>
      </c>
      <c r="I158" s="185" t="n">
        <v>3</v>
      </c>
    </row>
    <row r="159" customFormat="false" ht="12.75" hidden="false" customHeight="false" outlineLevel="0" collapsed="false">
      <c r="A159" s="185" t="s">
        <v>4910</v>
      </c>
      <c r="B159" s="186" t="n">
        <v>127</v>
      </c>
      <c r="C159" s="185" t="n">
        <v>5</v>
      </c>
      <c r="D159" s="186" t="n">
        <v>63.5</v>
      </c>
      <c r="E159" s="185" t="n">
        <v>4</v>
      </c>
      <c r="F159" s="186" t="n">
        <v>254</v>
      </c>
      <c r="G159" s="185" t="n">
        <v>6</v>
      </c>
      <c r="H159" s="186" t="n">
        <v>31.75</v>
      </c>
      <c r="I159" s="185" t="n">
        <v>3</v>
      </c>
    </row>
    <row r="160" customFormat="false" ht="12.75" hidden="false" customHeight="false" outlineLevel="0" collapsed="false">
      <c r="A160" s="185" t="s">
        <v>4911</v>
      </c>
      <c r="B160" s="186" t="n">
        <v>33</v>
      </c>
      <c r="C160" s="185" t="n">
        <v>3</v>
      </c>
      <c r="D160" s="186" t="n">
        <v>16.5</v>
      </c>
      <c r="E160" s="185" t="n">
        <v>2</v>
      </c>
      <c r="F160" s="186" t="n">
        <v>66</v>
      </c>
      <c r="G160" s="185" t="n">
        <v>4</v>
      </c>
      <c r="H160" s="186" t="n">
        <v>8.25</v>
      </c>
      <c r="I160" s="185" t="n">
        <v>1</v>
      </c>
    </row>
    <row r="161" customFormat="false" ht="12.75" hidden="false" customHeight="false" outlineLevel="0" collapsed="false">
      <c r="A161" s="188" t="s">
        <v>893</v>
      </c>
      <c r="B161" s="189" t="n">
        <v>4</v>
      </c>
      <c r="C161" s="188" t="n">
        <v>1</v>
      </c>
      <c r="D161" s="189" t="n">
        <v>2</v>
      </c>
      <c r="E161" s="188" t="n">
        <v>1</v>
      </c>
      <c r="F161" s="189" t="n">
        <v>8</v>
      </c>
      <c r="G161" s="188" t="n">
        <v>1</v>
      </c>
      <c r="H161" s="189" t="n">
        <v>1</v>
      </c>
      <c r="I161" s="188" t="n">
        <v>1</v>
      </c>
      <c r="J161" s="187"/>
      <c r="K161" s="187"/>
    </row>
    <row r="162" customFormat="false" ht="12.75" hidden="false" customHeight="false" outlineLevel="0" collapsed="false">
      <c r="A162" s="188" t="s">
        <v>896</v>
      </c>
      <c r="B162" s="189" t="n">
        <v>6.4</v>
      </c>
      <c r="C162" s="188" t="n">
        <v>1</v>
      </c>
      <c r="D162" s="189" t="n">
        <v>3.2</v>
      </c>
      <c r="E162" s="188" t="n">
        <v>1</v>
      </c>
      <c r="F162" s="189" t="n">
        <v>12.8</v>
      </c>
      <c r="G162" s="188" t="n">
        <v>2</v>
      </c>
      <c r="H162" s="189" t="n">
        <v>1.6</v>
      </c>
      <c r="I162" s="188" t="n">
        <v>1</v>
      </c>
      <c r="J162" s="187"/>
      <c r="K162" s="187"/>
    </row>
    <row r="163" customFormat="false" ht="12.75" hidden="false" customHeight="false" outlineLevel="0" collapsed="false">
      <c r="A163" s="188" t="s">
        <v>899</v>
      </c>
      <c r="B163" s="189" t="n">
        <v>15.8</v>
      </c>
      <c r="C163" s="188" t="n">
        <v>2</v>
      </c>
      <c r="D163" s="189" t="n">
        <v>7.9</v>
      </c>
      <c r="E163" s="188" t="n">
        <v>1</v>
      </c>
      <c r="F163" s="189" t="n">
        <v>31.6</v>
      </c>
      <c r="G163" s="188" t="n">
        <v>3</v>
      </c>
      <c r="H163" s="189" t="n">
        <v>3.95</v>
      </c>
      <c r="I163" s="188" t="n">
        <v>1</v>
      </c>
      <c r="J163" s="187"/>
      <c r="K163" s="187"/>
    </row>
    <row r="164" customFormat="false" ht="12.75" hidden="false" customHeight="false" outlineLevel="0" collapsed="false">
      <c r="A164" s="185" t="s">
        <v>900</v>
      </c>
      <c r="B164" s="186" t="n">
        <v>100.5</v>
      </c>
      <c r="C164" s="185" t="n">
        <v>5</v>
      </c>
      <c r="D164" s="186" t="n">
        <v>50.25</v>
      </c>
      <c r="E164" s="185" t="n">
        <v>4</v>
      </c>
      <c r="F164" s="186" t="n">
        <v>201</v>
      </c>
      <c r="G164" s="185" t="n">
        <v>6</v>
      </c>
      <c r="H164" s="186" t="n">
        <v>25.125</v>
      </c>
      <c r="I164" s="185" t="n">
        <v>3</v>
      </c>
    </row>
    <row r="165" customFormat="false" ht="12.75" hidden="false" customHeight="false" outlineLevel="0" collapsed="false">
      <c r="A165" s="185" t="s">
        <v>901</v>
      </c>
      <c r="B165" s="186" t="n">
        <v>7.9</v>
      </c>
      <c r="C165" s="185" t="n">
        <v>1</v>
      </c>
      <c r="D165" s="186" t="n">
        <v>3.95</v>
      </c>
      <c r="E165" s="185" t="n">
        <v>1</v>
      </c>
      <c r="F165" s="186" t="n">
        <v>15.8</v>
      </c>
      <c r="G165" s="185" t="n">
        <v>2</v>
      </c>
      <c r="H165" s="186" t="n">
        <v>1.975</v>
      </c>
      <c r="I165" s="185" t="n">
        <v>1</v>
      </c>
    </row>
    <row r="166" customFormat="false" ht="12.75" hidden="false" customHeight="false" outlineLevel="0" collapsed="false">
      <c r="A166" s="185" t="s">
        <v>903</v>
      </c>
      <c r="B166" s="186" t="n">
        <v>19</v>
      </c>
      <c r="C166" s="185" t="n">
        <v>2</v>
      </c>
      <c r="D166" s="186" t="n">
        <v>9.5</v>
      </c>
      <c r="E166" s="185" t="n">
        <v>1</v>
      </c>
      <c r="F166" s="186" t="n">
        <v>38</v>
      </c>
      <c r="G166" s="185" t="n">
        <v>3</v>
      </c>
      <c r="H166" s="186" t="n">
        <v>4.75</v>
      </c>
      <c r="I166" s="185" t="n">
        <v>1</v>
      </c>
    </row>
    <row r="167" customFormat="false" ht="12.75" hidden="false" customHeight="false" outlineLevel="0" collapsed="false">
      <c r="A167" s="188" t="s">
        <v>905</v>
      </c>
      <c r="B167" s="189" t="n">
        <v>79.5</v>
      </c>
      <c r="C167" s="188" t="n">
        <v>4</v>
      </c>
      <c r="D167" s="189" t="n">
        <v>39.75</v>
      </c>
      <c r="E167" s="188" t="n">
        <v>3</v>
      </c>
      <c r="F167" s="189" t="n">
        <v>159</v>
      </c>
      <c r="G167" s="188" t="n">
        <v>5</v>
      </c>
      <c r="H167" s="189" t="n">
        <v>19.875</v>
      </c>
      <c r="I167" s="188" t="n">
        <v>2</v>
      </c>
      <c r="J167" s="187"/>
      <c r="K167" s="187"/>
    </row>
    <row r="168" customFormat="false" ht="12.75" hidden="false" customHeight="false" outlineLevel="0" collapsed="false">
      <c r="A168" s="188" t="s">
        <v>906</v>
      </c>
      <c r="B168" s="189" t="n">
        <v>9.5</v>
      </c>
      <c r="C168" s="188" t="n">
        <v>1</v>
      </c>
      <c r="D168" s="189" t="n">
        <v>4.75</v>
      </c>
      <c r="E168" s="188" t="n">
        <v>1</v>
      </c>
      <c r="F168" s="189" t="n">
        <v>19</v>
      </c>
      <c r="G168" s="188" t="n">
        <v>2</v>
      </c>
      <c r="H168" s="189" t="n">
        <v>2.375</v>
      </c>
      <c r="I168" s="188" t="n">
        <v>1</v>
      </c>
      <c r="J168" s="187"/>
      <c r="K168" s="187"/>
    </row>
    <row r="169" customFormat="false" ht="12.75" hidden="false" customHeight="false" outlineLevel="0" collapsed="false">
      <c r="A169" s="188" t="s">
        <v>908</v>
      </c>
      <c r="B169" s="189" t="n">
        <v>25</v>
      </c>
      <c r="C169" s="188" t="n">
        <v>2</v>
      </c>
      <c r="D169" s="189" t="n">
        <v>12.5</v>
      </c>
      <c r="E169" s="188" t="n">
        <v>2</v>
      </c>
      <c r="F169" s="189" t="n">
        <v>50</v>
      </c>
      <c r="G169" s="188" t="n">
        <v>3</v>
      </c>
      <c r="H169" s="189" t="n">
        <v>6.25</v>
      </c>
      <c r="I169" s="188" t="n">
        <v>1</v>
      </c>
      <c r="J169" s="187"/>
      <c r="K169" s="187"/>
    </row>
    <row r="170" customFormat="false" ht="12.75" hidden="false" customHeight="false" outlineLevel="0" collapsed="false">
      <c r="A170" s="185" t="s">
        <v>910</v>
      </c>
      <c r="B170" s="186" t="n">
        <v>88.8</v>
      </c>
      <c r="C170" s="185" t="n">
        <v>4</v>
      </c>
      <c r="D170" s="186" t="n">
        <v>44.4</v>
      </c>
      <c r="E170" s="185" t="n">
        <v>3</v>
      </c>
      <c r="F170" s="186" t="n">
        <v>177.6</v>
      </c>
      <c r="G170" s="185" t="n">
        <v>5</v>
      </c>
      <c r="H170" s="186" t="n">
        <v>22.2</v>
      </c>
      <c r="I170" s="185" t="n">
        <v>2</v>
      </c>
    </row>
    <row r="171" customFormat="false" ht="12.75" hidden="false" customHeight="false" outlineLevel="0" collapsed="false">
      <c r="A171" s="185" t="s">
        <v>911</v>
      </c>
      <c r="B171" s="186" t="n">
        <v>6</v>
      </c>
      <c r="C171" s="185" t="n">
        <v>1</v>
      </c>
      <c r="D171" s="186" t="n">
        <v>3</v>
      </c>
      <c r="E171" s="185" t="n">
        <v>1</v>
      </c>
      <c r="F171" s="186" t="n">
        <v>12</v>
      </c>
      <c r="G171" s="185" t="n">
        <v>2</v>
      </c>
      <c r="H171" s="186" t="n">
        <v>1.5</v>
      </c>
      <c r="I171" s="185" t="n">
        <v>1</v>
      </c>
    </row>
    <row r="172" customFormat="false" ht="12.75" hidden="false" customHeight="false" outlineLevel="0" collapsed="false">
      <c r="A172" s="185" t="s">
        <v>914</v>
      </c>
      <c r="B172" s="186" t="n">
        <v>32.5</v>
      </c>
      <c r="C172" s="185" t="n">
        <v>3</v>
      </c>
      <c r="D172" s="186" t="n">
        <v>16.25</v>
      </c>
      <c r="E172" s="185" t="n">
        <v>2</v>
      </c>
      <c r="F172" s="186" t="n">
        <v>65</v>
      </c>
      <c r="G172" s="185" t="n">
        <v>4</v>
      </c>
      <c r="H172" s="186" t="n">
        <v>8.125</v>
      </c>
      <c r="I172" s="185" t="n">
        <v>1</v>
      </c>
    </row>
    <row r="173" customFormat="false" ht="12.75" hidden="false" customHeight="false" outlineLevel="0" collapsed="false">
      <c r="A173" s="188" t="s">
        <v>915</v>
      </c>
      <c r="B173" s="189" t="n">
        <v>21.2</v>
      </c>
      <c r="C173" s="188" t="n">
        <v>2</v>
      </c>
      <c r="D173" s="189" t="n">
        <v>10.6</v>
      </c>
      <c r="E173" s="188" t="n">
        <v>2</v>
      </c>
      <c r="F173" s="189" t="n">
        <v>42.4</v>
      </c>
      <c r="G173" s="188" t="n">
        <v>3</v>
      </c>
      <c r="H173" s="189" t="n">
        <v>5.3</v>
      </c>
      <c r="I173" s="188" t="n">
        <v>1</v>
      </c>
      <c r="J173" s="187"/>
      <c r="K173" s="187"/>
    </row>
    <row r="174" customFormat="false" ht="12.75" hidden="false" customHeight="false" outlineLevel="0" collapsed="false">
      <c r="A174" s="188" t="s">
        <v>918</v>
      </c>
      <c r="B174" s="189" t="n">
        <v>40.8</v>
      </c>
      <c r="C174" s="188" t="n">
        <v>3</v>
      </c>
      <c r="D174" s="189" t="n">
        <v>20.4</v>
      </c>
      <c r="E174" s="188" t="n">
        <v>2</v>
      </c>
      <c r="F174" s="189" t="n">
        <v>81.6</v>
      </c>
      <c r="G174" s="188" t="n">
        <v>4</v>
      </c>
      <c r="H174" s="189" t="n">
        <v>10.2</v>
      </c>
      <c r="I174" s="188" t="n">
        <v>2</v>
      </c>
      <c r="J174" s="187"/>
      <c r="K174" s="187"/>
    </row>
    <row r="175" customFormat="false" ht="12.75" hidden="false" customHeight="false" outlineLevel="0" collapsed="false">
      <c r="A175" s="188" t="s">
        <v>919</v>
      </c>
      <c r="B175" s="189" t="n">
        <v>10.8</v>
      </c>
      <c r="C175" s="188" t="n">
        <v>2</v>
      </c>
      <c r="D175" s="189" t="n">
        <v>5.4</v>
      </c>
      <c r="E175" s="188" t="n">
        <v>1</v>
      </c>
      <c r="F175" s="189" t="n">
        <v>21.6</v>
      </c>
      <c r="G175" s="188" t="n">
        <v>2</v>
      </c>
      <c r="H175" s="189" t="n">
        <v>2.7</v>
      </c>
      <c r="I175" s="188" t="n">
        <v>1</v>
      </c>
      <c r="J175" s="187"/>
      <c r="K175" s="187"/>
    </row>
    <row r="176" customFormat="false" ht="12.75" hidden="false" customHeight="false" outlineLevel="0" collapsed="false">
      <c r="A176" s="185" t="s">
        <v>922</v>
      </c>
      <c r="B176" s="186" t="n">
        <v>35.6</v>
      </c>
      <c r="C176" s="185" t="n">
        <v>3</v>
      </c>
      <c r="D176" s="186" t="n">
        <v>17.8</v>
      </c>
      <c r="E176" s="185" t="n">
        <v>2</v>
      </c>
      <c r="F176" s="186" t="n">
        <v>71.2</v>
      </c>
      <c r="G176" s="185" t="n">
        <v>4</v>
      </c>
      <c r="H176" s="186" t="n">
        <v>8.9</v>
      </c>
      <c r="I176" s="185" t="n">
        <v>1</v>
      </c>
    </row>
    <row r="177" customFormat="false" ht="12.75" hidden="false" customHeight="false" outlineLevel="0" collapsed="false">
      <c r="A177" s="185" t="s">
        <v>924</v>
      </c>
      <c r="B177" s="186" t="n">
        <v>8.5</v>
      </c>
      <c r="C177" s="185" t="n">
        <v>1</v>
      </c>
      <c r="D177" s="186" t="n">
        <v>4.25</v>
      </c>
      <c r="E177" s="185" t="n">
        <v>1</v>
      </c>
      <c r="F177" s="186" t="n">
        <v>17</v>
      </c>
      <c r="G177" s="185" t="n">
        <v>2</v>
      </c>
      <c r="H177" s="186" t="n">
        <v>2.125</v>
      </c>
      <c r="I177" s="185" t="n">
        <v>1</v>
      </c>
    </row>
    <row r="178" customFormat="false" ht="12.75" hidden="false" customHeight="false" outlineLevel="0" collapsed="false">
      <c r="A178" s="185" t="s">
        <v>927</v>
      </c>
      <c r="B178" s="186" t="n">
        <v>33.5</v>
      </c>
      <c r="C178" s="185" t="n">
        <v>3</v>
      </c>
      <c r="D178" s="186" t="n">
        <v>16.75</v>
      </c>
      <c r="E178" s="185" t="n">
        <v>2</v>
      </c>
      <c r="F178" s="186" t="n">
        <v>67</v>
      </c>
      <c r="G178" s="185" t="n">
        <v>4</v>
      </c>
      <c r="H178" s="186" t="n">
        <v>8.375</v>
      </c>
      <c r="I178" s="185" t="n">
        <v>1</v>
      </c>
    </row>
    <row r="179" customFormat="false" ht="12.75" hidden="false" customHeight="false" outlineLevel="0" collapsed="false">
      <c r="A179" s="188" t="s">
        <v>929</v>
      </c>
      <c r="B179" s="189" t="n">
        <v>75</v>
      </c>
      <c r="C179" s="188" t="n">
        <v>4</v>
      </c>
      <c r="D179" s="189" t="n">
        <v>37.5</v>
      </c>
      <c r="E179" s="188" t="n">
        <v>3</v>
      </c>
      <c r="F179" s="189" t="n">
        <v>150</v>
      </c>
      <c r="G179" s="188" t="n">
        <v>5</v>
      </c>
      <c r="H179" s="189" t="n">
        <v>18.75</v>
      </c>
      <c r="I179" s="188" t="n">
        <v>2</v>
      </c>
      <c r="J179" s="187"/>
      <c r="K179" s="187"/>
    </row>
    <row r="180" customFormat="false" ht="12.75" hidden="false" customHeight="false" outlineLevel="0" collapsed="false">
      <c r="A180" s="188" t="s">
        <v>932</v>
      </c>
      <c r="B180" s="189" t="n">
        <v>12</v>
      </c>
      <c r="C180" s="188" t="n">
        <v>2</v>
      </c>
      <c r="D180" s="189" t="n">
        <v>6</v>
      </c>
      <c r="E180" s="188" t="n">
        <v>1</v>
      </c>
      <c r="F180" s="189" t="n">
        <v>24</v>
      </c>
      <c r="G180" s="188" t="n">
        <v>2</v>
      </c>
      <c r="H180" s="189" t="n">
        <v>3</v>
      </c>
      <c r="I180" s="188" t="n">
        <v>1</v>
      </c>
      <c r="J180" s="187"/>
      <c r="K180" s="187"/>
    </row>
    <row r="181" customFormat="false" ht="12.75" hidden="false" customHeight="false" outlineLevel="0" collapsed="false">
      <c r="A181" s="188" t="s">
        <v>936</v>
      </c>
      <c r="B181" s="189" t="n">
        <v>22.5</v>
      </c>
      <c r="C181" s="188" t="n">
        <v>2</v>
      </c>
      <c r="D181" s="189" t="n">
        <v>11.25</v>
      </c>
      <c r="E181" s="188" t="n">
        <v>2</v>
      </c>
      <c r="F181" s="189" t="n">
        <v>45</v>
      </c>
      <c r="G181" s="188" t="n">
        <v>3</v>
      </c>
      <c r="H181" s="189" t="n">
        <v>5.625</v>
      </c>
      <c r="I181" s="188" t="n">
        <v>1</v>
      </c>
      <c r="J181" s="187"/>
      <c r="K181" s="187"/>
    </row>
    <row r="182" customFormat="false" ht="12.75" hidden="false" customHeight="false" outlineLevel="0" collapsed="false">
      <c r="A182" s="185" t="s">
        <v>937</v>
      </c>
      <c r="B182" s="186" t="n">
        <v>2</v>
      </c>
      <c r="C182" s="185" t="n">
        <v>1</v>
      </c>
      <c r="D182" s="186" t="n">
        <v>1</v>
      </c>
      <c r="E182" s="185" t="n">
        <v>1</v>
      </c>
      <c r="F182" s="186" t="n">
        <v>4</v>
      </c>
      <c r="G182" s="185" t="n">
        <v>1</v>
      </c>
      <c r="H182" s="186" t="n">
        <v>0.5</v>
      </c>
      <c r="I182" s="185" t="n">
        <v>1</v>
      </c>
    </row>
    <row r="183" customFormat="false" ht="12.75" hidden="false" customHeight="false" outlineLevel="0" collapsed="false">
      <c r="A183" s="185" t="s">
        <v>940</v>
      </c>
      <c r="B183" s="186" t="n">
        <v>3</v>
      </c>
      <c r="C183" s="185" t="n">
        <v>1</v>
      </c>
      <c r="D183" s="186" t="n">
        <v>1.5</v>
      </c>
      <c r="E183" s="185" t="n">
        <v>1</v>
      </c>
      <c r="F183" s="186" t="n">
        <v>6</v>
      </c>
      <c r="G183" s="185" t="n">
        <v>1</v>
      </c>
      <c r="H183" s="186" t="n">
        <v>0.75</v>
      </c>
      <c r="I183" s="185" t="n">
        <v>1</v>
      </c>
    </row>
    <row r="184" customFormat="false" ht="12.75" hidden="false" customHeight="false" outlineLevel="0" collapsed="false">
      <c r="A184" s="185" t="s">
        <v>942</v>
      </c>
      <c r="B184" s="186" t="n">
        <v>1</v>
      </c>
      <c r="C184" s="185" t="n">
        <v>1</v>
      </c>
      <c r="D184" s="186" t="n">
        <v>0.5</v>
      </c>
      <c r="E184" s="185" t="n">
        <v>1</v>
      </c>
      <c r="F184" s="186" t="n">
        <v>2</v>
      </c>
      <c r="G184" s="185" t="n">
        <v>1</v>
      </c>
      <c r="H184" s="186" t="n">
        <v>0.25</v>
      </c>
      <c r="I184" s="185" t="n">
        <v>1</v>
      </c>
    </row>
    <row r="185" customFormat="false" ht="12.75" hidden="false" customHeight="false" outlineLevel="0" collapsed="false">
      <c r="A185" s="188" t="s">
        <v>944</v>
      </c>
      <c r="B185" s="189" t="n">
        <v>1.5</v>
      </c>
      <c r="C185" s="188" t="n">
        <v>1</v>
      </c>
      <c r="D185" s="189" t="n">
        <v>0.75</v>
      </c>
      <c r="E185" s="188" t="n">
        <v>1</v>
      </c>
      <c r="F185" s="189" t="n">
        <v>3</v>
      </c>
      <c r="G185" s="188" t="n">
        <v>1</v>
      </c>
      <c r="H185" s="189" t="n">
        <v>0.375</v>
      </c>
      <c r="I185" s="188" t="n">
        <v>1</v>
      </c>
      <c r="J185" s="187"/>
      <c r="K185" s="187"/>
    </row>
    <row r="186" customFormat="false" ht="12.75" hidden="false" customHeight="false" outlineLevel="0" collapsed="false">
      <c r="A186" s="188" t="s">
        <v>948</v>
      </c>
      <c r="B186" s="189" t="n">
        <v>3.2</v>
      </c>
      <c r="C186" s="188" t="n">
        <v>1</v>
      </c>
      <c r="D186" s="189" t="n">
        <v>1.6</v>
      </c>
      <c r="E186" s="188" t="n">
        <v>1</v>
      </c>
      <c r="F186" s="189" t="n">
        <v>6.4</v>
      </c>
      <c r="G186" s="188" t="n">
        <v>1</v>
      </c>
      <c r="H186" s="189" t="n">
        <v>0.8</v>
      </c>
      <c r="I186" s="188" t="n">
        <v>1</v>
      </c>
      <c r="J186" s="187"/>
      <c r="K186" s="187"/>
    </row>
    <row r="187" customFormat="false" ht="12.75" hidden="false" customHeight="false" outlineLevel="0" collapsed="false">
      <c r="A187" s="188" t="s">
        <v>951</v>
      </c>
      <c r="B187" s="189" t="n">
        <v>2</v>
      </c>
      <c r="C187" s="188" t="n">
        <v>1</v>
      </c>
      <c r="D187" s="189" t="n">
        <v>1</v>
      </c>
      <c r="E187" s="188" t="n">
        <v>1</v>
      </c>
      <c r="F187" s="189" t="n">
        <v>4</v>
      </c>
      <c r="G187" s="188" t="n">
        <v>1</v>
      </c>
      <c r="H187" s="189" t="n">
        <v>0.5</v>
      </c>
      <c r="I187" s="188" t="n">
        <v>1</v>
      </c>
      <c r="J187" s="187"/>
      <c r="K187" s="187"/>
    </row>
    <row r="188" customFormat="false" ht="12.75" hidden="false" customHeight="false" outlineLevel="0" collapsed="false">
      <c r="A188" s="185" t="s">
        <v>956</v>
      </c>
      <c r="B188" s="186" t="n">
        <v>15</v>
      </c>
      <c r="C188" s="185" t="n">
        <v>2</v>
      </c>
      <c r="D188" s="186" t="n">
        <v>7.5</v>
      </c>
      <c r="E188" s="185" t="n">
        <v>1</v>
      </c>
      <c r="F188" s="186" t="n">
        <v>30</v>
      </c>
      <c r="G188" s="185" t="n">
        <v>3</v>
      </c>
      <c r="H188" s="186" t="n">
        <v>3.75</v>
      </c>
      <c r="I188" s="185" t="n">
        <v>1</v>
      </c>
    </row>
    <row r="189" customFormat="false" ht="12.75" hidden="false" customHeight="false" outlineLevel="0" collapsed="false">
      <c r="A189" s="185" t="s">
        <v>958</v>
      </c>
      <c r="B189" s="186" t="n">
        <v>7.8</v>
      </c>
      <c r="C189" s="185" t="n">
        <v>1</v>
      </c>
      <c r="D189" s="186" t="n">
        <v>3.9</v>
      </c>
      <c r="E189" s="185" t="n">
        <v>1</v>
      </c>
      <c r="F189" s="186" t="n">
        <v>15.6</v>
      </c>
      <c r="G189" s="185" t="n">
        <v>2</v>
      </c>
      <c r="H189" s="186" t="n">
        <v>1.95</v>
      </c>
      <c r="I189" s="185" t="n">
        <v>1</v>
      </c>
    </row>
    <row r="190" customFormat="false" ht="12.75" hidden="false" customHeight="false" outlineLevel="0" collapsed="false">
      <c r="A190" s="185" t="s">
        <v>961</v>
      </c>
      <c r="B190" s="186" t="n">
        <v>13.3</v>
      </c>
      <c r="C190" s="185" t="n">
        <v>2</v>
      </c>
      <c r="D190" s="186" t="n">
        <v>6.65</v>
      </c>
      <c r="E190" s="185" t="n">
        <v>1</v>
      </c>
      <c r="F190" s="186" t="n">
        <v>26.6</v>
      </c>
      <c r="G190" s="185" t="n">
        <v>3</v>
      </c>
      <c r="H190" s="186" t="n">
        <v>3.325</v>
      </c>
      <c r="I190" s="185" t="n">
        <v>1</v>
      </c>
    </row>
    <row r="191" customFormat="false" ht="12.75" hidden="false" customHeight="false" outlineLevel="0" collapsed="false">
      <c r="A191" s="188" t="s">
        <v>962</v>
      </c>
      <c r="B191" s="189" t="n">
        <v>61.5</v>
      </c>
      <c r="C191" s="188" t="n">
        <v>4</v>
      </c>
      <c r="D191" s="189" t="n">
        <v>30.75</v>
      </c>
      <c r="E191" s="188" t="n">
        <v>3</v>
      </c>
      <c r="F191" s="189" t="n">
        <v>123</v>
      </c>
      <c r="G191" s="188" t="n">
        <v>5</v>
      </c>
      <c r="H191" s="189" t="n">
        <v>15.375</v>
      </c>
      <c r="I191" s="188" t="n">
        <v>2</v>
      </c>
      <c r="J191" s="187"/>
      <c r="K191" s="187"/>
    </row>
    <row r="192" customFormat="false" ht="12.75" hidden="false" customHeight="false" outlineLevel="0" collapsed="false">
      <c r="A192" s="188" t="s">
        <v>2289</v>
      </c>
      <c r="B192" s="189" t="n">
        <v>61.5</v>
      </c>
      <c r="C192" s="188" t="n">
        <v>4</v>
      </c>
      <c r="D192" s="189" t="n">
        <v>30.75</v>
      </c>
      <c r="E192" s="188" t="n">
        <v>3</v>
      </c>
      <c r="F192" s="189" t="n">
        <v>123</v>
      </c>
      <c r="G192" s="188" t="n">
        <v>5</v>
      </c>
      <c r="H192" s="189" t="n">
        <v>15.375</v>
      </c>
      <c r="I192" s="188" t="n">
        <v>2</v>
      </c>
      <c r="J192" s="187"/>
      <c r="K192" s="187"/>
    </row>
    <row r="193" customFormat="false" ht="12.75" hidden="false" customHeight="false" outlineLevel="0" collapsed="false">
      <c r="A193" s="188" t="s">
        <v>964</v>
      </c>
      <c r="B193" s="189" t="n">
        <v>5.8</v>
      </c>
      <c r="C193" s="188" t="n">
        <v>1</v>
      </c>
      <c r="D193" s="189" t="n">
        <v>2.9</v>
      </c>
      <c r="E193" s="188" t="n">
        <v>1</v>
      </c>
      <c r="F193" s="189" t="n">
        <v>11.6</v>
      </c>
      <c r="G193" s="188" t="n">
        <v>2</v>
      </c>
      <c r="H193" s="189" t="n">
        <v>1.45</v>
      </c>
      <c r="I193" s="188" t="n">
        <v>1</v>
      </c>
      <c r="J193" s="187"/>
      <c r="K193" s="187"/>
    </row>
    <row r="194" customFormat="false" ht="12.75" hidden="false" customHeight="false" outlineLevel="0" collapsed="false">
      <c r="A194" s="185" t="s">
        <v>966</v>
      </c>
      <c r="B194" s="186" t="n">
        <v>8.5</v>
      </c>
      <c r="C194" s="185" t="n">
        <v>1</v>
      </c>
      <c r="D194" s="186" t="n">
        <v>4.25</v>
      </c>
      <c r="E194" s="185" t="n">
        <v>1</v>
      </c>
      <c r="F194" s="186" t="n">
        <v>17</v>
      </c>
      <c r="G194" s="185" t="n">
        <v>2</v>
      </c>
      <c r="H194" s="186" t="n">
        <v>2.125</v>
      </c>
      <c r="I194" s="185" t="n">
        <v>1</v>
      </c>
    </row>
    <row r="195" customFormat="false" ht="12.75" hidden="false" customHeight="false" outlineLevel="0" collapsed="false">
      <c r="A195" s="185" t="s">
        <v>972</v>
      </c>
      <c r="B195" s="186" t="n">
        <v>28.5</v>
      </c>
      <c r="C195" s="185" t="n">
        <v>3</v>
      </c>
      <c r="D195" s="186" t="n">
        <v>14.25</v>
      </c>
      <c r="E195" s="185" t="n">
        <v>2</v>
      </c>
      <c r="F195" s="186" t="n">
        <v>57</v>
      </c>
      <c r="G195" s="185" t="n">
        <v>4</v>
      </c>
      <c r="H195" s="186" t="n">
        <v>7.125</v>
      </c>
      <c r="I195" s="185" t="n">
        <v>1</v>
      </c>
    </row>
    <row r="196" customFormat="false" ht="12.75" hidden="false" customHeight="false" outlineLevel="0" collapsed="false">
      <c r="A196" s="185" t="s">
        <v>973</v>
      </c>
      <c r="B196" s="186" t="n">
        <v>38</v>
      </c>
      <c r="C196" s="185" t="n">
        <v>3</v>
      </c>
      <c r="D196" s="186" t="n">
        <v>19</v>
      </c>
      <c r="E196" s="185" t="n">
        <v>2</v>
      </c>
      <c r="F196" s="186" t="n">
        <v>76</v>
      </c>
      <c r="G196" s="185" t="n">
        <v>4</v>
      </c>
      <c r="H196" s="186" t="n">
        <v>9.5</v>
      </c>
      <c r="I196" s="185" t="n">
        <v>1</v>
      </c>
    </row>
    <row r="197" customFormat="false" ht="12.75" hidden="false" customHeight="false" outlineLevel="0" collapsed="false">
      <c r="A197" s="188" t="s">
        <v>978</v>
      </c>
      <c r="B197" s="189" t="n">
        <v>33.9</v>
      </c>
      <c r="C197" s="188" t="n">
        <v>3</v>
      </c>
      <c r="D197" s="189" t="n">
        <v>16.95</v>
      </c>
      <c r="E197" s="188" t="n">
        <v>2</v>
      </c>
      <c r="F197" s="189" t="n">
        <v>67.8</v>
      </c>
      <c r="G197" s="188" t="n">
        <v>4</v>
      </c>
      <c r="H197" s="189" t="n">
        <v>8.475</v>
      </c>
      <c r="I197" s="188" t="n">
        <v>1</v>
      </c>
      <c r="J197" s="187"/>
      <c r="K197" s="187"/>
    </row>
    <row r="198" customFormat="false" ht="12.75" hidden="false" customHeight="false" outlineLevel="0" collapsed="false">
      <c r="A198" s="188" t="s">
        <v>981</v>
      </c>
      <c r="B198" s="189" t="n">
        <v>0.5</v>
      </c>
      <c r="C198" s="188" t="n">
        <v>1</v>
      </c>
      <c r="D198" s="189" t="n">
        <v>0.25</v>
      </c>
      <c r="E198" s="188" t="n">
        <v>1</v>
      </c>
      <c r="F198" s="189" t="n">
        <v>1</v>
      </c>
      <c r="G198" s="188" t="n">
        <v>1</v>
      </c>
      <c r="H198" s="189" t="n">
        <v>0.125</v>
      </c>
      <c r="I198" s="188" t="n">
        <v>1</v>
      </c>
      <c r="J198" s="187"/>
      <c r="K198" s="187"/>
    </row>
    <row r="199" customFormat="false" ht="12.75" hidden="false" customHeight="false" outlineLevel="0" collapsed="false">
      <c r="A199" s="188" t="s">
        <v>983</v>
      </c>
      <c r="B199" s="189" t="n">
        <v>1</v>
      </c>
      <c r="C199" s="188" t="n">
        <v>1</v>
      </c>
      <c r="D199" s="189" t="n">
        <v>0.5</v>
      </c>
      <c r="E199" s="188" t="n">
        <v>1</v>
      </c>
      <c r="F199" s="189" t="n">
        <v>2</v>
      </c>
      <c r="G199" s="188" t="n">
        <v>1</v>
      </c>
      <c r="H199" s="189" t="n">
        <v>0.25</v>
      </c>
      <c r="I199" s="188" t="n">
        <v>1</v>
      </c>
      <c r="J199" s="187"/>
      <c r="K199" s="187"/>
    </row>
    <row r="200" customFormat="false" ht="12.75" hidden="false" customHeight="false" outlineLevel="0" collapsed="false">
      <c r="A200" s="185" t="s">
        <v>984</v>
      </c>
      <c r="B200" s="186" t="n">
        <v>3</v>
      </c>
      <c r="C200" s="185" t="n">
        <v>1</v>
      </c>
      <c r="D200" s="186" t="n">
        <v>1.5</v>
      </c>
      <c r="E200" s="185" t="n">
        <v>1</v>
      </c>
      <c r="F200" s="186" t="n">
        <v>6</v>
      </c>
      <c r="G200" s="185" t="n">
        <v>1</v>
      </c>
      <c r="H200" s="186" t="n">
        <v>0.75</v>
      </c>
      <c r="I200" s="185" t="n">
        <v>1</v>
      </c>
    </row>
    <row r="201" customFormat="false" ht="12.75" hidden="false" customHeight="false" outlineLevel="0" collapsed="false">
      <c r="A201" s="185" t="s">
        <v>985</v>
      </c>
      <c r="B201" s="186" t="n">
        <v>11.5</v>
      </c>
      <c r="C201" s="185" t="n">
        <v>2</v>
      </c>
      <c r="D201" s="186" t="n">
        <v>5.75</v>
      </c>
      <c r="E201" s="185" t="n">
        <v>1</v>
      </c>
      <c r="F201" s="186" t="n">
        <v>23</v>
      </c>
      <c r="G201" s="185" t="n">
        <v>2</v>
      </c>
      <c r="H201" s="186" t="n">
        <v>2.875</v>
      </c>
      <c r="I201" s="185" t="n">
        <v>1</v>
      </c>
    </row>
    <row r="202" customFormat="false" ht="12.75" hidden="false" customHeight="false" outlineLevel="0" collapsed="false">
      <c r="A202" s="185" t="s">
        <v>990</v>
      </c>
      <c r="B202" s="186" t="n">
        <v>1.8</v>
      </c>
      <c r="C202" s="185" t="n">
        <v>1</v>
      </c>
      <c r="D202" s="186" t="n">
        <v>0.9</v>
      </c>
      <c r="E202" s="185" t="n">
        <v>1</v>
      </c>
      <c r="F202" s="186" t="n">
        <v>3.6</v>
      </c>
      <c r="G202" s="185" t="n">
        <v>1</v>
      </c>
      <c r="H202" s="186" t="n">
        <v>0.45</v>
      </c>
      <c r="I202" s="185" t="n">
        <v>1</v>
      </c>
    </row>
    <row r="203" customFormat="false" ht="12.75" hidden="false" customHeight="false" outlineLevel="0" collapsed="false">
      <c r="A203" s="188" t="s">
        <v>995</v>
      </c>
      <c r="B203" s="189" t="n">
        <v>8.5</v>
      </c>
      <c r="C203" s="188" t="n">
        <v>1</v>
      </c>
      <c r="D203" s="189" t="n">
        <v>4.25</v>
      </c>
      <c r="E203" s="188" t="n">
        <v>1</v>
      </c>
      <c r="F203" s="189" t="n">
        <v>17</v>
      </c>
      <c r="G203" s="188" t="n">
        <v>2</v>
      </c>
      <c r="H203" s="189" t="n">
        <v>2.125</v>
      </c>
      <c r="I203" s="188" t="n">
        <v>1</v>
      </c>
      <c r="J203" s="187"/>
      <c r="K203" s="187"/>
    </row>
    <row r="204" customFormat="false" ht="12.75" hidden="false" customHeight="false" outlineLevel="0" collapsed="false">
      <c r="A204" s="188" t="s">
        <v>996</v>
      </c>
      <c r="B204" s="189" t="n">
        <v>38</v>
      </c>
      <c r="C204" s="188" t="n">
        <v>3</v>
      </c>
      <c r="D204" s="189" t="n">
        <v>19</v>
      </c>
      <c r="E204" s="188" t="n">
        <v>2</v>
      </c>
      <c r="F204" s="189" t="n">
        <v>76</v>
      </c>
      <c r="G204" s="188" t="n">
        <v>4</v>
      </c>
      <c r="H204" s="189" t="n">
        <v>9.5</v>
      </c>
      <c r="I204" s="188" t="n">
        <v>1</v>
      </c>
      <c r="J204" s="187"/>
      <c r="K204" s="187"/>
    </row>
    <row r="205" customFormat="false" ht="12.75" hidden="false" customHeight="false" outlineLevel="0" collapsed="false">
      <c r="A205" s="188" t="s">
        <v>999</v>
      </c>
      <c r="B205" s="189" t="n">
        <v>8.5</v>
      </c>
      <c r="C205" s="188" t="n">
        <v>1</v>
      </c>
      <c r="D205" s="189" t="n">
        <v>4.25</v>
      </c>
      <c r="E205" s="188" t="n">
        <v>1</v>
      </c>
      <c r="F205" s="189" t="n">
        <v>17</v>
      </c>
      <c r="G205" s="188" t="n">
        <v>2</v>
      </c>
      <c r="H205" s="189" t="n">
        <v>2.125</v>
      </c>
      <c r="I205" s="188" t="n">
        <v>1</v>
      </c>
      <c r="J205" s="187"/>
      <c r="K205" s="187"/>
    </row>
    <row r="206" customFormat="false" ht="12.75" hidden="false" customHeight="false" outlineLevel="0" collapsed="false">
      <c r="A206" s="185" t="s">
        <v>1003</v>
      </c>
      <c r="B206" s="186" t="n">
        <v>75</v>
      </c>
      <c r="C206" s="185" t="n">
        <v>4</v>
      </c>
      <c r="D206" s="186" t="n">
        <v>37.5</v>
      </c>
      <c r="E206" s="185" t="n">
        <v>3</v>
      </c>
      <c r="F206" s="186" t="n">
        <v>150</v>
      </c>
      <c r="G206" s="185" t="n">
        <v>5</v>
      </c>
      <c r="H206" s="186" t="n">
        <v>18.75</v>
      </c>
      <c r="I206" s="185" t="n">
        <v>2</v>
      </c>
    </row>
    <row r="207" customFormat="false" ht="12.75" hidden="false" customHeight="false" outlineLevel="0" collapsed="false">
      <c r="A207" s="185" t="s">
        <v>1005</v>
      </c>
      <c r="B207" s="186" t="n">
        <v>26.5</v>
      </c>
      <c r="C207" s="185" t="n">
        <v>3</v>
      </c>
      <c r="D207" s="186" t="n">
        <v>13.25</v>
      </c>
      <c r="E207" s="185" t="n">
        <v>2</v>
      </c>
      <c r="F207" s="186" t="n">
        <v>53</v>
      </c>
      <c r="G207" s="185" t="n">
        <v>4</v>
      </c>
      <c r="H207" s="186" t="n">
        <v>6.625</v>
      </c>
      <c r="I207" s="185" t="n">
        <v>1</v>
      </c>
    </row>
    <row r="208" customFormat="false" ht="12.75" hidden="false" customHeight="false" outlineLevel="0" collapsed="false">
      <c r="A208" s="185" t="s">
        <v>1007</v>
      </c>
      <c r="B208" s="186" t="n">
        <v>27</v>
      </c>
      <c r="C208" s="185" t="n">
        <v>3</v>
      </c>
      <c r="D208" s="186" t="n">
        <v>13.5</v>
      </c>
      <c r="E208" s="185" t="n">
        <v>2</v>
      </c>
      <c r="F208" s="186" t="n">
        <v>54</v>
      </c>
      <c r="G208" s="185" t="n">
        <v>4</v>
      </c>
      <c r="H208" s="186" t="n">
        <v>6.75</v>
      </c>
      <c r="I208" s="185" t="n">
        <v>1</v>
      </c>
    </row>
    <row r="209" customFormat="false" ht="12.75" hidden="false" customHeight="false" outlineLevel="0" collapsed="false">
      <c r="A209" s="188" t="s">
        <v>1011</v>
      </c>
      <c r="B209" s="189" t="n">
        <v>2.1</v>
      </c>
      <c r="C209" s="188" t="n">
        <v>1</v>
      </c>
      <c r="D209" s="189" t="n">
        <v>1.05</v>
      </c>
      <c r="E209" s="188" t="n">
        <v>1</v>
      </c>
      <c r="F209" s="189" t="n">
        <v>4.2</v>
      </c>
      <c r="G209" s="188" t="n">
        <v>1</v>
      </c>
      <c r="H209" s="189" t="n">
        <v>0.525</v>
      </c>
      <c r="I209" s="188" t="n">
        <v>1</v>
      </c>
      <c r="J209" s="187"/>
      <c r="K209" s="187"/>
    </row>
    <row r="210" customFormat="false" ht="12.75" hidden="false" customHeight="false" outlineLevel="0" collapsed="false">
      <c r="A210" s="188" t="s">
        <v>1017</v>
      </c>
      <c r="B210" s="189" t="n">
        <v>79.5</v>
      </c>
      <c r="C210" s="188" t="n">
        <v>4</v>
      </c>
      <c r="D210" s="189" t="n">
        <v>39.75</v>
      </c>
      <c r="E210" s="188" t="n">
        <v>3</v>
      </c>
      <c r="F210" s="189" t="n">
        <v>159</v>
      </c>
      <c r="G210" s="188" t="n">
        <v>5</v>
      </c>
      <c r="H210" s="189" t="n">
        <v>19.875</v>
      </c>
      <c r="I210" s="188" t="n">
        <v>2</v>
      </c>
      <c r="J210" s="187"/>
      <c r="K210" s="187"/>
    </row>
    <row r="211" customFormat="false" ht="12.75" hidden="false" customHeight="false" outlineLevel="0" collapsed="false">
      <c r="A211" s="188" t="s">
        <v>1018</v>
      </c>
      <c r="B211" s="189" t="n">
        <v>1</v>
      </c>
      <c r="C211" s="188" t="n">
        <v>1</v>
      </c>
      <c r="D211" s="189" t="n">
        <v>0.5</v>
      </c>
      <c r="E211" s="188" t="n">
        <v>1</v>
      </c>
      <c r="F211" s="189" t="n">
        <v>2</v>
      </c>
      <c r="G211" s="188" t="n">
        <v>1</v>
      </c>
      <c r="H211" s="189" t="n">
        <v>0.25</v>
      </c>
      <c r="I211" s="188" t="n">
        <v>1</v>
      </c>
      <c r="J211" s="187"/>
      <c r="K211" s="187"/>
    </row>
    <row r="212" customFormat="false" ht="12.75" hidden="false" customHeight="false" outlineLevel="0" collapsed="false">
      <c r="A212" s="185" t="s">
        <v>1021</v>
      </c>
      <c r="B212" s="186" t="n">
        <v>5</v>
      </c>
      <c r="C212" s="185" t="n">
        <v>1</v>
      </c>
      <c r="D212" s="186" t="n">
        <v>2.5</v>
      </c>
      <c r="E212" s="185" t="n">
        <v>1</v>
      </c>
      <c r="F212" s="186" t="n">
        <v>10</v>
      </c>
      <c r="G212" s="185" t="n">
        <v>2</v>
      </c>
      <c r="H212" s="186" t="n">
        <v>1.25</v>
      </c>
      <c r="I212" s="185" t="n">
        <v>1</v>
      </c>
    </row>
    <row r="213" customFormat="false" ht="12.75" hidden="false" customHeight="false" outlineLevel="0" collapsed="false">
      <c r="A213" s="185" t="s">
        <v>1027</v>
      </c>
      <c r="B213" s="186" t="n">
        <v>41.5</v>
      </c>
      <c r="C213" s="185" t="n">
        <v>3</v>
      </c>
      <c r="D213" s="186" t="n">
        <v>20.75</v>
      </c>
      <c r="E213" s="185" t="n">
        <v>2</v>
      </c>
      <c r="F213" s="186" t="n">
        <v>83</v>
      </c>
      <c r="G213" s="185" t="n">
        <v>4</v>
      </c>
      <c r="H213" s="186" t="n">
        <v>10.375</v>
      </c>
      <c r="I213" s="185" t="n">
        <v>2</v>
      </c>
    </row>
    <row r="214" customFormat="false" ht="12.75" hidden="false" customHeight="false" outlineLevel="0" collapsed="false">
      <c r="A214" s="185" t="s">
        <v>1031</v>
      </c>
      <c r="B214" s="186" t="n">
        <v>7.2</v>
      </c>
      <c r="C214" s="185" t="n">
        <v>1</v>
      </c>
      <c r="D214" s="186" t="n">
        <v>3.6</v>
      </c>
      <c r="E214" s="185" t="n">
        <v>1</v>
      </c>
      <c r="F214" s="186" t="n">
        <v>14.4</v>
      </c>
      <c r="G214" s="185" t="n">
        <v>2</v>
      </c>
      <c r="H214" s="186" t="n">
        <v>1.8</v>
      </c>
      <c r="I214" s="185" t="n">
        <v>1</v>
      </c>
    </row>
    <row r="215" customFormat="false" ht="12.75" hidden="false" customHeight="false" outlineLevel="0" collapsed="false">
      <c r="A215" s="188" t="s">
        <v>1034</v>
      </c>
      <c r="B215" s="189" t="n">
        <v>125.8</v>
      </c>
      <c r="C215" s="188" t="n">
        <v>5</v>
      </c>
      <c r="D215" s="189" t="n">
        <v>62.9</v>
      </c>
      <c r="E215" s="188" t="n">
        <v>4</v>
      </c>
      <c r="F215" s="189" t="n">
        <v>251.6</v>
      </c>
      <c r="G215" s="188" t="n">
        <v>6</v>
      </c>
      <c r="H215" s="189" t="n">
        <v>31.45</v>
      </c>
      <c r="I215" s="188" t="n">
        <v>3</v>
      </c>
      <c r="J215" s="187"/>
      <c r="K215" s="187"/>
    </row>
    <row r="216" customFormat="false" ht="12.75" hidden="false" customHeight="false" outlineLevel="0" collapsed="false">
      <c r="A216" s="188" t="s">
        <v>1036</v>
      </c>
      <c r="B216" s="189" t="n">
        <v>14</v>
      </c>
      <c r="C216" s="188" t="n">
        <v>2</v>
      </c>
      <c r="D216" s="189" t="n">
        <v>7</v>
      </c>
      <c r="E216" s="188" t="n">
        <v>1</v>
      </c>
      <c r="F216" s="189" t="n">
        <v>28</v>
      </c>
      <c r="G216" s="188" t="n">
        <v>3</v>
      </c>
      <c r="H216" s="189" t="n">
        <v>3.5</v>
      </c>
      <c r="I216" s="188" t="n">
        <v>1</v>
      </c>
      <c r="J216" s="187"/>
      <c r="K216" s="187"/>
    </row>
    <row r="217" customFormat="false" ht="12.75" hidden="false" customHeight="false" outlineLevel="0" collapsed="false">
      <c r="A217" s="188" t="s">
        <v>1039</v>
      </c>
      <c r="B217" s="189" t="n">
        <v>64.8</v>
      </c>
      <c r="C217" s="188" t="n">
        <v>4</v>
      </c>
      <c r="D217" s="189" t="n">
        <v>32.4</v>
      </c>
      <c r="E217" s="188" t="n">
        <v>3</v>
      </c>
      <c r="F217" s="189" t="n">
        <v>129.6</v>
      </c>
      <c r="G217" s="188" t="n">
        <v>5</v>
      </c>
      <c r="H217" s="189" t="n">
        <v>16.2</v>
      </c>
      <c r="I217" s="188" t="n">
        <v>2</v>
      </c>
      <c r="J217" s="187"/>
      <c r="K217" s="187"/>
    </row>
    <row r="218" customFormat="false" ht="12.75" hidden="false" customHeight="false" outlineLevel="0" collapsed="false">
      <c r="A218" s="185" t="s">
        <v>1045</v>
      </c>
      <c r="B218" s="186" t="n">
        <v>400</v>
      </c>
      <c r="C218" s="185" t="n">
        <v>8</v>
      </c>
      <c r="D218" s="186" t="n">
        <v>200</v>
      </c>
      <c r="E218" s="185" t="n">
        <v>5</v>
      </c>
      <c r="F218" s="186" t="n">
        <v>800</v>
      </c>
      <c r="G218" s="185" t="n">
        <v>11</v>
      </c>
      <c r="H218" s="186" t="n">
        <v>100</v>
      </c>
      <c r="I218" s="185" t="n">
        <v>4</v>
      </c>
    </row>
    <row r="219" customFormat="false" ht="12.75" hidden="false" customHeight="false" outlineLevel="0" collapsed="false">
      <c r="A219" s="185" t="s">
        <v>2291</v>
      </c>
      <c r="B219" s="186" t="n">
        <v>740</v>
      </c>
      <c r="C219" s="185" t="n">
        <v>10</v>
      </c>
      <c r="D219" s="186" t="n">
        <v>370</v>
      </c>
      <c r="E219" s="185" t="n">
        <v>8</v>
      </c>
      <c r="F219" s="186" t="n">
        <v>1480</v>
      </c>
      <c r="G219" s="185" t="n">
        <v>12</v>
      </c>
      <c r="H219" s="186" t="n">
        <v>185</v>
      </c>
      <c r="I219" s="185" t="n">
        <v>5</v>
      </c>
    </row>
    <row r="220" customFormat="false" ht="12.75" hidden="false" customHeight="false" outlineLevel="0" collapsed="false">
      <c r="A220" s="185" t="s">
        <v>1050</v>
      </c>
      <c r="B220" s="186" t="n">
        <v>7.8</v>
      </c>
      <c r="C220" s="185" t="n">
        <v>1</v>
      </c>
      <c r="D220" s="186" t="n">
        <v>3.9</v>
      </c>
      <c r="E220" s="185" t="n">
        <v>1</v>
      </c>
      <c r="F220" s="186" t="n">
        <v>15.6</v>
      </c>
      <c r="G220" s="185" t="n">
        <v>2</v>
      </c>
      <c r="H220" s="186" t="n">
        <v>1.95</v>
      </c>
      <c r="I220" s="185" t="n">
        <v>1</v>
      </c>
    </row>
    <row r="221" customFormat="false" ht="12.75" hidden="false" customHeight="false" outlineLevel="0" collapsed="false">
      <c r="A221" s="188" t="s">
        <v>1053</v>
      </c>
      <c r="B221" s="189" t="n">
        <v>48.7</v>
      </c>
      <c r="C221" s="188" t="n">
        <v>3</v>
      </c>
      <c r="D221" s="189" t="n">
        <v>24.35</v>
      </c>
      <c r="E221" s="188" t="n">
        <v>2</v>
      </c>
      <c r="F221" s="189" t="n">
        <v>97.4</v>
      </c>
      <c r="G221" s="188" t="n">
        <v>4</v>
      </c>
      <c r="H221" s="189" t="n">
        <v>12.175</v>
      </c>
      <c r="I221" s="188" t="n">
        <v>2</v>
      </c>
      <c r="J221" s="187"/>
      <c r="K221" s="187"/>
    </row>
    <row r="222" customFormat="false" ht="12.75" hidden="false" customHeight="false" outlineLevel="0" collapsed="false">
      <c r="A222" s="188" t="s">
        <v>1055</v>
      </c>
      <c r="B222" s="189" t="n">
        <v>3.9</v>
      </c>
      <c r="C222" s="188" t="n">
        <v>1</v>
      </c>
      <c r="D222" s="189" t="n">
        <v>1.95</v>
      </c>
      <c r="E222" s="188" t="n">
        <v>1</v>
      </c>
      <c r="F222" s="189" t="n">
        <v>7.8</v>
      </c>
      <c r="G222" s="188" t="n">
        <v>1</v>
      </c>
      <c r="H222" s="189" t="n">
        <v>0.975</v>
      </c>
      <c r="I222" s="188" t="n">
        <v>1</v>
      </c>
      <c r="J222" s="187"/>
      <c r="K222" s="187"/>
    </row>
    <row r="223" customFormat="false" ht="12.75" hidden="false" customHeight="false" outlineLevel="0" collapsed="false">
      <c r="A223" s="188" t="s">
        <v>1057</v>
      </c>
      <c r="B223" s="189" t="n">
        <v>118</v>
      </c>
      <c r="C223" s="188" t="n">
        <v>5</v>
      </c>
      <c r="D223" s="189" t="n">
        <v>59</v>
      </c>
      <c r="E223" s="188" t="n">
        <v>4</v>
      </c>
      <c r="F223" s="189" t="n">
        <v>236</v>
      </c>
      <c r="G223" s="188" t="n">
        <v>6</v>
      </c>
      <c r="H223" s="189" t="n">
        <v>29.5</v>
      </c>
      <c r="I223" s="188" t="n">
        <v>3</v>
      </c>
      <c r="J223" s="187"/>
      <c r="K223" s="187"/>
    </row>
    <row r="224" customFormat="false" ht="12.75" hidden="false" customHeight="false" outlineLevel="0" collapsed="false">
      <c r="A224" s="185" t="s">
        <v>2293</v>
      </c>
      <c r="B224" s="186" t="n">
        <v>125</v>
      </c>
      <c r="C224" s="185" t="n">
        <v>5</v>
      </c>
      <c r="D224" s="186" t="n">
        <v>62.5</v>
      </c>
      <c r="E224" s="185" t="n">
        <v>4</v>
      </c>
      <c r="F224" s="186" t="n">
        <v>250</v>
      </c>
      <c r="G224" s="185" t="n">
        <v>6</v>
      </c>
      <c r="H224" s="186" t="n">
        <v>31.25</v>
      </c>
      <c r="I224" s="185" t="n">
        <v>3</v>
      </c>
    </row>
    <row r="225" customFormat="false" ht="12.75" hidden="false" customHeight="false" outlineLevel="0" collapsed="false">
      <c r="A225" s="185" t="s">
        <v>1061</v>
      </c>
      <c r="B225" s="186" t="n">
        <v>20.5</v>
      </c>
      <c r="C225" s="185" t="n">
        <v>2</v>
      </c>
      <c r="D225" s="186" t="n">
        <v>10.25</v>
      </c>
      <c r="E225" s="185" t="n">
        <v>2</v>
      </c>
      <c r="F225" s="186" t="n">
        <v>41</v>
      </c>
      <c r="G225" s="185" t="n">
        <v>3</v>
      </c>
      <c r="H225" s="186" t="n">
        <v>5.125</v>
      </c>
      <c r="I225" s="185" t="n">
        <v>1</v>
      </c>
    </row>
    <row r="226" customFormat="false" ht="12.75" hidden="false" customHeight="false" outlineLevel="0" collapsed="false">
      <c r="A226" s="185" t="s">
        <v>1065</v>
      </c>
      <c r="B226" s="186" t="n">
        <v>54</v>
      </c>
      <c r="C226" s="185" t="n">
        <v>4</v>
      </c>
      <c r="D226" s="186" t="n">
        <v>27</v>
      </c>
      <c r="E226" s="185" t="n">
        <v>3</v>
      </c>
      <c r="F226" s="186" t="n">
        <v>108</v>
      </c>
      <c r="G226" s="185" t="n">
        <v>5</v>
      </c>
      <c r="H226" s="186" t="n">
        <v>13.5</v>
      </c>
      <c r="I226" s="185" t="n">
        <v>2</v>
      </c>
    </row>
    <row r="227" customFormat="false" ht="12.75" hidden="false" customHeight="false" outlineLevel="0" collapsed="false">
      <c r="A227" s="188" t="s">
        <v>2295</v>
      </c>
      <c r="B227" s="189" t="n">
        <v>62.5</v>
      </c>
      <c r="C227" s="188" t="n">
        <v>4</v>
      </c>
      <c r="D227" s="189" t="n">
        <v>31.25</v>
      </c>
      <c r="E227" s="188" t="n">
        <v>3</v>
      </c>
      <c r="F227" s="189" t="n">
        <v>125</v>
      </c>
      <c r="G227" s="188" t="n">
        <v>5</v>
      </c>
      <c r="H227" s="189" t="n">
        <v>15.625</v>
      </c>
      <c r="I227" s="188" t="n">
        <v>2</v>
      </c>
      <c r="J227" s="187"/>
      <c r="K227" s="187"/>
    </row>
    <row r="228" customFormat="false" ht="12.75" hidden="false" customHeight="false" outlineLevel="0" collapsed="false">
      <c r="A228" s="188" t="s">
        <v>1070</v>
      </c>
      <c r="B228" s="189" t="n">
        <v>28</v>
      </c>
      <c r="C228" s="188" t="n">
        <v>3</v>
      </c>
      <c r="D228" s="189" t="n">
        <v>14</v>
      </c>
      <c r="E228" s="188" t="n">
        <v>2</v>
      </c>
      <c r="F228" s="189" t="n">
        <v>56</v>
      </c>
      <c r="G228" s="188" t="n">
        <v>4</v>
      </c>
      <c r="H228" s="189" t="n">
        <v>7</v>
      </c>
      <c r="I228" s="188" t="n">
        <v>1</v>
      </c>
      <c r="J228" s="187"/>
      <c r="K228" s="187"/>
    </row>
    <row r="229" customFormat="false" ht="12.75" hidden="false" customHeight="false" outlineLevel="0" collapsed="false">
      <c r="A229" s="188" t="s">
        <v>1076</v>
      </c>
      <c r="B229" s="189" t="n">
        <v>8.8</v>
      </c>
      <c r="C229" s="188" t="n">
        <v>1</v>
      </c>
      <c r="D229" s="189" t="n">
        <v>4.4</v>
      </c>
      <c r="E229" s="188" t="n">
        <v>1</v>
      </c>
      <c r="F229" s="189" t="n">
        <v>17.6</v>
      </c>
      <c r="G229" s="188" t="n">
        <v>2</v>
      </c>
      <c r="H229" s="189" t="n">
        <v>2.2</v>
      </c>
      <c r="I229" s="188" t="n">
        <v>1</v>
      </c>
      <c r="J229" s="187"/>
      <c r="K229" s="187"/>
    </row>
    <row r="230" customFormat="false" ht="12.75" hidden="false" customHeight="false" outlineLevel="0" collapsed="false">
      <c r="A230" s="185" t="s">
        <v>1080</v>
      </c>
      <c r="B230" s="186" t="n">
        <v>125.8</v>
      </c>
      <c r="C230" s="185" t="n">
        <v>5</v>
      </c>
      <c r="D230" s="186" t="n">
        <v>62.9</v>
      </c>
      <c r="E230" s="185" t="n">
        <v>4</v>
      </c>
      <c r="F230" s="186" t="n">
        <v>251.6</v>
      </c>
      <c r="G230" s="185" t="n">
        <v>6</v>
      </c>
      <c r="H230" s="186" t="n">
        <v>31.45</v>
      </c>
      <c r="I230" s="185" t="n">
        <v>3</v>
      </c>
    </row>
    <row r="231" customFormat="false" ht="12.75" hidden="false" customHeight="false" outlineLevel="0" collapsed="false">
      <c r="A231" s="185" t="s">
        <v>1083</v>
      </c>
      <c r="B231" s="186" t="n">
        <v>35</v>
      </c>
      <c r="C231" s="185" t="n">
        <v>3</v>
      </c>
      <c r="D231" s="186" t="n">
        <v>17.5</v>
      </c>
      <c r="E231" s="185" t="n">
        <v>2</v>
      </c>
      <c r="F231" s="186" t="n">
        <v>70</v>
      </c>
      <c r="G231" s="185" t="n">
        <v>4</v>
      </c>
      <c r="H231" s="186" t="n">
        <v>8.75</v>
      </c>
      <c r="I231" s="185" t="n">
        <v>1</v>
      </c>
    </row>
    <row r="232" customFormat="false" ht="12.75" hidden="false" customHeight="false" outlineLevel="0" collapsed="false">
      <c r="A232" s="185" t="s">
        <v>1085</v>
      </c>
      <c r="B232" s="186" t="n">
        <v>55</v>
      </c>
      <c r="C232" s="185" t="n">
        <v>4</v>
      </c>
      <c r="D232" s="186" t="n">
        <v>27.5</v>
      </c>
      <c r="E232" s="185" t="n">
        <v>3</v>
      </c>
      <c r="F232" s="186" t="n">
        <v>110</v>
      </c>
      <c r="G232" s="185" t="n">
        <v>5</v>
      </c>
      <c r="H232" s="186" t="n">
        <v>13.75</v>
      </c>
      <c r="I232" s="185" t="n">
        <v>2</v>
      </c>
    </row>
    <row r="233" customFormat="false" ht="12.75" hidden="false" customHeight="false" outlineLevel="0" collapsed="false">
      <c r="A233" s="188" t="s">
        <v>1088</v>
      </c>
      <c r="B233" s="189" t="n">
        <v>6.5</v>
      </c>
      <c r="C233" s="188" t="n">
        <v>1</v>
      </c>
      <c r="D233" s="189" t="n">
        <v>3.25</v>
      </c>
      <c r="E233" s="188" t="n">
        <v>1</v>
      </c>
      <c r="F233" s="189" t="n">
        <v>13</v>
      </c>
      <c r="G233" s="188" t="n">
        <v>2</v>
      </c>
      <c r="H233" s="189" t="n">
        <v>1.625</v>
      </c>
      <c r="I233" s="188" t="n">
        <v>1</v>
      </c>
      <c r="J233" s="187"/>
      <c r="K233" s="187"/>
    </row>
    <row r="234" customFormat="false" ht="12.75" hidden="false" customHeight="false" outlineLevel="0" collapsed="false">
      <c r="A234" s="188" t="s">
        <v>1093</v>
      </c>
      <c r="B234" s="189" t="n">
        <v>55.8</v>
      </c>
      <c r="C234" s="188" t="n">
        <v>4</v>
      </c>
      <c r="D234" s="189" t="n">
        <v>27.9</v>
      </c>
      <c r="E234" s="188" t="n">
        <v>3</v>
      </c>
      <c r="F234" s="189" t="n">
        <v>111.6</v>
      </c>
      <c r="G234" s="188" t="n">
        <v>5</v>
      </c>
      <c r="H234" s="189" t="n">
        <v>13.95</v>
      </c>
      <c r="I234" s="188" t="n">
        <v>2</v>
      </c>
      <c r="J234" s="187"/>
      <c r="K234" s="187"/>
    </row>
    <row r="235" customFormat="false" ht="12.75" hidden="false" customHeight="false" outlineLevel="0" collapsed="false">
      <c r="A235" s="188" t="s">
        <v>1095</v>
      </c>
      <c r="B235" s="189" t="n">
        <v>5</v>
      </c>
      <c r="C235" s="188" t="n">
        <v>1</v>
      </c>
      <c r="D235" s="189" t="n">
        <v>2.5</v>
      </c>
      <c r="E235" s="188" t="n">
        <v>1</v>
      </c>
      <c r="F235" s="189" t="n">
        <v>10</v>
      </c>
      <c r="G235" s="188" t="n">
        <v>2</v>
      </c>
      <c r="H235" s="189" t="n">
        <v>1.25</v>
      </c>
      <c r="I235" s="188" t="n">
        <v>1</v>
      </c>
      <c r="J235" s="187"/>
      <c r="K235" s="187"/>
    </row>
    <row r="236" customFormat="false" ht="12.75" hidden="false" customHeight="false" outlineLevel="0" collapsed="false">
      <c r="A236" s="185" t="s">
        <v>1099</v>
      </c>
      <c r="B236" s="186" t="n">
        <v>12</v>
      </c>
      <c r="C236" s="185" t="n">
        <v>2</v>
      </c>
      <c r="D236" s="186" t="n">
        <v>6</v>
      </c>
      <c r="E236" s="185" t="n">
        <v>1</v>
      </c>
      <c r="F236" s="186" t="n">
        <v>24</v>
      </c>
      <c r="G236" s="185" t="n">
        <v>2</v>
      </c>
      <c r="H236" s="186" t="n">
        <v>3</v>
      </c>
      <c r="I236" s="185" t="n">
        <v>1</v>
      </c>
    </row>
    <row r="237" customFormat="false" ht="12.75" hidden="false" customHeight="false" outlineLevel="0" collapsed="false">
      <c r="A237" s="185" t="s">
        <v>1103</v>
      </c>
      <c r="B237" s="186" t="n">
        <v>28.5</v>
      </c>
      <c r="C237" s="185" t="n">
        <v>3</v>
      </c>
      <c r="D237" s="186" t="n">
        <v>14.25</v>
      </c>
      <c r="E237" s="185" t="n">
        <v>2</v>
      </c>
      <c r="F237" s="186" t="n">
        <v>57</v>
      </c>
      <c r="G237" s="185" t="n">
        <v>4</v>
      </c>
      <c r="H237" s="186" t="n">
        <v>7.125</v>
      </c>
      <c r="I237" s="185" t="n">
        <v>1</v>
      </c>
    </row>
    <row r="238" customFormat="false" ht="12.75" hidden="false" customHeight="false" outlineLevel="0" collapsed="false">
      <c r="A238" s="185" t="s">
        <v>1105</v>
      </c>
      <c r="B238" s="186" t="n">
        <v>16</v>
      </c>
      <c r="C238" s="185" t="n">
        <v>2</v>
      </c>
      <c r="D238" s="186" t="n">
        <v>8</v>
      </c>
      <c r="E238" s="185" t="n">
        <v>1</v>
      </c>
      <c r="F238" s="186" t="n">
        <v>32</v>
      </c>
      <c r="G238" s="185" t="n">
        <v>3</v>
      </c>
      <c r="H238" s="186" t="n">
        <v>4</v>
      </c>
      <c r="I238" s="185" t="n">
        <v>1</v>
      </c>
    </row>
    <row r="239" customFormat="false" ht="12.75" hidden="false" customHeight="false" outlineLevel="0" collapsed="false">
      <c r="A239" s="188" t="s">
        <v>1109</v>
      </c>
      <c r="B239" s="189" t="n">
        <v>220</v>
      </c>
      <c r="C239" s="188" t="n">
        <v>6</v>
      </c>
      <c r="D239" s="189" t="n">
        <v>110</v>
      </c>
      <c r="E239" s="188" t="n">
        <v>5</v>
      </c>
      <c r="F239" s="189" t="n">
        <v>440</v>
      </c>
      <c r="G239" s="188" t="n">
        <v>8</v>
      </c>
      <c r="H239" s="189" t="n">
        <v>55</v>
      </c>
      <c r="I239" s="188" t="n">
        <v>4</v>
      </c>
      <c r="J239" s="187"/>
      <c r="K239" s="187"/>
    </row>
    <row r="240" customFormat="false" ht="12.75" hidden="false" customHeight="false" outlineLevel="0" collapsed="false">
      <c r="A240" s="188" t="s">
        <v>1114</v>
      </c>
      <c r="B240" s="189" t="n">
        <v>50.5</v>
      </c>
      <c r="C240" s="188" t="n">
        <v>4</v>
      </c>
      <c r="D240" s="189" t="n">
        <v>25.25</v>
      </c>
      <c r="E240" s="188" t="n">
        <v>3</v>
      </c>
      <c r="F240" s="189" t="n">
        <v>101</v>
      </c>
      <c r="G240" s="188" t="n">
        <v>5</v>
      </c>
      <c r="H240" s="189" t="n">
        <v>12.625</v>
      </c>
      <c r="I240" s="188" t="n">
        <v>2</v>
      </c>
      <c r="J240" s="187"/>
      <c r="K240" s="187"/>
    </row>
    <row r="241" customFormat="false" ht="12.75" hidden="false" customHeight="false" outlineLevel="0" collapsed="false">
      <c r="A241" s="188" t="s">
        <v>1117</v>
      </c>
      <c r="B241" s="189" t="n">
        <v>10.8</v>
      </c>
      <c r="C241" s="188" t="n">
        <v>2</v>
      </c>
      <c r="D241" s="189" t="n">
        <v>5.4</v>
      </c>
      <c r="E241" s="188" t="n">
        <v>1</v>
      </c>
      <c r="F241" s="189" t="n">
        <v>21.6</v>
      </c>
      <c r="G241" s="188" t="n">
        <v>2</v>
      </c>
      <c r="H241" s="189" t="n">
        <v>2.7</v>
      </c>
      <c r="I241" s="188" t="n">
        <v>1</v>
      </c>
      <c r="J241" s="187"/>
      <c r="K241" s="187"/>
    </row>
    <row r="242" customFormat="false" ht="12.75" hidden="false" customHeight="false" outlineLevel="0" collapsed="false">
      <c r="A242" s="185" t="s">
        <v>1120</v>
      </c>
      <c r="B242" s="186" t="n">
        <v>35</v>
      </c>
      <c r="C242" s="185" t="n">
        <v>3</v>
      </c>
      <c r="D242" s="186" t="n">
        <v>17.5</v>
      </c>
      <c r="E242" s="185" t="n">
        <v>2</v>
      </c>
      <c r="F242" s="186" t="n">
        <v>70</v>
      </c>
      <c r="G242" s="185" t="n">
        <v>4</v>
      </c>
      <c r="H242" s="186" t="n">
        <v>8.75</v>
      </c>
      <c r="I242" s="185" t="n">
        <v>1</v>
      </c>
    </row>
    <row r="243" customFormat="false" ht="12.75" hidden="false" customHeight="false" outlineLevel="0" collapsed="false">
      <c r="A243" s="185" t="s">
        <v>2297</v>
      </c>
      <c r="B243" s="186" t="n">
        <v>49.5</v>
      </c>
      <c r="C243" s="185" t="n">
        <v>3</v>
      </c>
      <c r="D243" s="186" t="n">
        <v>24.75</v>
      </c>
      <c r="E243" s="185" t="n">
        <v>2</v>
      </c>
      <c r="F243" s="186" t="n">
        <v>99</v>
      </c>
      <c r="G243" s="185" t="n">
        <v>4</v>
      </c>
      <c r="H243" s="186" t="n">
        <v>12.375</v>
      </c>
      <c r="I243" s="185" t="n">
        <v>2</v>
      </c>
    </row>
    <row r="244" customFormat="false" ht="12.75" hidden="false" customHeight="false" outlineLevel="0" collapsed="false">
      <c r="A244" s="185" t="s">
        <v>1122</v>
      </c>
      <c r="B244" s="186" t="n">
        <v>152</v>
      </c>
      <c r="C244" s="185" t="n">
        <v>5</v>
      </c>
      <c r="D244" s="186" t="n">
        <v>76</v>
      </c>
      <c r="E244" s="185" t="n">
        <v>4</v>
      </c>
      <c r="F244" s="186" t="n">
        <v>304</v>
      </c>
      <c r="G244" s="185" t="n">
        <v>7</v>
      </c>
      <c r="H244" s="186" t="n">
        <v>38</v>
      </c>
      <c r="I244" s="185" t="n">
        <v>3</v>
      </c>
    </row>
    <row r="245" customFormat="false" ht="12.75" hidden="false" customHeight="false" outlineLevel="0" collapsed="false">
      <c r="A245" s="188" t="s">
        <v>1124</v>
      </c>
      <c r="B245" s="189" t="n">
        <v>33.5</v>
      </c>
      <c r="C245" s="188" t="n">
        <v>3</v>
      </c>
      <c r="D245" s="189" t="n">
        <v>16.75</v>
      </c>
      <c r="E245" s="188" t="n">
        <v>2</v>
      </c>
      <c r="F245" s="189" t="n">
        <v>67</v>
      </c>
      <c r="G245" s="188" t="n">
        <v>4</v>
      </c>
      <c r="H245" s="189" t="n">
        <v>8.375</v>
      </c>
      <c r="I245" s="188" t="n">
        <v>1</v>
      </c>
      <c r="J245" s="187"/>
      <c r="K245" s="187"/>
    </row>
    <row r="246" customFormat="false" ht="12.75" hidden="false" customHeight="false" outlineLevel="0" collapsed="false">
      <c r="A246" s="188" t="s">
        <v>1127</v>
      </c>
      <c r="B246" s="189" t="n">
        <v>120</v>
      </c>
      <c r="C246" s="188" t="n">
        <v>5</v>
      </c>
      <c r="D246" s="189" t="n">
        <v>60</v>
      </c>
      <c r="E246" s="188" t="n">
        <v>4</v>
      </c>
      <c r="F246" s="189" t="n">
        <v>240</v>
      </c>
      <c r="G246" s="188" t="n">
        <v>6</v>
      </c>
      <c r="H246" s="189" t="n">
        <v>30</v>
      </c>
      <c r="I246" s="188" t="n">
        <v>3</v>
      </c>
      <c r="J246" s="187"/>
      <c r="K246" s="187"/>
    </row>
    <row r="247" customFormat="false" ht="12.75" hidden="false" customHeight="false" outlineLevel="0" collapsed="false">
      <c r="A247" s="188" t="s">
        <v>1128</v>
      </c>
      <c r="B247" s="189" t="n">
        <v>32.5</v>
      </c>
      <c r="C247" s="188" t="n">
        <v>3</v>
      </c>
      <c r="D247" s="189" t="n">
        <v>16.25</v>
      </c>
      <c r="E247" s="188" t="n">
        <v>2</v>
      </c>
      <c r="F247" s="189" t="n">
        <v>65</v>
      </c>
      <c r="G247" s="188" t="n">
        <v>4</v>
      </c>
      <c r="H247" s="189" t="n">
        <v>8.125</v>
      </c>
      <c r="I247" s="188" t="n">
        <v>1</v>
      </c>
      <c r="J247" s="187"/>
      <c r="K247" s="187"/>
    </row>
    <row r="248" customFormat="false" ht="12.75" hidden="false" customHeight="false" outlineLevel="0" collapsed="false">
      <c r="A248" s="185" t="s">
        <v>1131</v>
      </c>
      <c r="B248" s="186" t="n">
        <v>71.2</v>
      </c>
      <c r="C248" s="185" t="n">
        <v>4</v>
      </c>
      <c r="D248" s="186" t="n">
        <v>35.6</v>
      </c>
      <c r="E248" s="185" t="n">
        <v>3</v>
      </c>
      <c r="F248" s="186" t="n">
        <v>142.4</v>
      </c>
      <c r="G248" s="185" t="n">
        <v>5</v>
      </c>
      <c r="H248" s="186" t="n">
        <v>17.8</v>
      </c>
      <c r="I248" s="185" t="n">
        <v>2</v>
      </c>
    </row>
    <row r="249" customFormat="false" ht="12.75" hidden="false" customHeight="false" outlineLevel="0" collapsed="false">
      <c r="A249" s="185" t="s">
        <v>1135</v>
      </c>
      <c r="B249" s="186" t="n">
        <v>21</v>
      </c>
      <c r="C249" s="185" t="n">
        <v>2</v>
      </c>
      <c r="D249" s="186" t="n">
        <v>10.5</v>
      </c>
      <c r="E249" s="185" t="n">
        <v>2</v>
      </c>
      <c r="F249" s="186" t="n">
        <v>42</v>
      </c>
      <c r="G249" s="185" t="n">
        <v>3</v>
      </c>
      <c r="H249" s="186" t="n">
        <v>5.25</v>
      </c>
      <c r="I249" s="185" t="n">
        <v>1</v>
      </c>
    </row>
    <row r="250" customFormat="false" ht="12.75" hidden="false" customHeight="false" outlineLevel="0" collapsed="false">
      <c r="A250" s="185" t="s">
        <v>1140</v>
      </c>
      <c r="B250" s="186" t="n">
        <v>48</v>
      </c>
      <c r="C250" s="185" t="n">
        <v>3</v>
      </c>
      <c r="D250" s="186" t="n">
        <v>24</v>
      </c>
      <c r="E250" s="185" t="n">
        <v>2</v>
      </c>
      <c r="F250" s="186" t="n">
        <v>96</v>
      </c>
      <c r="G250" s="185" t="n">
        <v>4</v>
      </c>
      <c r="H250" s="186" t="n">
        <v>12</v>
      </c>
      <c r="I250" s="185" t="n">
        <v>2</v>
      </c>
    </row>
    <row r="251" customFormat="false" ht="12.75" hidden="false" customHeight="false" outlineLevel="0" collapsed="false">
      <c r="A251" s="188" t="s">
        <v>1144</v>
      </c>
      <c r="B251" s="189" t="n">
        <v>6</v>
      </c>
      <c r="C251" s="188" t="n">
        <v>1</v>
      </c>
      <c r="D251" s="189" t="n">
        <v>3</v>
      </c>
      <c r="E251" s="188" t="n">
        <v>1</v>
      </c>
      <c r="F251" s="189" t="n">
        <v>12</v>
      </c>
      <c r="G251" s="188" t="n">
        <v>2</v>
      </c>
      <c r="H251" s="189" t="n">
        <v>1.5</v>
      </c>
      <c r="I251" s="188" t="n">
        <v>1</v>
      </c>
      <c r="J251" s="187"/>
      <c r="K251" s="187"/>
    </row>
    <row r="252" customFormat="false" ht="12.75" hidden="false" customHeight="false" outlineLevel="0" collapsed="false">
      <c r="A252" s="188" t="s">
        <v>1146</v>
      </c>
      <c r="B252" s="189" t="n">
        <v>23.5</v>
      </c>
      <c r="C252" s="188" t="n">
        <v>2</v>
      </c>
      <c r="D252" s="189" t="n">
        <v>11.75</v>
      </c>
      <c r="E252" s="188" t="n">
        <v>2</v>
      </c>
      <c r="F252" s="189" t="n">
        <v>47</v>
      </c>
      <c r="G252" s="188" t="n">
        <v>3</v>
      </c>
      <c r="H252" s="189" t="n">
        <v>5.875</v>
      </c>
      <c r="I252" s="188" t="n">
        <v>1</v>
      </c>
      <c r="J252" s="187"/>
      <c r="K252" s="187"/>
    </row>
    <row r="253" customFormat="false" ht="12.75" hidden="false" customHeight="false" outlineLevel="0" collapsed="false">
      <c r="A253" s="188" t="s">
        <v>1148</v>
      </c>
      <c r="B253" s="189" t="n">
        <v>21.4</v>
      </c>
      <c r="C253" s="188" t="n">
        <v>2</v>
      </c>
      <c r="D253" s="189" t="n">
        <v>10.7</v>
      </c>
      <c r="E253" s="188" t="n">
        <v>2</v>
      </c>
      <c r="F253" s="189" t="n">
        <v>42.8</v>
      </c>
      <c r="G253" s="188" t="n">
        <v>3</v>
      </c>
      <c r="H253" s="189" t="n">
        <v>5.35</v>
      </c>
      <c r="I253" s="188" t="n">
        <v>1</v>
      </c>
      <c r="J253" s="187"/>
      <c r="K253" s="187"/>
    </row>
    <row r="254" customFormat="false" ht="12.75" hidden="false" customHeight="false" outlineLevel="0" collapsed="false">
      <c r="A254" s="185" t="s">
        <v>1150</v>
      </c>
      <c r="B254" s="186" t="n">
        <v>75.5</v>
      </c>
      <c r="C254" s="185" t="n">
        <v>4</v>
      </c>
      <c r="D254" s="186" t="n">
        <v>37.75</v>
      </c>
      <c r="E254" s="185" t="n">
        <v>3</v>
      </c>
      <c r="F254" s="186" t="n">
        <v>151</v>
      </c>
      <c r="G254" s="185" t="n">
        <v>5</v>
      </c>
      <c r="H254" s="186" t="n">
        <v>18.875</v>
      </c>
      <c r="I254" s="185" t="n">
        <v>2</v>
      </c>
    </row>
    <row r="255" customFormat="false" ht="12.75" hidden="false" customHeight="false" outlineLevel="0" collapsed="false">
      <c r="A255" s="185" t="s">
        <v>1153</v>
      </c>
      <c r="B255" s="186" t="n">
        <v>46.8</v>
      </c>
      <c r="C255" s="185" t="n">
        <v>3</v>
      </c>
      <c r="D255" s="186" t="n">
        <v>23.4</v>
      </c>
      <c r="E255" s="185" t="n">
        <v>2</v>
      </c>
      <c r="F255" s="186" t="n">
        <v>93.6</v>
      </c>
      <c r="G255" s="185" t="n">
        <v>4</v>
      </c>
      <c r="H255" s="186" t="n">
        <v>11.7</v>
      </c>
      <c r="I255" s="185" t="n">
        <v>2</v>
      </c>
    </row>
    <row r="256" customFormat="false" ht="12.75" hidden="false" customHeight="false" outlineLevel="0" collapsed="false">
      <c r="A256" s="185" t="s">
        <v>1155</v>
      </c>
      <c r="B256" s="186" t="n">
        <v>178</v>
      </c>
      <c r="C256" s="185" t="n">
        <v>5</v>
      </c>
      <c r="D256" s="186" t="n">
        <v>89</v>
      </c>
      <c r="E256" s="185" t="n">
        <v>4</v>
      </c>
      <c r="F256" s="186" t="n">
        <v>356</v>
      </c>
      <c r="G256" s="185" t="n">
        <v>8</v>
      </c>
      <c r="H256" s="186" t="n">
        <v>44.5</v>
      </c>
      <c r="I256" s="185" t="n">
        <v>3</v>
      </c>
    </row>
    <row r="257" customFormat="false" ht="12.75" hidden="false" customHeight="false" outlineLevel="0" collapsed="false">
      <c r="A257" s="188" t="s">
        <v>1157</v>
      </c>
      <c r="B257" s="189" t="n">
        <v>198</v>
      </c>
      <c r="C257" s="188" t="n">
        <v>5</v>
      </c>
      <c r="D257" s="189" t="n">
        <v>99</v>
      </c>
      <c r="E257" s="188" t="n">
        <v>4</v>
      </c>
      <c r="F257" s="189" t="n">
        <v>396</v>
      </c>
      <c r="G257" s="188" t="n">
        <v>8</v>
      </c>
      <c r="H257" s="189" t="n">
        <v>49.5</v>
      </c>
      <c r="I257" s="188" t="n">
        <v>3</v>
      </c>
      <c r="J257" s="187"/>
      <c r="K257" s="187"/>
    </row>
    <row r="258" customFormat="false" ht="12.75" hidden="false" customHeight="false" outlineLevel="0" collapsed="false">
      <c r="A258" s="188" t="s">
        <v>1159</v>
      </c>
      <c r="B258" s="189" t="n">
        <v>187</v>
      </c>
      <c r="C258" s="188" t="n">
        <v>5</v>
      </c>
      <c r="D258" s="189" t="n">
        <v>93.5</v>
      </c>
      <c r="E258" s="188" t="n">
        <v>4</v>
      </c>
      <c r="F258" s="189" t="n">
        <v>374</v>
      </c>
      <c r="G258" s="188" t="n">
        <v>8</v>
      </c>
      <c r="H258" s="189" t="n">
        <v>46.75</v>
      </c>
      <c r="I258" s="188" t="n">
        <v>3</v>
      </c>
      <c r="J258" s="187"/>
      <c r="K258" s="187"/>
    </row>
    <row r="259" customFormat="false" ht="12.75" hidden="false" customHeight="false" outlineLevel="0" collapsed="false">
      <c r="A259" s="188" t="s">
        <v>1161</v>
      </c>
      <c r="B259" s="189" t="n">
        <v>72</v>
      </c>
      <c r="C259" s="188" t="n">
        <v>4</v>
      </c>
      <c r="D259" s="189" t="n">
        <v>36</v>
      </c>
      <c r="E259" s="188" t="n">
        <v>3</v>
      </c>
      <c r="F259" s="189" t="n">
        <v>144</v>
      </c>
      <c r="G259" s="188" t="n">
        <v>5</v>
      </c>
      <c r="H259" s="189" t="n">
        <v>18</v>
      </c>
      <c r="I259" s="188" t="n">
        <v>2</v>
      </c>
      <c r="J259" s="187"/>
      <c r="K259" s="187"/>
    </row>
    <row r="260" customFormat="false" ht="12.75" hidden="false" customHeight="false" outlineLevel="0" collapsed="false">
      <c r="A260" s="185" t="s">
        <v>1163</v>
      </c>
      <c r="B260" s="186" t="n">
        <v>152</v>
      </c>
      <c r="C260" s="185" t="n">
        <v>5</v>
      </c>
      <c r="D260" s="186" t="n">
        <v>76</v>
      </c>
      <c r="E260" s="185" t="n">
        <v>4</v>
      </c>
      <c r="F260" s="186" t="n">
        <v>304</v>
      </c>
      <c r="G260" s="185" t="n">
        <v>7</v>
      </c>
      <c r="H260" s="186" t="n">
        <v>38</v>
      </c>
      <c r="I260" s="185" t="n">
        <v>3</v>
      </c>
    </row>
    <row r="261" customFormat="false" ht="12.75" hidden="false" customHeight="false" outlineLevel="0" collapsed="false">
      <c r="A261" s="185" t="s">
        <v>1165</v>
      </c>
      <c r="B261" s="186" t="n">
        <v>202</v>
      </c>
      <c r="C261" s="185" t="n">
        <v>6</v>
      </c>
      <c r="D261" s="186" t="n">
        <v>101</v>
      </c>
      <c r="E261" s="185" t="n">
        <v>5</v>
      </c>
      <c r="F261" s="186" t="n">
        <v>404</v>
      </c>
      <c r="G261" s="185" t="n">
        <v>8</v>
      </c>
      <c r="H261" s="186" t="n">
        <v>50.5</v>
      </c>
      <c r="I261" s="185" t="n">
        <v>4</v>
      </c>
    </row>
    <row r="262" customFormat="false" ht="12.75" hidden="false" customHeight="false" outlineLevel="0" collapsed="false">
      <c r="A262" s="185" t="s">
        <v>2299</v>
      </c>
      <c r="B262" s="186" t="n">
        <v>255</v>
      </c>
      <c r="C262" s="185" t="n">
        <v>6</v>
      </c>
      <c r="D262" s="186" t="n">
        <v>127.5</v>
      </c>
      <c r="E262" s="185" t="n">
        <v>5</v>
      </c>
      <c r="F262" s="186" t="n">
        <v>510</v>
      </c>
      <c r="G262" s="185" t="n">
        <v>9</v>
      </c>
      <c r="H262" s="186" t="n">
        <v>63.75</v>
      </c>
      <c r="I262" s="185" t="n">
        <v>4</v>
      </c>
    </row>
    <row r="263" customFormat="false" ht="12.75" hidden="false" customHeight="false" outlineLevel="0" collapsed="false">
      <c r="A263" s="188" t="s">
        <v>1169</v>
      </c>
      <c r="B263" s="189" t="n">
        <v>216</v>
      </c>
      <c r="C263" s="188" t="n">
        <v>6</v>
      </c>
      <c r="D263" s="189" t="n">
        <v>108</v>
      </c>
      <c r="E263" s="188" t="n">
        <v>5</v>
      </c>
      <c r="F263" s="189" t="n">
        <v>432</v>
      </c>
      <c r="G263" s="188" t="n">
        <v>8</v>
      </c>
      <c r="H263" s="189" t="n">
        <v>54</v>
      </c>
      <c r="I263" s="188" t="n">
        <v>4</v>
      </c>
      <c r="J263" s="187"/>
      <c r="K263" s="187"/>
    </row>
    <row r="264" customFormat="false" ht="12.75" hidden="false" customHeight="false" outlineLevel="0" collapsed="false">
      <c r="A264" s="188" t="s">
        <v>1171</v>
      </c>
      <c r="B264" s="189" t="n">
        <v>199</v>
      </c>
      <c r="C264" s="188" t="n">
        <v>5</v>
      </c>
      <c r="D264" s="189" t="n">
        <v>99.5</v>
      </c>
      <c r="E264" s="188" t="n">
        <v>4</v>
      </c>
      <c r="F264" s="189" t="n">
        <v>398</v>
      </c>
      <c r="G264" s="188" t="n">
        <v>8</v>
      </c>
      <c r="H264" s="189" t="n">
        <v>49.75</v>
      </c>
      <c r="I264" s="188" t="n">
        <v>3</v>
      </c>
      <c r="J264" s="187"/>
      <c r="K264" s="187"/>
    </row>
    <row r="265" customFormat="false" ht="12.75" hidden="false" customHeight="false" outlineLevel="0" collapsed="false">
      <c r="A265" s="188" t="s">
        <v>1172</v>
      </c>
      <c r="B265" s="189" t="n">
        <v>5</v>
      </c>
      <c r="C265" s="188" t="n">
        <v>1</v>
      </c>
      <c r="D265" s="189" t="n">
        <v>2.5</v>
      </c>
      <c r="E265" s="188" t="n">
        <v>1</v>
      </c>
      <c r="F265" s="189" t="n">
        <v>10</v>
      </c>
      <c r="G265" s="188" t="n">
        <v>2</v>
      </c>
      <c r="H265" s="189" t="n">
        <v>1.25</v>
      </c>
      <c r="I265" s="188" t="n">
        <v>1</v>
      </c>
      <c r="J265" s="187"/>
      <c r="K265" s="187"/>
    </row>
    <row r="266" customFormat="false" ht="12.75" hidden="false" customHeight="false" outlineLevel="0" collapsed="false">
      <c r="A266" s="185" t="s">
        <v>1176</v>
      </c>
      <c r="B266" s="186" t="n">
        <v>5</v>
      </c>
      <c r="C266" s="185" t="n">
        <v>1</v>
      </c>
      <c r="D266" s="186" t="n">
        <v>2.5</v>
      </c>
      <c r="E266" s="185" t="n">
        <v>1</v>
      </c>
      <c r="F266" s="186" t="n">
        <v>10</v>
      </c>
      <c r="G266" s="185" t="n">
        <v>2</v>
      </c>
      <c r="H266" s="186" t="n">
        <v>1.25</v>
      </c>
      <c r="I266" s="185" t="n">
        <v>1</v>
      </c>
    </row>
    <row r="267" customFormat="false" ht="12.75" hidden="false" customHeight="false" outlineLevel="0" collapsed="false">
      <c r="A267" s="185" t="s">
        <v>1177</v>
      </c>
      <c r="B267" s="186" t="n">
        <v>21.6</v>
      </c>
      <c r="C267" s="185" t="n">
        <v>2</v>
      </c>
      <c r="D267" s="186" t="n">
        <v>10.8</v>
      </c>
      <c r="E267" s="185" t="n">
        <v>2</v>
      </c>
      <c r="F267" s="186" t="n">
        <v>43.2</v>
      </c>
      <c r="G267" s="185" t="n">
        <v>3</v>
      </c>
      <c r="H267" s="186" t="n">
        <v>5.4</v>
      </c>
      <c r="I267" s="185" t="n">
        <v>1</v>
      </c>
    </row>
    <row r="268" customFormat="false" ht="12.75" hidden="false" customHeight="false" outlineLevel="0" collapsed="false">
      <c r="A268" s="185" t="s">
        <v>1178</v>
      </c>
      <c r="B268" s="186" t="n">
        <v>52.2</v>
      </c>
      <c r="C268" s="185" t="n">
        <v>4</v>
      </c>
      <c r="D268" s="186" t="n">
        <v>26.1</v>
      </c>
      <c r="E268" s="185" t="n">
        <v>3</v>
      </c>
      <c r="F268" s="186" t="n">
        <v>104.4</v>
      </c>
      <c r="G268" s="185" t="n">
        <v>5</v>
      </c>
      <c r="H268" s="186" t="n">
        <v>13.05</v>
      </c>
      <c r="I268" s="185" t="n">
        <v>2</v>
      </c>
    </row>
    <row r="269" customFormat="false" ht="12.75" hidden="false" customHeight="false" outlineLevel="0" collapsed="false">
      <c r="A269" s="188" t="s">
        <v>2301</v>
      </c>
      <c r="B269" s="189" t="n">
        <v>55.2</v>
      </c>
      <c r="C269" s="188" t="n">
        <v>4</v>
      </c>
      <c r="D269" s="189" t="n">
        <v>27.6</v>
      </c>
      <c r="E269" s="188" t="n">
        <v>3</v>
      </c>
      <c r="F269" s="189" t="n">
        <v>110.4</v>
      </c>
      <c r="G269" s="188" t="n">
        <v>5</v>
      </c>
      <c r="H269" s="189" t="n">
        <v>13.8</v>
      </c>
      <c r="I269" s="188" t="n">
        <v>2</v>
      </c>
      <c r="J269" s="187"/>
      <c r="K269" s="187"/>
    </row>
    <row r="270" customFormat="false" ht="12.75" hidden="false" customHeight="false" outlineLevel="0" collapsed="false">
      <c r="A270" s="188" t="s">
        <v>1180</v>
      </c>
      <c r="B270" s="189" t="n">
        <v>2.5</v>
      </c>
      <c r="C270" s="188" t="n">
        <v>1</v>
      </c>
      <c r="D270" s="189" t="n">
        <v>1.25</v>
      </c>
      <c r="E270" s="188" t="n">
        <v>1</v>
      </c>
      <c r="F270" s="189" t="n">
        <v>5</v>
      </c>
      <c r="G270" s="188" t="n">
        <v>1</v>
      </c>
      <c r="H270" s="189" t="n">
        <v>0.625</v>
      </c>
      <c r="I270" s="188" t="n">
        <v>1</v>
      </c>
      <c r="J270" s="187"/>
      <c r="K270" s="187"/>
    </row>
    <row r="271" customFormat="false" ht="12.75" hidden="false" customHeight="false" outlineLevel="0" collapsed="false">
      <c r="A271" s="188" t="s">
        <v>1182</v>
      </c>
      <c r="B271" s="189" t="n">
        <v>19.5</v>
      </c>
      <c r="C271" s="188" t="n">
        <v>2</v>
      </c>
      <c r="D271" s="189" t="n">
        <v>9.75</v>
      </c>
      <c r="E271" s="188" t="n">
        <v>1</v>
      </c>
      <c r="F271" s="189" t="n">
        <v>39</v>
      </c>
      <c r="G271" s="188" t="n">
        <v>3</v>
      </c>
      <c r="H271" s="189" t="n">
        <v>4.875</v>
      </c>
      <c r="I271" s="188" t="n">
        <v>1</v>
      </c>
      <c r="J271" s="187"/>
      <c r="K271" s="187"/>
    </row>
    <row r="272" customFormat="false" ht="12.75" hidden="false" customHeight="false" outlineLevel="0" collapsed="false">
      <c r="A272" s="185" t="s">
        <v>1184</v>
      </c>
      <c r="B272" s="186" t="n">
        <v>52</v>
      </c>
      <c r="C272" s="185" t="n">
        <v>4</v>
      </c>
      <c r="D272" s="186" t="n">
        <v>26</v>
      </c>
      <c r="E272" s="185" t="n">
        <v>3</v>
      </c>
      <c r="F272" s="186" t="n">
        <v>104</v>
      </c>
      <c r="G272" s="185" t="n">
        <v>5</v>
      </c>
      <c r="H272" s="186" t="n">
        <v>13</v>
      </c>
      <c r="I272" s="185" t="n">
        <v>2</v>
      </c>
    </row>
    <row r="273" customFormat="false" ht="12.75" hidden="false" customHeight="false" outlineLevel="0" collapsed="false">
      <c r="A273" s="185" t="s">
        <v>2305</v>
      </c>
      <c r="B273" s="186" t="n">
        <v>52</v>
      </c>
      <c r="C273" s="185" t="n">
        <v>4</v>
      </c>
      <c r="D273" s="186" t="n">
        <v>26</v>
      </c>
      <c r="E273" s="185" t="n">
        <v>3</v>
      </c>
      <c r="F273" s="186" t="n">
        <v>104</v>
      </c>
      <c r="G273" s="185" t="n">
        <v>5</v>
      </c>
      <c r="H273" s="186" t="n">
        <v>13</v>
      </c>
      <c r="I273" s="185" t="n">
        <v>2</v>
      </c>
    </row>
    <row r="274" customFormat="false" ht="12.75" hidden="false" customHeight="false" outlineLevel="0" collapsed="false">
      <c r="A274" s="185" t="s">
        <v>1186</v>
      </c>
      <c r="B274" s="186" t="n">
        <v>7.6</v>
      </c>
      <c r="C274" s="185" t="n">
        <v>1</v>
      </c>
      <c r="D274" s="186" t="n">
        <v>3.8</v>
      </c>
      <c r="E274" s="185" t="n">
        <v>1</v>
      </c>
      <c r="F274" s="186" t="n">
        <v>15.2</v>
      </c>
      <c r="G274" s="185" t="n">
        <v>2</v>
      </c>
      <c r="H274" s="186" t="n">
        <v>1.9</v>
      </c>
      <c r="I274" s="185" t="n">
        <v>1</v>
      </c>
    </row>
    <row r="275" customFormat="false" ht="12.75" hidden="false" customHeight="false" outlineLevel="0" collapsed="false">
      <c r="A275" s="188" t="s">
        <v>1187</v>
      </c>
      <c r="B275" s="189" t="n">
        <v>28</v>
      </c>
      <c r="C275" s="188" t="n">
        <v>3</v>
      </c>
      <c r="D275" s="189" t="n">
        <v>14</v>
      </c>
      <c r="E275" s="188" t="n">
        <v>2</v>
      </c>
      <c r="F275" s="189" t="n">
        <v>56</v>
      </c>
      <c r="G275" s="188" t="n">
        <v>4</v>
      </c>
      <c r="H275" s="189" t="n">
        <v>7</v>
      </c>
      <c r="I275" s="188" t="n">
        <v>1</v>
      </c>
      <c r="J275" s="187"/>
      <c r="K275" s="187"/>
    </row>
    <row r="276" customFormat="false" ht="12.75" hidden="false" customHeight="false" outlineLevel="0" collapsed="false">
      <c r="A276" s="188" t="s">
        <v>1188</v>
      </c>
      <c r="B276" s="189" t="n">
        <v>81.9</v>
      </c>
      <c r="C276" s="188" t="n">
        <v>4</v>
      </c>
      <c r="D276" s="189" t="n">
        <v>40.95</v>
      </c>
      <c r="E276" s="188" t="n">
        <v>3</v>
      </c>
      <c r="F276" s="189" t="n">
        <v>163.8</v>
      </c>
      <c r="G276" s="188" t="n">
        <v>5</v>
      </c>
      <c r="H276" s="189" t="n">
        <v>20.475</v>
      </c>
      <c r="I276" s="188" t="n">
        <v>2</v>
      </c>
      <c r="J276" s="187"/>
      <c r="K276" s="187"/>
    </row>
    <row r="277" customFormat="false" ht="12.75" hidden="false" customHeight="false" outlineLevel="0" collapsed="false">
      <c r="A277" s="188" t="s">
        <v>2307</v>
      </c>
      <c r="B277" s="189" t="n">
        <v>102</v>
      </c>
      <c r="C277" s="188" t="n">
        <v>5</v>
      </c>
      <c r="D277" s="189" t="n">
        <v>51</v>
      </c>
      <c r="E277" s="188" t="n">
        <v>4</v>
      </c>
      <c r="F277" s="189" t="n">
        <v>204</v>
      </c>
      <c r="G277" s="188" t="n">
        <v>6</v>
      </c>
      <c r="H277" s="189" t="n">
        <v>25.5</v>
      </c>
      <c r="I277" s="188" t="n">
        <v>3</v>
      </c>
      <c r="J277" s="187"/>
      <c r="K277" s="187"/>
    </row>
    <row r="278" customFormat="false" ht="12.75" hidden="false" customHeight="false" outlineLevel="0" collapsed="false">
      <c r="A278" s="185" t="s">
        <v>1190</v>
      </c>
      <c r="B278" s="186" t="n">
        <v>13.6</v>
      </c>
      <c r="C278" s="185" t="n">
        <v>2</v>
      </c>
      <c r="D278" s="186" t="n">
        <v>6.8</v>
      </c>
      <c r="E278" s="185" t="n">
        <v>1</v>
      </c>
      <c r="F278" s="186" t="n">
        <v>27.2</v>
      </c>
      <c r="G278" s="185" t="n">
        <v>3</v>
      </c>
      <c r="H278" s="186" t="n">
        <v>3.4</v>
      </c>
      <c r="I278" s="185" t="n">
        <v>1</v>
      </c>
    </row>
    <row r="279" customFormat="false" ht="12.75" hidden="false" customHeight="false" outlineLevel="0" collapsed="false">
      <c r="A279" s="185" t="s">
        <v>1193</v>
      </c>
      <c r="B279" s="186" t="n">
        <v>37</v>
      </c>
      <c r="C279" s="185" t="n">
        <v>3</v>
      </c>
      <c r="D279" s="186" t="n">
        <v>18.5</v>
      </c>
      <c r="E279" s="185" t="n">
        <v>2</v>
      </c>
      <c r="F279" s="186" t="n">
        <v>74</v>
      </c>
      <c r="G279" s="185" t="n">
        <v>4</v>
      </c>
      <c r="H279" s="186" t="n">
        <v>9.25</v>
      </c>
      <c r="I279" s="185" t="n">
        <v>1</v>
      </c>
    </row>
    <row r="280" customFormat="false" ht="12.75" hidden="false" customHeight="false" outlineLevel="0" collapsed="false">
      <c r="A280" s="185" t="s">
        <v>1194</v>
      </c>
      <c r="B280" s="186" t="n">
        <v>17.5</v>
      </c>
      <c r="C280" s="185" t="n">
        <v>2</v>
      </c>
      <c r="D280" s="186" t="n">
        <v>8.75</v>
      </c>
      <c r="E280" s="185" t="n">
        <v>1</v>
      </c>
      <c r="F280" s="186" t="n">
        <v>35</v>
      </c>
      <c r="G280" s="185" t="n">
        <v>3</v>
      </c>
      <c r="H280" s="186" t="n">
        <v>4.375</v>
      </c>
      <c r="I280" s="185" t="n">
        <v>1</v>
      </c>
    </row>
    <row r="281" customFormat="false" ht="12.75" hidden="false" customHeight="false" outlineLevel="0" collapsed="false">
      <c r="A281" s="188" t="s">
        <v>1197</v>
      </c>
      <c r="B281" s="189" t="n">
        <v>32.5</v>
      </c>
      <c r="C281" s="188" t="n">
        <v>3</v>
      </c>
      <c r="D281" s="189" t="n">
        <v>16.25</v>
      </c>
      <c r="E281" s="188" t="n">
        <v>2</v>
      </c>
      <c r="F281" s="189" t="n">
        <v>65</v>
      </c>
      <c r="G281" s="188" t="n">
        <v>4</v>
      </c>
      <c r="H281" s="189" t="n">
        <v>8.125</v>
      </c>
      <c r="I281" s="188" t="n">
        <v>1</v>
      </c>
      <c r="J281" s="187"/>
      <c r="K281" s="187"/>
    </row>
    <row r="282" customFormat="false" ht="12.75" hidden="false" customHeight="false" outlineLevel="0" collapsed="false">
      <c r="A282" s="188" t="s">
        <v>1200</v>
      </c>
      <c r="B282" s="189" t="n">
        <v>28.4</v>
      </c>
      <c r="C282" s="188" t="n">
        <v>3</v>
      </c>
      <c r="D282" s="189" t="n">
        <v>14.2</v>
      </c>
      <c r="E282" s="188" t="n">
        <v>2</v>
      </c>
      <c r="F282" s="189" t="n">
        <v>56.8</v>
      </c>
      <c r="G282" s="188" t="n">
        <v>4</v>
      </c>
      <c r="H282" s="189" t="n">
        <v>7.1</v>
      </c>
      <c r="I282" s="188" t="n">
        <v>1</v>
      </c>
      <c r="J282" s="187"/>
      <c r="K282" s="187"/>
    </row>
    <row r="283" customFormat="false" ht="12.75" hidden="false" customHeight="false" outlineLevel="0" collapsed="false">
      <c r="A283" s="188" t="s">
        <v>1203</v>
      </c>
      <c r="B283" s="189" t="n">
        <v>31.6</v>
      </c>
      <c r="C283" s="188" t="n">
        <v>3</v>
      </c>
      <c r="D283" s="189" t="n">
        <v>15.8</v>
      </c>
      <c r="E283" s="188" t="n">
        <v>2</v>
      </c>
      <c r="F283" s="189" t="n">
        <v>63.2</v>
      </c>
      <c r="G283" s="188" t="n">
        <v>4</v>
      </c>
      <c r="H283" s="189" t="n">
        <v>7.9</v>
      </c>
      <c r="I283" s="188" t="n">
        <v>1</v>
      </c>
      <c r="J283" s="187"/>
      <c r="K283" s="187"/>
    </row>
    <row r="284" customFormat="false" ht="12.75" hidden="false" customHeight="false" outlineLevel="0" collapsed="false">
      <c r="A284" s="185" t="s">
        <v>1205</v>
      </c>
      <c r="B284" s="186" t="n">
        <v>2.6</v>
      </c>
      <c r="C284" s="185" t="n">
        <v>1</v>
      </c>
      <c r="D284" s="186" t="n">
        <v>1.3</v>
      </c>
      <c r="E284" s="185" t="n">
        <v>1</v>
      </c>
      <c r="F284" s="186" t="n">
        <v>5.2</v>
      </c>
      <c r="G284" s="185" t="n">
        <v>1</v>
      </c>
      <c r="H284" s="186" t="n">
        <v>0.65</v>
      </c>
      <c r="I284" s="185" t="n">
        <v>1</v>
      </c>
    </row>
    <row r="285" customFormat="false" ht="12.75" hidden="false" customHeight="false" outlineLevel="0" collapsed="false">
      <c r="A285" s="185" t="s">
        <v>1210</v>
      </c>
      <c r="B285" s="186" t="n">
        <v>32.5</v>
      </c>
      <c r="C285" s="185" t="n">
        <v>3</v>
      </c>
      <c r="D285" s="186" t="n">
        <v>16.25</v>
      </c>
      <c r="E285" s="185" t="n">
        <v>2</v>
      </c>
      <c r="F285" s="186" t="n">
        <v>65</v>
      </c>
      <c r="G285" s="185" t="n">
        <v>4</v>
      </c>
      <c r="H285" s="186" t="n">
        <v>8.125</v>
      </c>
      <c r="I285" s="185" t="n">
        <v>1</v>
      </c>
    </row>
    <row r="286" customFormat="false" ht="12.75" hidden="false" customHeight="false" outlineLevel="0" collapsed="false">
      <c r="A286" s="185" t="s">
        <v>1211</v>
      </c>
      <c r="B286" s="186" t="n">
        <v>55</v>
      </c>
      <c r="C286" s="185" t="n">
        <v>4</v>
      </c>
      <c r="D286" s="186" t="n">
        <v>27.5</v>
      </c>
      <c r="E286" s="185" t="n">
        <v>3</v>
      </c>
      <c r="F286" s="186" t="n">
        <v>110</v>
      </c>
      <c r="G286" s="185" t="n">
        <v>5</v>
      </c>
      <c r="H286" s="186" t="n">
        <v>13.75</v>
      </c>
      <c r="I286" s="185" t="n">
        <v>2</v>
      </c>
    </row>
    <row r="287" customFormat="false" ht="12.75" hidden="false" customHeight="false" outlineLevel="0" collapsed="false">
      <c r="A287" s="188" t="s">
        <v>1212</v>
      </c>
      <c r="B287" s="189" t="n">
        <v>4</v>
      </c>
      <c r="C287" s="188" t="n">
        <v>1</v>
      </c>
      <c r="D287" s="189" t="n">
        <v>2</v>
      </c>
      <c r="E287" s="188" t="n">
        <v>1</v>
      </c>
      <c r="F287" s="189" t="n">
        <v>8</v>
      </c>
      <c r="G287" s="188" t="n">
        <v>1</v>
      </c>
      <c r="H287" s="189" t="n">
        <v>1</v>
      </c>
      <c r="I287" s="188" t="n">
        <v>1</v>
      </c>
      <c r="J287" s="187"/>
      <c r="K287" s="187"/>
    </row>
    <row r="288" customFormat="false" ht="12.75" hidden="false" customHeight="false" outlineLevel="0" collapsed="false">
      <c r="A288" s="188" t="s">
        <v>1214</v>
      </c>
      <c r="B288" s="189" t="n">
        <v>28</v>
      </c>
      <c r="C288" s="188" t="n">
        <v>3</v>
      </c>
      <c r="D288" s="189" t="n">
        <v>14</v>
      </c>
      <c r="E288" s="188" t="n">
        <v>2</v>
      </c>
      <c r="F288" s="189" t="n">
        <v>56</v>
      </c>
      <c r="G288" s="188" t="n">
        <v>4</v>
      </c>
      <c r="H288" s="189" t="n">
        <v>7</v>
      </c>
      <c r="I288" s="188" t="n">
        <v>1</v>
      </c>
      <c r="J288" s="187"/>
      <c r="K288" s="187"/>
    </row>
    <row r="289" customFormat="false" ht="12.75" hidden="false" customHeight="false" outlineLevel="0" collapsed="false">
      <c r="A289" s="188" t="s">
        <v>1216</v>
      </c>
      <c r="B289" s="189" t="n">
        <v>59.6</v>
      </c>
      <c r="C289" s="188" t="n">
        <v>4</v>
      </c>
      <c r="D289" s="189" t="n">
        <v>29.8</v>
      </c>
      <c r="E289" s="188" t="n">
        <v>3</v>
      </c>
      <c r="F289" s="189" t="n">
        <v>119.2</v>
      </c>
      <c r="G289" s="188" t="n">
        <v>5</v>
      </c>
      <c r="H289" s="189" t="n">
        <v>14.9</v>
      </c>
      <c r="I289" s="188" t="n">
        <v>2</v>
      </c>
      <c r="J289" s="187"/>
      <c r="K289" s="187"/>
    </row>
    <row r="290" customFormat="false" ht="12.75" hidden="false" customHeight="false" outlineLevel="0" collapsed="false">
      <c r="A290" s="185" t="s">
        <v>1217</v>
      </c>
      <c r="B290" s="186" t="n">
        <v>2.3</v>
      </c>
      <c r="C290" s="185" t="n">
        <v>1</v>
      </c>
      <c r="D290" s="186" t="n">
        <v>1.15</v>
      </c>
      <c r="E290" s="185" t="n">
        <v>1</v>
      </c>
      <c r="F290" s="186" t="n">
        <v>4.6</v>
      </c>
      <c r="G290" s="185" t="n">
        <v>1</v>
      </c>
      <c r="H290" s="186" t="n">
        <v>0.575</v>
      </c>
      <c r="I290" s="185" t="n">
        <v>1</v>
      </c>
    </row>
    <row r="291" customFormat="false" ht="12.75" hidden="false" customHeight="false" outlineLevel="0" collapsed="false">
      <c r="A291" s="185" t="s">
        <v>1220</v>
      </c>
      <c r="B291" s="186" t="n">
        <v>19.8</v>
      </c>
      <c r="C291" s="185" t="n">
        <v>2</v>
      </c>
      <c r="D291" s="186" t="n">
        <v>9.9</v>
      </c>
      <c r="E291" s="185" t="n">
        <v>1</v>
      </c>
      <c r="F291" s="186" t="n">
        <v>39.6</v>
      </c>
      <c r="G291" s="185" t="n">
        <v>3</v>
      </c>
      <c r="H291" s="186" t="n">
        <v>4.95</v>
      </c>
      <c r="I291" s="185" t="n">
        <v>1</v>
      </c>
    </row>
    <row r="292" customFormat="false" ht="12.75" hidden="false" customHeight="false" outlineLevel="0" collapsed="false">
      <c r="A292" s="185" t="s">
        <v>1222</v>
      </c>
      <c r="B292" s="186" t="n">
        <v>9.5</v>
      </c>
      <c r="C292" s="185" t="n">
        <v>1</v>
      </c>
      <c r="D292" s="186" t="n">
        <v>4.75</v>
      </c>
      <c r="E292" s="185" t="n">
        <v>1</v>
      </c>
      <c r="F292" s="186" t="n">
        <v>19</v>
      </c>
      <c r="G292" s="185" t="n">
        <v>2</v>
      </c>
      <c r="H292" s="186" t="n">
        <v>2.375</v>
      </c>
      <c r="I292" s="185" t="n">
        <v>1</v>
      </c>
    </row>
    <row r="293" customFormat="false" ht="12.75" hidden="false" customHeight="false" outlineLevel="0" collapsed="false">
      <c r="A293" s="188" t="s">
        <v>1223</v>
      </c>
      <c r="B293" s="189" t="n">
        <v>28</v>
      </c>
      <c r="C293" s="188" t="n">
        <v>3</v>
      </c>
      <c r="D293" s="189" t="n">
        <v>14</v>
      </c>
      <c r="E293" s="188" t="n">
        <v>2</v>
      </c>
      <c r="F293" s="189" t="n">
        <v>56</v>
      </c>
      <c r="G293" s="188" t="n">
        <v>4</v>
      </c>
      <c r="H293" s="189" t="n">
        <v>7</v>
      </c>
      <c r="I293" s="188" t="n">
        <v>1</v>
      </c>
      <c r="J293" s="187"/>
      <c r="K293" s="187"/>
    </row>
    <row r="294" customFormat="false" ht="12.75" hidden="false" customHeight="false" outlineLevel="0" collapsed="false">
      <c r="A294" s="188" t="s">
        <v>1224</v>
      </c>
      <c r="B294" s="189" t="n">
        <v>6.6</v>
      </c>
      <c r="C294" s="188" t="n">
        <v>1</v>
      </c>
      <c r="D294" s="189" t="n">
        <v>3.3</v>
      </c>
      <c r="E294" s="188" t="n">
        <v>1</v>
      </c>
      <c r="F294" s="189" t="n">
        <v>13.2</v>
      </c>
      <c r="G294" s="188" t="n">
        <v>2</v>
      </c>
      <c r="H294" s="189" t="n">
        <v>1.65</v>
      </c>
      <c r="I294" s="188" t="n">
        <v>1</v>
      </c>
      <c r="J294" s="187"/>
      <c r="K294" s="187"/>
    </row>
    <row r="295" customFormat="false" ht="12.75" hidden="false" customHeight="false" outlineLevel="0" collapsed="false">
      <c r="A295" s="188" t="s">
        <v>1227</v>
      </c>
      <c r="B295" s="189" t="n">
        <v>20.2</v>
      </c>
      <c r="C295" s="188" t="n">
        <v>2</v>
      </c>
      <c r="D295" s="189" t="n">
        <v>10.1</v>
      </c>
      <c r="E295" s="188" t="n">
        <v>2</v>
      </c>
      <c r="F295" s="189" t="n">
        <v>40.4</v>
      </c>
      <c r="G295" s="188" t="n">
        <v>3</v>
      </c>
      <c r="H295" s="189" t="n">
        <v>5.05</v>
      </c>
      <c r="I295" s="188" t="n">
        <v>1</v>
      </c>
      <c r="J295" s="187"/>
      <c r="K295" s="187"/>
    </row>
    <row r="296" customFormat="false" ht="12.75" hidden="false" customHeight="false" outlineLevel="0" collapsed="false">
      <c r="A296" s="185" t="s">
        <v>1229</v>
      </c>
      <c r="B296" s="186" t="n">
        <v>48.4</v>
      </c>
      <c r="C296" s="185" t="n">
        <v>3</v>
      </c>
      <c r="D296" s="186" t="n">
        <v>24.2</v>
      </c>
      <c r="E296" s="185" t="n">
        <v>2</v>
      </c>
      <c r="F296" s="186" t="n">
        <v>96.8</v>
      </c>
      <c r="G296" s="185" t="n">
        <v>4</v>
      </c>
      <c r="H296" s="186" t="n">
        <v>12.1</v>
      </c>
      <c r="I296" s="185" t="n">
        <v>2</v>
      </c>
    </row>
    <row r="297" customFormat="false" ht="12.75" hidden="false" customHeight="false" outlineLevel="0" collapsed="false">
      <c r="A297" s="185" t="s">
        <v>2309</v>
      </c>
      <c r="B297" s="186" t="n">
        <v>48.4</v>
      </c>
      <c r="C297" s="185" t="n">
        <v>3</v>
      </c>
      <c r="D297" s="186" t="n">
        <v>24.2</v>
      </c>
      <c r="E297" s="185" t="n">
        <v>2</v>
      </c>
      <c r="F297" s="186" t="n">
        <v>96.8</v>
      </c>
      <c r="G297" s="185" t="n">
        <v>4</v>
      </c>
      <c r="H297" s="186" t="n">
        <v>12.1</v>
      </c>
      <c r="I297" s="185" t="n">
        <v>2</v>
      </c>
    </row>
    <row r="298" customFormat="false" ht="12.75" hidden="false" customHeight="false" outlineLevel="0" collapsed="false">
      <c r="A298" s="185" t="s">
        <v>1231</v>
      </c>
      <c r="B298" s="186" t="n">
        <v>1.7</v>
      </c>
      <c r="C298" s="185" t="n">
        <v>1</v>
      </c>
      <c r="D298" s="186" t="n">
        <v>0.85</v>
      </c>
      <c r="E298" s="185" t="n">
        <v>1</v>
      </c>
      <c r="F298" s="186" t="n">
        <v>3.4</v>
      </c>
      <c r="G298" s="185" t="n">
        <v>1</v>
      </c>
      <c r="H298" s="186" t="n">
        <v>0.425</v>
      </c>
      <c r="I298" s="185" t="n">
        <v>1</v>
      </c>
    </row>
    <row r="299" customFormat="false" ht="12.75" hidden="false" customHeight="false" outlineLevel="0" collapsed="false">
      <c r="A299" s="188" t="s">
        <v>1234</v>
      </c>
      <c r="B299" s="189" t="n">
        <v>3.6</v>
      </c>
      <c r="C299" s="188" t="n">
        <v>1</v>
      </c>
      <c r="D299" s="189" t="n">
        <v>1.8</v>
      </c>
      <c r="E299" s="188" t="n">
        <v>1</v>
      </c>
      <c r="F299" s="189" t="n">
        <v>7.2</v>
      </c>
      <c r="G299" s="188" t="n">
        <v>1</v>
      </c>
      <c r="H299" s="189" t="n">
        <v>0.9</v>
      </c>
      <c r="I299" s="188" t="n">
        <v>1</v>
      </c>
      <c r="J299" s="187"/>
      <c r="K299" s="187"/>
    </row>
    <row r="300" customFormat="false" ht="12.75" hidden="false" customHeight="false" outlineLevel="0" collapsed="false">
      <c r="A300" s="188" t="s">
        <v>1235</v>
      </c>
      <c r="B300" s="189" t="n">
        <v>4.5</v>
      </c>
      <c r="C300" s="188" t="n">
        <v>1</v>
      </c>
      <c r="D300" s="189" t="n">
        <v>2.25</v>
      </c>
      <c r="E300" s="188" t="n">
        <v>1</v>
      </c>
      <c r="F300" s="189" t="n">
        <v>9</v>
      </c>
      <c r="G300" s="188" t="n">
        <v>1</v>
      </c>
      <c r="H300" s="189" t="n">
        <v>1.125</v>
      </c>
      <c r="I300" s="188" t="n">
        <v>1</v>
      </c>
      <c r="J300" s="187"/>
      <c r="K300" s="187"/>
    </row>
    <row r="301" customFormat="false" ht="12.75" hidden="false" customHeight="false" outlineLevel="0" collapsed="false">
      <c r="A301" s="188" t="s">
        <v>1237</v>
      </c>
      <c r="B301" s="189" t="n">
        <v>39.2</v>
      </c>
      <c r="C301" s="188" t="n">
        <v>3</v>
      </c>
      <c r="D301" s="189" t="n">
        <v>19.6</v>
      </c>
      <c r="E301" s="188" t="n">
        <v>2</v>
      </c>
      <c r="F301" s="189" t="n">
        <v>78.4</v>
      </c>
      <c r="G301" s="188" t="n">
        <v>4</v>
      </c>
      <c r="H301" s="189" t="n">
        <v>9.8</v>
      </c>
      <c r="I301" s="188" t="n">
        <v>1</v>
      </c>
      <c r="J301" s="187"/>
      <c r="K301" s="187"/>
    </row>
    <row r="302" customFormat="false" ht="12.75" hidden="false" customHeight="false" outlineLevel="0" collapsed="false">
      <c r="A302" s="185" t="s">
        <v>1239</v>
      </c>
      <c r="B302" s="186" t="n">
        <v>24</v>
      </c>
      <c r="C302" s="185" t="n">
        <v>2</v>
      </c>
      <c r="D302" s="186" t="n">
        <v>12</v>
      </c>
      <c r="E302" s="185" t="n">
        <v>2</v>
      </c>
      <c r="F302" s="186" t="n">
        <v>48</v>
      </c>
      <c r="G302" s="185" t="n">
        <v>3</v>
      </c>
      <c r="H302" s="186" t="n">
        <v>6</v>
      </c>
      <c r="I302" s="185" t="n">
        <v>1</v>
      </c>
    </row>
    <row r="303" customFormat="false" ht="12.75" hidden="false" customHeight="false" outlineLevel="0" collapsed="false">
      <c r="A303" s="185" t="s">
        <v>1241</v>
      </c>
      <c r="B303" s="186" t="n">
        <v>46.5</v>
      </c>
      <c r="C303" s="185" t="n">
        <v>3</v>
      </c>
      <c r="D303" s="186" t="n">
        <v>23.25</v>
      </c>
      <c r="E303" s="185" t="n">
        <v>2</v>
      </c>
      <c r="F303" s="186" t="n">
        <v>93</v>
      </c>
      <c r="G303" s="185" t="n">
        <v>4</v>
      </c>
      <c r="H303" s="186" t="n">
        <v>11.625</v>
      </c>
      <c r="I303" s="185" t="n">
        <v>2</v>
      </c>
    </row>
    <row r="304" customFormat="false" ht="12.75" hidden="false" customHeight="false" outlineLevel="0" collapsed="false">
      <c r="A304" s="185" t="s">
        <v>1242</v>
      </c>
      <c r="B304" s="186" t="n">
        <v>130.5</v>
      </c>
      <c r="C304" s="185" t="n">
        <v>5</v>
      </c>
      <c r="D304" s="186" t="n">
        <v>65.25</v>
      </c>
      <c r="E304" s="185" t="n">
        <v>4</v>
      </c>
      <c r="F304" s="186" t="n">
        <v>261</v>
      </c>
      <c r="G304" s="185" t="n">
        <v>6</v>
      </c>
      <c r="H304" s="186" t="n">
        <v>32.625</v>
      </c>
      <c r="I304" s="185" t="n">
        <v>3</v>
      </c>
    </row>
    <row r="305" customFormat="false" ht="12.75" hidden="false" customHeight="false" outlineLevel="0" collapsed="false">
      <c r="A305" s="188" t="s">
        <v>1243</v>
      </c>
      <c r="B305" s="189" t="n">
        <v>5.5</v>
      </c>
      <c r="C305" s="188" t="n">
        <v>1</v>
      </c>
      <c r="D305" s="189" t="n">
        <v>2.75</v>
      </c>
      <c r="E305" s="188" t="n">
        <v>1</v>
      </c>
      <c r="F305" s="189" t="n">
        <v>11</v>
      </c>
      <c r="G305" s="188" t="n">
        <v>2</v>
      </c>
      <c r="H305" s="189" t="n">
        <v>1.375</v>
      </c>
      <c r="I305" s="188" t="n">
        <v>1</v>
      </c>
      <c r="J305" s="187"/>
      <c r="K305" s="187"/>
    </row>
    <row r="306" customFormat="false" ht="12.75" hidden="false" customHeight="false" outlineLevel="0" collapsed="false">
      <c r="A306" s="188" t="s">
        <v>1245</v>
      </c>
      <c r="B306" s="189" t="n">
        <v>12</v>
      </c>
      <c r="C306" s="188" t="n">
        <v>2</v>
      </c>
      <c r="D306" s="189" t="n">
        <v>6</v>
      </c>
      <c r="E306" s="188" t="n">
        <v>1</v>
      </c>
      <c r="F306" s="189" t="n">
        <v>24</v>
      </c>
      <c r="G306" s="188" t="n">
        <v>2</v>
      </c>
      <c r="H306" s="189" t="n">
        <v>3</v>
      </c>
      <c r="I306" s="188" t="n">
        <v>1</v>
      </c>
      <c r="J306" s="187"/>
      <c r="K306" s="187"/>
    </row>
    <row r="307" customFormat="false" ht="12.75" hidden="false" customHeight="false" outlineLevel="0" collapsed="false">
      <c r="A307" s="188" t="s">
        <v>1246</v>
      </c>
      <c r="B307" s="189" t="n">
        <v>1.2</v>
      </c>
      <c r="C307" s="188" t="n">
        <v>1</v>
      </c>
      <c r="D307" s="189" t="n">
        <v>0.6</v>
      </c>
      <c r="E307" s="188" t="n">
        <v>1</v>
      </c>
      <c r="F307" s="189" t="n">
        <v>2.4</v>
      </c>
      <c r="G307" s="188" t="n">
        <v>1</v>
      </c>
      <c r="H307" s="189" t="n">
        <v>0.3</v>
      </c>
      <c r="I307" s="188" t="n">
        <v>1</v>
      </c>
      <c r="J307" s="187"/>
      <c r="K307" s="187"/>
    </row>
    <row r="308" customFormat="false" ht="12.75" hidden="false" customHeight="false" outlineLevel="0" collapsed="false">
      <c r="A308" s="185" t="s">
        <v>1250</v>
      </c>
      <c r="B308" s="186" t="n">
        <v>16.3</v>
      </c>
      <c r="C308" s="185" t="n">
        <v>2</v>
      </c>
      <c r="D308" s="186" t="n">
        <v>8.15</v>
      </c>
      <c r="E308" s="185" t="n">
        <v>1</v>
      </c>
      <c r="F308" s="186" t="n">
        <v>32.6</v>
      </c>
      <c r="G308" s="185" t="n">
        <v>3</v>
      </c>
      <c r="H308" s="186" t="n">
        <v>4.075</v>
      </c>
      <c r="I308" s="185" t="n">
        <v>1</v>
      </c>
    </row>
    <row r="309" customFormat="false" ht="12.75" hidden="false" customHeight="false" outlineLevel="0" collapsed="false">
      <c r="A309" s="185" t="s">
        <v>1253</v>
      </c>
      <c r="B309" s="186" t="n">
        <v>40.5</v>
      </c>
      <c r="C309" s="185" t="n">
        <v>3</v>
      </c>
      <c r="D309" s="186" t="n">
        <v>20.25</v>
      </c>
      <c r="E309" s="185" t="n">
        <v>2</v>
      </c>
      <c r="F309" s="186" t="n">
        <v>81</v>
      </c>
      <c r="G309" s="185" t="n">
        <v>4</v>
      </c>
      <c r="H309" s="186" t="n">
        <v>10.125</v>
      </c>
      <c r="I309" s="185" t="n">
        <v>2</v>
      </c>
    </row>
    <row r="310" customFormat="false" ht="12.75" hidden="false" customHeight="false" outlineLevel="0" collapsed="false">
      <c r="A310" s="185" t="s">
        <v>1254</v>
      </c>
      <c r="B310" s="186" t="n">
        <v>84</v>
      </c>
      <c r="C310" s="185" t="n">
        <v>4</v>
      </c>
      <c r="D310" s="186" t="n">
        <v>42</v>
      </c>
      <c r="E310" s="185" t="n">
        <v>3</v>
      </c>
      <c r="F310" s="186" t="n">
        <v>168</v>
      </c>
      <c r="G310" s="185" t="n">
        <v>5</v>
      </c>
      <c r="H310" s="186" t="n">
        <v>21</v>
      </c>
      <c r="I310" s="185" t="n">
        <v>2</v>
      </c>
    </row>
    <row r="311" customFormat="false" ht="12.75" hidden="false" customHeight="false" outlineLevel="0" collapsed="false">
      <c r="A311" s="188" t="s">
        <v>1255</v>
      </c>
      <c r="B311" s="189" t="n">
        <v>86.4</v>
      </c>
      <c r="C311" s="188" t="n">
        <v>4</v>
      </c>
      <c r="D311" s="189" t="n">
        <v>43.2</v>
      </c>
      <c r="E311" s="188" t="n">
        <v>3</v>
      </c>
      <c r="F311" s="189" t="n">
        <v>172.8</v>
      </c>
      <c r="G311" s="188" t="n">
        <v>5</v>
      </c>
      <c r="H311" s="189" t="n">
        <v>21.6</v>
      </c>
      <c r="I311" s="188" t="n">
        <v>2</v>
      </c>
      <c r="J311" s="187"/>
      <c r="K311" s="187"/>
    </row>
    <row r="312" customFormat="false" ht="12.75" hidden="false" customHeight="false" outlineLevel="0" collapsed="false">
      <c r="A312" s="188" t="s">
        <v>1257</v>
      </c>
      <c r="B312" s="189" t="n">
        <v>253.8</v>
      </c>
      <c r="C312" s="188" t="n">
        <v>6</v>
      </c>
      <c r="D312" s="189" t="n">
        <v>126.9</v>
      </c>
      <c r="E312" s="188" t="n">
        <v>5</v>
      </c>
      <c r="F312" s="189" t="n">
        <v>507.6</v>
      </c>
      <c r="G312" s="188" t="n">
        <v>9</v>
      </c>
      <c r="H312" s="189" t="n">
        <v>63.45</v>
      </c>
      <c r="I312" s="188" t="n">
        <v>4</v>
      </c>
      <c r="J312" s="187"/>
      <c r="K312" s="187"/>
    </row>
    <row r="313" customFormat="false" ht="12.75" hidden="false" customHeight="false" outlineLevel="0" collapsed="false">
      <c r="A313" s="188" t="s">
        <v>1258</v>
      </c>
      <c r="B313" s="189" t="n">
        <v>2</v>
      </c>
      <c r="C313" s="188" t="n">
        <v>1</v>
      </c>
      <c r="D313" s="189" t="n">
        <v>1</v>
      </c>
      <c r="E313" s="188" t="n">
        <v>1</v>
      </c>
      <c r="F313" s="189" t="n">
        <v>4</v>
      </c>
      <c r="G313" s="188" t="n">
        <v>1</v>
      </c>
      <c r="H313" s="189" t="n">
        <v>0.5</v>
      </c>
      <c r="I313" s="188" t="n">
        <v>1</v>
      </c>
      <c r="J313" s="187"/>
      <c r="K313" s="187"/>
    </row>
    <row r="314" customFormat="false" ht="12.75" hidden="false" customHeight="false" outlineLevel="0" collapsed="false">
      <c r="A314" s="185" t="s">
        <v>1259</v>
      </c>
      <c r="B314" s="186" t="n">
        <v>97</v>
      </c>
      <c r="C314" s="185" t="n">
        <v>4</v>
      </c>
      <c r="D314" s="186" t="n">
        <v>48.5</v>
      </c>
      <c r="E314" s="185" t="n">
        <v>3</v>
      </c>
      <c r="F314" s="186" t="n">
        <v>194</v>
      </c>
      <c r="G314" s="185" t="n">
        <v>5</v>
      </c>
      <c r="H314" s="186" t="n">
        <v>24.25</v>
      </c>
      <c r="I314" s="185" t="n">
        <v>2</v>
      </c>
    </row>
    <row r="315" customFormat="false" ht="12.75" hidden="false" customHeight="false" outlineLevel="0" collapsed="false">
      <c r="A315" s="185" t="s">
        <v>1263</v>
      </c>
      <c r="B315" s="186" t="n">
        <v>11</v>
      </c>
      <c r="C315" s="185" t="n">
        <v>2</v>
      </c>
      <c r="D315" s="186" t="n">
        <v>5.5</v>
      </c>
      <c r="E315" s="185" t="n">
        <v>1</v>
      </c>
      <c r="F315" s="186" t="n">
        <v>22</v>
      </c>
      <c r="G315" s="185" t="n">
        <v>2</v>
      </c>
      <c r="H315" s="186" t="n">
        <v>2.75</v>
      </c>
      <c r="I315" s="185" t="n">
        <v>1</v>
      </c>
    </row>
    <row r="316" customFormat="false" ht="12.75" hidden="false" customHeight="false" outlineLevel="0" collapsed="false">
      <c r="A316" s="185" t="s">
        <v>1266</v>
      </c>
      <c r="B316" s="186" t="n">
        <v>32.6</v>
      </c>
      <c r="C316" s="185" t="n">
        <v>3</v>
      </c>
      <c r="D316" s="186" t="n">
        <v>16.3</v>
      </c>
      <c r="E316" s="185" t="n">
        <v>2</v>
      </c>
      <c r="F316" s="186" t="n">
        <v>65.2</v>
      </c>
      <c r="G316" s="185" t="n">
        <v>4</v>
      </c>
      <c r="H316" s="186" t="n">
        <v>8.15</v>
      </c>
      <c r="I316" s="185" t="n">
        <v>1</v>
      </c>
    </row>
    <row r="317" customFormat="false" ht="12.75" hidden="false" customHeight="false" outlineLevel="0" collapsed="false">
      <c r="A317" s="188" t="s">
        <v>1268</v>
      </c>
      <c r="B317" s="189" t="n">
        <v>11</v>
      </c>
      <c r="C317" s="188" t="n">
        <v>2</v>
      </c>
      <c r="D317" s="189" t="n">
        <v>5.5</v>
      </c>
      <c r="E317" s="188" t="n">
        <v>1</v>
      </c>
      <c r="F317" s="189" t="n">
        <v>22</v>
      </c>
      <c r="G317" s="188" t="n">
        <v>2</v>
      </c>
      <c r="H317" s="189" t="n">
        <v>2.75</v>
      </c>
      <c r="I317" s="188" t="n">
        <v>1</v>
      </c>
      <c r="J317" s="187"/>
      <c r="K317" s="187"/>
    </row>
    <row r="318" customFormat="false" ht="12.75" hidden="false" customHeight="false" outlineLevel="0" collapsed="false">
      <c r="A318" s="188" t="s">
        <v>2311</v>
      </c>
      <c r="B318" s="189" t="n">
        <v>161</v>
      </c>
      <c r="C318" s="188" t="n">
        <v>5</v>
      </c>
      <c r="D318" s="189" t="n">
        <v>80.5</v>
      </c>
      <c r="E318" s="188" t="n">
        <v>4</v>
      </c>
      <c r="F318" s="189" t="n">
        <v>322</v>
      </c>
      <c r="G318" s="188" t="n">
        <v>7</v>
      </c>
      <c r="H318" s="189" t="n">
        <v>40.25</v>
      </c>
      <c r="I318" s="188" t="n">
        <v>3</v>
      </c>
      <c r="J318" s="187"/>
      <c r="K318" s="187"/>
    </row>
    <row r="319" customFormat="false" ht="12.75" hidden="false" customHeight="false" outlineLevel="0" collapsed="false">
      <c r="A319" s="188" t="s">
        <v>1274</v>
      </c>
      <c r="B319" s="189" t="n">
        <v>11.5</v>
      </c>
      <c r="C319" s="188" t="n">
        <v>2</v>
      </c>
      <c r="D319" s="189" t="n">
        <v>5.75</v>
      </c>
      <c r="E319" s="188" t="n">
        <v>1</v>
      </c>
      <c r="F319" s="189" t="n">
        <v>23</v>
      </c>
      <c r="G319" s="188" t="n">
        <v>2</v>
      </c>
      <c r="H319" s="189" t="n">
        <v>2.875</v>
      </c>
      <c r="I319" s="188" t="n">
        <v>1</v>
      </c>
      <c r="J319" s="187"/>
      <c r="K319" s="187"/>
    </row>
    <row r="320" customFormat="false" ht="12.75" hidden="false" customHeight="false" outlineLevel="0" collapsed="false">
      <c r="A320" s="185" t="s">
        <v>2313</v>
      </c>
      <c r="B320" s="186" t="n">
        <v>23.5</v>
      </c>
      <c r="C320" s="185" t="n">
        <v>2</v>
      </c>
      <c r="D320" s="186" t="n">
        <v>11.75</v>
      </c>
      <c r="E320" s="185" t="n">
        <v>2</v>
      </c>
      <c r="F320" s="186" t="n">
        <v>47</v>
      </c>
      <c r="G320" s="185" t="n">
        <v>3</v>
      </c>
      <c r="H320" s="186" t="n">
        <v>5.875</v>
      </c>
      <c r="I320" s="185" t="n">
        <v>1</v>
      </c>
    </row>
    <row r="321" customFormat="false" ht="12.75" hidden="false" customHeight="false" outlineLevel="0" collapsed="false">
      <c r="A321" s="185" t="s">
        <v>1279</v>
      </c>
      <c r="B321" s="186" t="n">
        <v>60</v>
      </c>
      <c r="C321" s="185" t="n">
        <v>4</v>
      </c>
      <c r="D321" s="186" t="n">
        <v>30</v>
      </c>
      <c r="E321" s="185" t="n">
        <v>3</v>
      </c>
      <c r="F321" s="186" t="n">
        <v>120</v>
      </c>
      <c r="G321" s="185" t="n">
        <v>5</v>
      </c>
      <c r="H321" s="186" t="n">
        <v>15</v>
      </c>
      <c r="I321" s="185" t="n">
        <v>2</v>
      </c>
    </row>
    <row r="322" customFormat="false" ht="12.75" hidden="false" customHeight="false" outlineLevel="0" collapsed="false">
      <c r="A322" s="185" t="s">
        <v>1282</v>
      </c>
      <c r="B322" s="186" t="n">
        <v>120</v>
      </c>
      <c r="C322" s="185" t="n">
        <v>5</v>
      </c>
      <c r="D322" s="186" t="n">
        <v>60</v>
      </c>
      <c r="E322" s="185" t="n">
        <v>4</v>
      </c>
      <c r="F322" s="186" t="n">
        <v>240</v>
      </c>
      <c r="G322" s="185" t="n">
        <v>6</v>
      </c>
      <c r="H322" s="186" t="n">
        <v>30</v>
      </c>
      <c r="I322" s="185" t="n">
        <v>3</v>
      </c>
    </row>
    <row r="323" customFormat="false" ht="12.75" hidden="false" customHeight="false" outlineLevel="0" collapsed="false">
      <c r="A323" s="188" t="s">
        <v>1283</v>
      </c>
      <c r="B323" s="189" t="n">
        <v>360</v>
      </c>
      <c r="C323" s="188" t="n">
        <v>8</v>
      </c>
      <c r="D323" s="189" t="n">
        <v>180</v>
      </c>
      <c r="E323" s="188" t="n">
        <v>5</v>
      </c>
      <c r="F323" s="189" t="n">
        <v>720</v>
      </c>
      <c r="G323" s="188" t="n">
        <v>10</v>
      </c>
      <c r="H323" s="189" t="n">
        <v>90</v>
      </c>
      <c r="I323" s="188" t="n">
        <v>4</v>
      </c>
      <c r="J323" s="187"/>
      <c r="K323" s="187"/>
    </row>
    <row r="324" customFormat="false" ht="12.75" hidden="false" customHeight="false" outlineLevel="0" collapsed="false">
      <c r="A324" s="188" t="s">
        <v>2315</v>
      </c>
      <c r="B324" s="189" t="n">
        <v>395</v>
      </c>
      <c r="C324" s="188" t="n">
        <v>8</v>
      </c>
      <c r="D324" s="189" t="n">
        <v>197.5</v>
      </c>
      <c r="E324" s="188" t="n">
        <v>5</v>
      </c>
      <c r="F324" s="189" t="n">
        <v>790</v>
      </c>
      <c r="G324" s="188" t="n">
        <v>11</v>
      </c>
      <c r="H324" s="189" t="n">
        <v>98.75</v>
      </c>
      <c r="I324" s="188" t="n">
        <v>4</v>
      </c>
      <c r="J324" s="187"/>
      <c r="K324" s="187"/>
    </row>
    <row r="325" customFormat="false" ht="12.75" hidden="false" customHeight="false" outlineLevel="0" collapsed="false">
      <c r="A325" s="188" t="s">
        <v>1286</v>
      </c>
      <c r="B325" s="189" t="n">
        <v>11.2</v>
      </c>
      <c r="C325" s="188" t="n">
        <v>2</v>
      </c>
      <c r="D325" s="189" t="n">
        <v>5.6</v>
      </c>
      <c r="E325" s="188" t="n">
        <v>1</v>
      </c>
      <c r="F325" s="189" t="n">
        <v>22.4</v>
      </c>
      <c r="G325" s="188" t="n">
        <v>2</v>
      </c>
      <c r="H325" s="189" t="n">
        <v>2.8</v>
      </c>
      <c r="I325" s="188" t="n">
        <v>1</v>
      </c>
      <c r="J325" s="187"/>
      <c r="K325" s="187"/>
    </row>
    <row r="326" customFormat="false" ht="12.75" hidden="false" customHeight="false" outlineLevel="0" collapsed="false">
      <c r="A326" s="185" t="s">
        <v>1289</v>
      </c>
      <c r="B326" s="186" t="n">
        <v>31.5</v>
      </c>
      <c r="C326" s="185" t="n">
        <v>3</v>
      </c>
      <c r="D326" s="186" t="n">
        <v>15.75</v>
      </c>
      <c r="E326" s="185" t="n">
        <v>2</v>
      </c>
      <c r="F326" s="186" t="n">
        <v>63</v>
      </c>
      <c r="G326" s="185" t="n">
        <v>4</v>
      </c>
      <c r="H326" s="186" t="n">
        <v>7.875</v>
      </c>
      <c r="I326" s="185" t="n">
        <v>1</v>
      </c>
    </row>
    <row r="327" customFormat="false" ht="12.75" hidden="false" customHeight="false" outlineLevel="0" collapsed="false">
      <c r="A327" s="185" t="s">
        <v>2318</v>
      </c>
      <c r="B327" s="186" t="n">
        <v>31.5</v>
      </c>
      <c r="C327" s="185" t="n">
        <v>3</v>
      </c>
      <c r="D327" s="186" t="n">
        <v>15.75</v>
      </c>
      <c r="E327" s="185" t="n">
        <v>2</v>
      </c>
      <c r="F327" s="186" t="n">
        <v>63</v>
      </c>
      <c r="G327" s="185" t="n">
        <v>4</v>
      </c>
      <c r="H327" s="186" t="n">
        <v>7.875</v>
      </c>
      <c r="I327" s="185" t="n">
        <v>1</v>
      </c>
    </row>
    <row r="328" customFormat="false" ht="12.75" hidden="false" customHeight="false" outlineLevel="0" collapsed="false">
      <c r="A328" s="185" t="s">
        <v>1292</v>
      </c>
      <c r="B328" s="186" t="n">
        <v>15.2</v>
      </c>
      <c r="C328" s="185" t="n">
        <v>2</v>
      </c>
      <c r="D328" s="186" t="n">
        <v>7.6</v>
      </c>
      <c r="E328" s="185" t="n">
        <v>1</v>
      </c>
      <c r="F328" s="186" t="n">
        <v>30.4</v>
      </c>
      <c r="G328" s="185" t="n">
        <v>3</v>
      </c>
      <c r="H328" s="186" t="n">
        <v>3.8</v>
      </c>
      <c r="I328" s="185" t="n">
        <v>1</v>
      </c>
    </row>
    <row r="329" customFormat="false" ht="12.75" hidden="false" customHeight="false" outlineLevel="0" collapsed="false">
      <c r="A329" s="188" t="s">
        <v>1295</v>
      </c>
      <c r="B329" s="189" t="n">
        <v>40.2</v>
      </c>
      <c r="C329" s="188" t="n">
        <v>3</v>
      </c>
      <c r="D329" s="189" t="n">
        <v>20.1</v>
      </c>
      <c r="E329" s="188" t="n">
        <v>2</v>
      </c>
      <c r="F329" s="189" t="n">
        <v>80.4</v>
      </c>
      <c r="G329" s="188" t="n">
        <v>4</v>
      </c>
      <c r="H329" s="189" t="n">
        <v>10.05</v>
      </c>
      <c r="I329" s="188" t="n">
        <v>2</v>
      </c>
      <c r="J329" s="187"/>
      <c r="K329" s="187"/>
    </row>
    <row r="330" customFormat="false" ht="12.75" hidden="false" customHeight="false" outlineLevel="0" collapsed="false">
      <c r="A330" s="188" t="s">
        <v>2320</v>
      </c>
      <c r="B330" s="189" t="n">
        <v>44</v>
      </c>
      <c r="C330" s="188" t="n">
        <v>3</v>
      </c>
      <c r="D330" s="189" t="n">
        <v>22</v>
      </c>
      <c r="E330" s="188" t="n">
        <v>2</v>
      </c>
      <c r="F330" s="189" t="n">
        <v>88</v>
      </c>
      <c r="G330" s="188" t="n">
        <v>4</v>
      </c>
      <c r="H330" s="189" t="n">
        <v>11</v>
      </c>
      <c r="I330" s="188" t="n">
        <v>2</v>
      </c>
      <c r="J330" s="187"/>
      <c r="K330" s="187"/>
    </row>
    <row r="331" customFormat="false" ht="12.75" hidden="false" customHeight="false" outlineLevel="0" collapsed="false">
      <c r="A331" s="188" t="s">
        <v>1297</v>
      </c>
      <c r="B331" s="189" t="n">
        <v>4.2</v>
      </c>
      <c r="C331" s="188" t="n">
        <v>1</v>
      </c>
      <c r="D331" s="189" t="n">
        <v>2.1</v>
      </c>
      <c r="E331" s="188" t="n">
        <v>1</v>
      </c>
      <c r="F331" s="189" t="n">
        <v>8.4</v>
      </c>
      <c r="G331" s="188" t="n">
        <v>1</v>
      </c>
      <c r="H331" s="189" t="n">
        <v>1.05</v>
      </c>
      <c r="I331" s="188" t="n">
        <v>1</v>
      </c>
      <c r="J331" s="187"/>
      <c r="K331" s="187"/>
    </row>
    <row r="332" customFormat="false" ht="12.75" hidden="false" customHeight="false" outlineLevel="0" collapsed="false">
      <c r="A332" s="185" t="s">
        <v>1299</v>
      </c>
      <c r="B332" s="186" t="n">
        <v>4.2</v>
      </c>
      <c r="C332" s="185" t="n">
        <v>1</v>
      </c>
      <c r="D332" s="186" t="n">
        <v>2.1</v>
      </c>
      <c r="E332" s="185" t="n">
        <v>1</v>
      </c>
      <c r="F332" s="186" t="n">
        <v>8.4</v>
      </c>
      <c r="G332" s="185" t="n">
        <v>1</v>
      </c>
      <c r="H332" s="186" t="n">
        <v>1.05</v>
      </c>
      <c r="I332" s="185" t="n">
        <v>1</v>
      </c>
    </row>
    <row r="333" customFormat="false" ht="12.75" hidden="false" customHeight="false" outlineLevel="0" collapsed="false">
      <c r="A333" s="185" t="s">
        <v>1300</v>
      </c>
      <c r="B333" s="186" t="n">
        <v>17.7</v>
      </c>
      <c r="C333" s="185" t="n">
        <v>2</v>
      </c>
      <c r="D333" s="186" t="n">
        <v>8.85</v>
      </c>
      <c r="E333" s="185" t="n">
        <v>1</v>
      </c>
      <c r="F333" s="186" t="n">
        <v>35.4</v>
      </c>
      <c r="G333" s="185" t="n">
        <v>3</v>
      </c>
      <c r="H333" s="186" t="n">
        <v>4.425</v>
      </c>
      <c r="I333" s="185" t="n">
        <v>1</v>
      </c>
    </row>
    <row r="334" customFormat="false" ht="12.75" hidden="false" customHeight="false" outlineLevel="0" collapsed="false">
      <c r="A334" s="185" t="s">
        <v>1302</v>
      </c>
      <c r="B334" s="186" t="n">
        <v>17.7</v>
      </c>
      <c r="C334" s="185" t="n">
        <v>2</v>
      </c>
      <c r="D334" s="186" t="n">
        <v>8.85</v>
      </c>
      <c r="E334" s="185" t="n">
        <v>1</v>
      </c>
      <c r="F334" s="186" t="n">
        <v>35.4</v>
      </c>
      <c r="G334" s="185" t="n">
        <v>3</v>
      </c>
      <c r="H334" s="186" t="n">
        <v>4.425</v>
      </c>
      <c r="I334" s="185" t="n">
        <v>1</v>
      </c>
    </row>
    <row r="335" customFormat="false" ht="12.75" hidden="false" customHeight="false" outlineLevel="0" collapsed="false">
      <c r="A335" s="188" t="s">
        <v>1304</v>
      </c>
      <c r="B335" s="189" t="n">
        <v>2</v>
      </c>
      <c r="C335" s="188" t="n">
        <v>1</v>
      </c>
      <c r="D335" s="189" t="n">
        <v>1</v>
      </c>
      <c r="E335" s="188" t="n">
        <v>1</v>
      </c>
      <c r="F335" s="189" t="n">
        <v>4</v>
      </c>
      <c r="G335" s="188" t="n">
        <v>1</v>
      </c>
      <c r="H335" s="189" t="n">
        <v>0.5</v>
      </c>
      <c r="I335" s="188" t="n">
        <v>1</v>
      </c>
      <c r="J335" s="187"/>
      <c r="K335" s="187"/>
    </row>
    <row r="336" customFormat="false" ht="12.75" hidden="false" customHeight="false" outlineLevel="0" collapsed="false">
      <c r="A336" s="188" t="s">
        <v>1308</v>
      </c>
      <c r="B336" s="189" t="n">
        <v>10.3</v>
      </c>
      <c r="C336" s="188" t="n">
        <v>2</v>
      </c>
      <c r="D336" s="189" t="n">
        <v>5.15</v>
      </c>
      <c r="E336" s="188" t="n">
        <v>1</v>
      </c>
      <c r="F336" s="189" t="n">
        <v>20.6</v>
      </c>
      <c r="G336" s="188" t="n">
        <v>2</v>
      </c>
      <c r="H336" s="189" t="n">
        <v>2.575</v>
      </c>
      <c r="I336" s="188" t="n">
        <v>1</v>
      </c>
      <c r="J336" s="187"/>
      <c r="K336" s="187"/>
    </row>
    <row r="337" customFormat="false" ht="12.75" hidden="false" customHeight="false" outlineLevel="0" collapsed="false">
      <c r="A337" s="188" t="s">
        <v>1311</v>
      </c>
      <c r="B337" s="189" t="n">
        <v>80</v>
      </c>
      <c r="C337" s="188" t="n">
        <v>4</v>
      </c>
      <c r="D337" s="189" t="n">
        <v>40</v>
      </c>
      <c r="E337" s="188" t="n">
        <v>3</v>
      </c>
      <c r="F337" s="189" t="n">
        <v>160</v>
      </c>
      <c r="G337" s="188" t="n">
        <v>5</v>
      </c>
      <c r="H337" s="189" t="n">
        <v>20</v>
      </c>
      <c r="I337" s="188" t="n">
        <v>2</v>
      </c>
      <c r="J337" s="187"/>
      <c r="K337" s="187"/>
    </row>
    <row r="338" customFormat="false" ht="12.75" hidden="false" customHeight="false" outlineLevel="0" collapsed="false">
      <c r="A338" s="185" t="s">
        <v>1313</v>
      </c>
      <c r="B338" s="186" t="n">
        <v>20.8</v>
      </c>
      <c r="C338" s="185" t="n">
        <v>2</v>
      </c>
      <c r="D338" s="186" t="n">
        <v>10.4</v>
      </c>
      <c r="E338" s="185" t="n">
        <v>2</v>
      </c>
      <c r="F338" s="186" t="n">
        <v>41.6</v>
      </c>
      <c r="G338" s="185" t="n">
        <v>3</v>
      </c>
      <c r="H338" s="186" t="n">
        <v>5.2</v>
      </c>
      <c r="I338" s="185" t="n">
        <v>1</v>
      </c>
    </row>
    <row r="339" customFormat="false" ht="12.75" hidden="false" customHeight="false" outlineLevel="0" collapsed="false">
      <c r="A339" s="185" t="s">
        <v>1316</v>
      </c>
      <c r="B339" s="186" t="n">
        <v>88.8</v>
      </c>
      <c r="C339" s="185" t="n">
        <v>4</v>
      </c>
      <c r="D339" s="186" t="n">
        <v>44.4</v>
      </c>
      <c r="E339" s="185" t="n">
        <v>3</v>
      </c>
      <c r="F339" s="186" t="n">
        <v>177.6</v>
      </c>
      <c r="G339" s="185" t="n">
        <v>5</v>
      </c>
      <c r="H339" s="186" t="n">
        <v>22.2</v>
      </c>
      <c r="I339" s="185" t="n">
        <v>2</v>
      </c>
    </row>
    <row r="340" customFormat="false" ht="12.75" hidden="false" customHeight="false" outlineLevel="0" collapsed="false">
      <c r="A340" s="185" t="s">
        <v>2324</v>
      </c>
      <c r="B340" s="186" t="n">
        <v>130.3</v>
      </c>
      <c r="C340" s="185" t="n">
        <v>5</v>
      </c>
      <c r="D340" s="186" t="n">
        <v>65.15</v>
      </c>
      <c r="E340" s="185" t="n">
        <v>4</v>
      </c>
      <c r="F340" s="186" t="n">
        <v>260.6</v>
      </c>
      <c r="G340" s="185" t="n">
        <v>6</v>
      </c>
      <c r="H340" s="186" t="n">
        <v>32.575</v>
      </c>
      <c r="I340" s="185" t="n">
        <v>3</v>
      </c>
    </row>
    <row r="341" customFormat="false" ht="12.75" hidden="false" customHeight="false" outlineLevel="0" collapsed="false">
      <c r="A341" s="188" t="s">
        <v>1318</v>
      </c>
      <c r="B341" s="189" t="n">
        <v>130</v>
      </c>
      <c r="C341" s="188" t="n">
        <v>5</v>
      </c>
      <c r="D341" s="189" t="n">
        <v>65</v>
      </c>
      <c r="E341" s="188" t="n">
        <v>4</v>
      </c>
      <c r="F341" s="189" t="n">
        <v>260</v>
      </c>
      <c r="G341" s="188" t="n">
        <v>6</v>
      </c>
      <c r="H341" s="189" t="n">
        <v>32.5</v>
      </c>
      <c r="I341" s="188" t="n">
        <v>3</v>
      </c>
      <c r="J341" s="187"/>
      <c r="K341" s="187"/>
    </row>
    <row r="342" customFormat="false" ht="12.75" hidden="false" customHeight="false" outlineLevel="0" collapsed="false">
      <c r="A342" s="188" t="s">
        <v>1320</v>
      </c>
      <c r="B342" s="189" t="n">
        <v>398</v>
      </c>
      <c r="C342" s="188" t="n">
        <v>8</v>
      </c>
      <c r="D342" s="189" t="n">
        <v>199</v>
      </c>
      <c r="E342" s="188" t="n">
        <v>5</v>
      </c>
      <c r="F342" s="189" t="n">
        <v>796</v>
      </c>
      <c r="G342" s="188" t="n">
        <v>11</v>
      </c>
      <c r="H342" s="189" t="n">
        <v>99.5</v>
      </c>
      <c r="I342" s="188" t="n">
        <v>4</v>
      </c>
      <c r="J342" s="187"/>
      <c r="K342" s="187"/>
    </row>
    <row r="343" customFormat="false" ht="12.75" hidden="false" customHeight="false" outlineLevel="0" collapsed="false">
      <c r="A343" s="188" t="s">
        <v>1321</v>
      </c>
      <c r="B343" s="189" t="n">
        <v>24</v>
      </c>
      <c r="C343" s="188" t="n">
        <v>2</v>
      </c>
      <c r="D343" s="189" t="n">
        <v>12</v>
      </c>
      <c r="E343" s="188" t="n">
        <v>2</v>
      </c>
      <c r="F343" s="189" t="n">
        <v>48</v>
      </c>
      <c r="G343" s="188" t="n">
        <v>3</v>
      </c>
      <c r="H343" s="189" t="n">
        <v>6</v>
      </c>
      <c r="I343" s="188" t="n">
        <v>1</v>
      </c>
      <c r="J343" s="187"/>
      <c r="K343" s="187"/>
    </row>
    <row r="344" customFormat="false" ht="12.75" hidden="false" customHeight="false" outlineLevel="0" collapsed="false">
      <c r="A344" s="185" t="s">
        <v>1324</v>
      </c>
      <c r="B344" s="186" t="n">
        <v>220</v>
      </c>
      <c r="C344" s="185" t="n">
        <v>6</v>
      </c>
      <c r="D344" s="186" t="n">
        <v>110</v>
      </c>
      <c r="E344" s="185" t="n">
        <v>5</v>
      </c>
      <c r="F344" s="186" t="n">
        <v>440</v>
      </c>
      <c r="G344" s="185" t="n">
        <v>8</v>
      </c>
      <c r="H344" s="186" t="n">
        <v>55</v>
      </c>
      <c r="I344" s="185" t="n">
        <v>4</v>
      </c>
    </row>
    <row r="345" customFormat="false" ht="12.75" hidden="false" customHeight="false" outlineLevel="0" collapsed="false">
      <c r="A345" s="185" t="s">
        <v>2322</v>
      </c>
      <c r="B345" s="186" t="n">
        <v>320.5</v>
      </c>
      <c r="C345" s="185" t="n">
        <v>7</v>
      </c>
      <c r="D345" s="186" t="n">
        <v>160.25</v>
      </c>
      <c r="E345" s="185" t="n">
        <v>5</v>
      </c>
      <c r="F345" s="186" t="n">
        <v>641</v>
      </c>
      <c r="G345" s="185" t="n">
        <v>10</v>
      </c>
      <c r="H345" s="186" t="n">
        <v>80.125</v>
      </c>
      <c r="I345" s="185" t="n">
        <v>4</v>
      </c>
    </row>
    <row r="346" customFormat="false" ht="12.75" hidden="false" customHeight="false" outlineLevel="0" collapsed="false">
      <c r="A346" s="185" t="s">
        <v>1328</v>
      </c>
      <c r="B346" s="186" t="n">
        <v>80.4</v>
      </c>
      <c r="C346" s="185" t="n">
        <v>4</v>
      </c>
      <c r="D346" s="186" t="n">
        <v>40.2</v>
      </c>
      <c r="E346" s="185" t="n">
        <v>3</v>
      </c>
      <c r="F346" s="186" t="n">
        <v>160.8</v>
      </c>
      <c r="G346" s="185" t="n">
        <v>5</v>
      </c>
      <c r="H346" s="186" t="n">
        <v>20.1</v>
      </c>
      <c r="I346" s="185" t="n">
        <v>2</v>
      </c>
    </row>
    <row r="347" customFormat="false" ht="12.75" hidden="false" customHeight="false" outlineLevel="0" collapsed="false">
      <c r="A347" s="188" t="s">
        <v>1331</v>
      </c>
      <c r="B347" s="189" t="n">
        <v>30.6</v>
      </c>
      <c r="C347" s="188" t="n">
        <v>3</v>
      </c>
      <c r="D347" s="189" t="n">
        <v>15.3</v>
      </c>
      <c r="E347" s="188" t="n">
        <v>2</v>
      </c>
      <c r="F347" s="189" t="n">
        <v>61.2</v>
      </c>
      <c r="G347" s="188" t="n">
        <v>4</v>
      </c>
      <c r="H347" s="189" t="n">
        <v>7.65</v>
      </c>
      <c r="I347" s="188" t="n">
        <v>1</v>
      </c>
      <c r="J347" s="187"/>
      <c r="K347" s="187"/>
    </row>
    <row r="348" customFormat="false" ht="12.75" hidden="false" customHeight="false" outlineLevel="0" collapsed="false">
      <c r="A348" s="188" t="s">
        <v>1334</v>
      </c>
      <c r="B348" s="189" t="n">
        <v>71.5</v>
      </c>
      <c r="C348" s="188" t="n">
        <v>4</v>
      </c>
      <c r="D348" s="189" t="n">
        <v>35.75</v>
      </c>
      <c r="E348" s="188" t="n">
        <v>3</v>
      </c>
      <c r="F348" s="189" t="n">
        <v>143</v>
      </c>
      <c r="G348" s="188" t="n">
        <v>5</v>
      </c>
      <c r="H348" s="189" t="n">
        <v>17.875</v>
      </c>
      <c r="I348" s="188" t="n">
        <v>2</v>
      </c>
      <c r="J348" s="187"/>
      <c r="K348" s="187"/>
    </row>
    <row r="349" customFormat="false" ht="12.75" hidden="false" customHeight="false" outlineLevel="0" collapsed="false">
      <c r="A349" s="188" t="s">
        <v>1335</v>
      </c>
      <c r="B349" s="189" t="n">
        <v>5</v>
      </c>
      <c r="C349" s="188" t="n">
        <v>1</v>
      </c>
      <c r="D349" s="189" t="n">
        <v>2.5</v>
      </c>
      <c r="E349" s="188" t="n">
        <v>1</v>
      </c>
      <c r="F349" s="189" t="n">
        <v>10</v>
      </c>
      <c r="G349" s="188" t="n">
        <v>2</v>
      </c>
      <c r="H349" s="189" t="n">
        <v>1.25</v>
      </c>
      <c r="I349" s="188" t="n">
        <v>1</v>
      </c>
      <c r="J349" s="187"/>
      <c r="K349" s="187"/>
    </row>
    <row r="350" customFormat="false" ht="12.75" hidden="false" customHeight="false" outlineLevel="0" collapsed="false">
      <c r="A350" s="185" t="s">
        <v>1338</v>
      </c>
      <c r="B350" s="186" t="n">
        <v>15</v>
      </c>
      <c r="C350" s="185" t="n">
        <v>2</v>
      </c>
      <c r="D350" s="186" t="n">
        <v>7.5</v>
      </c>
      <c r="E350" s="185" t="n">
        <v>1</v>
      </c>
      <c r="F350" s="186" t="n">
        <v>30</v>
      </c>
      <c r="G350" s="185" t="n">
        <v>3</v>
      </c>
      <c r="H350" s="186" t="n">
        <v>3.75</v>
      </c>
      <c r="I350" s="185" t="n">
        <v>1</v>
      </c>
    </row>
    <row r="351" customFormat="false" ht="12.75" hidden="false" customHeight="false" outlineLevel="0" collapsed="false">
      <c r="A351" s="185" t="s">
        <v>1340</v>
      </c>
      <c r="B351" s="186" t="n">
        <v>15.3</v>
      </c>
      <c r="C351" s="185" t="n">
        <v>2</v>
      </c>
      <c r="D351" s="186" t="n">
        <v>7.65</v>
      </c>
      <c r="E351" s="185" t="n">
        <v>1</v>
      </c>
      <c r="F351" s="186" t="n">
        <v>30.6</v>
      </c>
      <c r="G351" s="185" t="n">
        <v>3</v>
      </c>
      <c r="H351" s="186" t="n">
        <v>3.825</v>
      </c>
      <c r="I351" s="185" t="n">
        <v>1</v>
      </c>
    </row>
    <row r="352" customFormat="false" ht="12.75" hidden="false" customHeight="false" outlineLevel="0" collapsed="false">
      <c r="A352" s="185" t="s">
        <v>1342</v>
      </c>
      <c r="B352" s="186" t="n">
        <v>82</v>
      </c>
      <c r="C352" s="185" t="n">
        <v>4</v>
      </c>
      <c r="D352" s="186" t="n">
        <v>41</v>
      </c>
      <c r="E352" s="185" t="n">
        <v>3</v>
      </c>
      <c r="F352" s="186" t="n">
        <v>164</v>
      </c>
      <c r="G352" s="185" t="n">
        <v>5</v>
      </c>
      <c r="H352" s="186" t="n">
        <v>20.5</v>
      </c>
      <c r="I352" s="185" t="n">
        <v>2</v>
      </c>
    </row>
    <row r="353" customFormat="false" ht="12.75" hidden="false" customHeight="false" outlineLevel="0" collapsed="false">
      <c r="A353" s="188" t="s">
        <v>1343</v>
      </c>
      <c r="B353" s="189" t="n">
        <v>51.3</v>
      </c>
      <c r="C353" s="188" t="n">
        <v>4</v>
      </c>
      <c r="D353" s="189" t="n">
        <v>25.65</v>
      </c>
      <c r="E353" s="188" t="n">
        <v>3</v>
      </c>
      <c r="F353" s="189" t="n">
        <v>102.6</v>
      </c>
      <c r="G353" s="188" t="n">
        <v>5</v>
      </c>
      <c r="H353" s="189" t="n">
        <v>12.825</v>
      </c>
      <c r="I353" s="188" t="n">
        <v>2</v>
      </c>
      <c r="J353" s="187"/>
      <c r="K353" s="187"/>
    </row>
    <row r="354" customFormat="false" ht="12.75" hidden="false" customHeight="false" outlineLevel="0" collapsed="false">
      <c r="A354" s="188" t="s">
        <v>1345</v>
      </c>
      <c r="B354" s="189" t="n">
        <v>77.4</v>
      </c>
      <c r="C354" s="188" t="n">
        <v>4</v>
      </c>
      <c r="D354" s="189" t="n">
        <v>38.7</v>
      </c>
      <c r="E354" s="188" t="n">
        <v>3</v>
      </c>
      <c r="F354" s="189" t="n">
        <v>154.8</v>
      </c>
      <c r="G354" s="188" t="n">
        <v>5</v>
      </c>
      <c r="H354" s="189" t="n">
        <v>19.35</v>
      </c>
      <c r="I354" s="188" t="n">
        <v>2</v>
      </c>
      <c r="J354" s="187"/>
      <c r="K354" s="187"/>
    </row>
    <row r="355" customFormat="false" ht="12.75" hidden="false" customHeight="false" outlineLevel="0" collapsed="false">
      <c r="A355" s="188" t="s">
        <v>1346</v>
      </c>
      <c r="B355" s="189" t="n">
        <v>1.2</v>
      </c>
      <c r="C355" s="188" t="n">
        <v>1</v>
      </c>
      <c r="D355" s="189" t="n">
        <v>0.6</v>
      </c>
      <c r="E355" s="188" t="n">
        <v>1</v>
      </c>
      <c r="F355" s="189" t="n">
        <v>2.4</v>
      </c>
      <c r="G355" s="188" t="n">
        <v>1</v>
      </c>
      <c r="H355" s="189" t="n">
        <v>0.3</v>
      </c>
      <c r="I355" s="188" t="n">
        <v>1</v>
      </c>
      <c r="J355" s="187"/>
      <c r="K355" s="187"/>
    </row>
    <row r="356" customFormat="false" ht="12.75" hidden="false" customHeight="false" outlineLevel="0" collapsed="false">
      <c r="A356" s="185" t="s">
        <v>1347</v>
      </c>
      <c r="B356" s="186" t="n">
        <v>20.6</v>
      </c>
      <c r="C356" s="185" t="n">
        <v>2</v>
      </c>
      <c r="D356" s="186" t="n">
        <v>10.3</v>
      </c>
      <c r="E356" s="185" t="n">
        <v>2</v>
      </c>
      <c r="F356" s="186" t="n">
        <v>41.2</v>
      </c>
      <c r="G356" s="185" t="n">
        <v>3</v>
      </c>
      <c r="H356" s="186" t="n">
        <v>5.15</v>
      </c>
      <c r="I356" s="185" t="n">
        <v>1</v>
      </c>
    </row>
    <row r="357" customFormat="false" ht="12.75" hidden="false" customHeight="false" outlineLevel="0" collapsed="false">
      <c r="A357" s="185" t="s">
        <v>1349</v>
      </c>
      <c r="B357" s="186" t="n">
        <v>40.3</v>
      </c>
      <c r="C357" s="185" t="n">
        <v>3</v>
      </c>
      <c r="D357" s="186" t="n">
        <v>20.15</v>
      </c>
      <c r="E357" s="185" t="n">
        <v>2</v>
      </c>
      <c r="F357" s="186" t="n">
        <v>80.6</v>
      </c>
      <c r="G357" s="185" t="n">
        <v>4</v>
      </c>
      <c r="H357" s="186" t="n">
        <v>10.075</v>
      </c>
      <c r="I357" s="185" t="n">
        <v>2</v>
      </c>
    </row>
    <row r="358" customFormat="false" ht="12.75" hidden="false" customHeight="false" outlineLevel="0" collapsed="false">
      <c r="A358" s="185" t="s">
        <v>1351</v>
      </c>
      <c r="B358" s="186" t="n">
        <v>52.5</v>
      </c>
      <c r="C358" s="185" t="n">
        <v>4</v>
      </c>
      <c r="D358" s="186" t="n">
        <v>26.25</v>
      </c>
      <c r="E358" s="185" t="n">
        <v>3</v>
      </c>
      <c r="F358" s="186" t="n">
        <v>105</v>
      </c>
      <c r="G358" s="185" t="n">
        <v>5</v>
      </c>
      <c r="H358" s="186" t="n">
        <v>13.125</v>
      </c>
      <c r="I358" s="185" t="n">
        <v>2</v>
      </c>
    </row>
    <row r="359" customFormat="false" ht="12.75" hidden="false" customHeight="false" outlineLevel="0" collapsed="false">
      <c r="A359" s="188" t="s">
        <v>1352</v>
      </c>
      <c r="B359" s="189" t="n">
        <v>168</v>
      </c>
      <c r="C359" s="188" t="n">
        <v>5</v>
      </c>
      <c r="D359" s="189" t="n">
        <v>84</v>
      </c>
      <c r="E359" s="188" t="n">
        <v>4</v>
      </c>
      <c r="F359" s="189" t="n">
        <v>336</v>
      </c>
      <c r="G359" s="188" t="n">
        <v>7</v>
      </c>
      <c r="H359" s="189" t="n">
        <v>42</v>
      </c>
      <c r="I359" s="188" t="n">
        <v>3</v>
      </c>
      <c r="J359" s="187"/>
      <c r="K359" s="187"/>
    </row>
    <row r="360" customFormat="false" ht="12.75" hidden="false" customHeight="false" outlineLevel="0" collapsed="false">
      <c r="A360" s="188" t="s">
        <v>1355</v>
      </c>
      <c r="B360" s="189" t="n">
        <v>154</v>
      </c>
      <c r="C360" s="188" t="n">
        <v>5</v>
      </c>
      <c r="D360" s="189" t="n">
        <v>77</v>
      </c>
      <c r="E360" s="188" t="n">
        <v>4</v>
      </c>
      <c r="F360" s="189" t="n">
        <v>308</v>
      </c>
      <c r="G360" s="188" t="n">
        <v>7</v>
      </c>
      <c r="H360" s="189" t="n">
        <v>38.5</v>
      </c>
      <c r="I360" s="188" t="n">
        <v>3</v>
      </c>
      <c r="J360" s="187"/>
      <c r="K360" s="187"/>
    </row>
    <row r="361" customFormat="false" ht="12.75" hidden="false" customHeight="false" outlineLevel="0" collapsed="false">
      <c r="A361" s="188" t="s">
        <v>1357</v>
      </c>
      <c r="B361" s="189" t="n">
        <v>1.9</v>
      </c>
      <c r="C361" s="188" t="n">
        <v>1</v>
      </c>
      <c r="D361" s="189" t="n">
        <v>0.95</v>
      </c>
      <c r="E361" s="188" t="n">
        <v>1</v>
      </c>
      <c r="F361" s="189" t="n">
        <v>3.8</v>
      </c>
      <c r="G361" s="188" t="n">
        <v>1</v>
      </c>
      <c r="H361" s="189" t="n">
        <v>0.475</v>
      </c>
      <c r="I361" s="188" t="n">
        <v>1</v>
      </c>
      <c r="J361" s="187"/>
      <c r="K361" s="187"/>
    </row>
    <row r="362" customFormat="false" ht="12.75" hidden="false" customHeight="false" outlineLevel="0" collapsed="false">
      <c r="A362" s="185" t="s">
        <v>1359</v>
      </c>
      <c r="B362" s="186" t="n">
        <v>23.6</v>
      </c>
      <c r="C362" s="185" t="n">
        <v>2</v>
      </c>
      <c r="D362" s="186" t="n">
        <v>11.8</v>
      </c>
      <c r="E362" s="185" t="n">
        <v>2</v>
      </c>
      <c r="F362" s="186" t="n">
        <v>47.2</v>
      </c>
      <c r="G362" s="185" t="n">
        <v>3</v>
      </c>
      <c r="H362" s="186" t="n">
        <v>5.9</v>
      </c>
      <c r="I362" s="185" t="n">
        <v>1</v>
      </c>
    </row>
    <row r="363" customFormat="false" ht="12.75" hidden="false" customHeight="false" outlineLevel="0" collapsed="false">
      <c r="A363" s="185" t="s">
        <v>1360</v>
      </c>
      <c r="B363" s="186" t="n">
        <v>11.5</v>
      </c>
      <c r="C363" s="185" t="n">
        <v>2</v>
      </c>
      <c r="D363" s="186" t="n">
        <v>5.75</v>
      </c>
      <c r="E363" s="185" t="n">
        <v>1</v>
      </c>
      <c r="F363" s="186" t="n">
        <v>23</v>
      </c>
      <c r="G363" s="185" t="n">
        <v>2</v>
      </c>
      <c r="H363" s="186" t="n">
        <v>2.875</v>
      </c>
      <c r="I363" s="185" t="n">
        <v>1</v>
      </c>
    </row>
    <row r="364" customFormat="false" ht="12.75" hidden="false" customHeight="false" outlineLevel="0" collapsed="false">
      <c r="A364" s="185" t="s">
        <v>1362</v>
      </c>
      <c r="B364" s="186" t="n">
        <v>32.8</v>
      </c>
      <c r="C364" s="185" t="n">
        <v>3</v>
      </c>
      <c r="D364" s="186" t="n">
        <v>16.4</v>
      </c>
      <c r="E364" s="185" t="n">
        <v>2</v>
      </c>
      <c r="F364" s="186" t="n">
        <v>65.6</v>
      </c>
      <c r="G364" s="185" t="n">
        <v>4</v>
      </c>
      <c r="H364" s="186" t="n">
        <v>8.2</v>
      </c>
      <c r="I364" s="185" t="n">
        <v>1</v>
      </c>
    </row>
    <row r="365" customFormat="false" ht="12.75" hidden="false" customHeight="false" outlineLevel="0" collapsed="false">
      <c r="A365" s="188" t="s">
        <v>1363</v>
      </c>
      <c r="B365" s="189" t="n">
        <v>21.5</v>
      </c>
      <c r="C365" s="188" t="n">
        <v>2</v>
      </c>
      <c r="D365" s="189" t="n">
        <v>10.75</v>
      </c>
      <c r="E365" s="188" t="n">
        <v>2</v>
      </c>
      <c r="F365" s="189" t="n">
        <v>43</v>
      </c>
      <c r="G365" s="188" t="n">
        <v>3</v>
      </c>
      <c r="H365" s="189" t="n">
        <v>5.375</v>
      </c>
      <c r="I365" s="188" t="n">
        <v>1</v>
      </c>
      <c r="J365" s="187"/>
      <c r="K365" s="187"/>
    </row>
    <row r="366" customFormat="false" ht="12.75" hidden="false" customHeight="false" outlineLevel="0" collapsed="false">
      <c r="A366" s="188" t="s">
        <v>1366</v>
      </c>
      <c r="B366" s="189" t="n">
        <v>108</v>
      </c>
      <c r="C366" s="188" t="n">
        <v>5</v>
      </c>
      <c r="D366" s="189" t="n">
        <v>54</v>
      </c>
      <c r="E366" s="188" t="n">
        <v>4</v>
      </c>
      <c r="F366" s="189" t="n">
        <v>216</v>
      </c>
      <c r="G366" s="188" t="n">
        <v>6</v>
      </c>
      <c r="H366" s="189" t="n">
        <v>27</v>
      </c>
      <c r="I366" s="188" t="n">
        <v>3</v>
      </c>
      <c r="J366" s="187"/>
      <c r="K366" s="187"/>
    </row>
    <row r="367" customFormat="false" ht="12.75" hidden="false" customHeight="false" outlineLevel="0" collapsed="false">
      <c r="A367" s="188" t="s">
        <v>1368</v>
      </c>
      <c r="B367" s="189" t="n">
        <v>23.8</v>
      </c>
      <c r="C367" s="188" t="n">
        <v>2</v>
      </c>
      <c r="D367" s="189" t="n">
        <v>11.9</v>
      </c>
      <c r="E367" s="188" t="n">
        <v>2</v>
      </c>
      <c r="F367" s="189" t="n">
        <v>47.6</v>
      </c>
      <c r="G367" s="188" t="n">
        <v>3</v>
      </c>
      <c r="H367" s="189" t="n">
        <v>5.95</v>
      </c>
      <c r="I367" s="188" t="n">
        <v>1</v>
      </c>
      <c r="J367" s="187"/>
      <c r="K367" s="187"/>
    </row>
    <row r="368" customFormat="false" ht="12.75" hidden="false" customHeight="false" outlineLevel="0" collapsed="false">
      <c r="A368" s="185" t="s">
        <v>1373</v>
      </c>
      <c r="B368" s="186" t="n">
        <v>60.4</v>
      </c>
      <c r="C368" s="185" t="n">
        <v>4</v>
      </c>
      <c r="D368" s="186" t="n">
        <v>30.2</v>
      </c>
      <c r="E368" s="185" t="n">
        <v>3</v>
      </c>
      <c r="F368" s="186" t="n">
        <v>120.8</v>
      </c>
      <c r="G368" s="185" t="n">
        <v>5</v>
      </c>
      <c r="H368" s="186" t="n">
        <v>15.1</v>
      </c>
      <c r="I368" s="185" t="n">
        <v>2</v>
      </c>
    </row>
    <row r="369" customFormat="false" ht="12.75" hidden="false" customHeight="false" outlineLevel="0" collapsed="false">
      <c r="A369" s="185" t="s">
        <v>1374</v>
      </c>
      <c r="B369" s="186" t="n">
        <v>12.5</v>
      </c>
      <c r="C369" s="185" t="n">
        <v>2</v>
      </c>
      <c r="D369" s="186" t="n">
        <v>6.25</v>
      </c>
      <c r="E369" s="185" t="n">
        <v>1</v>
      </c>
      <c r="F369" s="186" t="n">
        <v>25</v>
      </c>
      <c r="G369" s="185" t="n">
        <v>2</v>
      </c>
      <c r="H369" s="186" t="n">
        <v>3.125</v>
      </c>
      <c r="I369" s="185" t="n">
        <v>1</v>
      </c>
    </row>
    <row r="370" customFormat="false" ht="12.75" hidden="false" customHeight="false" outlineLevel="0" collapsed="false">
      <c r="A370" s="185" t="s">
        <v>1377</v>
      </c>
      <c r="B370" s="186" t="n">
        <v>68.2</v>
      </c>
      <c r="C370" s="185" t="n">
        <v>4</v>
      </c>
      <c r="D370" s="186" t="n">
        <v>34.1</v>
      </c>
      <c r="E370" s="185" t="n">
        <v>3</v>
      </c>
      <c r="F370" s="186" t="n">
        <v>136.4</v>
      </c>
      <c r="G370" s="185" t="n">
        <v>5</v>
      </c>
      <c r="H370" s="186" t="n">
        <v>17.05</v>
      </c>
      <c r="I370" s="185" t="n">
        <v>2</v>
      </c>
    </row>
    <row r="371" customFormat="false" ht="12.75" hidden="false" customHeight="false" outlineLevel="0" collapsed="false">
      <c r="A371" s="188" t="s">
        <v>1378</v>
      </c>
      <c r="B371" s="189" t="n">
        <v>7.4</v>
      </c>
      <c r="C371" s="188" t="n">
        <v>1</v>
      </c>
      <c r="D371" s="189" t="n">
        <v>3.7</v>
      </c>
      <c r="E371" s="188" t="n">
        <v>1</v>
      </c>
      <c r="F371" s="189" t="n">
        <v>14.8</v>
      </c>
      <c r="G371" s="188" t="n">
        <v>2</v>
      </c>
      <c r="H371" s="189" t="n">
        <v>1.85</v>
      </c>
      <c r="I371" s="188" t="n">
        <v>1</v>
      </c>
      <c r="J371" s="187"/>
      <c r="K371" s="187"/>
    </row>
    <row r="372" customFormat="false" ht="12.75" hidden="false" customHeight="false" outlineLevel="0" collapsed="false">
      <c r="A372" s="188" t="s">
        <v>1381</v>
      </c>
      <c r="B372" s="189" t="n">
        <v>162</v>
      </c>
      <c r="C372" s="188" t="n">
        <v>5</v>
      </c>
      <c r="D372" s="189" t="n">
        <v>81</v>
      </c>
      <c r="E372" s="188" t="n">
        <v>4</v>
      </c>
      <c r="F372" s="189" t="n">
        <v>324</v>
      </c>
      <c r="G372" s="188" t="n">
        <v>7</v>
      </c>
      <c r="H372" s="189" t="n">
        <v>40.5</v>
      </c>
      <c r="I372" s="188" t="n">
        <v>3</v>
      </c>
      <c r="J372" s="187"/>
      <c r="K372" s="187"/>
    </row>
    <row r="373" customFormat="false" ht="12.75" hidden="false" customHeight="false" outlineLevel="0" collapsed="false">
      <c r="A373" s="188" t="s">
        <v>1384</v>
      </c>
      <c r="B373" s="189" t="n">
        <v>0.8</v>
      </c>
      <c r="C373" s="188" t="n">
        <v>1</v>
      </c>
      <c r="D373" s="189" t="n">
        <v>0.4</v>
      </c>
      <c r="E373" s="188" t="n">
        <v>1</v>
      </c>
      <c r="F373" s="189" t="n">
        <v>1.6</v>
      </c>
      <c r="G373" s="188" t="n">
        <v>1</v>
      </c>
      <c r="H373" s="189" t="n">
        <v>0.2</v>
      </c>
      <c r="I373" s="188" t="n">
        <v>1</v>
      </c>
      <c r="J373" s="187"/>
      <c r="K373" s="187"/>
    </row>
    <row r="374" customFormat="false" ht="12.75" hidden="false" customHeight="false" outlineLevel="0" collapsed="false">
      <c r="A374" s="185" t="s">
        <v>4912</v>
      </c>
      <c r="B374" s="186" t="n">
        <v>0.8</v>
      </c>
      <c r="C374" s="185" t="n">
        <v>1</v>
      </c>
      <c r="D374" s="186" t="n">
        <v>0.4</v>
      </c>
      <c r="E374" s="185" t="n">
        <v>1</v>
      </c>
      <c r="F374" s="186" t="n">
        <v>1.6</v>
      </c>
      <c r="G374" s="185" t="n">
        <v>1</v>
      </c>
      <c r="H374" s="186" t="n">
        <v>0.2</v>
      </c>
      <c r="I374" s="185" t="n">
        <v>1</v>
      </c>
    </row>
    <row r="375" customFormat="false" ht="12.75" hidden="false" customHeight="false" outlineLevel="0" collapsed="false">
      <c r="A375" s="185" t="s">
        <v>4913</v>
      </c>
      <c r="B375" s="186" t="n">
        <v>0.8</v>
      </c>
      <c r="C375" s="185" t="n">
        <v>1</v>
      </c>
      <c r="D375" s="186" t="n">
        <v>0.4</v>
      </c>
      <c r="E375" s="185" t="n">
        <v>1</v>
      </c>
      <c r="F375" s="186" t="n">
        <v>1.6</v>
      </c>
      <c r="G375" s="185" t="n">
        <v>1</v>
      </c>
      <c r="H375" s="186" t="n">
        <v>0.2</v>
      </c>
      <c r="I375" s="185" t="n">
        <v>1</v>
      </c>
    </row>
    <row r="376" customFormat="false" ht="12.75" hidden="false" customHeight="false" outlineLevel="0" collapsed="false">
      <c r="A376" s="185" t="s">
        <v>4914</v>
      </c>
      <c r="B376" s="186" t="n">
        <v>0.8</v>
      </c>
      <c r="C376" s="185" t="n">
        <v>1</v>
      </c>
      <c r="D376" s="186" t="n">
        <v>0.4</v>
      </c>
      <c r="E376" s="185" t="n">
        <v>1</v>
      </c>
      <c r="F376" s="186" t="n">
        <v>1.6</v>
      </c>
      <c r="G376" s="185" t="n">
        <v>1</v>
      </c>
      <c r="H376" s="186" t="n">
        <v>0.2</v>
      </c>
      <c r="I376" s="185" t="n">
        <v>1</v>
      </c>
    </row>
    <row r="377" customFormat="false" ht="12.75" hidden="false" customHeight="false" outlineLevel="0" collapsed="false">
      <c r="A377" s="188" t="s">
        <v>1386</v>
      </c>
      <c r="B377" s="189" t="n">
        <v>22</v>
      </c>
      <c r="C377" s="188" t="n">
        <v>2</v>
      </c>
      <c r="D377" s="189" t="n">
        <v>11</v>
      </c>
      <c r="E377" s="188" t="n">
        <v>2</v>
      </c>
      <c r="F377" s="189" t="n">
        <v>44</v>
      </c>
      <c r="G377" s="188" t="n">
        <v>3</v>
      </c>
      <c r="H377" s="189" t="n">
        <v>5.5</v>
      </c>
      <c r="I377" s="188" t="n">
        <v>1</v>
      </c>
      <c r="J377" s="187"/>
      <c r="K377" s="187"/>
    </row>
    <row r="378" customFormat="false" ht="12.75" hidden="false" customHeight="false" outlineLevel="0" collapsed="false">
      <c r="A378" s="188" t="s">
        <v>1390</v>
      </c>
      <c r="B378" s="189" t="n">
        <v>2.3</v>
      </c>
      <c r="C378" s="188" t="n">
        <v>1</v>
      </c>
      <c r="D378" s="189" t="n">
        <v>1.15</v>
      </c>
      <c r="E378" s="188" t="n">
        <v>1</v>
      </c>
      <c r="F378" s="189" t="n">
        <v>4.6</v>
      </c>
      <c r="G378" s="188" t="n">
        <v>1</v>
      </c>
      <c r="H378" s="189" t="n">
        <v>0.575</v>
      </c>
      <c r="I378" s="188" t="n">
        <v>1</v>
      </c>
      <c r="J378" s="187"/>
      <c r="K378" s="187"/>
    </row>
    <row r="379" customFormat="false" ht="12.75" hidden="false" customHeight="false" outlineLevel="0" collapsed="false">
      <c r="A379" s="188" t="s">
        <v>1393</v>
      </c>
      <c r="B379" s="189" t="n">
        <v>12.5</v>
      </c>
      <c r="C379" s="188" t="n">
        <v>2</v>
      </c>
      <c r="D379" s="189" t="n">
        <v>6.25</v>
      </c>
      <c r="E379" s="188" t="n">
        <v>1</v>
      </c>
      <c r="F379" s="189" t="n">
        <v>25</v>
      </c>
      <c r="G379" s="188" t="n">
        <v>2</v>
      </c>
      <c r="H379" s="189" t="n">
        <v>3.125</v>
      </c>
      <c r="I379" s="188" t="n">
        <v>1</v>
      </c>
      <c r="J379" s="187"/>
      <c r="K379" s="187"/>
    </row>
    <row r="380" customFormat="false" ht="12.75" hidden="false" customHeight="false" outlineLevel="0" collapsed="false">
      <c r="A380" s="185" t="s">
        <v>2329</v>
      </c>
      <c r="B380" s="186" t="n">
        <v>13</v>
      </c>
      <c r="C380" s="185" t="n">
        <v>2</v>
      </c>
      <c r="D380" s="186" t="n">
        <v>6.5</v>
      </c>
      <c r="E380" s="185" t="n">
        <v>1</v>
      </c>
      <c r="F380" s="186" t="n">
        <v>26</v>
      </c>
      <c r="G380" s="185" t="n">
        <v>3</v>
      </c>
      <c r="H380" s="186" t="n">
        <v>3.25</v>
      </c>
      <c r="I380" s="185" t="n">
        <v>1</v>
      </c>
    </row>
    <row r="381" customFormat="false" ht="12.75" hidden="false" customHeight="false" outlineLevel="0" collapsed="false">
      <c r="A381" s="185" t="s">
        <v>1396</v>
      </c>
      <c r="B381" s="186" t="n">
        <v>15</v>
      </c>
      <c r="C381" s="185" t="n">
        <v>2</v>
      </c>
      <c r="D381" s="186" t="n">
        <v>7.5</v>
      </c>
      <c r="E381" s="185" t="n">
        <v>1</v>
      </c>
      <c r="F381" s="186" t="n">
        <v>30</v>
      </c>
      <c r="G381" s="185" t="n">
        <v>3</v>
      </c>
      <c r="H381" s="186" t="n">
        <v>3.75</v>
      </c>
      <c r="I381" s="185" t="n">
        <v>1</v>
      </c>
    </row>
    <row r="382" customFormat="false" ht="12.75" hidden="false" customHeight="false" outlineLevel="0" collapsed="false">
      <c r="A382" s="185" t="s">
        <v>1397</v>
      </c>
      <c r="B382" s="186" t="n">
        <v>30.6</v>
      </c>
      <c r="C382" s="185" t="n">
        <v>3</v>
      </c>
      <c r="D382" s="186" t="n">
        <v>15.3</v>
      </c>
      <c r="E382" s="185" t="n">
        <v>2</v>
      </c>
      <c r="F382" s="186" t="n">
        <v>61.2</v>
      </c>
      <c r="G382" s="185" t="n">
        <v>4</v>
      </c>
      <c r="H382" s="186" t="n">
        <v>7.65</v>
      </c>
      <c r="I382" s="185" t="n">
        <v>1</v>
      </c>
    </row>
    <row r="383" customFormat="false" ht="12.75" hidden="false" customHeight="false" outlineLevel="0" collapsed="false">
      <c r="A383" s="188" t="s">
        <v>1399</v>
      </c>
      <c r="B383" s="189" t="n">
        <v>100</v>
      </c>
      <c r="C383" s="188" t="n">
        <v>4</v>
      </c>
      <c r="D383" s="189" t="n">
        <v>50</v>
      </c>
      <c r="E383" s="188" t="n">
        <v>3</v>
      </c>
      <c r="F383" s="189" t="n">
        <v>200</v>
      </c>
      <c r="G383" s="188" t="n">
        <v>5</v>
      </c>
      <c r="H383" s="189" t="n">
        <v>25</v>
      </c>
      <c r="I383" s="188" t="n">
        <v>2</v>
      </c>
      <c r="J383" s="187"/>
      <c r="K383" s="187"/>
    </row>
    <row r="384" customFormat="false" ht="12.75" hidden="false" customHeight="false" outlineLevel="0" collapsed="false">
      <c r="A384" s="188" t="s">
        <v>1400</v>
      </c>
      <c r="B384" s="189" t="n">
        <v>1</v>
      </c>
      <c r="C384" s="188" t="n">
        <v>1</v>
      </c>
      <c r="D384" s="189" t="n">
        <v>0.5</v>
      </c>
      <c r="E384" s="188" t="n">
        <v>1</v>
      </c>
      <c r="F384" s="189" t="n">
        <v>2</v>
      </c>
      <c r="G384" s="188" t="n">
        <v>1</v>
      </c>
      <c r="H384" s="189" t="n">
        <v>0.25</v>
      </c>
      <c r="I384" s="188" t="n">
        <v>1</v>
      </c>
      <c r="J384" s="187"/>
      <c r="K384" s="187"/>
    </row>
    <row r="385" customFormat="false" ht="12.75" hidden="false" customHeight="false" outlineLevel="0" collapsed="false">
      <c r="A385" s="188" t="s">
        <v>1402</v>
      </c>
      <c r="B385" s="189" t="n">
        <v>47</v>
      </c>
      <c r="C385" s="188" t="n">
        <v>3</v>
      </c>
      <c r="D385" s="189" t="n">
        <v>23.5</v>
      </c>
      <c r="E385" s="188" t="n">
        <v>2</v>
      </c>
      <c r="F385" s="189" t="n">
        <v>94</v>
      </c>
      <c r="G385" s="188" t="n">
        <v>4</v>
      </c>
      <c r="H385" s="189" t="n">
        <v>11.75</v>
      </c>
      <c r="I385" s="188" t="n">
        <v>2</v>
      </c>
      <c r="J385" s="187"/>
      <c r="K385" s="187"/>
    </row>
    <row r="386" customFormat="false" ht="12.75" hidden="false" customHeight="false" outlineLevel="0" collapsed="false">
      <c r="A386" s="185" t="s">
        <v>2331</v>
      </c>
      <c r="B386" s="186" t="n">
        <v>49</v>
      </c>
      <c r="C386" s="185" t="n">
        <v>3</v>
      </c>
      <c r="D386" s="186" t="n">
        <v>24.5</v>
      </c>
      <c r="E386" s="185" t="n">
        <v>2</v>
      </c>
      <c r="F386" s="186" t="n">
        <v>98</v>
      </c>
      <c r="G386" s="185" t="n">
        <v>4</v>
      </c>
      <c r="H386" s="186" t="n">
        <v>12.25</v>
      </c>
      <c r="I386" s="185" t="n">
        <v>2</v>
      </c>
    </row>
    <row r="387" customFormat="false" ht="12.75" hidden="false" customHeight="false" outlineLevel="0" collapsed="false">
      <c r="A387" s="185" t="s">
        <v>1408</v>
      </c>
      <c r="B387" s="186" t="n">
        <v>16.8</v>
      </c>
      <c r="C387" s="185" t="n">
        <v>2</v>
      </c>
      <c r="D387" s="186" t="n">
        <v>8.4</v>
      </c>
      <c r="E387" s="185" t="n">
        <v>1</v>
      </c>
      <c r="F387" s="186" t="n">
        <v>33.6</v>
      </c>
      <c r="G387" s="185" t="n">
        <v>3</v>
      </c>
      <c r="H387" s="186" t="n">
        <v>4.2</v>
      </c>
      <c r="I387" s="185" t="n">
        <v>1</v>
      </c>
    </row>
    <row r="388" customFormat="false" ht="12.75" hidden="false" customHeight="false" outlineLevel="0" collapsed="false">
      <c r="A388" s="185" t="s">
        <v>1411</v>
      </c>
      <c r="B388" s="186" t="n">
        <v>256.5</v>
      </c>
      <c r="C388" s="185" t="n">
        <v>6</v>
      </c>
      <c r="D388" s="186" t="n">
        <v>128.25</v>
      </c>
      <c r="E388" s="185" t="n">
        <v>5</v>
      </c>
      <c r="F388" s="186" t="n">
        <v>513</v>
      </c>
      <c r="G388" s="185" t="n">
        <v>9</v>
      </c>
      <c r="H388" s="186" t="n">
        <v>64.125</v>
      </c>
      <c r="I388" s="185" t="n">
        <v>4</v>
      </c>
    </row>
    <row r="389" customFormat="false" ht="12.75" hidden="false" customHeight="false" outlineLevel="0" collapsed="false">
      <c r="A389" s="188" t="s">
        <v>2333</v>
      </c>
      <c r="B389" s="189" t="n">
        <v>350.2</v>
      </c>
      <c r="C389" s="188" t="n">
        <v>8</v>
      </c>
      <c r="D389" s="189" t="n">
        <v>175.1</v>
      </c>
      <c r="E389" s="188" t="n">
        <v>5</v>
      </c>
      <c r="F389" s="189" t="n">
        <v>700.4</v>
      </c>
      <c r="G389" s="188" t="n">
        <v>10</v>
      </c>
      <c r="H389" s="189" t="n">
        <v>87.55</v>
      </c>
      <c r="I389" s="188" t="n">
        <v>4</v>
      </c>
      <c r="J389" s="187"/>
      <c r="K389" s="187"/>
    </row>
    <row r="390" customFormat="false" ht="12.75" hidden="false" customHeight="false" outlineLevel="0" collapsed="false">
      <c r="A390" s="188" t="s">
        <v>1414</v>
      </c>
      <c r="B390" s="189" t="n">
        <v>39.5</v>
      </c>
      <c r="C390" s="188" t="n">
        <v>3</v>
      </c>
      <c r="D390" s="189" t="n">
        <v>19.75</v>
      </c>
      <c r="E390" s="188" t="n">
        <v>2</v>
      </c>
      <c r="F390" s="189" t="n">
        <v>79</v>
      </c>
      <c r="G390" s="188" t="n">
        <v>4</v>
      </c>
      <c r="H390" s="189" t="n">
        <v>9.875</v>
      </c>
      <c r="I390" s="188" t="n">
        <v>1</v>
      </c>
      <c r="J390" s="187"/>
      <c r="K390" s="187"/>
    </row>
    <row r="391" customFormat="false" ht="12.75" hidden="false" customHeight="false" outlineLevel="0" collapsed="false">
      <c r="A391" s="188" t="s">
        <v>1418</v>
      </c>
      <c r="B391" s="189" t="n">
        <v>87.6</v>
      </c>
      <c r="C391" s="188" t="n">
        <v>4</v>
      </c>
      <c r="D391" s="189" t="n">
        <v>43.8</v>
      </c>
      <c r="E391" s="188" t="n">
        <v>3</v>
      </c>
      <c r="F391" s="189" t="n">
        <v>175.2</v>
      </c>
      <c r="G391" s="188" t="n">
        <v>5</v>
      </c>
      <c r="H391" s="189" t="n">
        <v>21.9</v>
      </c>
      <c r="I391" s="188" t="n">
        <v>2</v>
      </c>
      <c r="J391" s="187"/>
      <c r="K391" s="187"/>
    </row>
    <row r="392" customFormat="false" ht="12.75" hidden="false" customHeight="false" outlineLevel="0" collapsed="false">
      <c r="A392" s="185" t="s">
        <v>1419</v>
      </c>
      <c r="B392" s="186" t="n">
        <v>150.6</v>
      </c>
      <c r="C392" s="185" t="n">
        <v>5</v>
      </c>
      <c r="D392" s="186" t="n">
        <v>75.3</v>
      </c>
      <c r="E392" s="185" t="n">
        <v>4</v>
      </c>
      <c r="F392" s="186" t="n">
        <v>301.2</v>
      </c>
      <c r="G392" s="185" t="n">
        <v>7</v>
      </c>
      <c r="H392" s="186" t="n">
        <v>37.65</v>
      </c>
      <c r="I392" s="185" t="n">
        <v>3</v>
      </c>
    </row>
    <row r="393" customFormat="false" ht="12.75" hidden="false" customHeight="false" outlineLevel="0" collapsed="false">
      <c r="A393" s="185" t="s">
        <v>1420</v>
      </c>
      <c r="B393" s="186" t="n">
        <v>52.5</v>
      </c>
      <c r="C393" s="185" t="n">
        <v>4</v>
      </c>
      <c r="D393" s="186" t="n">
        <v>26.25</v>
      </c>
      <c r="E393" s="185" t="n">
        <v>3</v>
      </c>
      <c r="F393" s="186" t="n">
        <v>105</v>
      </c>
      <c r="G393" s="185" t="n">
        <v>5</v>
      </c>
      <c r="H393" s="186" t="n">
        <v>13.125</v>
      </c>
      <c r="I393" s="185" t="n">
        <v>2</v>
      </c>
    </row>
    <row r="394" customFormat="false" ht="12.75" hidden="false" customHeight="false" outlineLevel="0" collapsed="false">
      <c r="A394" s="185" t="s">
        <v>1423</v>
      </c>
      <c r="B394" s="186" t="n">
        <v>27</v>
      </c>
      <c r="C394" s="185" t="n">
        <v>3</v>
      </c>
      <c r="D394" s="186" t="n">
        <v>13.5</v>
      </c>
      <c r="E394" s="185" t="n">
        <v>2</v>
      </c>
      <c r="F394" s="186" t="n">
        <v>54</v>
      </c>
      <c r="G394" s="185" t="n">
        <v>4</v>
      </c>
      <c r="H394" s="186" t="n">
        <v>6.75</v>
      </c>
      <c r="I394" s="185" t="n">
        <v>1</v>
      </c>
    </row>
    <row r="395" customFormat="false" ht="12.75" hidden="false" customHeight="false" outlineLevel="0" collapsed="false">
      <c r="A395" s="188" t="s">
        <v>1425</v>
      </c>
      <c r="B395" s="189" t="n">
        <v>22.6</v>
      </c>
      <c r="C395" s="188" t="n">
        <v>2</v>
      </c>
      <c r="D395" s="189" t="n">
        <v>11.3</v>
      </c>
      <c r="E395" s="188" t="n">
        <v>2</v>
      </c>
      <c r="F395" s="189" t="n">
        <v>45.2</v>
      </c>
      <c r="G395" s="188" t="n">
        <v>3</v>
      </c>
      <c r="H395" s="189" t="n">
        <v>5.65</v>
      </c>
      <c r="I395" s="188" t="n">
        <v>1</v>
      </c>
      <c r="J395" s="187"/>
      <c r="K395" s="187"/>
    </row>
    <row r="396" customFormat="false" ht="12.75" hidden="false" customHeight="false" outlineLevel="0" collapsed="false">
      <c r="A396" s="188" t="s">
        <v>1427</v>
      </c>
      <c r="B396" s="189" t="n">
        <v>23.4</v>
      </c>
      <c r="C396" s="188" t="n">
        <v>2</v>
      </c>
      <c r="D396" s="189" t="n">
        <v>11.7</v>
      </c>
      <c r="E396" s="188" t="n">
        <v>2</v>
      </c>
      <c r="F396" s="189" t="n">
        <v>46.8</v>
      </c>
      <c r="G396" s="188" t="n">
        <v>3</v>
      </c>
      <c r="H396" s="189" t="n">
        <v>5.85</v>
      </c>
      <c r="I396" s="188" t="n">
        <v>1</v>
      </c>
      <c r="J396" s="187"/>
      <c r="K396" s="187"/>
    </row>
    <row r="397" customFormat="false" ht="12.75" hidden="false" customHeight="false" outlineLevel="0" collapsed="false">
      <c r="A397" s="188" t="s">
        <v>1429</v>
      </c>
      <c r="B397" s="189" t="n">
        <v>8.7</v>
      </c>
      <c r="C397" s="188" t="n">
        <v>1</v>
      </c>
      <c r="D397" s="189" t="n">
        <v>4.35</v>
      </c>
      <c r="E397" s="188" t="n">
        <v>1</v>
      </c>
      <c r="F397" s="189" t="n">
        <v>17.4</v>
      </c>
      <c r="G397" s="188" t="n">
        <v>2</v>
      </c>
      <c r="H397" s="189" t="n">
        <v>2.175</v>
      </c>
      <c r="I397" s="188" t="n">
        <v>1</v>
      </c>
      <c r="J397" s="187"/>
      <c r="K397" s="187"/>
    </row>
    <row r="398" customFormat="false" ht="12.75" hidden="false" customHeight="false" outlineLevel="0" collapsed="false">
      <c r="A398" s="185" t="s">
        <v>1430</v>
      </c>
      <c r="B398" s="186" t="n">
        <v>42.1</v>
      </c>
      <c r="C398" s="185" t="n">
        <v>3</v>
      </c>
      <c r="D398" s="186" t="n">
        <v>21.05</v>
      </c>
      <c r="E398" s="185" t="n">
        <v>2</v>
      </c>
      <c r="F398" s="186" t="n">
        <v>84.2</v>
      </c>
      <c r="G398" s="185" t="n">
        <v>4</v>
      </c>
      <c r="H398" s="186" t="n">
        <v>10.525</v>
      </c>
      <c r="I398" s="185" t="n">
        <v>2</v>
      </c>
    </row>
    <row r="399" customFormat="false" ht="12.75" hidden="false" customHeight="false" outlineLevel="0" collapsed="false">
      <c r="A399" s="185" t="s">
        <v>1433</v>
      </c>
      <c r="B399" s="186" t="n">
        <v>110.5</v>
      </c>
      <c r="C399" s="185" t="n">
        <v>5</v>
      </c>
      <c r="D399" s="186" t="n">
        <v>55.25</v>
      </c>
      <c r="E399" s="185" t="n">
        <v>4</v>
      </c>
      <c r="F399" s="186" t="n">
        <v>221</v>
      </c>
      <c r="G399" s="185" t="n">
        <v>6</v>
      </c>
      <c r="H399" s="186" t="n">
        <v>27.625</v>
      </c>
      <c r="I399" s="185" t="n">
        <v>3</v>
      </c>
    </row>
    <row r="400" customFormat="false" ht="12.75" hidden="false" customHeight="false" outlineLevel="0" collapsed="false">
      <c r="A400" s="185" t="s">
        <v>1434</v>
      </c>
      <c r="B400" s="186" t="n">
        <v>102.6</v>
      </c>
      <c r="C400" s="185" t="n">
        <v>5</v>
      </c>
      <c r="D400" s="186" t="n">
        <v>51.3</v>
      </c>
      <c r="E400" s="185" t="n">
        <v>4</v>
      </c>
      <c r="F400" s="186" t="n">
        <v>205.2</v>
      </c>
      <c r="G400" s="185" t="n">
        <v>6</v>
      </c>
      <c r="H400" s="186" t="n">
        <v>25.65</v>
      </c>
      <c r="I400" s="185" t="n">
        <v>3</v>
      </c>
    </row>
    <row r="401" customFormat="false" ht="12.75" hidden="false" customHeight="false" outlineLevel="0" collapsed="false">
      <c r="A401" s="188" t="s">
        <v>2335</v>
      </c>
      <c r="B401" s="189" t="n">
        <v>112.5</v>
      </c>
      <c r="C401" s="188" t="n">
        <v>5</v>
      </c>
      <c r="D401" s="189" t="n">
        <v>56.25</v>
      </c>
      <c r="E401" s="188" t="n">
        <v>4</v>
      </c>
      <c r="F401" s="189" t="n">
        <v>225</v>
      </c>
      <c r="G401" s="188" t="n">
        <v>6</v>
      </c>
      <c r="H401" s="189" t="n">
        <v>28.125</v>
      </c>
      <c r="I401" s="188" t="n">
        <v>3</v>
      </c>
      <c r="J401" s="187"/>
      <c r="K401" s="187"/>
    </row>
    <row r="402" customFormat="false" ht="12.75" hidden="false" customHeight="false" outlineLevel="0" collapsed="false">
      <c r="A402" s="188" t="s">
        <v>1436</v>
      </c>
      <c r="B402" s="189" t="n">
        <v>95.2</v>
      </c>
      <c r="C402" s="188" t="n">
        <v>4</v>
      </c>
      <c r="D402" s="189" t="n">
        <v>47.6</v>
      </c>
      <c r="E402" s="188" t="n">
        <v>3</v>
      </c>
      <c r="F402" s="189" t="n">
        <v>190.4</v>
      </c>
      <c r="G402" s="188" t="n">
        <v>5</v>
      </c>
      <c r="H402" s="189" t="n">
        <v>23.8</v>
      </c>
      <c r="I402" s="188" t="n">
        <v>2</v>
      </c>
      <c r="J402" s="187"/>
      <c r="K402" s="187"/>
    </row>
    <row r="403" customFormat="false" ht="12.75" hidden="false" customHeight="false" outlineLevel="0" collapsed="false">
      <c r="A403" s="188" t="s">
        <v>1440</v>
      </c>
      <c r="B403" s="189" t="n">
        <v>202.5</v>
      </c>
      <c r="C403" s="188" t="n">
        <v>6</v>
      </c>
      <c r="D403" s="189" t="n">
        <v>101.25</v>
      </c>
      <c r="E403" s="188" t="n">
        <v>5</v>
      </c>
      <c r="F403" s="189" t="n">
        <v>405</v>
      </c>
      <c r="G403" s="188" t="n">
        <v>8</v>
      </c>
      <c r="H403" s="189" t="n">
        <v>50.625</v>
      </c>
      <c r="I403" s="188" t="n">
        <v>4</v>
      </c>
      <c r="J403" s="187"/>
      <c r="K403" s="187"/>
    </row>
    <row r="404" customFormat="false" ht="12.75" hidden="false" customHeight="false" outlineLevel="0" collapsed="false">
      <c r="A404" s="185" t="s">
        <v>1441</v>
      </c>
      <c r="B404" s="186" t="n">
        <v>550</v>
      </c>
      <c r="C404" s="185" t="n">
        <v>9</v>
      </c>
      <c r="D404" s="186" t="n">
        <v>275</v>
      </c>
      <c r="E404" s="185" t="n">
        <v>7</v>
      </c>
      <c r="F404" s="186" t="n">
        <v>1100</v>
      </c>
      <c r="G404" s="185" t="n">
        <v>12</v>
      </c>
      <c r="H404" s="186" t="n">
        <v>137.5</v>
      </c>
      <c r="I404" s="185" t="n">
        <v>5</v>
      </c>
    </row>
    <row r="405" customFormat="false" ht="12.75" hidden="false" customHeight="false" outlineLevel="0" collapsed="false">
      <c r="A405" s="185" t="s">
        <v>2336</v>
      </c>
      <c r="B405" s="186" t="n">
        <v>942.9</v>
      </c>
      <c r="C405" s="185" t="n">
        <v>11</v>
      </c>
      <c r="D405" s="186" t="n">
        <v>471.45</v>
      </c>
      <c r="E405" s="185" t="n">
        <v>9</v>
      </c>
      <c r="F405" s="186" t="n">
        <v>1885.8</v>
      </c>
      <c r="G405" s="185" t="n">
        <v>12</v>
      </c>
      <c r="H405" s="186" t="n">
        <v>235.725</v>
      </c>
      <c r="I405" s="185" t="n">
        <v>6</v>
      </c>
    </row>
    <row r="406" customFormat="false" ht="12.75" hidden="false" customHeight="false" outlineLevel="0" collapsed="false">
      <c r="A406" s="185" t="s">
        <v>1443</v>
      </c>
      <c r="B406" s="186" t="n">
        <v>230</v>
      </c>
      <c r="C406" s="185" t="n">
        <v>6</v>
      </c>
      <c r="D406" s="186" t="n">
        <v>115</v>
      </c>
      <c r="E406" s="185" t="n">
        <v>5</v>
      </c>
      <c r="F406" s="186" t="n">
        <v>460</v>
      </c>
      <c r="G406" s="185" t="n">
        <v>9</v>
      </c>
      <c r="H406" s="186" t="n">
        <v>57.5</v>
      </c>
      <c r="I406" s="185" t="n">
        <v>4</v>
      </c>
    </row>
    <row r="407" customFormat="false" ht="12.75" hidden="false" customHeight="false" outlineLevel="0" collapsed="false">
      <c r="A407" s="188" t="s">
        <v>1444</v>
      </c>
      <c r="B407" s="189" t="n">
        <v>175</v>
      </c>
      <c r="C407" s="188" t="n">
        <v>5</v>
      </c>
      <c r="D407" s="189" t="n">
        <v>87.5</v>
      </c>
      <c r="E407" s="188" t="n">
        <v>4</v>
      </c>
      <c r="F407" s="189" t="n">
        <v>350</v>
      </c>
      <c r="G407" s="188" t="n">
        <v>8</v>
      </c>
      <c r="H407" s="189" t="n">
        <v>43.75</v>
      </c>
      <c r="I407" s="188" t="n">
        <v>3</v>
      </c>
      <c r="J407" s="187"/>
      <c r="K407" s="187"/>
    </row>
    <row r="408" customFormat="false" ht="12.75" hidden="false" customHeight="false" outlineLevel="0" collapsed="false">
      <c r="A408" s="188" t="s">
        <v>1445</v>
      </c>
      <c r="B408" s="189" t="n">
        <v>205</v>
      </c>
      <c r="C408" s="188" t="n">
        <v>6</v>
      </c>
      <c r="D408" s="189" t="n">
        <v>102.5</v>
      </c>
      <c r="E408" s="188" t="n">
        <v>5</v>
      </c>
      <c r="F408" s="189" t="n">
        <v>410</v>
      </c>
      <c r="G408" s="188" t="n">
        <v>8</v>
      </c>
      <c r="H408" s="189" t="n">
        <v>51.25</v>
      </c>
      <c r="I408" s="188" t="n">
        <v>4</v>
      </c>
      <c r="J408" s="187"/>
      <c r="K408" s="187"/>
    </row>
    <row r="409" customFormat="false" ht="12.75" hidden="false" customHeight="false" outlineLevel="0" collapsed="false">
      <c r="A409" s="188" t="s">
        <v>1447</v>
      </c>
      <c r="B409" s="189" t="n">
        <v>40</v>
      </c>
      <c r="C409" s="188" t="n">
        <v>3</v>
      </c>
      <c r="D409" s="189" t="n">
        <v>20</v>
      </c>
      <c r="E409" s="188" t="n">
        <v>2</v>
      </c>
      <c r="F409" s="189" t="n">
        <v>80</v>
      </c>
      <c r="G409" s="188" t="n">
        <v>4</v>
      </c>
      <c r="H409" s="189" t="n">
        <v>10</v>
      </c>
      <c r="I409" s="188" t="n">
        <v>2</v>
      </c>
      <c r="J409" s="187"/>
      <c r="K409" s="187"/>
    </row>
    <row r="410" customFormat="false" ht="12.75" hidden="false" customHeight="false" outlineLevel="0" collapsed="false">
      <c r="A410" s="185" t="s">
        <v>2338</v>
      </c>
      <c r="B410" s="186" t="n">
        <v>52</v>
      </c>
      <c r="C410" s="185" t="n">
        <v>4</v>
      </c>
      <c r="D410" s="186" t="n">
        <v>26</v>
      </c>
      <c r="E410" s="185" t="n">
        <v>3</v>
      </c>
      <c r="F410" s="186" t="n">
        <v>104</v>
      </c>
      <c r="G410" s="185" t="n">
        <v>5</v>
      </c>
      <c r="H410" s="186" t="n">
        <v>13</v>
      </c>
      <c r="I410" s="185" t="n">
        <v>2</v>
      </c>
    </row>
    <row r="411" customFormat="false" ht="12.75" hidden="false" customHeight="false" outlineLevel="0" collapsed="false">
      <c r="A411" s="185" t="s">
        <v>1450</v>
      </c>
      <c r="B411" s="186" t="n">
        <v>60</v>
      </c>
      <c r="C411" s="185" t="n">
        <v>4</v>
      </c>
      <c r="D411" s="186" t="n">
        <v>30</v>
      </c>
      <c r="E411" s="185" t="n">
        <v>3</v>
      </c>
      <c r="F411" s="186" t="n">
        <v>120</v>
      </c>
      <c r="G411" s="185" t="n">
        <v>5</v>
      </c>
      <c r="H411" s="186" t="n">
        <v>15</v>
      </c>
      <c r="I411" s="185" t="n">
        <v>2</v>
      </c>
    </row>
    <row r="412" customFormat="false" ht="12.75" hidden="false" customHeight="false" outlineLevel="0" collapsed="false">
      <c r="A412" s="185" t="s">
        <v>2339</v>
      </c>
      <c r="B412" s="186" t="n">
        <v>70</v>
      </c>
      <c r="C412" s="185" t="n">
        <v>4</v>
      </c>
      <c r="D412" s="186" t="n">
        <v>35</v>
      </c>
      <c r="E412" s="185" t="n">
        <v>3</v>
      </c>
      <c r="F412" s="186" t="n">
        <v>140</v>
      </c>
      <c r="G412" s="185" t="n">
        <v>5</v>
      </c>
      <c r="H412" s="186" t="n">
        <v>17.5</v>
      </c>
      <c r="I412" s="185" t="n">
        <v>2</v>
      </c>
    </row>
    <row r="413" customFormat="false" ht="12.75" hidden="false" customHeight="false" outlineLevel="0" collapsed="false">
      <c r="A413" s="188" t="s">
        <v>1452</v>
      </c>
      <c r="B413" s="189" t="n">
        <v>352</v>
      </c>
      <c r="C413" s="188" t="n">
        <v>8</v>
      </c>
      <c r="D413" s="189" t="n">
        <v>176</v>
      </c>
      <c r="E413" s="188" t="n">
        <v>5</v>
      </c>
      <c r="F413" s="189" t="n">
        <v>704</v>
      </c>
      <c r="G413" s="188" t="n">
        <v>10</v>
      </c>
      <c r="H413" s="189" t="n">
        <v>88</v>
      </c>
      <c r="I413" s="188" t="n">
        <v>4</v>
      </c>
      <c r="J413" s="187"/>
      <c r="K413" s="187"/>
    </row>
    <row r="414" customFormat="false" ht="12.75" hidden="false" customHeight="false" outlineLevel="0" collapsed="false">
      <c r="A414" s="188" t="s">
        <v>4915</v>
      </c>
      <c r="B414" s="189" t="n">
        <v>430</v>
      </c>
      <c r="C414" s="188" t="n">
        <v>8</v>
      </c>
      <c r="D414" s="189" t="n">
        <v>215</v>
      </c>
      <c r="E414" s="188" t="n">
        <v>6</v>
      </c>
      <c r="F414" s="189" t="n">
        <v>860</v>
      </c>
      <c r="G414" s="188" t="n">
        <v>11</v>
      </c>
      <c r="H414" s="189" t="n">
        <v>107.5</v>
      </c>
      <c r="I414" s="188" t="n">
        <v>5</v>
      </c>
      <c r="J414" s="187"/>
      <c r="K414" s="187"/>
    </row>
    <row r="415" customFormat="false" ht="12.75" hidden="false" customHeight="false" outlineLevel="0" collapsed="false">
      <c r="A415" s="188" t="s">
        <v>1454</v>
      </c>
      <c r="B415" s="189" t="n">
        <v>950</v>
      </c>
      <c r="C415" s="188" t="n">
        <v>12</v>
      </c>
      <c r="D415" s="189" t="n">
        <v>475</v>
      </c>
      <c r="E415" s="188" t="n">
        <v>9</v>
      </c>
      <c r="F415" s="189" t="n">
        <v>1900</v>
      </c>
      <c r="G415" s="188" t="n">
        <v>12</v>
      </c>
      <c r="H415" s="189" t="n">
        <v>237.5</v>
      </c>
      <c r="I415" s="188" t="n">
        <v>6</v>
      </c>
      <c r="J415" s="187"/>
      <c r="K415" s="187"/>
    </row>
    <row r="416" customFormat="false" ht="12.75" hidden="false" customHeight="false" outlineLevel="0" collapsed="false">
      <c r="A416" s="185" t="s">
        <v>4916</v>
      </c>
      <c r="B416" s="186" t="n">
        <v>999.7</v>
      </c>
      <c r="C416" s="185" t="n">
        <v>12</v>
      </c>
      <c r="D416" s="186" t="n">
        <v>499.85</v>
      </c>
      <c r="E416" s="185" t="n">
        <v>9</v>
      </c>
      <c r="F416" s="186" t="n">
        <v>1999.4</v>
      </c>
      <c r="G416" s="185" t="n">
        <v>12</v>
      </c>
      <c r="H416" s="186" t="n">
        <v>249.925</v>
      </c>
      <c r="I416" s="185" t="n">
        <v>6</v>
      </c>
    </row>
    <row r="417" customFormat="false" ht="12.75" hidden="false" customHeight="false" outlineLevel="0" collapsed="false">
      <c r="A417" s="185" t="s">
        <v>1456</v>
      </c>
      <c r="B417" s="186" t="n">
        <v>206.5</v>
      </c>
      <c r="C417" s="185" t="n">
        <v>6</v>
      </c>
      <c r="D417" s="186" t="n">
        <v>103.25</v>
      </c>
      <c r="E417" s="185" t="n">
        <v>5</v>
      </c>
      <c r="F417" s="186" t="n">
        <v>413</v>
      </c>
      <c r="G417" s="185" t="n">
        <v>8</v>
      </c>
      <c r="H417" s="186" t="n">
        <v>51.625</v>
      </c>
      <c r="I417" s="185" t="n">
        <v>4</v>
      </c>
    </row>
    <row r="418" customFormat="false" ht="12.75" hidden="false" customHeight="false" outlineLevel="0" collapsed="false">
      <c r="A418" s="185" t="s">
        <v>2346</v>
      </c>
      <c r="B418" s="186" t="n">
        <v>392</v>
      </c>
      <c r="C418" s="185" t="n">
        <v>8</v>
      </c>
      <c r="D418" s="186" t="n">
        <v>196</v>
      </c>
      <c r="E418" s="185" t="n">
        <v>5</v>
      </c>
      <c r="F418" s="186" t="n">
        <v>784</v>
      </c>
      <c r="G418" s="185" t="n">
        <v>11</v>
      </c>
      <c r="H418" s="186" t="n">
        <v>98</v>
      </c>
      <c r="I418" s="185" t="n">
        <v>4</v>
      </c>
    </row>
    <row r="419" customFormat="false" ht="12.75" hidden="false" customHeight="false" outlineLevel="0" collapsed="false">
      <c r="A419" s="188" t="s">
        <v>1459</v>
      </c>
      <c r="B419" s="189" t="n">
        <v>1.1</v>
      </c>
      <c r="C419" s="188" t="n">
        <v>1</v>
      </c>
      <c r="D419" s="189" t="n">
        <v>0.55</v>
      </c>
      <c r="E419" s="188" t="n">
        <v>1</v>
      </c>
      <c r="F419" s="189" t="n">
        <v>2.2</v>
      </c>
      <c r="G419" s="188" t="n">
        <v>1</v>
      </c>
      <c r="H419" s="189" t="n">
        <v>0.275</v>
      </c>
      <c r="I419" s="188" t="n">
        <v>1</v>
      </c>
      <c r="J419" s="187"/>
      <c r="K419" s="187"/>
    </row>
    <row r="420" customFormat="false" ht="12.75" hidden="false" customHeight="false" outlineLevel="0" collapsed="false">
      <c r="A420" s="188" t="s">
        <v>4917</v>
      </c>
      <c r="B420" s="189" t="n">
        <v>60.8</v>
      </c>
      <c r="C420" s="188" t="n">
        <v>4</v>
      </c>
      <c r="D420" s="189" t="n">
        <v>30.4</v>
      </c>
      <c r="E420" s="188" t="n">
        <v>3</v>
      </c>
      <c r="F420" s="189" t="n">
        <v>121.6</v>
      </c>
      <c r="G420" s="188" t="n">
        <v>5</v>
      </c>
      <c r="H420" s="189" t="n">
        <v>15.2</v>
      </c>
      <c r="I420" s="188" t="n">
        <v>2</v>
      </c>
      <c r="J420" s="187"/>
      <c r="K420" s="187"/>
    </row>
    <row r="421" customFormat="false" ht="12.75" hidden="false" customHeight="false" outlineLevel="0" collapsed="false">
      <c r="A421" s="188" t="s">
        <v>4918</v>
      </c>
      <c r="B421" s="189" t="n">
        <v>60.8</v>
      </c>
      <c r="C421" s="188" t="n">
        <v>4</v>
      </c>
      <c r="D421" s="189" t="n">
        <v>30.4</v>
      </c>
      <c r="E421" s="188" t="n">
        <v>3</v>
      </c>
      <c r="F421" s="189" t="n">
        <v>121.6</v>
      </c>
      <c r="G421" s="188" t="n">
        <v>5</v>
      </c>
      <c r="H421" s="189" t="n">
        <v>15.2</v>
      </c>
      <c r="I421" s="188" t="n">
        <v>2</v>
      </c>
      <c r="J421" s="187"/>
      <c r="K421" s="187"/>
    </row>
    <row r="422" customFormat="false" ht="12.75" hidden="false" customHeight="false" outlineLevel="0" collapsed="false">
      <c r="A422" s="185" t="s">
        <v>4919</v>
      </c>
      <c r="B422" s="186" t="n">
        <v>60.8</v>
      </c>
      <c r="C422" s="185" t="n">
        <v>4</v>
      </c>
      <c r="D422" s="186" t="n">
        <v>30.4</v>
      </c>
      <c r="E422" s="185" t="n">
        <v>3</v>
      </c>
      <c r="F422" s="186" t="n">
        <v>121.6</v>
      </c>
      <c r="G422" s="185" t="n">
        <v>5</v>
      </c>
      <c r="H422" s="186" t="n">
        <v>15.2</v>
      </c>
      <c r="I422" s="185" t="n">
        <v>2</v>
      </c>
    </row>
    <row r="423" customFormat="false" ht="12.75" hidden="false" customHeight="false" outlineLevel="0" collapsed="false">
      <c r="A423" s="185" t="s">
        <v>4920</v>
      </c>
      <c r="B423" s="186" t="n">
        <v>60.8</v>
      </c>
      <c r="C423" s="185" t="n">
        <v>4</v>
      </c>
      <c r="D423" s="186" t="n">
        <v>30.4</v>
      </c>
      <c r="E423" s="185" t="n">
        <v>3</v>
      </c>
      <c r="F423" s="186" t="n">
        <v>121.6</v>
      </c>
      <c r="G423" s="185" t="n">
        <v>5</v>
      </c>
      <c r="H423" s="186" t="n">
        <v>15.2</v>
      </c>
      <c r="I423" s="185" t="n">
        <v>2</v>
      </c>
    </row>
    <row r="424" customFormat="false" ht="12.75" hidden="false" customHeight="false" outlineLevel="0" collapsed="false">
      <c r="A424" s="185" t="s">
        <v>1467</v>
      </c>
      <c r="B424" s="186" t="n">
        <v>10.2</v>
      </c>
      <c r="C424" s="185" t="n">
        <v>2</v>
      </c>
      <c r="D424" s="186" t="n">
        <v>5.1</v>
      </c>
      <c r="E424" s="185" t="n">
        <v>1</v>
      </c>
      <c r="F424" s="186" t="n">
        <v>20.4</v>
      </c>
      <c r="G424" s="185" t="n">
        <v>2</v>
      </c>
      <c r="H424" s="186" t="n">
        <v>2.55</v>
      </c>
      <c r="I424" s="185" t="n">
        <v>1</v>
      </c>
    </row>
    <row r="425" customFormat="false" ht="12.75" hidden="false" customHeight="false" outlineLevel="0" collapsed="false">
      <c r="A425" s="188" t="s">
        <v>1468</v>
      </c>
      <c r="B425" s="189" t="n">
        <v>97</v>
      </c>
      <c r="C425" s="188" t="n">
        <v>4</v>
      </c>
      <c r="D425" s="189" t="n">
        <v>48.5</v>
      </c>
      <c r="E425" s="188" t="n">
        <v>3</v>
      </c>
      <c r="F425" s="189" t="n">
        <v>194</v>
      </c>
      <c r="G425" s="188" t="n">
        <v>5</v>
      </c>
      <c r="H425" s="189" t="n">
        <v>24.25</v>
      </c>
      <c r="I425" s="188" t="n">
        <v>2</v>
      </c>
      <c r="J425" s="187"/>
      <c r="K425" s="187"/>
    </row>
    <row r="426" customFormat="false" ht="12.75" hidden="false" customHeight="false" outlineLevel="0" collapsed="false">
      <c r="A426" s="188" t="s">
        <v>1469</v>
      </c>
      <c r="B426" s="189" t="n">
        <v>310</v>
      </c>
      <c r="C426" s="188" t="n">
        <v>7</v>
      </c>
      <c r="D426" s="189" t="n">
        <v>155</v>
      </c>
      <c r="E426" s="188" t="n">
        <v>5</v>
      </c>
      <c r="F426" s="189" t="n">
        <v>620</v>
      </c>
      <c r="G426" s="188" t="n">
        <v>10</v>
      </c>
      <c r="H426" s="189" t="n">
        <v>77.5</v>
      </c>
      <c r="I426" s="188" t="n">
        <v>4</v>
      </c>
      <c r="J426" s="187"/>
      <c r="K426" s="187"/>
    </row>
    <row r="427" customFormat="false" ht="12.75" hidden="false" customHeight="false" outlineLevel="0" collapsed="false">
      <c r="A427" s="188" t="s">
        <v>1471</v>
      </c>
      <c r="B427" s="189" t="n">
        <v>6.2</v>
      </c>
      <c r="C427" s="188" t="n">
        <v>1</v>
      </c>
      <c r="D427" s="189" t="n">
        <v>3.1</v>
      </c>
      <c r="E427" s="188" t="n">
        <v>1</v>
      </c>
      <c r="F427" s="189" t="n">
        <v>12.4</v>
      </c>
      <c r="G427" s="188" t="n">
        <v>2</v>
      </c>
      <c r="H427" s="189" t="n">
        <v>1.55</v>
      </c>
      <c r="I427" s="188" t="n">
        <v>1</v>
      </c>
      <c r="J427" s="187"/>
      <c r="K427" s="187"/>
    </row>
    <row r="428" customFormat="false" ht="12.75" hidden="false" customHeight="false" outlineLevel="0" collapsed="false">
      <c r="A428" s="185" t="s">
        <v>1472</v>
      </c>
      <c r="B428" s="186" t="n">
        <v>22</v>
      </c>
      <c r="C428" s="185" t="n">
        <v>2</v>
      </c>
      <c r="D428" s="186" t="n">
        <v>11</v>
      </c>
      <c r="E428" s="185" t="n">
        <v>2</v>
      </c>
      <c r="F428" s="186" t="n">
        <v>44</v>
      </c>
      <c r="G428" s="185" t="n">
        <v>3</v>
      </c>
      <c r="H428" s="186" t="n">
        <v>5.5</v>
      </c>
      <c r="I428" s="185" t="n">
        <v>1</v>
      </c>
    </row>
    <row r="429" customFormat="false" ht="12.75" hidden="false" customHeight="false" outlineLevel="0" collapsed="false">
      <c r="A429" s="185" t="s">
        <v>1473</v>
      </c>
      <c r="B429" s="186" t="n">
        <v>55</v>
      </c>
      <c r="C429" s="185" t="n">
        <v>4</v>
      </c>
      <c r="D429" s="186" t="n">
        <v>27.5</v>
      </c>
      <c r="E429" s="185" t="n">
        <v>3</v>
      </c>
      <c r="F429" s="186" t="n">
        <v>110</v>
      </c>
      <c r="G429" s="185" t="n">
        <v>5</v>
      </c>
      <c r="H429" s="186" t="n">
        <v>13.75</v>
      </c>
      <c r="I429" s="185" t="n">
        <v>2</v>
      </c>
    </row>
    <row r="430" customFormat="false" ht="12.75" hidden="false" customHeight="false" outlineLevel="0" collapsed="false">
      <c r="A430" s="185" t="s">
        <v>1474</v>
      </c>
      <c r="B430" s="186" t="n">
        <v>5.2</v>
      </c>
      <c r="C430" s="185" t="n">
        <v>1</v>
      </c>
      <c r="D430" s="186" t="n">
        <v>2.6</v>
      </c>
      <c r="E430" s="185" t="n">
        <v>1</v>
      </c>
      <c r="F430" s="186" t="n">
        <v>10.4</v>
      </c>
      <c r="G430" s="185" t="n">
        <v>2</v>
      </c>
      <c r="H430" s="186" t="n">
        <v>1.3</v>
      </c>
      <c r="I430" s="185" t="n">
        <v>1</v>
      </c>
    </row>
    <row r="431" customFormat="false" ht="12.75" hidden="false" customHeight="false" outlineLevel="0" collapsed="false">
      <c r="A431" s="188" t="s">
        <v>1475</v>
      </c>
      <c r="B431" s="189" t="n">
        <v>23</v>
      </c>
      <c r="C431" s="188" t="n">
        <v>2</v>
      </c>
      <c r="D431" s="189" t="n">
        <v>11.5</v>
      </c>
      <c r="E431" s="188" t="n">
        <v>2</v>
      </c>
      <c r="F431" s="189" t="n">
        <v>46</v>
      </c>
      <c r="G431" s="188" t="n">
        <v>3</v>
      </c>
      <c r="H431" s="189" t="n">
        <v>5.75</v>
      </c>
      <c r="I431" s="188" t="n">
        <v>1</v>
      </c>
      <c r="J431" s="187"/>
      <c r="K431" s="187"/>
    </row>
    <row r="432" customFormat="false" ht="12.75" hidden="false" customHeight="false" outlineLevel="0" collapsed="false">
      <c r="A432" s="188" t="s">
        <v>1476</v>
      </c>
      <c r="B432" s="189" t="n">
        <v>84.5</v>
      </c>
      <c r="C432" s="188" t="n">
        <v>4</v>
      </c>
      <c r="D432" s="189" t="n">
        <v>42.25</v>
      </c>
      <c r="E432" s="188" t="n">
        <v>3</v>
      </c>
      <c r="F432" s="189" t="n">
        <v>169</v>
      </c>
      <c r="G432" s="188" t="n">
        <v>5</v>
      </c>
      <c r="H432" s="189" t="n">
        <v>21.125</v>
      </c>
      <c r="I432" s="188" t="n">
        <v>2</v>
      </c>
      <c r="J432" s="187"/>
      <c r="K432" s="187"/>
    </row>
    <row r="433" customFormat="false" ht="12.75" hidden="false" customHeight="false" outlineLevel="0" collapsed="false">
      <c r="A433" s="188" t="s">
        <v>1479</v>
      </c>
      <c r="B433" s="189" t="n">
        <v>2</v>
      </c>
      <c r="C433" s="188" t="n">
        <v>1</v>
      </c>
      <c r="D433" s="189" t="n">
        <v>1</v>
      </c>
      <c r="E433" s="188" t="n">
        <v>1</v>
      </c>
      <c r="F433" s="189" t="n">
        <v>4</v>
      </c>
      <c r="G433" s="188" t="n">
        <v>1</v>
      </c>
      <c r="H433" s="189" t="n">
        <v>0.5</v>
      </c>
      <c r="I433" s="188" t="n">
        <v>1</v>
      </c>
      <c r="J433" s="187"/>
      <c r="K433" s="187"/>
    </row>
    <row r="434" customFormat="false" ht="12.75" hidden="false" customHeight="false" outlineLevel="0" collapsed="false">
      <c r="A434" s="185" t="s">
        <v>1480</v>
      </c>
      <c r="B434" s="186" t="n">
        <v>15.5</v>
      </c>
      <c r="C434" s="185" t="n">
        <v>2</v>
      </c>
      <c r="D434" s="186" t="n">
        <v>7.75</v>
      </c>
      <c r="E434" s="185" t="n">
        <v>1</v>
      </c>
      <c r="F434" s="186" t="n">
        <v>31</v>
      </c>
      <c r="G434" s="185" t="n">
        <v>3</v>
      </c>
      <c r="H434" s="186" t="n">
        <v>3.875</v>
      </c>
      <c r="I434" s="185" t="n">
        <v>1</v>
      </c>
    </row>
    <row r="435" customFormat="false" ht="12.75" hidden="false" customHeight="false" outlineLevel="0" collapsed="false">
      <c r="A435" s="185" t="s">
        <v>1481</v>
      </c>
      <c r="B435" s="186" t="n">
        <v>24.9</v>
      </c>
      <c r="C435" s="185" t="n">
        <v>2</v>
      </c>
      <c r="D435" s="186" t="n">
        <v>12.45</v>
      </c>
      <c r="E435" s="185" t="n">
        <v>2</v>
      </c>
      <c r="F435" s="186" t="n">
        <v>49.8</v>
      </c>
      <c r="G435" s="185" t="n">
        <v>3</v>
      </c>
      <c r="H435" s="186" t="n">
        <v>6.225</v>
      </c>
      <c r="I435" s="185" t="n">
        <v>1</v>
      </c>
    </row>
    <row r="436" customFormat="false" ht="12.75" hidden="false" customHeight="false" outlineLevel="0" collapsed="false">
      <c r="A436" s="185" t="s">
        <v>1482</v>
      </c>
      <c r="B436" s="186" t="n">
        <v>20</v>
      </c>
      <c r="C436" s="185" t="n">
        <v>2</v>
      </c>
      <c r="D436" s="186" t="n">
        <v>10</v>
      </c>
      <c r="E436" s="185" t="n">
        <v>2</v>
      </c>
      <c r="F436" s="186" t="n">
        <v>40</v>
      </c>
      <c r="G436" s="185" t="n">
        <v>3</v>
      </c>
      <c r="H436" s="186" t="n">
        <v>5</v>
      </c>
      <c r="I436" s="185" t="n">
        <v>1</v>
      </c>
    </row>
    <row r="437" customFormat="false" ht="12.75" hidden="false" customHeight="false" outlineLevel="0" collapsed="false">
      <c r="A437" s="188" t="s">
        <v>1484</v>
      </c>
      <c r="B437" s="189" t="n">
        <v>31.5</v>
      </c>
      <c r="C437" s="188" t="n">
        <v>3</v>
      </c>
      <c r="D437" s="189" t="n">
        <v>15.75</v>
      </c>
      <c r="E437" s="188" t="n">
        <v>2</v>
      </c>
      <c r="F437" s="189" t="n">
        <v>63</v>
      </c>
      <c r="G437" s="188" t="n">
        <v>4</v>
      </c>
      <c r="H437" s="189" t="n">
        <v>7.875</v>
      </c>
      <c r="I437" s="188" t="n">
        <v>1</v>
      </c>
      <c r="J437" s="187"/>
      <c r="K437" s="187"/>
    </row>
    <row r="438" customFormat="false" ht="12.75" hidden="false" customHeight="false" outlineLevel="0" collapsed="false">
      <c r="A438" s="188" t="s">
        <v>1487</v>
      </c>
      <c r="B438" s="189" t="n">
        <v>25.5</v>
      </c>
      <c r="C438" s="188" t="n">
        <v>3</v>
      </c>
      <c r="D438" s="189" t="n">
        <v>12.75</v>
      </c>
      <c r="E438" s="188" t="n">
        <v>2</v>
      </c>
      <c r="F438" s="189" t="n">
        <v>51</v>
      </c>
      <c r="G438" s="188" t="n">
        <v>4</v>
      </c>
      <c r="H438" s="189" t="n">
        <v>6.375</v>
      </c>
      <c r="I438" s="188" t="n">
        <v>1</v>
      </c>
      <c r="J438" s="187"/>
      <c r="K438" s="187"/>
    </row>
    <row r="439" customFormat="false" ht="12.75" hidden="false" customHeight="false" outlineLevel="0" collapsed="false">
      <c r="A439" s="188" t="s">
        <v>1489</v>
      </c>
      <c r="B439" s="189" t="n">
        <v>9.5</v>
      </c>
      <c r="C439" s="188" t="n">
        <v>1</v>
      </c>
      <c r="D439" s="189" t="n">
        <v>4.75</v>
      </c>
      <c r="E439" s="188" t="n">
        <v>1</v>
      </c>
      <c r="F439" s="189" t="n">
        <v>19</v>
      </c>
      <c r="G439" s="188" t="n">
        <v>2</v>
      </c>
      <c r="H439" s="189" t="n">
        <v>2.375</v>
      </c>
      <c r="I439" s="188" t="n">
        <v>1</v>
      </c>
      <c r="J439" s="187"/>
      <c r="K439" s="187"/>
    </row>
    <row r="440" customFormat="false" ht="12.75" hidden="false" customHeight="false" outlineLevel="0" collapsed="false">
      <c r="A440" s="185" t="s">
        <v>1491</v>
      </c>
      <c r="B440" s="186" t="n">
        <v>30.5</v>
      </c>
      <c r="C440" s="185" t="n">
        <v>3</v>
      </c>
      <c r="D440" s="186" t="n">
        <v>15.25</v>
      </c>
      <c r="E440" s="185" t="n">
        <v>2</v>
      </c>
      <c r="F440" s="186" t="n">
        <v>61</v>
      </c>
      <c r="G440" s="185" t="n">
        <v>4</v>
      </c>
      <c r="H440" s="186" t="n">
        <v>7.625</v>
      </c>
      <c r="I440" s="185" t="n">
        <v>1</v>
      </c>
    </row>
    <row r="441" customFormat="false" ht="12.75" hidden="false" customHeight="false" outlineLevel="0" collapsed="false">
      <c r="A441" s="185" t="s">
        <v>1492</v>
      </c>
      <c r="B441" s="186" t="n">
        <v>42</v>
      </c>
      <c r="C441" s="185" t="n">
        <v>3</v>
      </c>
      <c r="D441" s="186" t="n">
        <v>21</v>
      </c>
      <c r="E441" s="185" t="n">
        <v>2</v>
      </c>
      <c r="F441" s="186" t="n">
        <v>84</v>
      </c>
      <c r="G441" s="185" t="n">
        <v>4</v>
      </c>
      <c r="H441" s="186" t="n">
        <v>10.5</v>
      </c>
      <c r="I441" s="185" t="n">
        <v>2</v>
      </c>
    </row>
    <row r="442" customFormat="false" ht="12.75" hidden="false" customHeight="false" outlineLevel="0" collapsed="false">
      <c r="A442" s="185" t="s">
        <v>1493</v>
      </c>
      <c r="B442" s="186" t="n">
        <v>1.2</v>
      </c>
      <c r="C442" s="185" t="n">
        <v>1</v>
      </c>
      <c r="D442" s="186" t="n">
        <v>0.6</v>
      </c>
      <c r="E442" s="185" t="n">
        <v>1</v>
      </c>
      <c r="F442" s="186" t="n">
        <v>2.4</v>
      </c>
      <c r="G442" s="185" t="n">
        <v>1</v>
      </c>
      <c r="H442" s="186" t="n">
        <v>0.3</v>
      </c>
      <c r="I442" s="185" t="n">
        <v>1</v>
      </c>
    </row>
    <row r="443" customFormat="false" ht="12.75" hidden="false" customHeight="false" outlineLevel="0" collapsed="false">
      <c r="A443" s="188" t="s">
        <v>1496</v>
      </c>
      <c r="B443" s="189" t="n">
        <v>14.5</v>
      </c>
      <c r="C443" s="188" t="n">
        <v>2</v>
      </c>
      <c r="D443" s="189" t="n">
        <v>7.25</v>
      </c>
      <c r="E443" s="188" t="n">
        <v>1</v>
      </c>
      <c r="F443" s="189" t="n">
        <v>29</v>
      </c>
      <c r="G443" s="188" t="n">
        <v>3</v>
      </c>
      <c r="H443" s="189" t="n">
        <v>3.625</v>
      </c>
      <c r="I443" s="188" t="n">
        <v>1</v>
      </c>
      <c r="J443" s="187"/>
      <c r="K443" s="187"/>
    </row>
    <row r="444" customFormat="false" ht="12.75" hidden="false" customHeight="false" outlineLevel="0" collapsed="false">
      <c r="A444" s="188" t="s">
        <v>1497</v>
      </c>
      <c r="B444" s="189" t="n">
        <v>31.5</v>
      </c>
      <c r="C444" s="188" t="n">
        <v>3</v>
      </c>
      <c r="D444" s="189" t="n">
        <v>15.75</v>
      </c>
      <c r="E444" s="188" t="n">
        <v>2</v>
      </c>
      <c r="F444" s="189" t="n">
        <v>63</v>
      </c>
      <c r="G444" s="188" t="n">
        <v>4</v>
      </c>
      <c r="H444" s="189" t="n">
        <v>7.875</v>
      </c>
      <c r="I444" s="188" t="n">
        <v>1</v>
      </c>
      <c r="J444" s="187"/>
      <c r="K444" s="187"/>
    </row>
    <row r="445" customFormat="false" ht="12.75" hidden="false" customHeight="false" outlineLevel="0" collapsed="false">
      <c r="A445" s="188" t="s">
        <v>1500</v>
      </c>
      <c r="B445" s="189" t="n">
        <v>102.5</v>
      </c>
      <c r="C445" s="188" t="n">
        <v>5</v>
      </c>
      <c r="D445" s="189" t="n">
        <v>51.25</v>
      </c>
      <c r="E445" s="188" t="n">
        <v>4</v>
      </c>
      <c r="F445" s="189" t="n">
        <v>205</v>
      </c>
      <c r="G445" s="188" t="n">
        <v>6</v>
      </c>
      <c r="H445" s="189" t="n">
        <v>25.625</v>
      </c>
      <c r="I445" s="188" t="n">
        <v>3</v>
      </c>
      <c r="J445" s="187"/>
      <c r="K445" s="187"/>
    </row>
    <row r="446" customFormat="false" ht="12.75" hidden="false" customHeight="false" outlineLevel="0" collapsed="false">
      <c r="A446" s="185" t="s">
        <v>1501</v>
      </c>
      <c r="B446" s="186" t="n">
        <v>57</v>
      </c>
      <c r="C446" s="185" t="n">
        <v>4</v>
      </c>
      <c r="D446" s="186" t="n">
        <v>28.5</v>
      </c>
      <c r="E446" s="185" t="n">
        <v>3</v>
      </c>
      <c r="F446" s="186" t="n">
        <v>114</v>
      </c>
      <c r="G446" s="185" t="n">
        <v>5</v>
      </c>
      <c r="H446" s="186" t="n">
        <v>14.25</v>
      </c>
      <c r="I446" s="185" t="n">
        <v>2</v>
      </c>
    </row>
    <row r="447" customFormat="false" ht="12.75" hidden="false" customHeight="false" outlineLevel="0" collapsed="false">
      <c r="A447" s="185" t="s">
        <v>1504</v>
      </c>
      <c r="B447" s="186" t="n">
        <v>149.5</v>
      </c>
      <c r="C447" s="185" t="n">
        <v>5</v>
      </c>
      <c r="D447" s="186" t="n">
        <v>74.75</v>
      </c>
      <c r="E447" s="185" t="n">
        <v>4</v>
      </c>
      <c r="F447" s="186" t="n">
        <v>299</v>
      </c>
      <c r="G447" s="185" t="n">
        <v>7</v>
      </c>
      <c r="H447" s="186" t="n">
        <v>37.375</v>
      </c>
      <c r="I447" s="185" t="n">
        <v>3</v>
      </c>
    </row>
    <row r="448" customFormat="false" ht="12.75" hidden="false" customHeight="false" outlineLevel="0" collapsed="false">
      <c r="A448" s="185" t="s">
        <v>1505</v>
      </c>
      <c r="B448" s="186" t="n">
        <v>3.4</v>
      </c>
      <c r="C448" s="185" t="n">
        <v>1</v>
      </c>
      <c r="D448" s="186" t="n">
        <v>1.7</v>
      </c>
      <c r="E448" s="185" t="n">
        <v>1</v>
      </c>
      <c r="F448" s="186" t="n">
        <v>6.8</v>
      </c>
      <c r="G448" s="185" t="n">
        <v>1</v>
      </c>
      <c r="H448" s="186" t="n">
        <v>0.85</v>
      </c>
      <c r="I448" s="185" t="n">
        <v>1</v>
      </c>
    </row>
    <row r="449" customFormat="false" ht="12.75" hidden="false" customHeight="false" outlineLevel="0" collapsed="false">
      <c r="A449" s="188" t="s">
        <v>4921</v>
      </c>
      <c r="B449" s="189" t="n">
        <v>6.5</v>
      </c>
      <c r="C449" s="188" t="n">
        <v>1</v>
      </c>
      <c r="D449" s="189" t="n">
        <v>3.25</v>
      </c>
      <c r="E449" s="188" t="n">
        <v>1</v>
      </c>
      <c r="F449" s="189" t="n">
        <v>13</v>
      </c>
      <c r="G449" s="188" t="n">
        <v>2</v>
      </c>
      <c r="H449" s="189" t="n">
        <v>1.625</v>
      </c>
      <c r="I449" s="188" t="n">
        <v>1</v>
      </c>
      <c r="J449" s="187"/>
      <c r="K449" s="187"/>
    </row>
    <row r="450" customFormat="false" ht="12.75" hidden="false" customHeight="false" outlineLevel="0" collapsed="false">
      <c r="A450" s="188" t="s">
        <v>4922</v>
      </c>
      <c r="B450" s="189" t="n">
        <v>6.5</v>
      </c>
      <c r="C450" s="188" t="n">
        <v>1</v>
      </c>
      <c r="D450" s="189" t="n">
        <v>3.25</v>
      </c>
      <c r="E450" s="188" t="n">
        <v>1</v>
      </c>
      <c r="F450" s="189" t="n">
        <v>13</v>
      </c>
      <c r="G450" s="188" t="n">
        <v>2</v>
      </c>
      <c r="H450" s="189" t="n">
        <v>1.625</v>
      </c>
      <c r="I450" s="188" t="n">
        <v>1</v>
      </c>
      <c r="J450" s="187"/>
      <c r="K450" s="187"/>
    </row>
    <row r="451" customFormat="false" ht="12.75" hidden="false" customHeight="false" outlineLevel="0" collapsed="false">
      <c r="A451" s="188" t="s">
        <v>4923</v>
      </c>
      <c r="B451" s="189" t="n">
        <v>6.5</v>
      </c>
      <c r="C451" s="188" t="n">
        <v>1</v>
      </c>
      <c r="D451" s="189" t="n">
        <v>3.25</v>
      </c>
      <c r="E451" s="188" t="n">
        <v>1</v>
      </c>
      <c r="F451" s="189" t="n">
        <v>13</v>
      </c>
      <c r="G451" s="188" t="n">
        <v>2</v>
      </c>
      <c r="H451" s="189" t="n">
        <v>1.625</v>
      </c>
      <c r="I451" s="188" t="n">
        <v>1</v>
      </c>
      <c r="J451" s="187"/>
      <c r="K451" s="187"/>
    </row>
    <row r="452" customFormat="false" ht="12.75" hidden="false" customHeight="false" outlineLevel="0" collapsed="false">
      <c r="A452" s="185" t="s">
        <v>1514</v>
      </c>
      <c r="B452" s="186" t="n">
        <v>23.3</v>
      </c>
      <c r="C452" s="185" t="n">
        <v>2</v>
      </c>
      <c r="D452" s="186" t="n">
        <v>11.65</v>
      </c>
      <c r="E452" s="185" t="n">
        <v>2</v>
      </c>
      <c r="F452" s="186" t="n">
        <v>46.6</v>
      </c>
      <c r="G452" s="185" t="n">
        <v>3</v>
      </c>
      <c r="H452" s="186" t="n">
        <v>5.825</v>
      </c>
      <c r="I452" s="185" t="n">
        <v>1</v>
      </c>
    </row>
    <row r="453" customFormat="false" ht="12.75" hidden="false" customHeight="false" outlineLevel="0" collapsed="false">
      <c r="A453" s="185" t="s">
        <v>1519</v>
      </c>
      <c r="B453" s="186" t="n">
        <v>38.5</v>
      </c>
      <c r="C453" s="185" t="n">
        <v>3</v>
      </c>
      <c r="D453" s="186" t="n">
        <v>19.25</v>
      </c>
      <c r="E453" s="185" t="n">
        <v>2</v>
      </c>
      <c r="F453" s="186" t="n">
        <v>77</v>
      </c>
      <c r="G453" s="185" t="n">
        <v>4</v>
      </c>
      <c r="H453" s="186" t="n">
        <v>9.625</v>
      </c>
      <c r="I453" s="185" t="n">
        <v>1</v>
      </c>
    </row>
    <row r="454" customFormat="false" ht="12.75" hidden="false" customHeight="false" outlineLevel="0" collapsed="false">
      <c r="A454" s="185" t="s">
        <v>1520</v>
      </c>
      <c r="B454" s="186" t="n">
        <v>3.9</v>
      </c>
      <c r="C454" s="185" t="n">
        <v>1</v>
      </c>
      <c r="D454" s="186" t="n">
        <v>1.95</v>
      </c>
      <c r="E454" s="185" t="n">
        <v>1</v>
      </c>
      <c r="F454" s="186" t="n">
        <v>7.8</v>
      </c>
      <c r="G454" s="185" t="n">
        <v>1</v>
      </c>
      <c r="H454" s="186" t="n">
        <v>0.975</v>
      </c>
      <c r="I454" s="185" t="n">
        <v>1</v>
      </c>
    </row>
    <row r="455" customFormat="false" ht="12.75" hidden="false" customHeight="false" outlineLevel="0" collapsed="false">
      <c r="A455" s="188" t="s">
        <v>1521</v>
      </c>
      <c r="B455" s="189" t="n">
        <v>29.5</v>
      </c>
      <c r="C455" s="188" t="n">
        <v>3</v>
      </c>
      <c r="D455" s="189" t="n">
        <v>14.75</v>
      </c>
      <c r="E455" s="188" t="n">
        <v>2</v>
      </c>
      <c r="F455" s="189" t="n">
        <v>59</v>
      </c>
      <c r="G455" s="188" t="n">
        <v>4</v>
      </c>
      <c r="H455" s="189" t="n">
        <v>7.375</v>
      </c>
      <c r="I455" s="188" t="n">
        <v>1</v>
      </c>
      <c r="J455" s="187"/>
      <c r="K455" s="187"/>
    </row>
    <row r="456" customFormat="false" ht="12.75" hidden="false" customHeight="false" outlineLevel="0" collapsed="false">
      <c r="A456" s="188" t="s">
        <v>1522</v>
      </c>
      <c r="B456" s="189" t="n">
        <v>33.5</v>
      </c>
      <c r="C456" s="188" t="n">
        <v>3</v>
      </c>
      <c r="D456" s="189" t="n">
        <v>16.75</v>
      </c>
      <c r="E456" s="188" t="n">
        <v>2</v>
      </c>
      <c r="F456" s="189" t="n">
        <v>67</v>
      </c>
      <c r="G456" s="188" t="n">
        <v>4</v>
      </c>
      <c r="H456" s="189" t="n">
        <v>8.375</v>
      </c>
      <c r="I456" s="188" t="n">
        <v>1</v>
      </c>
      <c r="J456" s="187"/>
      <c r="K456" s="187"/>
    </row>
    <row r="457" customFormat="false" ht="12.75" hidden="false" customHeight="false" outlineLevel="0" collapsed="false">
      <c r="A457" s="188" t="s">
        <v>1523</v>
      </c>
      <c r="B457" s="189" t="n">
        <v>3.3</v>
      </c>
      <c r="C457" s="188" t="n">
        <v>1</v>
      </c>
      <c r="D457" s="189" t="n">
        <v>1.65</v>
      </c>
      <c r="E457" s="188" t="n">
        <v>1</v>
      </c>
      <c r="F457" s="189" t="n">
        <v>6.6</v>
      </c>
      <c r="G457" s="188" t="n">
        <v>1</v>
      </c>
      <c r="H457" s="189" t="n">
        <v>0.825</v>
      </c>
      <c r="I457" s="188" t="n">
        <v>1</v>
      </c>
      <c r="J457" s="187"/>
      <c r="K457" s="187"/>
    </row>
    <row r="458" customFormat="false" ht="12.75" hidden="false" customHeight="false" outlineLevel="0" collapsed="false">
      <c r="A458" s="185" t="s">
        <v>1524</v>
      </c>
      <c r="B458" s="186" t="n">
        <v>9.3</v>
      </c>
      <c r="C458" s="185" t="n">
        <v>1</v>
      </c>
      <c r="D458" s="186" t="n">
        <v>4.65</v>
      </c>
      <c r="E458" s="185" t="n">
        <v>1</v>
      </c>
      <c r="F458" s="186" t="n">
        <v>18.6</v>
      </c>
      <c r="G458" s="185" t="n">
        <v>2</v>
      </c>
      <c r="H458" s="186" t="n">
        <v>2.325</v>
      </c>
      <c r="I458" s="185" t="n">
        <v>1</v>
      </c>
    </row>
    <row r="459" customFormat="false" ht="12.75" hidden="false" customHeight="false" outlineLevel="0" collapsed="false">
      <c r="A459" s="185" t="s">
        <v>1526</v>
      </c>
      <c r="B459" s="186" t="n">
        <v>6.3</v>
      </c>
      <c r="C459" s="185" t="n">
        <v>1</v>
      </c>
      <c r="D459" s="186" t="n">
        <v>3.15</v>
      </c>
      <c r="E459" s="185" t="n">
        <v>1</v>
      </c>
      <c r="F459" s="186" t="n">
        <v>12.6</v>
      </c>
      <c r="G459" s="185" t="n">
        <v>2</v>
      </c>
      <c r="H459" s="186" t="n">
        <v>1.575</v>
      </c>
      <c r="I459" s="185" t="n">
        <v>1</v>
      </c>
    </row>
    <row r="460" customFormat="false" ht="12.75" hidden="false" customHeight="false" outlineLevel="0" collapsed="false">
      <c r="A460" s="185" t="s">
        <v>1528</v>
      </c>
      <c r="B460" s="186" t="n">
        <v>29.9</v>
      </c>
      <c r="C460" s="185" t="n">
        <v>3</v>
      </c>
      <c r="D460" s="186" t="n">
        <v>14.95</v>
      </c>
      <c r="E460" s="185" t="n">
        <v>2</v>
      </c>
      <c r="F460" s="186" t="n">
        <v>59.8</v>
      </c>
      <c r="G460" s="185" t="n">
        <v>4</v>
      </c>
      <c r="H460" s="186" t="n">
        <v>7.475</v>
      </c>
      <c r="I460" s="185" t="n">
        <v>1</v>
      </c>
    </row>
    <row r="461" customFormat="false" ht="12.75" hidden="false" customHeight="false" outlineLevel="0" collapsed="false">
      <c r="A461" s="188" t="s">
        <v>1529</v>
      </c>
      <c r="B461" s="189" t="n">
        <v>20.3</v>
      </c>
      <c r="C461" s="188" t="n">
        <v>2</v>
      </c>
      <c r="D461" s="189" t="n">
        <v>10.15</v>
      </c>
      <c r="E461" s="188" t="n">
        <v>2</v>
      </c>
      <c r="F461" s="189" t="n">
        <v>40.6</v>
      </c>
      <c r="G461" s="188" t="n">
        <v>3</v>
      </c>
      <c r="H461" s="189" t="n">
        <v>5.075</v>
      </c>
      <c r="I461" s="188" t="n">
        <v>1</v>
      </c>
      <c r="J461" s="187"/>
      <c r="K461" s="187"/>
    </row>
    <row r="462" customFormat="false" ht="12.75" hidden="false" customHeight="false" outlineLevel="0" collapsed="false">
      <c r="A462" s="188" t="s">
        <v>1531</v>
      </c>
      <c r="B462" s="189" t="n">
        <v>1.2</v>
      </c>
      <c r="C462" s="188" t="n">
        <v>1</v>
      </c>
      <c r="D462" s="189" t="n">
        <v>0.6</v>
      </c>
      <c r="E462" s="188" t="n">
        <v>1</v>
      </c>
      <c r="F462" s="189" t="n">
        <v>2.4</v>
      </c>
      <c r="G462" s="188" t="n">
        <v>1</v>
      </c>
      <c r="H462" s="189" t="n">
        <v>0.3</v>
      </c>
      <c r="I462" s="188" t="n">
        <v>1</v>
      </c>
      <c r="J462" s="187"/>
      <c r="K462" s="187"/>
    </row>
    <row r="463" customFormat="false" ht="12.75" hidden="false" customHeight="false" outlineLevel="0" collapsed="false">
      <c r="A463" s="188" t="s">
        <v>1535</v>
      </c>
      <c r="B463" s="189" t="n">
        <v>15</v>
      </c>
      <c r="C463" s="188" t="n">
        <v>2</v>
      </c>
      <c r="D463" s="189" t="n">
        <v>7.5</v>
      </c>
      <c r="E463" s="188" t="n">
        <v>1</v>
      </c>
      <c r="F463" s="189" t="n">
        <v>30</v>
      </c>
      <c r="G463" s="188" t="n">
        <v>3</v>
      </c>
      <c r="H463" s="189" t="n">
        <v>3.75</v>
      </c>
      <c r="I463" s="188" t="n">
        <v>1</v>
      </c>
      <c r="J463" s="187"/>
      <c r="K463" s="187"/>
    </row>
    <row r="464" customFormat="false" ht="12.75" hidden="false" customHeight="false" outlineLevel="0" collapsed="false">
      <c r="A464" s="185" t="s">
        <v>1536</v>
      </c>
      <c r="B464" s="186" t="n">
        <v>5.5</v>
      </c>
      <c r="C464" s="185" t="n">
        <v>1</v>
      </c>
      <c r="D464" s="186" t="n">
        <v>2.75</v>
      </c>
      <c r="E464" s="185" t="n">
        <v>1</v>
      </c>
      <c r="F464" s="186" t="n">
        <v>11</v>
      </c>
      <c r="G464" s="185" t="n">
        <v>2</v>
      </c>
      <c r="H464" s="186" t="n">
        <v>1.375</v>
      </c>
      <c r="I464" s="185" t="n">
        <v>1</v>
      </c>
    </row>
    <row r="465" customFormat="false" ht="12.75" hidden="false" customHeight="false" outlineLevel="0" collapsed="false">
      <c r="A465" s="185" t="s">
        <v>1538</v>
      </c>
      <c r="B465" s="186" t="n">
        <v>33.3</v>
      </c>
      <c r="C465" s="185" t="n">
        <v>3</v>
      </c>
      <c r="D465" s="186" t="n">
        <v>16.65</v>
      </c>
      <c r="E465" s="185" t="n">
        <v>2</v>
      </c>
      <c r="F465" s="186" t="n">
        <v>66.6</v>
      </c>
      <c r="G465" s="185" t="n">
        <v>4</v>
      </c>
      <c r="H465" s="186" t="n">
        <v>8.325</v>
      </c>
      <c r="I465" s="185" t="n">
        <v>1</v>
      </c>
    </row>
    <row r="466" customFormat="false" ht="12.75" hidden="false" customHeight="false" outlineLevel="0" collapsed="false">
      <c r="A466" s="185" t="s">
        <v>2348</v>
      </c>
      <c r="B466" s="186" t="n">
        <v>28.3</v>
      </c>
      <c r="C466" s="185" t="n">
        <v>3</v>
      </c>
      <c r="D466" s="186" t="n">
        <v>14.15</v>
      </c>
      <c r="E466" s="185" t="n">
        <v>2</v>
      </c>
      <c r="F466" s="186" t="n">
        <v>56.6</v>
      </c>
      <c r="G466" s="185" t="n">
        <v>4</v>
      </c>
      <c r="H466" s="186" t="n">
        <v>7.075</v>
      </c>
      <c r="I466" s="185" t="n">
        <v>1</v>
      </c>
    </row>
    <row r="467" customFormat="false" ht="12.75" hidden="false" customHeight="false" outlineLevel="0" collapsed="false">
      <c r="A467" s="188" t="s">
        <v>1542</v>
      </c>
      <c r="B467" s="189" t="n">
        <v>4.4</v>
      </c>
      <c r="C467" s="188" t="n">
        <v>1</v>
      </c>
      <c r="D467" s="189" t="n">
        <v>2.2</v>
      </c>
      <c r="E467" s="188" t="n">
        <v>1</v>
      </c>
      <c r="F467" s="189" t="n">
        <v>8.8</v>
      </c>
      <c r="G467" s="188" t="n">
        <v>1</v>
      </c>
      <c r="H467" s="189" t="n">
        <v>1.1</v>
      </c>
      <c r="I467" s="188" t="n">
        <v>1</v>
      </c>
      <c r="J467" s="187"/>
      <c r="K467" s="187"/>
    </row>
    <row r="468" customFormat="false" ht="12.75" hidden="false" customHeight="false" outlineLevel="0" collapsed="false">
      <c r="A468" s="188" t="s">
        <v>1543</v>
      </c>
      <c r="B468" s="189" t="n">
        <v>27.3</v>
      </c>
      <c r="C468" s="188" t="n">
        <v>3</v>
      </c>
      <c r="D468" s="189" t="n">
        <v>13.65</v>
      </c>
      <c r="E468" s="188" t="n">
        <v>2</v>
      </c>
      <c r="F468" s="189" t="n">
        <v>54.6</v>
      </c>
      <c r="G468" s="188" t="n">
        <v>4</v>
      </c>
      <c r="H468" s="189" t="n">
        <v>6.825</v>
      </c>
      <c r="I468" s="188" t="n">
        <v>1</v>
      </c>
      <c r="J468" s="187"/>
      <c r="K468" s="187"/>
    </row>
    <row r="469" customFormat="false" ht="12.75" hidden="false" customHeight="false" outlineLevel="0" collapsed="false">
      <c r="A469" s="188" t="s">
        <v>1544</v>
      </c>
      <c r="B469" s="189" t="n">
        <v>3.9</v>
      </c>
      <c r="C469" s="188" t="n">
        <v>1</v>
      </c>
      <c r="D469" s="189" t="n">
        <v>1.95</v>
      </c>
      <c r="E469" s="188" t="n">
        <v>1</v>
      </c>
      <c r="F469" s="189" t="n">
        <v>7.8</v>
      </c>
      <c r="G469" s="188" t="n">
        <v>1</v>
      </c>
      <c r="H469" s="189" t="n">
        <v>0.975</v>
      </c>
      <c r="I469" s="188" t="n">
        <v>1</v>
      </c>
      <c r="J469" s="187"/>
      <c r="K469" s="187"/>
    </row>
    <row r="470" customFormat="false" ht="12.75" hidden="false" customHeight="false" outlineLevel="0" collapsed="false">
      <c r="A470" s="185" t="s">
        <v>1546</v>
      </c>
      <c r="B470" s="186" t="n">
        <v>43.8</v>
      </c>
      <c r="C470" s="185" t="n">
        <v>3</v>
      </c>
      <c r="D470" s="186" t="n">
        <v>21.9</v>
      </c>
      <c r="E470" s="185" t="n">
        <v>2</v>
      </c>
      <c r="F470" s="186" t="n">
        <v>87.6</v>
      </c>
      <c r="G470" s="185" t="n">
        <v>4</v>
      </c>
      <c r="H470" s="186" t="n">
        <v>10.95</v>
      </c>
      <c r="I470" s="185" t="n">
        <v>2</v>
      </c>
    </row>
    <row r="471" customFormat="false" ht="12.75" hidden="false" customHeight="false" outlineLevel="0" collapsed="false">
      <c r="A471" s="185" t="s">
        <v>1547</v>
      </c>
      <c r="B471" s="186" t="n">
        <v>0.6</v>
      </c>
      <c r="C471" s="185" t="n">
        <v>1</v>
      </c>
      <c r="D471" s="186" t="n">
        <v>0.3</v>
      </c>
      <c r="E471" s="185" t="n">
        <v>1</v>
      </c>
      <c r="F471" s="186" t="n">
        <v>1.2</v>
      </c>
      <c r="G471" s="185" t="n">
        <v>1</v>
      </c>
      <c r="H471" s="186" t="n">
        <v>0.15</v>
      </c>
      <c r="I471" s="185" t="n">
        <v>1</v>
      </c>
    </row>
    <row r="472" customFormat="false" ht="12.75" hidden="false" customHeight="false" outlineLevel="0" collapsed="false">
      <c r="A472" s="185" t="s">
        <v>1549</v>
      </c>
      <c r="B472" s="186" t="n">
        <v>19.2</v>
      </c>
      <c r="C472" s="185" t="n">
        <v>2</v>
      </c>
      <c r="D472" s="186" t="n">
        <v>9.6</v>
      </c>
      <c r="E472" s="185" t="n">
        <v>1</v>
      </c>
      <c r="F472" s="186" t="n">
        <v>38.4</v>
      </c>
      <c r="G472" s="185" t="n">
        <v>3</v>
      </c>
      <c r="H472" s="186" t="n">
        <v>4.8</v>
      </c>
      <c r="I472" s="185" t="n">
        <v>1</v>
      </c>
    </row>
    <row r="473" customFormat="false" ht="12.75" hidden="false" customHeight="false" outlineLevel="0" collapsed="false">
      <c r="A473" s="188" t="s">
        <v>1552</v>
      </c>
      <c r="B473" s="189" t="n">
        <v>38</v>
      </c>
      <c r="C473" s="188" t="n">
        <v>3</v>
      </c>
      <c r="D473" s="189" t="n">
        <v>19</v>
      </c>
      <c r="E473" s="188" t="n">
        <v>2</v>
      </c>
      <c r="F473" s="189" t="n">
        <v>76</v>
      </c>
      <c r="G473" s="188" t="n">
        <v>4</v>
      </c>
      <c r="H473" s="189" t="n">
        <v>9.5</v>
      </c>
      <c r="I473" s="188" t="n">
        <v>1</v>
      </c>
      <c r="J473" s="187"/>
      <c r="K473" s="187"/>
    </row>
    <row r="474" customFormat="false" ht="12.75" hidden="false" customHeight="false" outlineLevel="0" collapsed="false">
      <c r="A474" s="188" t="s">
        <v>1554</v>
      </c>
      <c r="B474" s="189" t="n">
        <v>60.5</v>
      </c>
      <c r="C474" s="188" t="n">
        <v>4</v>
      </c>
      <c r="D474" s="189" t="n">
        <v>30.25</v>
      </c>
      <c r="E474" s="188" t="n">
        <v>3</v>
      </c>
      <c r="F474" s="189" t="n">
        <v>121</v>
      </c>
      <c r="G474" s="188" t="n">
        <v>5</v>
      </c>
      <c r="H474" s="189" t="n">
        <v>15.125</v>
      </c>
      <c r="I474" s="188" t="n">
        <v>2</v>
      </c>
      <c r="J474" s="187"/>
      <c r="K474" s="187"/>
    </row>
    <row r="475" customFormat="false" ht="12.75" hidden="false" customHeight="false" outlineLevel="0" collapsed="false">
      <c r="A475" s="188" t="s">
        <v>1556</v>
      </c>
      <c r="B475" s="189" t="n">
        <v>187</v>
      </c>
      <c r="C475" s="188" t="n">
        <v>5</v>
      </c>
      <c r="D475" s="189" t="n">
        <v>93.5</v>
      </c>
      <c r="E475" s="188" t="n">
        <v>4</v>
      </c>
      <c r="F475" s="189" t="n">
        <v>374</v>
      </c>
      <c r="G475" s="188" t="n">
        <v>8</v>
      </c>
      <c r="H475" s="189" t="n">
        <v>46.75</v>
      </c>
      <c r="I475" s="188" t="n">
        <v>3</v>
      </c>
      <c r="J475" s="187"/>
      <c r="K475" s="187"/>
    </row>
    <row r="476" customFormat="false" ht="12.75" hidden="false" customHeight="false" outlineLevel="0" collapsed="false">
      <c r="A476" s="185" t="s">
        <v>1557</v>
      </c>
      <c r="B476" s="186" t="n">
        <v>15</v>
      </c>
      <c r="C476" s="185" t="n">
        <v>2</v>
      </c>
      <c r="D476" s="186" t="n">
        <v>7.5</v>
      </c>
      <c r="E476" s="185" t="n">
        <v>1</v>
      </c>
      <c r="F476" s="186" t="n">
        <v>30</v>
      </c>
      <c r="G476" s="185" t="n">
        <v>3</v>
      </c>
      <c r="H476" s="186" t="n">
        <v>3.75</v>
      </c>
      <c r="I476" s="185" t="n">
        <v>1</v>
      </c>
    </row>
    <row r="477" customFormat="false" ht="12.75" hidden="false" customHeight="false" outlineLevel="0" collapsed="false">
      <c r="A477" s="185" t="s">
        <v>1558</v>
      </c>
      <c r="B477" s="186" t="n">
        <v>13</v>
      </c>
      <c r="C477" s="185" t="n">
        <v>2</v>
      </c>
      <c r="D477" s="186" t="n">
        <v>6.5</v>
      </c>
      <c r="E477" s="185" t="n">
        <v>1</v>
      </c>
      <c r="F477" s="186" t="n">
        <v>26</v>
      </c>
      <c r="G477" s="185" t="n">
        <v>3</v>
      </c>
      <c r="H477" s="186" t="n">
        <v>3.25</v>
      </c>
      <c r="I477" s="185" t="n">
        <v>1</v>
      </c>
    </row>
    <row r="478" customFormat="false" ht="12.75" hidden="false" customHeight="false" outlineLevel="0" collapsed="false">
      <c r="A478" s="185" t="s">
        <v>1559</v>
      </c>
      <c r="B478" s="186" t="n">
        <v>24.4</v>
      </c>
      <c r="C478" s="185" t="n">
        <v>2</v>
      </c>
      <c r="D478" s="186" t="n">
        <v>12.2</v>
      </c>
      <c r="E478" s="185" t="n">
        <v>2</v>
      </c>
      <c r="F478" s="186" t="n">
        <v>48.8</v>
      </c>
      <c r="G478" s="185" t="n">
        <v>3</v>
      </c>
      <c r="H478" s="186" t="n">
        <v>6.1</v>
      </c>
      <c r="I478" s="185" t="n">
        <v>1</v>
      </c>
    </row>
    <row r="479" customFormat="false" ht="12.75" hidden="false" customHeight="false" outlineLevel="0" collapsed="false">
      <c r="A479" s="188" t="s">
        <v>1562</v>
      </c>
      <c r="B479" s="189" t="n">
        <v>1.9</v>
      </c>
      <c r="C479" s="188" t="n">
        <v>1</v>
      </c>
      <c r="D479" s="189" t="n">
        <v>0.95</v>
      </c>
      <c r="E479" s="188" t="n">
        <v>1</v>
      </c>
      <c r="F479" s="189" t="n">
        <v>3.8</v>
      </c>
      <c r="G479" s="188" t="n">
        <v>1</v>
      </c>
      <c r="H479" s="189" t="n">
        <v>0.475</v>
      </c>
      <c r="I479" s="188" t="n">
        <v>1</v>
      </c>
      <c r="J479" s="187"/>
      <c r="K479" s="187"/>
    </row>
    <row r="480" customFormat="false" ht="12.75" hidden="false" customHeight="false" outlineLevel="0" collapsed="false">
      <c r="A480" s="188" t="s">
        <v>1563</v>
      </c>
      <c r="B480" s="189" t="n">
        <v>108</v>
      </c>
      <c r="C480" s="188" t="n">
        <v>5</v>
      </c>
      <c r="D480" s="189" t="n">
        <v>54</v>
      </c>
      <c r="E480" s="188" t="n">
        <v>4</v>
      </c>
      <c r="F480" s="189" t="n">
        <v>216</v>
      </c>
      <c r="G480" s="188" t="n">
        <v>6</v>
      </c>
      <c r="H480" s="189" t="n">
        <v>27</v>
      </c>
      <c r="I480" s="188" t="n">
        <v>3</v>
      </c>
      <c r="J480" s="187"/>
      <c r="K480" s="187"/>
    </row>
    <row r="481" customFormat="false" ht="12.75" hidden="false" customHeight="false" outlineLevel="0" collapsed="false">
      <c r="A481" s="188" t="s">
        <v>1566</v>
      </c>
      <c r="B481" s="189" t="n">
        <v>20.5</v>
      </c>
      <c r="C481" s="188" t="n">
        <v>2</v>
      </c>
      <c r="D481" s="189" t="n">
        <v>10.25</v>
      </c>
      <c r="E481" s="188" t="n">
        <v>2</v>
      </c>
      <c r="F481" s="189" t="n">
        <v>41</v>
      </c>
      <c r="G481" s="188" t="n">
        <v>3</v>
      </c>
      <c r="H481" s="189" t="n">
        <v>5.125</v>
      </c>
      <c r="I481" s="188" t="n">
        <v>1</v>
      </c>
      <c r="J481" s="187"/>
      <c r="K481" s="187"/>
    </row>
    <row r="482" customFormat="false" ht="12.75" hidden="false" customHeight="false" outlineLevel="0" collapsed="false">
      <c r="A482" s="185" t="s">
        <v>1568</v>
      </c>
      <c r="B482" s="186" t="n">
        <v>56</v>
      </c>
      <c r="C482" s="185" t="n">
        <v>4</v>
      </c>
      <c r="D482" s="186" t="n">
        <v>28</v>
      </c>
      <c r="E482" s="185" t="n">
        <v>3</v>
      </c>
      <c r="F482" s="186" t="n">
        <v>112</v>
      </c>
      <c r="G482" s="185" t="n">
        <v>5</v>
      </c>
      <c r="H482" s="186" t="n">
        <v>14</v>
      </c>
      <c r="I482" s="185" t="n">
        <v>2</v>
      </c>
    </row>
    <row r="483" customFormat="false" ht="12.75" hidden="false" customHeight="false" outlineLevel="0" collapsed="false">
      <c r="A483" s="185" t="s">
        <v>1569</v>
      </c>
      <c r="B483" s="186" t="n">
        <v>95</v>
      </c>
      <c r="C483" s="185" t="n">
        <v>4</v>
      </c>
      <c r="D483" s="186" t="n">
        <v>47.5</v>
      </c>
      <c r="E483" s="185" t="n">
        <v>3</v>
      </c>
      <c r="F483" s="186" t="n">
        <v>190</v>
      </c>
      <c r="G483" s="185" t="n">
        <v>5</v>
      </c>
      <c r="H483" s="186" t="n">
        <v>23.75</v>
      </c>
      <c r="I483" s="185" t="n">
        <v>2</v>
      </c>
    </row>
    <row r="484" customFormat="false" ht="12.75" hidden="false" customHeight="false" outlineLevel="0" collapsed="false">
      <c r="A484" s="185" t="s">
        <v>2350</v>
      </c>
      <c r="B484" s="186" t="n">
        <v>95</v>
      </c>
      <c r="C484" s="185" t="n">
        <v>4</v>
      </c>
      <c r="D484" s="186" t="n">
        <v>47.5</v>
      </c>
      <c r="E484" s="185" t="n">
        <v>3</v>
      </c>
      <c r="F484" s="186" t="n">
        <v>190</v>
      </c>
      <c r="G484" s="185" t="n">
        <v>5</v>
      </c>
      <c r="H484" s="186" t="n">
        <v>23.75</v>
      </c>
      <c r="I484" s="185" t="n">
        <v>2</v>
      </c>
    </row>
    <row r="485" customFormat="false" ht="12.75" hidden="false" customHeight="false" outlineLevel="0" collapsed="false">
      <c r="A485" s="188" t="s">
        <v>1571</v>
      </c>
      <c r="B485" s="189" t="n">
        <v>105</v>
      </c>
      <c r="C485" s="188" t="n">
        <v>5</v>
      </c>
      <c r="D485" s="189" t="n">
        <v>52.5</v>
      </c>
      <c r="E485" s="188" t="n">
        <v>4</v>
      </c>
      <c r="F485" s="189" t="n">
        <v>210</v>
      </c>
      <c r="G485" s="188" t="n">
        <v>6</v>
      </c>
      <c r="H485" s="189" t="n">
        <v>26.25</v>
      </c>
      <c r="I485" s="188" t="n">
        <v>3</v>
      </c>
      <c r="J485" s="187"/>
      <c r="K485" s="187"/>
    </row>
    <row r="486" customFormat="false" ht="12.75" hidden="false" customHeight="false" outlineLevel="0" collapsed="false">
      <c r="A486" s="188" t="s">
        <v>1574</v>
      </c>
      <c r="B486" s="189" t="n">
        <v>20.2</v>
      </c>
      <c r="C486" s="188" t="n">
        <v>2</v>
      </c>
      <c r="D486" s="189" t="n">
        <v>10.1</v>
      </c>
      <c r="E486" s="188" t="n">
        <v>2</v>
      </c>
      <c r="F486" s="189" t="n">
        <v>40.4</v>
      </c>
      <c r="G486" s="188" t="n">
        <v>3</v>
      </c>
      <c r="H486" s="189" t="n">
        <v>5.05</v>
      </c>
      <c r="I486" s="188" t="n">
        <v>1</v>
      </c>
      <c r="J486" s="187"/>
      <c r="K486" s="187"/>
    </row>
    <row r="487" customFormat="false" ht="12.75" hidden="false" customHeight="false" outlineLevel="0" collapsed="false">
      <c r="A487" s="188" t="s">
        <v>1577</v>
      </c>
      <c r="B487" s="189" t="n">
        <v>54</v>
      </c>
      <c r="C487" s="188" t="n">
        <v>4</v>
      </c>
      <c r="D487" s="189" t="n">
        <v>27</v>
      </c>
      <c r="E487" s="188" t="n">
        <v>3</v>
      </c>
      <c r="F487" s="189" t="n">
        <v>108</v>
      </c>
      <c r="G487" s="188" t="n">
        <v>5</v>
      </c>
      <c r="H487" s="189" t="n">
        <v>13.5</v>
      </c>
      <c r="I487" s="188" t="n">
        <v>2</v>
      </c>
      <c r="J487" s="187"/>
      <c r="K487" s="187"/>
    </row>
    <row r="488" customFormat="false" ht="12.75" hidden="false" customHeight="false" outlineLevel="0" collapsed="false">
      <c r="A488" s="185" t="s">
        <v>2352</v>
      </c>
      <c r="B488" s="186" t="n">
        <v>57.5</v>
      </c>
      <c r="C488" s="185" t="n">
        <v>4</v>
      </c>
      <c r="D488" s="186" t="n">
        <v>28.75</v>
      </c>
      <c r="E488" s="185" t="n">
        <v>3</v>
      </c>
      <c r="F488" s="186" t="n">
        <v>115</v>
      </c>
      <c r="G488" s="185" t="n">
        <v>5</v>
      </c>
      <c r="H488" s="186" t="n">
        <v>14.375</v>
      </c>
      <c r="I488" s="185" t="n">
        <v>2</v>
      </c>
    </row>
    <row r="489" customFormat="false" ht="12.75" hidden="false" customHeight="false" outlineLevel="0" collapsed="false">
      <c r="A489" s="185" t="s">
        <v>1582</v>
      </c>
      <c r="B489" s="186" t="n">
        <v>49.5</v>
      </c>
      <c r="C489" s="185" t="n">
        <v>3</v>
      </c>
      <c r="D489" s="186" t="n">
        <v>24.75</v>
      </c>
      <c r="E489" s="185" t="n">
        <v>2</v>
      </c>
      <c r="F489" s="186" t="n">
        <v>99</v>
      </c>
      <c r="G489" s="185" t="n">
        <v>4</v>
      </c>
      <c r="H489" s="186" t="n">
        <v>12.375</v>
      </c>
      <c r="I489" s="185" t="n">
        <v>2</v>
      </c>
    </row>
    <row r="490" customFormat="false" ht="12.75" hidden="false" customHeight="false" outlineLevel="0" collapsed="false">
      <c r="A490" s="185" t="s">
        <v>1583</v>
      </c>
      <c r="B490" s="186" t="n">
        <v>300</v>
      </c>
      <c r="C490" s="185" t="n">
        <v>7</v>
      </c>
      <c r="D490" s="186" t="n">
        <v>150</v>
      </c>
      <c r="E490" s="185" t="n">
        <v>5</v>
      </c>
      <c r="F490" s="186" t="n">
        <v>600</v>
      </c>
      <c r="G490" s="185" t="n">
        <v>10</v>
      </c>
      <c r="H490" s="186" t="n">
        <v>75</v>
      </c>
      <c r="I490" s="185" t="n">
        <v>4</v>
      </c>
    </row>
    <row r="491" customFormat="false" ht="12.75" hidden="false" customHeight="false" outlineLevel="0" collapsed="false">
      <c r="A491" s="188" t="s">
        <v>1584</v>
      </c>
      <c r="B491" s="189" t="n">
        <v>12</v>
      </c>
      <c r="C491" s="188" t="n">
        <v>2</v>
      </c>
      <c r="D491" s="189" t="n">
        <v>6</v>
      </c>
      <c r="E491" s="188" t="n">
        <v>1</v>
      </c>
      <c r="F491" s="189" t="n">
        <v>24</v>
      </c>
      <c r="G491" s="188" t="n">
        <v>2</v>
      </c>
      <c r="H491" s="189" t="n">
        <v>3</v>
      </c>
      <c r="I491" s="188" t="n">
        <v>1</v>
      </c>
      <c r="J491" s="187"/>
      <c r="K491" s="187"/>
    </row>
    <row r="492" customFormat="false" ht="12.75" hidden="false" customHeight="false" outlineLevel="0" collapsed="false">
      <c r="A492" s="188" t="s">
        <v>1587</v>
      </c>
      <c r="B492" s="189" t="n">
        <v>61.5</v>
      </c>
      <c r="C492" s="188" t="n">
        <v>4</v>
      </c>
      <c r="D492" s="189" t="n">
        <v>30.75</v>
      </c>
      <c r="E492" s="188" t="n">
        <v>3</v>
      </c>
      <c r="F492" s="189" t="n">
        <v>123</v>
      </c>
      <c r="G492" s="188" t="n">
        <v>5</v>
      </c>
      <c r="H492" s="189" t="n">
        <v>15.375</v>
      </c>
      <c r="I492" s="188" t="n">
        <v>2</v>
      </c>
      <c r="J492" s="187"/>
      <c r="K492" s="187"/>
    </row>
    <row r="493" customFormat="false" ht="12.75" hidden="false" customHeight="false" outlineLevel="0" collapsed="false">
      <c r="A493" s="188" t="s">
        <v>1588</v>
      </c>
      <c r="B493" s="189" t="n">
        <v>23</v>
      </c>
      <c r="C493" s="188" t="n">
        <v>2</v>
      </c>
      <c r="D493" s="189" t="n">
        <v>11.5</v>
      </c>
      <c r="E493" s="188" t="n">
        <v>2</v>
      </c>
      <c r="F493" s="189" t="n">
        <v>46</v>
      </c>
      <c r="G493" s="188" t="n">
        <v>3</v>
      </c>
      <c r="H493" s="189" t="n">
        <v>5.75</v>
      </c>
      <c r="I493" s="188" t="n">
        <v>1</v>
      </c>
      <c r="J493" s="187"/>
      <c r="K493" s="187"/>
    </row>
    <row r="494" customFormat="false" ht="12.75" hidden="false" customHeight="false" outlineLevel="0" collapsed="false">
      <c r="A494" s="185" t="s">
        <v>1591</v>
      </c>
      <c r="B494" s="186" t="n">
        <v>44.4</v>
      </c>
      <c r="C494" s="185" t="n">
        <v>3</v>
      </c>
      <c r="D494" s="186" t="n">
        <v>22.2</v>
      </c>
      <c r="E494" s="185" t="n">
        <v>2</v>
      </c>
      <c r="F494" s="186" t="n">
        <v>88.8</v>
      </c>
      <c r="G494" s="185" t="n">
        <v>4</v>
      </c>
      <c r="H494" s="186" t="n">
        <v>11.1</v>
      </c>
      <c r="I494" s="185" t="n">
        <v>2</v>
      </c>
    </row>
    <row r="495" customFormat="false" ht="12.75" hidden="false" customHeight="false" outlineLevel="0" collapsed="false">
      <c r="A495" s="185" t="s">
        <v>1592</v>
      </c>
      <c r="B495" s="186" t="n">
        <v>27</v>
      </c>
      <c r="C495" s="185" t="n">
        <v>3</v>
      </c>
      <c r="D495" s="186" t="n">
        <v>13.5</v>
      </c>
      <c r="E495" s="185" t="n">
        <v>2</v>
      </c>
      <c r="F495" s="186" t="n">
        <v>54</v>
      </c>
      <c r="G495" s="185" t="n">
        <v>4</v>
      </c>
      <c r="H495" s="186" t="n">
        <v>6.75</v>
      </c>
      <c r="I495" s="185" t="n">
        <v>1</v>
      </c>
    </row>
    <row r="496" customFormat="false" ht="12.75" hidden="false" customHeight="false" outlineLevel="0" collapsed="false">
      <c r="A496" s="185" t="s">
        <v>1593</v>
      </c>
      <c r="B496" s="186" t="n">
        <v>7</v>
      </c>
      <c r="C496" s="185" t="n">
        <v>1</v>
      </c>
      <c r="D496" s="186" t="n">
        <v>3.5</v>
      </c>
      <c r="E496" s="185" t="n">
        <v>1</v>
      </c>
      <c r="F496" s="186" t="n">
        <v>14</v>
      </c>
      <c r="G496" s="185" t="n">
        <v>2</v>
      </c>
      <c r="H496" s="186" t="n">
        <v>1.75</v>
      </c>
      <c r="I496" s="185" t="n">
        <v>1</v>
      </c>
    </row>
    <row r="497" customFormat="false" ht="12.75" hidden="false" customHeight="false" outlineLevel="0" collapsed="false">
      <c r="A497" s="188" t="s">
        <v>1595</v>
      </c>
      <c r="B497" s="189" t="n">
        <v>24</v>
      </c>
      <c r="C497" s="188" t="n">
        <v>2</v>
      </c>
      <c r="D497" s="189" t="n">
        <v>12</v>
      </c>
      <c r="E497" s="188" t="n">
        <v>2</v>
      </c>
      <c r="F497" s="189" t="n">
        <v>48</v>
      </c>
      <c r="G497" s="188" t="n">
        <v>3</v>
      </c>
      <c r="H497" s="189" t="n">
        <v>6</v>
      </c>
      <c r="I497" s="188" t="n">
        <v>1</v>
      </c>
      <c r="J497" s="187"/>
      <c r="K497" s="187"/>
    </row>
    <row r="498" customFormat="false" ht="12.75" hidden="false" customHeight="false" outlineLevel="0" collapsed="false">
      <c r="A498" s="188" t="s">
        <v>1596</v>
      </c>
      <c r="B498" s="189" t="n">
        <v>65</v>
      </c>
      <c r="C498" s="188" t="n">
        <v>4</v>
      </c>
      <c r="D498" s="189" t="n">
        <v>32.5</v>
      </c>
      <c r="E498" s="188" t="n">
        <v>3</v>
      </c>
      <c r="F498" s="189" t="n">
        <v>130</v>
      </c>
      <c r="G498" s="188" t="n">
        <v>5</v>
      </c>
      <c r="H498" s="189" t="n">
        <v>16.25</v>
      </c>
      <c r="I498" s="188" t="n">
        <v>2</v>
      </c>
      <c r="J498" s="187"/>
      <c r="K498" s="187"/>
    </row>
    <row r="499" customFormat="false" ht="12.75" hidden="false" customHeight="false" outlineLevel="0" collapsed="false">
      <c r="A499" s="188" t="s">
        <v>1597</v>
      </c>
      <c r="B499" s="189" t="n">
        <v>50.5</v>
      </c>
      <c r="C499" s="188" t="n">
        <v>4</v>
      </c>
      <c r="D499" s="189" t="n">
        <v>25.25</v>
      </c>
      <c r="E499" s="188" t="n">
        <v>3</v>
      </c>
      <c r="F499" s="189" t="n">
        <v>101</v>
      </c>
      <c r="G499" s="188" t="n">
        <v>5</v>
      </c>
      <c r="H499" s="189" t="n">
        <v>12.625</v>
      </c>
      <c r="I499" s="188" t="n">
        <v>2</v>
      </c>
      <c r="J499" s="187"/>
      <c r="K499" s="187"/>
    </row>
    <row r="500" customFormat="false" ht="12.75" hidden="false" customHeight="false" outlineLevel="0" collapsed="false">
      <c r="A500" s="185" t="s">
        <v>1600</v>
      </c>
      <c r="B500" s="186" t="n">
        <v>135.5</v>
      </c>
      <c r="C500" s="185" t="n">
        <v>5</v>
      </c>
      <c r="D500" s="186" t="n">
        <v>67.75</v>
      </c>
      <c r="E500" s="185" t="n">
        <v>4</v>
      </c>
      <c r="F500" s="186" t="n">
        <v>271</v>
      </c>
      <c r="G500" s="185" t="n">
        <v>6</v>
      </c>
      <c r="H500" s="186" t="n">
        <v>33.875</v>
      </c>
      <c r="I500" s="185" t="n">
        <v>3</v>
      </c>
    </row>
    <row r="501" customFormat="false" ht="12.75" hidden="false" customHeight="false" outlineLevel="0" collapsed="false">
      <c r="A501" s="185" t="s">
        <v>2354</v>
      </c>
      <c r="B501" s="186" t="n">
        <v>185</v>
      </c>
      <c r="C501" s="185" t="n">
        <v>5</v>
      </c>
      <c r="D501" s="186" t="n">
        <v>92.5</v>
      </c>
      <c r="E501" s="185" t="n">
        <v>4</v>
      </c>
      <c r="F501" s="186" t="n">
        <v>370</v>
      </c>
      <c r="G501" s="185" t="n">
        <v>8</v>
      </c>
      <c r="H501" s="186" t="n">
        <v>46.25</v>
      </c>
      <c r="I501" s="185" t="n">
        <v>3</v>
      </c>
    </row>
    <row r="502" customFormat="false" ht="12.75" hidden="false" customHeight="false" outlineLevel="0" collapsed="false">
      <c r="A502" s="185" t="s">
        <v>1603</v>
      </c>
      <c r="B502" s="186" t="n">
        <v>34</v>
      </c>
      <c r="C502" s="185" t="n">
        <v>3</v>
      </c>
      <c r="D502" s="186" t="n">
        <v>17</v>
      </c>
      <c r="E502" s="185" t="n">
        <v>2</v>
      </c>
      <c r="F502" s="186" t="n">
        <v>68</v>
      </c>
      <c r="G502" s="185" t="n">
        <v>4</v>
      </c>
      <c r="H502" s="186" t="n">
        <v>8.5</v>
      </c>
      <c r="I502" s="185" t="n">
        <v>1</v>
      </c>
    </row>
    <row r="503" customFormat="false" ht="12.75" hidden="false" customHeight="false" outlineLevel="0" collapsed="false">
      <c r="A503" s="188" t="s">
        <v>1604</v>
      </c>
      <c r="B503" s="189" t="n">
        <v>180</v>
      </c>
      <c r="C503" s="188" t="n">
        <v>5</v>
      </c>
      <c r="D503" s="189" t="n">
        <v>90</v>
      </c>
      <c r="E503" s="188" t="n">
        <v>4</v>
      </c>
      <c r="F503" s="189" t="n">
        <v>360</v>
      </c>
      <c r="G503" s="188" t="n">
        <v>8</v>
      </c>
      <c r="H503" s="189" t="n">
        <v>45</v>
      </c>
      <c r="I503" s="188" t="n">
        <v>3</v>
      </c>
      <c r="J503" s="187"/>
      <c r="K503" s="187"/>
    </row>
    <row r="504" customFormat="false" ht="12.75" hidden="false" customHeight="false" outlineLevel="0" collapsed="false">
      <c r="A504" s="188" t="s">
        <v>1605</v>
      </c>
      <c r="B504" s="189" t="n">
        <v>140</v>
      </c>
      <c r="C504" s="188" t="n">
        <v>5</v>
      </c>
      <c r="D504" s="189" t="n">
        <v>70</v>
      </c>
      <c r="E504" s="188" t="n">
        <v>4</v>
      </c>
      <c r="F504" s="189" t="n">
        <v>280</v>
      </c>
      <c r="G504" s="188" t="n">
        <v>7</v>
      </c>
      <c r="H504" s="189" t="n">
        <v>35</v>
      </c>
      <c r="I504" s="188" t="n">
        <v>3</v>
      </c>
      <c r="J504" s="187"/>
      <c r="K504" s="187"/>
    </row>
    <row r="505" customFormat="false" ht="12.75" hidden="false" customHeight="false" outlineLevel="0" collapsed="false">
      <c r="A505" s="188" t="s">
        <v>1606</v>
      </c>
      <c r="B505" s="189" t="n">
        <v>282.8</v>
      </c>
      <c r="C505" s="188" t="n">
        <v>7</v>
      </c>
      <c r="D505" s="189" t="n">
        <v>141.4</v>
      </c>
      <c r="E505" s="188" t="n">
        <v>5</v>
      </c>
      <c r="F505" s="189" t="n">
        <v>565.6</v>
      </c>
      <c r="G505" s="188" t="n">
        <v>9</v>
      </c>
      <c r="H505" s="189" t="n">
        <v>70.7</v>
      </c>
      <c r="I505" s="188" t="n">
        <v>4</v>
      </c>
      <c r="J505" s="187"/>
      <c r="K505" s="187"/>
    </row>
    <row r="506" customFormat="false" ht="12.75" hidden="false" customHeight="false" outlineLevel="0" collapsed="false">
      <c r="A506" s="185" t="s">
        <v>1608</v>
      </c>
      <c r="B506" s="186" t="n">
        <v>128.6</v>
      </c>
      <c r="C506" s="185" t="n">
        <v>5</v>
      </c>
      <c r="D506" s="186" t="n">
        <v>64.3</v>
      </c>
      <c r="E506" s="185" t="n">
        <v>4</v>
      </c>
      <c r="F506" s="186" t="n">
        <v>257.2</v>
      </c>
      <c r="G506" s="185" t="n">
        <v>6</v>
      </c>
      <c r="H506" s="186" t="n">
        <v>32.15</v>
      </c>
      <c r="I506" s="185" t="n">
        <v>3</v>
      </c>
    </row>
    <row r="507" customFormat="false" ht="12.75" hidden="false" customHeight="false" outlineLevel="0" collapsed="false">
      <c r="A507" s="185" t="s">
        <v>1609</v>
      </c>
      <c r="B507" s="186" t="n">
        <v>138.6</v>
      </c>
      <c r="C507" s="185" t="n">
        <v>5</v>
      </c>
      <c r="D507" s="186" t="n">
        <v>69.3</v>
      </c>
      <c r="E507" s="185" t="n">
        <v>4</v>
      </c>
      <c r="F507" s="186" t="n">
        <v>277.2</v>
      </c>
      <c r="G507" s="185" t="n">
        <v>7</v>
      </c>
      <c r="H507" s="186" t="n">
        <v>34.65</v>
      </c>
      <c r="I507" s="185" t="n">
        <v>3</v>
      </c>
    </row>
    <row r="508" customFormat="false" ht="12.75" hidden="false" customHeight="false" outlineLevel="0" collapsed="false">
      <c r="A508" s="185" t="s">
        <v>1611</v>
      </c>
      <c r="B508" s="186" t="n">
        <v>68</v>
      </c>
      <c r="C508" s="185" t="n">
        <v>4</v>
      </c>
      <c r="D508" s="186" t="n">
        <v>34</v>
      </c>
      <c r="E508" s="185" t="n">
        <v>3</v>
      </c>
      <c r="F508" s="186" t="n">
        <v>136</v>
      </c>
      <c r="G508" s="185" t="n">
        <v>5</v>
      </c>
      <c r="H508" s="186" t="n">
        <v>17</v>
      </c>
      <c r="I508" s="185" t="n">
        <v>2</v>
      </c>
    </row>
    <row r="509" customFormat="false" ht="12.75" hidden="false" customHeight="false" outlineLevel="0" collapsed="false">
      <c r="A509" s="188" t="s">
        <v>1612</v>
      </c>
      <c r="B509" s="189" t="n">
        <v>38</v>
      </c>
      <c r="C509" s="188" t="n">
        <v>3</v>
      </c>
      <c r="D509" s="189" t="n">
        <v>19</v>
      </c>
      <c r="E509" s="188" t="n">
        <v>2</v>
      </c>
      <c r="F509" s="189" t="n">
        <v>76</v>
      </c>
      <c r="G509" s="188" t="n">
        <v>4</v>
      </c>
      <c r="H509" s="189" t="n">
        <v>9.5</v>
      </c>
      <c r="I509" s="188" t="n">
        <v>1</v>
      </c>
      <c r="J509" s="187"/>
      <c r="K509" s="187"/>
    </row>
    <row r="510" customFormat="false" ht="12.75" hidden="false" customHeight="false" outlineLevel="0" collapsed="false">
      <c r="A510" s="188" t="s">
        <v>1613</v>
      </c>
      <c r="B510" s="189" t="n">
        <v>51.5</v>
      </c>
      <c r="C510" s="188" t="n">
        <v>4</v>
      </c>
      <c r="D510" s="189" t="n">
        <v>25.75</v>
      </c>
      <c r="E510" s="188" t="n">
        <v>3</v>
      </c>
      <c r="F510" s="189" t="n">
        <v>103</v>
      </c>
      <c r="G510" s="188" t="n">
        <v>5</v>
      </c>
      <c r="H510" s="189" t="n">
        <v>12.875</v>
      </c>
      <c r="I510" s="188" t="n">
        <v>2</v>
      </c>
      <c r="J510" s="187"/>
      <c r="K510" s="187"/>
    </row>
    <row r="511" customFormat="false" ht="12.75" hidden="false" customHeight="false" outlineLevel="0" collapsed="false">
      <c r="A511" s="188" t="s">
        <v>1615</v>
      </c>
      <c r="B511" s="189" t="n">
        <v>25.5</v>
      </c>
      <c r="C511" s="188" t="n">
        <v>3</v>
      </c>
      <c r="D511" s="189" t="n">
        <v>12.75</v>
      </c>
      <c r="E511" s="188" t="n">
        <v>2</v>
      </c>
      <c r="F511" s="189" t="n">
        <v>51</v>
      </c>
      <c r="G511" s="188" t="n">
        <v>4</v>
      </c>
      <c r="H511" s="189" t="n">
        <v>6.375</v>
      </c>
      <c r="I511" s="188" t="n">
        <v>1</v>
      </c>
      <c r="J511" s="187"/>
      <c r="K511" s="187"/>
    </row>
    <row r="512" customFormat="false" ht="12.75" hidden="false" customHeight="false" outlineLevel="0" collapsed="false">
      <c r="A512" s="185" t="s">
        <v>1618</v>
      </c>
      <c r="B512" s="186" t="n">
        <v>25.9</v>
      </c>
      <c r="C512" s="185" t="n">
        <v>3</v>
      </c>
      <c r="D512" s="186" t="n">
        <v>12.95</v>
      </c>
      <c r="E512" s="185" t="n">
        <v>2</v>
      </c>
      <c r="F512" s="186" t="n">
        <v>51.8</v>
      </c>
      <c r="G512" s="185" t="n">
        <v>4</v>
      </c>
      <c r="H512" s="186" t="n">
        <v>6.475</v>
      </c>
      <c r="I512" s="185" t="n">
        <v>1</v>
      </c>
    </row>
    <row r="513" customFormat="false" ht="12.75" hidden="false" customHeight="false" outlineLevel="0" collapsed="false">
      <c r="A513" s="185" t="s">
        <v>1620</v>
      </c>
      <c r="B513" s="186" t="n">
        <v>42.5</v>
      </c>
      <c r="C513" s="185" t="n">
        <v>3</v>
      </c>
      <c r="D513" s="186" t="n">
        <v>21.25</v>
      </c>
      <c r="E513" s="185" t="n">
        <v>2</v>
      </c>
      <c r="F513" s="186" t="n">
        <v>85</v>
      </c>
      <c r="G513" s="185" t="n">
        <v>4</v>
      </c>
      <c r="H513" s="186" t="n">
        <v>10.625</v>
      </c>
      <c r="I513" s="185" t="n">
        <v>2</v>
      </c>
    </row>
    <row r="514" customFormat="false" ht="12.75" hidden="false" customHeight="false" outlineLevel="0" collapsed="false">
      <c r="A514" s="185" t="s">
        <v>1622</v>
      </c>
      <c r="B514" s="186" t="n">
        <v>291</v>
      </c>
      <c r="C514" s="185" t="n">
        <v>7</v>
      </c>
      <c r="D514" s="186" t="n">
        <v>145.5</v>
      </c>
      <c r="E514" s="185" t="n">
        <v>5</v>
      </c>
      <c r="F514" s="186" t="n">
        <v>582</v>
      </c>
      <c r="G514" s="185" t="n">
        <v>9</v>
      </c>
      <c r="H514" s="186" t="n">
        <v>72.75</v>
      </c>
      <c r="I514" s="185" t="n">
        <v>4</v>
      </c>
    </row>
    <row r="515" customFormat="false" ht="12.75" hidden="false" customHeight="false" outlineLevel="0" collapsed="false">
      <c r="A515" s="188" t="s">
        <v>1623</v>
      </c>
      <c r="B515" s="189" t="n">
        <v>34</v>
      </c>
      <c r="C515" s="188" t="n">
        <v>3</v>
      </c>
      <c r="D515" s="189" t="n">
        <v>17</v>
      </c>
      <c r="E515" s="188" t="n">
        <v>2</v>
      </c>
      <c r="F515" s="189" t="n">
        <v>68</v>
      </c>
      <c r="G515" s="188" t="n">
        <v>4</v>
      </c>
      <c r="H515" s="189" t="n">
        <v>8.5</v>
      </c>
      <c r="I515" s="188" t="n">
        <v>1</v>
      </c>
      <c r="J515" s="187"/>
      <c r="K515" s="187"/>
    </row>
    <row r="516" customFormat="false" ht="12.75" hidden="false" customHeight="false" outlineLevel="0" collapsed="false">
      <c r="A516" s="188" t="s">
        <v>1626</v>
      </c>
      <c r="B516" s="189" t="n">
        <v>52</v>
      </c>
      <c r="C516" s="188" t="n">
        <v>4</v>
      </c>
      <c r="D516" s="189" t="n">
        <v>26</v>
      </c>
      <c r="E516" s="188" t="n">
        <v>3</v>
      </c>
      <c r="F516" s="189" t="n">
        <v>104</v>
      </c>
      <c r="G516" s="188" t="n">
        <v>5</v>
      </c>
      <c r="H516" s="189" t="n">
        <v>13</v>
      </c>
      <c r="I516" s="188" t="n">
        <v>2</v>
      </c>
      <c r="J516" s="187"/>
      <c r="K516" s="187"/>
    </row>
    <row r="517" customFormat="false" ht="12.75" hidden="false" customHeight="false" outlineLevel="0" collapsed="false">
      <c r="A517" s="188" t="s">
        <v>2356</v>
      </c>
      <c r="B517" s="189" t="n">
        <v>56.4</v>
      </c>
      <c r="C517" s="188" t="n">
        <v>4</v>
      </c>
      <c r="D517" s="189" t="n">
        <v>28.2</v>
      </c>
      <c r="E517" s="188" t="n">
        <v>3</v>
      </c>
      <c r="F517" s="189" t="n">
        <v>112.8</v>
      </c>
      <c r="G517" s="188" t="n">
        <v>5</v>
      </c>
      <c r="H517" s="189" t="n">
        <v>14.1</v>
      </c>
      <c r="I517" s="188" t="n">
        <v>2</v>
      </c>
      <c r="J517" s="187"/>
      <c r="K517" s="187"/>
    </row>
    <row r="518" customFormat="false" ht="12.75" hidden="false" customHeight="false" outlineLevel="0" collapsed="false">
      <c r="A518" s="185" t="s">
        <v>1629</v>
      </c>
      <c r="B518" s="186" t="n">
        <v>340</v>
      </c>
      <c r="C518" s="185" t="n">
        <v>7</v>
      </c>
      <c r="D518" s="186" t="n">
        <v>170</v>
      </c>
      <c r="E518" s="185" t="n">
        <v>5</v>
      </c>
      <c r="F518" s="186" t="n">
        <v>680</v>
      </c>
      <c r="G518" s="185" t="n">
        <v>10</v>
      </c>
      <c r="H518" s="186" t="n">
        <v>85</v>
      </c>
      <c r="I518" s="185" t="n">
        <v>4</v>
      </c>
    </row>
    <row r="519" customFormat="false" ht="12.75" hidden="false" customHeight="false" outlineLevel="0" collapsed="false">
      <c r="A519" s="185" t="s">
        <v>1630</v>
      </c>
      <c r="B519" s="186" t="n">
        <v>106.6</v>
      </c>
      <c r="C519" s="185" t="n">
        <v>5</v>
      </c>
      <c r="D519" s="186" t="n">
        <v>53.3</v>
      </c>
      <c r="E519" s="185" t="n">
        <v>4</v>
      </c>
      <c r="F519" s="186" t="n">
        <v>213.2</v>
      </c>
      <c r="G519" s="185" t="n">
        <v>6</v>
      </c>
      <c r="H519" s="186" t="n">
        <v>26.65</v>
      </c>
      <c r="I519" s="185" t="n">
        <v>3</v>
      </c>
    </row>
    <row r="520" customFormat="false" ht="12.75" hidden="false" customHeight="false" outlineLevel="0" collapsed="false">
      <c r="A520" s="185" t="s">
        <v>1631</v>
      </c>
      <c r="B520" s="186" t="n">
        <v>26.6</v>
      </c>
      <c r="C520" s="185" t="n">
        <v>3</v>
      </c>
      <c r="D520" s="186" t="n">
        <v>13.3</v>
      </c>
      <c r="E520" s="185" t="n">
        <v>2</v>
      </c>
      <c r="F520" s="186" t="n">
        <v>53.2</v>
      </c>
      <c r="G520" s="185" t="n">
        <v>4</v>
      </c>
      <c r="H520" s="186" t="n">
        <v>6.65</v>
      </c>
      <c r="I520" s="185" t="n">
        <v>1</v>
      </c>
    </row>
    <row r="521" customFormat="false" ht="12.75" hidden="false" customHeight="false" outlineLevel="0" collapsed="false">
      <c r="A521" s="188" t="s">
        <v>1634</v>
      </c>
      <c r="B521" s="189" t="n">
        <v>0.3</v>
      </c>
      <c r="C521" s="188" t="n">
        <v>1</v>
      </c>
      <c r="D521" s="189" t="n">
        <v>0.15</v>
      </c>
      <c r="E521" s="188" t="n">
        <v>1</v>
      </c>
      <c r="F521" s="189" t="n">
        <v>0.6</v>
      </c>
      <c r="G521" s="188" t="n">
        <v>1</v>
      </c>
      <c r="H521" s="189" t="n">
        <v>0.075</v>
      </c>
      <c r="I521" s="188" t="n">
        <v>1</v>
      </c>
      <c r="J521" s="187"/>
      <c r="K521" s="187"/>
    </row>
    <row r="522" customFormat="false" ht="12.75" hidden="false" customHeight="false" outlineLevel="0" collapsed="false">
      <c r="A522" s="188" t="s">
        <v>4924</v>
      </c>
      <c r="B522" s="189" t="n">
        <v>0.3</v>
      </c>
      <c r="C522" s="188" t="n">
        <v>1</v>
      </c>
      <c r="D522" s="189" t="n">
        <v>0.15</v>
      </c>
      <c r="E522" s="188" t="n">
        <v>1</v>
      </c>
      <c r="F522" s="189" t="n">
        <v>0.6</v>
      </c>
      <c r="G522" s="188" t="n">
        <v>1</v>
      </c>
      <c r="H522" s="189" t="n">
        <v>0.075</v>
      </c>
      <c r="I522" s="188" t="n">
        <v>1</v>
      </c>
      <c r="J522" s="187"/>
      <c r="K522" s="187"/>
    </row>
    <row r="523" customFormat="false" ht="12.75" hidden="false" customHeight="false" outlineLevel="0" collapsed="false">
      <c r="A523" s="188" t="s">
        <v>4925</v>
      </c>
      <c r="B523" s="189" t="n">
        <v>0.3</v>
      </c>
      <c r="C523" s="188" t="n">
        <v>1</v>
      </c>
      <c r="D523" s="189" t="n">
        <v>0.15</v>
      </c>
      <c r="E523" s="188" t="n">
        <v>1</v>
      </c>
      <c r="F523" s="189" t="n">
        <v>0.6</v>
      </c>
      <c r="G523" s="188" t="n">
        <v>1</v>
      </c>
      <c r="H523" s="189" t="n">
        <v>0.075</v>
      </c>
      <c r="I523" s="188" t="n">
        <v>1</v>
      </c>
      <c r="J523" s="187"/>
      <c r="K523" s="187"/>
    </row>
    <row r="524" customFormat="false" ht="12.75" hidden="false" customHeight="false" outlineLevel="0" collapsed="false">
      <c r="A524" s="185" t="s">
        <v>4926</v>
      </c>
      <c r="B524" s="186" t="n">
        <v>0.3</v>
      </c>
      <c r="C524" s="185" t="n">
        <v>1</v>
      </c>
      <c r="D524" s="186" t="n">
        <v>0.15</v>
      </c>
      <c r="E524" s="185" t="n">
        <v>1</v>
      </c>
      <c r="F524" s="186" t="n">
        <v>0.6</v>
      </c>
      <c r="G524" s="185" t="n">
        <v>1</v>
      </c>
      <c r="H524" s="186" t="n">
        <v>0.075</v>
      </c>
      <c r="I524" s="185" t="n">
        <v>1</v>
      </c>
    </row>
    <row r="525" customFormat="false" ht="12.75" hidden="false" customHeight="false" outlineLevel="0" collapsed="false">
      <c r="A525" s="185" t="s">
        <v>4927</v>
      </c>
      <c r="B525" s="186" t="n">
        <v>0.3</v>
      </c>
      <c r="C525" s="185" t="n">
        <v>1</v>
      </c>
      <c r="D525" s="186" t="n">
        <v>0.15</v>
      </c>
      <c r="E525" s="185" t="n">
        <v>1</v>
      </c>
      <c r="F525" s="186" t="n">
        <v>0.6</v>
      </c>
      <c r="G525" s="185" t="n">
        <v>1</v>
      </c>
      <c r="H525" s="186" t="n">
        <v>0.075</v>
      </c>
      <c r="I525" s="185" t="n">
        <v>1</v>
      </c>
    </row>
    <row r="526" customFormat="false" ht="12.75" hidden="false" customHeight="false" outlineLevel="0" collapsed="false">
      <c r="A526" s="185" t="s">
        <v>4928</v>
      </c>
      <c r="B526" s="186" t="n">
        <v>0.3</v>
      </c>
      <c r="C526" s="185" t="n">
        <v>1</v>
      </c>
      <c r="D526" s="186" t="n">
        <v>0.15</v>
      </c>
      <c r="E526" s="185" t="n">
        <v>1</v>
      </c>
      <c r="F526" s="186" t="n">
        <v>0.6</v>
      </c>
      <c r="G526" s="185" t="n">
        <v>1</v>
      </c>
      <c r="H526" s="186" t="n">
        <v>0.075</v>
      </c>
      <c r="I526" s="185" t="n">
        <v>1</v>
      </c>
    </row>
    <row r="527" customFormat="false" ht="12.75" hidden="false" customHeight="false" outlineLevel="0" collapsed="false">
      <c r="A527" s="188" t="s">
        <v>1645</v>
      </c>
      <c r="B527" s="189" t="n">
        <v>0.3</v>
      </c>
      <c r="C527" s="188" t="n">
        <v>1</v>
      </c>
      <c r="D527" s="189" t="n">
        <v>0.15</v>
      </c>
      <c r="E527" s="188" t="n">
        <v>1</v>
      </c>
      <c r="F527" s="189" t="n">
        <v>0.6</v>
      </c>
      <c r="G527" s="188" t="n">
        <v>1</v>
      </c>
      <c r="H527" s="189" t="n">
        <v>0.075</v>
      </c>
      <c r="I527" s="188" t="n">
        <v>1</v>
      </c>
      <c r="J527" s="187"/>
      <c r="K527" s="187"/>
    </row>
    <row r="528" customFormat="false" ht="12.75" hidden="false" customHeight="false" outlineLevel="0" collapsed="false">
      <c r="A528" s="188" t="s">
        <v>1647</v>
      </c>
      <c r="B528" s="189" t="n">
        <v>0.3</v>
      </c>
      <c r="C528" s="188" t="n">
        <v>1</v>
      </c>
      <c r="D528" s="189" t="n">
        <v>0.15</v>
      </c>
      <c r="E528" s="188" t="n">
        <v>1</v>
      </c>
      <c r="F528" s="189" t="n">
        <v>0.6</v>
      </c>
      <c r="G528" s="188" t="n">
        <v>1</v>
      </c>
      <c r="H528" s="189" t="n">
        <v>0.075</v>
      </c>
      <c r="I528" s="188" t="n">
        <v>1</v>
      </c>
      <c r="J528" s="187"/>
      <c r="K528" s="187"/>
    </row>
    <row r="529" customFormat="false" ht="12.75" hidden="false" customHeight="false" outlineLevel="0" collapsed="false">
      <c r="A529" s="188" t="s">
        <v>1648</v>
      </c>
      <c r="B529" s="189" t="n">
        <v>0.3</v>
      </c>
      <c r="C529" s="188" t="n">
        <v>1</v>
      </c>
      <c r="D529" s="189" t="n">
        <v>0.15</v>
      </c>
      <c r="E529" s="188" t="n">
        <v>1</v>
      </c>
      <c r="F529" s="189" t="n">
        <v>0.6</v>
      </c>
      <c r="G529" s="188" t="n">
        <v>1</v>
      </c>
      <c r="H529" s="189" t="n">
        <v>0.075</v>
      </c>
      <c r="I529" s="188" t="n">
        <v>1</v>
      </c>
      <c r="J529" s="187"/>
      <c r="K529" s="187"/>
    </row>
    <row r="530" customFormat="false" ht="12.75" hidden="false" customHeight="false" outlineLevel="0" collapsed="false">
      <c r="A530" s="185" t="s">
        <v>1649</v>
      </c>
      <c r="B530" s="186" t="n">
        <v>683</v>
      </c>
      <c r="C530" s="185" t="n">
        <v>10</v>
      </c>
      <c r="D530" s="186" t="n">
        <v>341.5</v>
      </c>
      <c r="E530" s="185" t="n">
        <v>7</v>
      </c>
      <c r="F530" s="186" t="n">
        <v>1366</v>
      </c>
      <c r="G530" s="185" t="n">
        <v>12</v>
      </c>
      <c r="H530" s="186" t="n">
        <v>170.75</v>
      </c>
      <c r="I530" s="185" t="n">
        <v>5</v>
      </c>
    </row>
    <row r="531" customFormat="false" ht="12.75" hidden="false" customHeight="false" outlineLevel="0" collapsed="false">
      <c r="A531" s="185" t="s">
        <v>1652</v>
      </c>
      <c r="B531" s="186" t="n">
        <v>336</v>
      </c>
      <c r="C531" s="185" t="n">
        <v>7</v>
      </c>
      <c r="D531" s="186" t="n">
        <v>168</v>
      </c>
      <c r="E531" s="185" t="n">
        <v>5</v>
      </c>
      <c r="F531" s="186" t="n">
        <v>672</v>
      </c>
      <c r="G531" s="185" t="n">
        <v>10</v>
      </c>
      <c r="H531" s="186" t="n">
        <v>84</v>
      </c>
      <c r="I531" s="185" t="n">
        <v>4</v>
      </c>
    </row>
    <row r="532" customFormat="false" ht="12.75" hidden="false" customHeight="false" outlineLevel="0" collapsed="false">
      <c r="A532" s="185" t="s">
        <v>1654</v>
      </c>
      <c r="B532" s="186" t="n">
        <v>430</v>
      </c>
      <c r="C532" s="185" t="n">
        <v>8</v>
      </c>
      <c r="D532" s="186" t="n">
        <v>215</v>
      </c>
      <c r="E532" s="185" t="n">
        <v>6</v>
      </c>
      <c r="F532" s="186" t="n">
        <v>860</v>
      </c>
      <c r="G532" s="185" t="n">
        <v>11</v>
      </c>
      <c r="H532" s="186" t="n">
        <v>107.5</v>
      </c>
      <c r="I532" s="185" t="n">
        <v>5</v>
      </c>
    </row>
    <row r="533" customFormat="false" ht="12.75" hidden="false" customHeight="false" outlineLevel="0" collapsed="false">
      <c r="A533" s="188" t="s">
        <v>1657</v>
      </c>
      <c r="B533" s="189" t="n">
        <v>420</v>
      </c>
      <c r="C533" s="188" t="n">
        <v>8</v>
      </c>
      <c r="D533" s="189" t="n">
        <v>210</v>
      </c>
      <c r="E533" s="188" t="n">
        <v>6</v>
      </c>
      <c r="F533" s="189" t="n">
        <v>840</v>
      </c>
      <c r="G533" s="188" t="n">
        <v>11</v>
      </c>
      <c r="H533" s="189" t="n">
        <v>105</v>
      </c>
      <c r="I533" s="188" t="n">
        <v>5</v>
      </c>
      <c r="J533" s="187"/>
      <c r="K533" s="187"/>
    </row>
    <row r="534" customFormat="false" ht="12.75" hidden="false" customHeight="false" outlineLevel="0" collapsed="false">
      <c r="A534" s="188" t="s">
        <v>4929</v>
      </c>
      <c r="B534" s="189" t="n">
        <v>750</v>
      </c>
      <c r="C534" s="188" t="n">
        <v>11</v>
      </c>
      <c r="D534" s="189" t="n">
        <v>375</v>
      </c>
      <c r="E534" s="188" t="n">
        <v>8</v>
      </c>
      <c r="F534" s="189" t="n">
        <v>1500</v>
      </c>
      <c r="G534" s="188" t="n">
        <v>12</v>
      </c>
      <c r="H534" s="189" t="n">
        <v>187.5</v>
      </c>
      <c r="I534" s="188" t="n">
        <v>5</v>
      </c>
      <c r="J534" s="187"/>
      <c r="K534" s="187"/>
    </row>
    <row r="535" customFormat="false" ht="12.75" hidden="false" customHeight="false" outlineLevel="0" collapsed="false">
      <c r="A535" s="188" t="s">
        <v>4930</v>
      </c>
      <c r="B535" s="189" t="n">
        <v>650</v>
      </c>
      <c r="C535" s="188" t="n">
        <v>10</v>
      </c>
      <c r="D535" s="189" t="n">
        <v>325</v>
      </c>
      <c r="E535" s="188" t="n">
        <v>7</v>
      </c>
      <c r="F535" s="189" t="n">
        <v>1300</v>
      </c>
      <c r="G535" s="188" t="n">
        <v>12</v>
      </c>
      <c r="H535" s="189" t="n">
        <v>162.5</v>
      </c>
      <c r="I535" s="188" t="n">
        <v>5</v>
      </c>
      <c r="J535" s="187"/>
      <c r="K535" s="187"/>
    </row>
    <row r="536" customFormat="false" ht="12.75" hidden="false" customHeight="false" outlineLevel="0" collapsed="false">
      <c r="A536" s="185" t="s">
        <v>1665</v>
      </c>
      <c r="B536" s="186" t="n">
        <v>85.6</v>
      </c>
      <c r="C536" s="185" t="n">
        <v>4</v>
      </c>
      <c r="D536" s="186" t="n">
        <v>42.8</v>
      </c>
      <c r="E536" s="185" t="n">
        <v>3</v>
      </c>
      <c r="F536" s="186" t="n">
        <v>171.2</v>
      </c>
      <c r="G536" s="185" t="n">
        <v>5</v>
      </c>
      <c r="H536" s="186" t="n">
        <v>21.4</v>
      </c>
      <c r="I536" s="185" t="n">
        <v>2</v>
      </c>
    </row>
    <row r="537" customFormat="false" ht="12.75" hidden="false" customHeight="false" outlineLevel="0" collapsed="false">
      <c r="A537" s="185" t="s">
        <v>1666</v>
      </c>
      <c r="B537" s="186" t="n">
        <v>3.1</v>
      </c>
      <c r="C537" s="185" t="n">
        <v>1</v>
      </c>
      <c r="D537" s="186" t="n">
        <v>1.55</v>
      </c>
      <c r="E537" s="185" t="n">
        <v>1</v>
      </c>
      <c r="F537" s="186" t="n">
        <v>6.2</v>
      </c>
      <c r="G537" s="185" t="n">
        <v>1</v>
      </c>
      <c r="H537" s="186" t="n">
        <v>0.775</v>
      </c>
      <c r="I537" s="185" t="n">
        <v>1</v>
      </c>
    </row>
    <row r="538" customFormat="false" ht="12.75" hidden="false" customHeight="false" outlineLevel="0" collapsed="false">
      <c r="A538" s="185" t="s">
        <v>1668</v>
      </c>
      <c r="B538" s="186" t="n">
        <v>1.4</v>
      </c>
      <c r="C538" s="185" t="n">
        <v>1</v>
      </c>
      <c r="D538" s="186" t="n">
        <v>0.7</v>
      </c>
      <c r="E538" s="185" t="n">
        <v>1</v>
      </c>
      <c r="F538" s="186" t="n">
        <v>2.8</v>
      </c>
      <c r="G538" s="185" t="n">
        <v>1</v>
      </c>
      <c r="H538" s="186" t="n">
        <v>0.35</v>
      </c>
      <c r="I538" s="185" t="n">
        <v>1</v>
      </c>
    </row>
    <row r="539" customFormat="false" ht="12.75" hidden="false" customHeight="false" outlineLevel="0" collapsed="false">
      <c r="A539" s="188" t="s">
        <v>1669</v>
      </c>
      <c r="B539" s="189" t="n">
        <v>50.5</v>
      </c>
      <c r="C539" s="188" t="n">
        <v>4</v>
      </c>
      <c r="D539" s="189" t="n">
        <v>25.25</v>
      </c>
      <c r="E539" s="188" t="n">
        <v>3</v>
      </c>
      <c r="F539" s="189" t="n">
        <v>101</v>
      </c>
      <c r="G539" s="188" t="n">
        <v>5</v>
      </c>
      <c r="H539" s="189" t="n">
        <v>12.625</v>
      </c>
      <c r="I539" s="188" t="n">
        <v>2</v>
      </c>
      <c r="J539" s="187"/>
      <c r="K539" s="187"/>
    </row>
    <row r="540" customFormat="false" ht="12.75" hidden="false" customHeight="false" outlineLevel="0" collapsed="false">
      <c r="A540" s="188" t="s">
        <v>4931</v>
      </c>
      <c r="B540" s="189" t="n">
        <v>2.1</v>
      </c>
      <c r="C540" s="188" t="n">
        <v>1</v>
      </c>
      <c r="D540" s="189" t="n">
        <v>1.05</v>
      </c>
      <c r="E540" s="188" t="n">
        <v>1</v>
      </c>
      <c r="F540" s="189" t="n">
        <v>4.2</v>
      </c>
      <c r="G540" s="188" t="n">
        <v>1</v>
      </c>
      <c r="H540" s="189" t="n">
        <v>0.525</v>
      </c>
      <c r="I540" s="188" t="n">
        <v>1</v>
      </c>
      <c r="J540" s="187"/>
      <c r="K540" s="187"/>
    </row>
    <row r="541" customFormat="false" ht="12.75" hidden="false" customHeight="false" outlineLevel="0" collapsed="false">
      <c r="A541" s="188" t="s">
        <v>4932</v>
      </c>
      <c r="B541" s="189" t="n">
        <v>5.2</v>
      </c>
      <c r="C541" s="188" t="n">
        <v>1</v>
      </c>
      <c r="D541" s="189" t="n">
        <v>2.6</v>
      </c>
      <c r="E541" s="188" t="n">
        <v>1</v>
      </c>
      <c r="F541" s="189" t="n">
        <v>10.4</v>
      </c>
      <c r="G541" s="188" t="n">
        <v>2</v>
      </c>
      <c r="H541" s="189" t="n">
        <v>1.3</v>
      </c>
      <c r="I541" s="188" t="n">
        <v>1</v>
      </c>
      <c r="J541" s="187"/>
      <c r="K541" s="187"/>
    </row>
    <row r="542" customFormat="false" ht="12.75" hidden="false" customHeight="false" outlineLevel="0" collapsed="false">
      <c r="A542" s="185" t="s">
        <v>1675</v>
      </c>
      <c r="B542" s="186" t="n">
        <v>320</v>
      </c>
      <c r="C542" s="185" t="n">
        <v>7</v>
      </c>
      <c r="D542" s="186" t="n">
        <v>160</v>
      </c>
      <c r="E542" s="185" t="n">
        <v>5</v>
      </c>
      <c r="F542" s="186" t="n">
        <v>640</v>
      </c>
      <c r="G542" s="185" t="n">
        <v>10</v>
      </c>
      <c r="H542" s="186" t="n">
        <v>80</v>
      </c>
      <c r="I542" s="185" t="n">
        <v>4</v>
      </c>
    </row>
    <row r="543" customFormat="false" ht="12.75" hidden="false" customHeight="false" outlineLevel="0" collapsed="false">
      <c r="A543" s="185" t="s">
        <v>1679</v>
      </c>
      <c r="B543" s="186" t="n">
        <v>4</v>
      </c>
      <c r="C543" s="185" t="n">
        <v>1</v>
      </c>
      <c r="D543" s="186" t="n">
        <v>2</v>
      </c>
      <c r="E543" s="185" t="n">
        <v>1</v>
      </c>
      <c r="F543" s="186" t="n">
        <v>8</v>
      </c>
      <c r="G543" s="185" t="n">
        <v>1</v>
      </c>
      <c r="H543" s="186" t="n">
        <v>1</v>
      </c>
      <c r="I543" s="185" t="n">
        <v>1</v>
      </c>
    </row>
    <row r="544" customFormat="false" ht="12.75" hidden="false" customHeight="false" outlineLevel="0" collapsed="false">
      <c r="A544" s="185" t="s">
        <v>1683</v>
      </c>
      <c r="B544" s="186" t="n">
        <v>8.1</v>
      </c>
      <c r="C544" s="185" t="n">
        <v>1</v>
      </c>
      <c r="D544" s="186" t="n">
        <v>4.05</v>
      </c>
      <c r="E544" s="185" t="n">
        <v>1</v>
      </c>
      <c r="F544" s="186" t="n">
        <v>16.2</v>
      </c>
      <c r="G544" s="185" t="n">
        <v>2</v>
      </c>
      <c r="H544" s="186" t="n">
        <v>2.025</v>
      </c>
      <c r="I544" s="185" t="n">
        <v>1</v>
      </c>
    </row>
    <row r="545" customFormat="false" ht="12.75" hidden="false" customHeight="false" outlineLevel="0" collapsed="false">
      <c r="A545" s="188" t="s">
        <v>1684</v>
      </c>
      <c r="B545" s="189" t="n">
        <v>16</v>
      </c>
      <c r="C545" s="188" t="n">
        <v>2</v>
      </c>
      <c r="D545" s="189" t="n">
        <v>8</v>
      </c>
      <c r="E545" s="188" t="n">
        <v>1</v>
      </c>
      <c r="F545" s="189" t="n">
        <v>32</v>
      </c>
      <c r="G545" s="188" t="n">
        <v>3</v>
      </c>
      <c r="H545" s="189" t="n">
        <v>4</v>
      </c>
      <c r="I545" s="188" t="n">
        <v>1</v>
      </c>
      <c r="J545" s="187"/>
      <c r="K545" s="187"/>
    </row>
    <row r="546" customFormat="false" ht="12.75" hidden="false" customHeight="false" outlineLevel="0" collapsed="false">
      <c r="A546" s="188" t="s">
        <v>1685</v>
      </c>
      <c r="B546" s="189" t="n">
        <v>63</v>
      </c>
      <c r="C546" s="188" t="n">
        <v>4</v>
      </c>
      <c r="D546" s="189" t="n">
        <v>31.5</v>
      </c>
      <c r="E546" s="188" t="n">
        <v>3</v>
      </c>
      <c r="F546" s="189" t="n">
        <v>126</v>
      </c>
      <c r="G546" s="188" t="n">
        <v>5</v>
      </c>
      <c r="H546" s="189" t="n">
        <v>15.75</v>
      </c>
      <c r="I546" s="188" t="n">
        <v>2</v>
      </c>
      <c r="J546" s="187"/>
      <c r="K546" s="187"/>
    </row>
    <row r="547" customFormat="false" ht="12.75" hidden="false" customHeight="false" outlineLevel="0" collapsed="false">
      <c r="A547" s="188" t="s">
        <v>1686</v>
      </c>
      <c r="B547" s="189" t="n">
        <v>9.9</v>
      </c>
      <c r="C547" s="188" t="n">
        <v>1</v>
      </c>
      <c r="D547" s="189" t="n">
        <v>4.95</v>
      </c>
      <c r="E547" s="188" t="n">
        <v>1</v>
      </c>
      <c r="F547" s="189" t="n">
        <v>19.8</v>
      </c>
      <c r="G547" s="188" t="n">
        <v>2</v>
      </c>
      <c r="H547" s="189" t="n">
        <v>2.475</v>
      </c>
      <c r="I547" s="188" t="n">
        <v>1</v>
      </c>
      <c r="J547" s="187"/>
      <c r="K547" s="187"/>
    </row>
    <row r="548" customFormat="false" ht="12.75" hidden="false" customHeight="false" outlineLevel="0" collapsed="false">
      <c r="A548" s="185" t="s">
        <v>1687</v>
      </c>
      <c r="B548" s="186" t="n">
        <v>55.5</v>
      </c>
      <c r="C548" s="185" t="n">
        <v>4</v>
      </c>
      <c r="D548" s="186" t="n">
        <v>27.75</v>
      </c>
      <c r="E548" s="185" t="n">
        <v>3</v>
      </c>
      <c r="F548" s="186" t="n">
        <v>111</v>
      </c>
      <c r="G548" s="185" t="n">
        <v>5</v>
      </c>
      <c r="H548" s="186" t="n">
        <v>13.875</v>
      </c>
      <c r="I548" s="185" t="n">
        <v>2</v>
      </c>
    </row>
    <row r="549" customFormat="false" ht="12.75" hidden="false" customHeight="false" outlineLevel="0" collapsed="false">
      <c r="A549" s="185" t="s">
        <v>1688</v>
      </c>
      <c r="B549" s="186" t="n">
        <v>150</v>
      </c>
      <c r="C549" s="185" t="n">
        <v>5</v>
      </c>
      <c r="D549" s="186" t="n">
        <v>75</v>
      </c>
      <c r="E549" s="185" t="n">
        <v>4</v>
      </c>
      <c r="F549" s="186" t="n">
        <v>300</v>
      </c>
      <c r="G549" s="185" t="n">
        <v>7</v>
      </c>
      <c r="H549" s="186" t="n">
        <v>37.5</v>
      </c>
      <c r="I549" s="185" t="n">
        <v>3</v>
      </c>
    </row>
    <row r="550" customFormat="false" ht="12.75" hidden="false" customHeight="false" outlineLevel="0" collapsed="false">
      <c r="A550" s="185" t="s">
        <v>1689</v>
      </c>
      <c r="B550" s="186" t="n">
        <v>5.9</v>
      </c>
      <c r="C550" s="185" t="n">
        <v>1</v>
      </c>
      <c r="D550" s="186" t="n">
        <v>2.95</v>
      </c>
      <c r="E550" s="185" t="n">
        <v>1</v>
      </c>
      <c r="F550" s="186" t="n">
        <v>11.8</v>
      </c>
      <c r="G550" s="185" t="n">
        <v>2</v>
      </c>
      <c r="H550" s="186" t="n">
        <v>1.475</v>
      </c>
      <c r="I550" s="185" t="n">
        <v>1</v>
      </c>
    </row>
    <row r="551" customFormat="false" ht="12.75" hidden="false" customHeight="false" outlineLevel="0" collapsed="false">
      <c r="A551" s="188" t="s">
        <v>1690</v>
      </c>
      <c r="B551" s="189" t="n">
        <v>24.5</v>
      </c>
      <c r="C551" s="188" t="n">
        <v>2</v>
      </c>
      <c r="D551" s="189" t="n">
        <v>12.25</v>
      </c>
      <c r="E551" s="188" t="n">
        <v>2</v>
      </c>
      <c r="F551" s="189" t="n">
        <v>49</v>
      </c>
      <c r="G551" s="188" t="n">
        <v>3</v>
      </c>
      <c r="H551" s="189" t="n">
        <v>6.125</v>
      </c>
      <c r="I551" s="188" t="n">
        <v>1</v>
      </c>
      <c r="J551" s="187"/>
      <c r="K551" s="187"/>
    </row>
    <row r="552" customFormat="false" ht="12.75" hidden="false" customHeight="false" outlineLevel="0" collapsed="false">
      <c r="A552" s="188" t="s">
        <v>1691</v>
      </c>
      <c r="B552" s="189" t="n">
        <v>94.6</v>
      </c>
      <c r="C552" s="188" t="n">
        <v>4</v>
      </c>
      <c r="D552" s="189" t="n">
        <v>47.3</v>
      </c>
      <c r="E552" s="188" t="n">
        <v>3</v>
      </c>
      <c r="F552" s="189" t="n">
        <v>189.2</v>
      </c>
      <c r="G552" s="188" t="n">
        <v>5</v>
      </c>
      <c r="H552" s="189" t="n">
        <v>23.65</v>
      </c>
      <c r="I552" s="188" t="n">
        <v>2</v>
      </c>
      <c r="J552" s="187"/>
      <c r="K552" s="187"/>
    </row>
    <row r="553" customFormat="false" ht="12.75" hidden="false" customHeight="false" outlineLevel="0" collapsed="false">
      <c r="A553" s="188" t="s">
        <v>1692</v>
      </c>
      <c r="B553" s="189" t="n">
        <v>11.6</v>
      </c>
      <c r="C553" s="188" t="n">
        <v>2</v>
      </c>
      <c r="D553" s="189" t="n">
        <v>5.8</v>
      </c>
      <c r="E553" s="188" t="n">
        <v>1</v>
      </c>
      <c r="F553" s="189" t="n">
        <v>23.2</v>
      </c>
      <c r="G553" s="188" t="n">
        <v>2</v>
      </c>
      <c r="H553" s="189" t="n">
        <v>2.9</v>
      </c>
      <c r="I553" s="188" t="n">
        <v>1</v>
      </c>
      <c r="J553" s="187"/>
      <c r="K553" s="187"/>
    </row>
    <row r="554" customFormat="false" ht="12.75" hidden="false" customHeight="false" outlineLevel="0" collapsed="false">
      <c r="A554" s="185" t="s">
        <v>1693</v>
      </c>
      <c r="B554" s="186" t="n">
        <v>27</v>
      </c>
      <c r="C554" s="185" t="n">
        <v>3</v>
      </c>
      <c r="D554" s="186" t="n">
        <v>13.5</v>
      </c>
      <c r="E554" s="185" t="n">
        <v>2</v>
      </c>
      <c r="F554" s="186" t="n">
        <v>54</v>
      </c>
      <c r="G554" s="185" t="n">
        <v>4</v>
      </c>
      <c r="H554" s="186" t="n">
        <v>6.75</v>
      </c>
      <c r="I554" s="185" t="n">
        <v>1</v>
      </c>
    </row>
    <row r="555" customFormat="false" ht="12.75" hidden="false" customHeight="false" outlineLevel="0" collapsed="false">
      <c r="A555" s="185" t="s">
        <v>1695</v>
      </c>
      <c r="B555" s="186" t="n">
        <v>4.1</v>
      </c>
      <c r="C555" s="185" t="n">
        <v>1</v>
      </c>
      <c r="D555" s="186" t="n">
        <v>2.05</v>
      </c>
      <c r="E555" s="185" t="n">
        <v>1</v>
      </c>
      <c r="F555" s="186" t="n">
        <v>8.2</v>
      </c>
      <c r="G555" s="185" t="n">
        <v>1</v>
      </c>
      <c r="H555" s="186" t="n">
        <v>1.025</v>
      </c>
      <c r="I555" s="185" t="n">
        <v>1</v>
      </c>
    </row>
    <row r="556" customFormat="false" ht="12.75" hidden="false" customHeight="false" outlineLevel="0" collapsed="false">
      <c r="A556" s="185" t="s">
        <v>1697</v>
      </c>
      <c r="B556" s="186" t="n">
        <v>14.7</v>
      </c>
      <c r="C556" s="185" t="n">
        <v>2</v>
      </c>
      <c r="D556" s="186" t="n">
        <v>7.35</v>
      </c>
      <c r="E556" s="185" t="n">
        <v>1</v>
      </c>
      <c r="F556" s="186" t="n">
        <v>29.4</v>
      </c>
      <c r="G556" s="185" t="n">
        <v>3</v>
      </c>
      <c r="H556" s="186" t="n">
        <v>3.675</v>
      </c>
      <c r="I556" s="185" t="n">
        <v>1</v>
      </c>
    </row>
    <row r="557" customFormat="false" ht="12.75" hidden="false" customHeight="false" outlineLevel="0" collapsed="false">
      <c r="A557" s="188" t="s">
        <v>1699</v>
      </c>
      <c r="B557" s="189" t="n">
        <v>61</v>
      </c>
      <c r="C557" s="188" t="n">
        <v>4</v>
      </c>
      <c r="D557" s="189" t="n">
        <v>30.5</v>
      </c>
      <c r="E557" s="188" t="n">
        <v>3</v>
      </c>
      <c r="F557" s="189" t="n">
        <v>122</v>
      </c>
      <c r="G557" s="188" t="n">
        <v>5</v>
      </c>
      <c r="H557" s="189" t="n">
        <v>15.25</v>
      </c>
      <c r="I557" s="188" t="n">
        <v>2</v>
      </c>
      <c r="J557" s="187"/>
      <c r="K557" s="187"/>
    </row>
    <row r="558" customFormat="false" ht="12.75" hidden="false" customHeight="false" outlineLevel="0" collapsed="false">
      <c r="A558" s="188" t="s">
        <v>1700</v>
      </c>
      <c r="B558" s="189" t="n">
        <v>10.1</v>
      </c>
      <c r="C558" s="188" t="n">
        <v>2</v>
      </c>
      <c r="D558" s="189" t="n">
        <v>5.05</v>
      </c>
      <c r="E558" s="188" t="n">
        <v>1</v>
      </c>
      <c r="F558" s="189" t="n">
        <v>20.2</v>
      </c>
      <c r="G558" s="188" t="n">
        <v>2</v>
      </c>
      <c r="H558" s="189" t="n">
        <v>2.525</v>
      </c>
      <c r="I558" s="188" t="n">
        <v>1</v>
      </c>
      <c r="J558" s="187"/>
      <c r="K558" s="187"/>
    </row>
    <row r="559" customFormat="false" ht="12.75" hidden="false" customHeight="false" outlineLevel="0" collapsed="false">
      <c r="A559" s="188" t="s">
        <v>1702</v>
      </c>
      <c r="B559" s="189" t="n">
        <v>37.5</v>
      </c>
      <c r="C559" s="188" t="n">
        <v>3</v>
      </c>
      <c r="D559" s="189" t="n">
        <v>18.75</v>
      </c>
      <c r="E559" s="188" t="n">
        <v>2</v>
      </c>
      <c r="F559" s="189" t="n">
        <v>75</v>
      </c>
      <c r="G559" s="188" t="n">
        <v>4</v>
      </c>
      <c r="H559" s="189" t="n">
        <v>9.375</v>
      </c>
      <c r="I559" s="188" t="n">
        <v>1</v>
      </c>
      <c r="J559" s="187"/>
      <c r="K559" s="187"/>
    </row>
    <row r="560" customFormat="false" ht="12.75" hidden="false" customHeight="false" outlineLevel="0" collapsed="false">
      <c r="A560" s="185" t="s">
        <v>1703</v>
      </c>
      <c r="B560" s="186" t="n">
        <v>10.5</v>
      </c>
      <c r="C560" s="185" t="n">
        <v>2</v>
      </c>
      <c r="D560" s="186" t="n">
        <v>5.25</v>
      </c>
      <c r="E560" s="185" t="n">
        <v>1</v>
      </c>
      <c r="F560" s="186" t="n">
        <v>21</v>
      </c>
      <c r="G560" s="185" t="n">
        <v>2</v>
      </c>
      <c r="H560" s="186" t="n">
        <v>2.625</v>
      </c>
      <c r="I560" s="185" t="n">
        <v>1</v>
      </c>
    </row>
    <row r="561" customFormat="false" ht="12.75" hidden="false" customHeight="false" outlineLevel="0" collapsed="false">
      <c r="A561" s="185" t="s">
        <v>1704</v>
      </c>
      <c r="B561" s="186" t="n">
        <v>30.5</v>
      </c>
      <c r="C561" s="185" t="n">
        <v>3</v>
      </c>
      <c r="D561" s="186" t="n">
        <v>15.25</v>
      </c>
      <c r="E561" s="185" t="n">
        <v>2</v>
      </c>
      <c r="F561" s="186" t="n">
        <v>61</v>
      </c>
      <c r="G561" s="185" t="n">
        <v>4</v>
      </c>
      <c r="H561" s="186" t="n">
        <v>7.625</v>
      </c>
      <c r="I561" s="185" t="n">
        <v>1</v>
      </c>
    </row>
    <row r="562" customFormat="false" ht="12.75" hidden="false" customHeight="false" outlineLevel="0" collapsed="false">
      <c r="A562" s="185" t="s">
        <v>1705</v>
      </c>
      <c r="B562" s="186" t="n">
        <v>11</v>
      </c>
      <c r="C562" s="185" t="n">
        <v>2</v>
      </c>
      <c r="D562" s="186" t="n">
        <v>5.5</v>
      </c>
      <c r="E562" s="185" t="n">
        <v>1</v>
      </c>
      <c r="F562" s="186" t="n">
        <v>22</v>
      </c>
      <c r="G562" s="185" t="n">
        <v>2</v>
      </c>
      <c r="H562" s="186" t="n">
        <v>2.75</v>
      </c>
      <c r="I562" s="185" t="n">
        <v>1</v>
      </c>
    </row>
    <row r="563" customFormat="false" ht="12.75" hidden="false" customHeight="false" outlineLevel="0" collapsed="false">
      <c r="A563" s="188" t="s">
        <v>1706</v>
      </c>
      <c r="B563" s="189" t="n">
        <v>28</v>
      </c>
      <c r="C563" s="188" t="n">
        <v>3</v>
      </c>
      <c r="D563" s="189" t="n">
        <v>14</v>
      </c>
      <c r="E563" s="188" t="n">
        <v>2</v>
      </c>
      <c r="F563" s="189" t="n">
        <v>56</v>
      </c>
      <c r="G563" s="188" t="n">
        <v>4</v>
      </c>
      <c r="H563" s="189" t="n">
        <v>7</v>
      </c>
      <c r="I563" s="188" t="n">
        <v>1</v>
      </c>
      <c r="J563" s="187"/>
      <c r="K563" s="187"/>
    </row>
    <row r="564" customFormat="false" ht="12.75" hidden="false" customHeight="false" outlineLevel="0" collapsed="false">
      <c r="A564" s="188" t="s">
        <v>1707</v>
      </c>
      <c r="B564" s="189" t="n">
        <v>13.5</v>
      </c>
      <c r="C564" s="188" t="n">
        <v>2</v>
      </c>
      <c r="D564" s="189" t="n">
        <v>6.75</v>
      </c>
      <c r="E564" s="188" t="n">
        <v>1</v>
      </c>
      <c r="F564" s="189" t="n">
        <v>27</v>
      </c>
      <c r="G564" s="188" t="n">
        <v>3</v>
      </c>
      <c r="H564" s="189" t="n">
        <v>3.375</v>
      </c>
      <c r="I564" s="188" t="n">
        <v>1</v>
      </c>
      <c r="J564" s="187"/>
      <c r="K564" s="187"/>
    </row>
    <row r="565" customFormat="false" ht="12.75" hidden="false" customHeight="false" outlineLevel="0" collapsed="false">
      <c r="A565" s="188" t="s">
        <v>1708</v>
      </c>
      <c r="B565" s="189" t="n">
        <v>29</v>
      </c>
      <c r="C565" s="188" t="n">
        <v>3</v>
      </c>
      <c r="D565" s="189" t="n">
        <v>14.5</v>
      </c>
      <c r="E565" s="188" t="n">
        <v>2</v>
      </c>
      <c r="F565" s="189" t="n">
        <v>58</v>
      </c>
      <c r="G565" s="188" t="n">
        <v>4</v>
      </c>
      <c r="H565" s="189" t="n">
        <v>7.25</v>
      </c>
      <c r="I565" s="188" t="n">
        <v>1</v>
      </c>
      <c r="J565" s="187"/>
      <c r="K565" s="187"/>
    </row>
    <row r="566" customFormat="false" ht="12.75" hidden="false" customHeight="false" outlineLevel="0" collapsed="false">
      <c r="A566" s="185" t="s">
        <v>1709</v>
      </c>
      <c r="B566" s="186" t="n">
        <v>23.3</v>
      </c>
      <c r="C566" s="185" t="n">
        <v>2</v>
      </c>
      <c r="D566" s="186" t="n">
        <v>11.65</v>
      </c>
      <c r="E566" s="185" t="n">
        <v>2</v>
      </c>
      <c r="F566" s="186" t="n">
        <v>46.6</v>
      </c>
      <c r="G566" s="185" t="n">
        <v>3</v>
      </c>
      <c r="H566" s="186" t="n">
        <v>5.825</v>
      </c>
      <c r="I566" s="185" t="n">
        <v>1</v>
      </c>
    </row>
    <row r="567" customFormat="false" ht="12.75" hidden="false" customHeight="false" outlineLevel="0" collapsed="false">
      <c r="A567" s="185" t="s">
        <v>1711</v>
      </c>
      <c r="B567" s="186" t="n">
        <v>60.5</v>
      </c>
      <c r="C567" s="185" t="n">
        <v>4</v>
      </c>
      <c r="D567" s="186" t="n">
        <v>30.25</v>
      </c>
      <c r="E567" s="185" t="n">
        <v>3</v>
      </c>
      <c r="F567" s="186" t="n">
        <v>121</v>
      </c>
      <c r="G567" s="185" t="n">
        <v>5</v>
      </c>
      <c r="H567" s="186" t="n">
        <v>15.125</v>
      </c>
      <c r="I567" s="185" t="n">
        <v>2</v>
      </c>
    </row>
    <row r="568" customFormat="false" ht="12.75" hidden="false" customHeight="false" outlineLevel="0" collapsed="false">
      <c r="A568" s="185" t="s">
        <v>1712</v>
      </c>
      <c r="B568" s="186" t="n">
        <v>2.1</v>
      </c>
      <c r="C568" s="185" t="n">
        <v>1</v>
      </c>
      <c r="D568" s="186" t="n">
        <v>1.05</v>
      </c>
      <c r="E568" s="185" t="n">
        <v>1</v>
      </c>
      <c r="F568" s="186" t="n">
        <v>4.2</v>
      </c>
      <c r="G568" s="185" t="n">
        <v>1</v>
      </c>
      <c r="H568" s="186" t="n">
        <v>0.525</v>
      </c>
      <c r="I568" s="185" t="n">
        <v>1</v>
      </c>
    </row>
    <row r="569" customFormat="false" ht="12.75" hidden="false" customHeight="false" outlineLevel="0" collapsed="false">
      <c r="A569" s="188" t="s">
        <v>1714</v>
      </c>
      <c r="B569" s="189" t="n">
        <v>15</v>
      </c>
      <c r="C569" s="188" t="n">
        <v>2</v>
      </c>
      <c r="D569" s="189" t="n">
        <v>7.5</v>
      </c>
      <c r="E569" s="188" t="n">
        <v>1</v>
      </c>
      <c r="F569" s="189" t="n">
        <v>30</v>
      </c>
      <c r="G569" s="188" t="n">
        <v>3</v>
      </c>
      <c r="H569" s="189" t="n">
        <v>3.75</v>
      </c>
      <c r="I569" s="188" t="n">
        <v>1</v>
      </c>
      <c r="J569" s="187"/>
      <c r="K569" s="187"/>
    </row>
    <row r="570" customFormat="false" ht="12.75" hidden="false" customHeight="false" outlineLevel="0" collapsed="false">
      <c r="A570" s="188" t="s">
        <v>1716</v>
      </c>
      <c r="B570" s="189" t="n">
        <v>29</v>
      </c>
      <c r="C570" s="188" t="n">
        <v>3</v>
      </c>
      <c r="D570" s="189" t="n">
        <v>14.5</v>
      </c>
      <c r="E570" s="188" t="n">
        <v>2</v>
      </c>
      <c r="F570" s="189" t="n">
        <v>58</v>
      </c>
      <c r="G570" s="188" t="n">
        <v>4</v>
      </c>
      <c r="H570" s="189" t="n">
        <v>7.25</v>
      </c>
      <c r="I570" s="188" t="n">
        <v>1</v>
      </c>
      <c r="J570" s="187"/>
      <c r="K570" s="187"/>
    </row>
    <row r="571" customFormat="false" ht="12.75" hidden="false" customHeight="false" outlineLevel="0" collapsed="false">
      <c r="A571" s="188" t="s">
        <v>1717</v>
      </c>
      <c r="B571" s="189" t="n">
        <v>29.8</v>
      </c>
      <c r="C571" s="188" t="n">
        <v>3</v>
      </c>
      <c r="D571" s="189" t="n">
        <v>14.9</v>
      </c>
      <c r="E571" s="188" t="n">
        <v>2</v>
      </c>
      <c r="F571" s="189" t="n">
        <v>59.6</v>
      </c>
      <c r="G571" s="188" t="n">
        <v>4</v>
      </c>
      <c r="H571" s="189" t="n">
        <v>7.45</v>
      </c>
      <c r="I571" s="188" t="n">
        <v>1</v>
      </c>
      <c r="J571" s="187"/>
      <c r="K571" s="187"/>
    </row>
    <row r="572" customFormat="false" ht="12.75" hidden="false" customHeight="false" outlineLevel="0" collapsed="false">
      <c r="A572" s="185" t="s">
        <v>1719</v>
      </c>
      <c r="B572" s="186" t="n">
        <v>79.5</v>
      </c>
      <c r="C572" s="185" t="n">
        <v>4</v>
      </c>
      <c r="D572" s="186" t="n">
        <v>39.75</v>
      </c>
      <c r="E572" s="185" t="n">
        <v>3</v>
      </c>
      <c r="F572" s="186" t="n">
        <v>159</v>
      </c>
      <c r="G572" s="185" t="n">
        <v>5</v>
      </c>
      <c r="H572" s="186" t="n">
        <v>19.875</v>
      </c>
      <c r="I572" s="185" t="n">
        <v>2</v>
      </c>
    </row>
    <row r="573" customFormat="false" ht="12.75" hidden="false" customHeight="false" outlineLevel="0" collapsed="false">
      <c r="A573" s="185" t="s">
        <v>1720</v>
      </c>
      <c r="B573" s="186" t="n">
        <v>18</v>
      </c>
      <c r="C573" s="185" t="n">
        <v>2</v>
      </c>
      <c r="D573" s="186" t="n">
        <v>9</v>
      </c>
      <c r="E573" s="185" t="n">
        <v>1</v>
      </c>
      <c r="F573" s="186" t="n">
        <v>36</v>
      </c>
      <c r="G573" s="185" t="n">
        <v>3</v>
      </c>
      <c r="H573" s="186" t="n">
        <v>4.5</v>
      </c>
      <c r="I573" s="185" t="n">
        <v>1</v>
      </c>
    </row>
    <row r="574" customFormat="false" ht="12.75" hidden="false" customHeight="false" outlineLevel="0" collapsed="false">
      <c r="A574" s="185" t="s">
        <v>1721</v>
      </c>
      <c r="B574" s="186" t="n">
        <v>102</v>
      </c>
      <c r="C574" s="185" t="n">
        <v>5</v>
      </c>
      <c r="D574" s="186" t="n">
        <v>51</v>
      </c>
      <c r="E574" s="185" t="n">
        <v>4</v>
      </c>
      <c r="F574" s="186" t="n">
        <v>204</v>
      </c>
      <c r="G574" s="185" t="n">
        <v>6</v>
      </c>
      <c r="H574" s="186" t="n">
        <v>25.5</v>
      </c>
      <c r="I574" s="185" t="n">
        <v>3</v>
      </c>
    </row>
    <row r="575" customFormat="false" ht="12.75" hidden="false" customHeight="false" outlineLevel="0" collapsed="false">
      <c r="A575" s="188" t="s">
        <v>1722</v>
      </c>
      <c r="B575" s="189" t="n">
        <v>260</v>
      </c>
      <c r="C575" s="188" t="n">
        <v>6</v>
      </c>
      <c r="D575" s="189" t="n">
        <v>130</v>
      </c>
      <c r="E575" s="188" t="n">
        <v>5</v>
      </c>
      <c r="F575" s="189" t="n">
        <v>520</v>
      </c>
      <c r="G575" s="188" t="n">
        <v>9</v>
      </c>
      <c r="H575" s="189" t="n">
        <v>65</v>
      </c>
      <c r="I575" s="188" t="n">
        <v>4</v>
      </c>
      <c r="J575" s="187"/>
      <c r="K575" s="187"/>
    </row>
    <row r="576" customFormat="false" ht="12.75" hidden="false" customHeight="false" outlineLevel="0" collapsed="false">
      <c r="A576" s="188" t="s">
        <v>1723</v>
      </c>
      <c r="B576" s="189" t="n">
        <v>2.1</v>
      </c>
      <c r="C576" s="188" t="n">
        <v>1</v>
      </c>
      <c r="D576" s="189" t="n">
        <v>1.05</v>
      </c>
      <c r="E576" s="188" t="n">
        <v>1</v>
      </c>
      <c r="F576" s="189" t="n">
        <v>4.2</v>
      </c>
      <c r="G576" s="188" t="n">
        <v>1</v>
      </c>
      <c r="H576" s="189" t="n">
        <v>0.525</v>
      </c>
      <c r="I576" s="188" t="n">
        <v>1</v>
      </c>
      <c r="J576" s="187"/>
      <c r="K576" s="187"/>
    </row>
    <row r="577" customFormat="false" ht="12.75" hidden="false" customHeight="false" outlineLevel="0" collapsed="false">
      <c r="A577" s="188" t="s">
        <v>1726</v>
      </c>
      <c r="B577" s="189" t="n">
        <v>10.5</v>
      </c>
      <c r="C577" s="188" t="n">
        <v>2</v>
      </c>
      <c r="D577" s="189" t="n">
        <v>5.25</v>
      </c>
      <c r="E577" s="188" t="n">
        <v>1</v>
      </c>
      <c r="F577" s="189" t="n">
        <v>21</v>
      </c>
      <c r="G577" s="188" t="n">
        <v>2</v>
      </c>
      <c r="H577" s="189" t="n">
        <v>2.625</v>
      </c>
      <c r="I577" s="188" t="n">
        <v>1</v>
      </c>
      <c r="J577" s="187"/>
      <c r="K577" s="187"/>
    </row>
    <row r="578" customFormat="false" ht="12.75" hidden="false" customHeight="false" outlineLevel="0" collapsed="false">
      <c r="A578" s="185" t="s">
        <v>1727</v>
      </c>
      <c r="B578" s="186" t="n">
        <v>8.5</v>
      </c>
      <c r="C578" s="185" t="n">
        <v>1</v>
      </c>
      <c r="D578" s="186" t="n">
        <v>4.25</v>
      </c>
      <c r="E578" s="185" t="n">
        <v>1</v>
      </c>
      <c r="F578" s="186" t="n">
        <v>17</v>
      </c>
      <c r="G578" s="185" t="n">
        <v>2</v>
      </c>
      <c r="H578" s="186" t="n">
        <v>2.125</v>
      </c>
      <c r="I578" s="185" t="n">
        <v>1</v>
      </c>
    </row>
    <row r="579" customFormat="false" ht="12.75" hidden="false" customHeight="false" outlineLevel="0" collapsed="false">
      <c r="A579" s="185" t="s">
        <v>1729</v>
      </c>
      <c r="B579" s="186" t="n">
        <v>40.4</v>
      </c>
      <c r="C579" s="185" t="n">
        <v>3</v>
      </c>
      <c r="D579" s="186" t="n">
        <v>20.2</v>
      </c>
      <c r="E579" s="185" t="n">
        <v>2</v>
      </c>
      <c r="F579" s="186" t="n">
        <v>80.8</v>
      </c>
      <c r="G579" s="185" t="n">
        <v>4</v>
      </c>
      <c r="H579" s="186" t="n">
        <v>10.1</v>
      </c>
      <c r="I579" s="185" t="n">
        <v>2</v>
      </c>
    </row>
    <row r="580" customFormat="false" ht="12.75" hidden="false" customHeight="false" outlineLevel="0" collapsed="false">
      <c r="A580" s="185" t="s">
        <v>1731</v>
      </c>
      <c r="B580" s="186" t="n">
        <v>31</v>
      </c>
      <c r="C580" s="185" t="n">
        <v>3</v>
      </c>
      <c r="D580" s="186" t="n">
        <v>15.5</v>
      </c>
      <c r="E580" s="185" t="n">
        <v>2</v>
      </c>
      <c r="F580" s="186" t="n">
        <v>62</v>
      </c>
      <c r="G580" s="185" t="n">
        <v>4</v>
      </c>
      <c r="H580" s="186" t="n">
        <v>7.75</v>
      </c>
      <c r="I580" s="185" t="n">
        <v>1</v>
      </c>
    </row>
    <row r="581" customFormat="false" ht="12.75" hidden="false" customHeight="false" outlineLevel="0" collapsed="false">
      <c r="A581" s="188" t="s">
        <v>2358</v>
      </c>
      <c r="B581" s="189" t="n">
        <v>32</v>
      </c>
      <c r="C581" s="188" t="n">
        <v>3</v>
      </c>
      <c r="D581" s="189" t="n">
        <v>16</v>
      </c>
      <c r="E581" s="188" t="n">
        <v>2</v>
      </c>
      <c r="F581" s="189" t="n">
        <v>64</v>
      </c>
      <c r="G581" s="188" t="n">
        <v>4</v>
      </c>
      <c r="H581" s="189" t="n">
        <v>8</v>
      </c>
      <c r="I581" s="188" t="n">
        <v>1</v>
      </c>
      <c r="J581" s="187"/>
      <c r="K581" s="187"/>
    </row>
    <row r="582" customFormat="false" ht="12.75" hidden="false" customHeight="false" outlineLevel="0" collapsed="false">
      <c r="A582" s="188" t="s">
        <v>1737</v>
      </c>
      <c r="B582" s="189" t="n">
        <v>12.5</v>
      </c>
      <c r="C582" s="188" t="n">
        <v>2</v>
      </c>
      <c r="D582" s="189" t="n">
        <v>6.25</v>
      </c>
      <c r="E582" s="188" t="n">
        <v>1</v>
      </c>
      <c r="F582" s="189" t="n">
        <v>25</v>
      </c>
      <c r="G582" s="188" t="n">
        <v>2</v>
      </c>
      <c r="H582" s="189" t="n">
        <v>3.125</v>
      </c>
      <c r="I582" s="188" t="n">
        <v>1</v>
      </c>
      <c r="J582" s="187"/>
      <c r="K582" s="187"/>
    </row>
    <row r="583" customFormat="false" ht="12.75" hidden="false" customHeight="false" outlineLevel="0" collapsed="false">
      <c r="A583" s="188" t="s">
        <v>1739</v>
      </c>
      <c r="B583" s="189" t="n">
        <v>40</v>
      </c>
      <c r="C583" s="188" t="n">
        <v>3</v>
      </c>
      <c r="D583" s="189" t="n">
        <v>20</v>
      </c>
      <c r="E583" s="188" t="n">
        <v>2</v>
      </c>
      <c r="F583" s="189" t="n">
        <v>80</v>
      </c>
      <c r="G583" s="188" t="n">
        <v>4</v>
      </c>
      <c r="H583" s="189" t="n">
        <v>10</v>
      </c>
      <c r="I583" s="188" t="n">
        <v>2</v>
      </c>
      <c r="J583" s="187"/>
      <c r="K583" s="187"/>
    </row>
    <row r="584" customFormat="false" ht="12.75" hidden="false" customHeight="false" outlineLevel="0" collapsed="false">
      <c r="A584" s="185" t="s">
        <v>1740</v>
      </c>
      <c r="B584" s="186" t="n">
        <v>87</v>
      </c>
      <c r="C584" s="185" t="n">
        <v>4</v>
      </c>
      <c r="D584" s="186" t="n">
        <v>43.5</v>
      </c>
      <c r="E584" s="185" t="n">
        <v>3</v>
      </c>
      <c r="F584" s="186" t="n">
        <v>174</v>
      </c>
      <c r="G584" s="185" t="n">
        <v>5</v>
      </c>
      <c r="H584" s="186" t="n">
        <v>21.75</v>
      </c>
      <c r="I584" s="185" t="n">
        <v>2</v>
      </c>
    </row>
    <row r="585" customFormat="false" ht="12.75" hidden="false" customHeight="false" outlineLevel="0" collapsed="false">
      <c r="A585" s="185" t="s">
        <v>1741</v>
      </c>
      <c r="B585" s="186" t="n">
        <v>4.5</v>
      </c>
      <c r="C585" s="185" t="n">
        <v>1</v>
      </c>
      <c r="D585" s="186" t="n">
        <v>2.25</v>
      </c>
      <c r="E585" s="185" t="n">
        <v>1</v>
      </c>
      <c r="F585" s="186" t="n">
        <v>9</v>
      </c>
      <c r="G585" s="185" t="n">
        <v>1</v>
      </c>
      <c r="H585" s="186" t="n">
        <v>1.125</v>
      </c>
      <c r="I585" s="185" t="n">
        <v>1</v>
      </c>
    </row>
    <row r="586" customFormat="false" ht="12.75" hidden="false" customHeight="false" outlineLevel="0" collapsed="false">
      <c r="A586" s="185" t="s">
        <v>1743</v>
      </c>
      <c r="B586" s="186" t="n">
        <v>17</v>
      </c>
      <c r="C586" s="185" t="n">
        <v>2</v>
      </c>
      <c r="D586" s="186" t="n">
        <v>8.5</v>
      </c>
      <c r="E586" s="185" t="n">
        <v>1</v>
      </c>
      <c r="F586" s="186" t="n">
        <v>34</v>
      </c>
      <c r="G586" s="185" t="n">
        <v>3</v>
      </c>
      <c r="H586" s="186" t="n">
        <v>4.25</v>
      </c>
      <c r="I586" s="185" t="n">
        <v>1</v>
      </c>
    </row>
    <row r="587" customFormat="false" ht="12.75" hidden="false" customHeight="false" outlineLevel="0" collapsed="false">
      <c r="A587" s="188" t="s">
        <v>1744</v>
      </c>
      <c r="B587" s="189" t="n">
        <v>62</v>
      </c>
      <c r="C587" s="188" t="n">
        <v>4</v>
      </c>
      <c r="D587" s="189" t="n">
        <v>31</v>
      </c>
      <c r="E587" s="188" t="n">
        <v>3</v>
      </c>
      <c r="F587" s="189" t="n">
        <v>124</v>
      </c>
      <c r="G587" s="188" t="n">
        <v>5</v>
      </c>
      <c r="H587" s="189" t="n">
        <v>15.5</v>
      </c>
      <c r="I587" s="188" t="n">
        <v>2</v>
      </c>
      <c r="J587" s="187"/>
      <c r="K587" s="187"/>
    </row>
    <row r="588" customFormat="false" ht="12.75" hidden="false" customHeight="false" outlineLevel="0" collapsed="false">
      <c r="A588" s="188" t="s">
        <v>1746</v>
      </c>
      <c r="B588" s="189" t="n">
        <v>55.5</v>
      </c>
      <c r="C588" s="188" t="n">
        <v>4</v>
      </c>
      <c r="D588" s="189" t="n">
        <v>27.75</v>
      </c>
      <c r="E588" s="188" t="n">
        <v>3</v>
      </c>
      <c r="F588" s="189" t="n">
        <v>111</v>
      </c>
      <c r="G588" s="188" t="n">
        <v>5</v>
      </c>
      <c r="H588" s="189" t="n">
        <v>13.875</v>
      </c>
      <c r="I588" s="188" t="n">
        <v>2</v>
      </c>
      <c r="J588" s="187"/>
      <c r="K588" s="187"/>
    </row>
    <row r="589" customFormat="false" ht="12.75" hidden="false" customHeight="false" outlineLevel="0" collapsed="false">
      <c r="A589" s="188" t="s">
        <v>1748</v>
      </c>
      <c r="B589" s="189" t="n">
        <v>51</v>
      </c>
      <c r="C589" s="188" t="n">
        <v>4</v>
      </c>
      <c r="D589" s="189" t="n">
        <v>25.5</v>
      </c>
      <c r="E589" s="188" t="n">
        <v>3</v>
      </c>
      <c r="F589" s="189" t="n">
        <v>102</v>
      </c>
      <c r="G589" s="188" t="n">
        <v>5</v>
      </c>
      <c r="H589" s="189" t="n">
        <v>12.75</v>
      </c>
      <c r="I589" s="188" t="n">
        <v>2</v>
      </c>
      <c r="J589" s="187"/>
      <c r="K589" s="187"/>
    </row>
    <row r="590" customFormat="false" ht="12.75" hidden="false" customHeight="false" outlineLevel="0" collapsed="false">
      <c r="A590" s="185" t="s">
        <v>1750</v>
      </c>
      <c r="B590" s="186" t="n">
        <v>2.5</v>
      </c>
      <c r="C590" s="185" t="n">
        <v>1</v>
      </c>
      <c r="D590" s="186" t="n">
        <v>1.25</v>
      </c>
      <c r="E590" s="185" t="n">
        <v>1</v>
      </c>
      <c r="F590" s="186" t="n">
        <v>5</v>
      </c>
      <c r="G590" s="185" t="n">
        <v>1</v>
      </c>
      <c r="H590" s="186" t="n">
        <v>0.625</v>
      </c>
      <c r="I590" s="185" t="n">
        <v>1</v>
      </c>
    </row>
    <row r="591" customFormat="false" ht="12.75" hidden="false" customHeight="false" outlineLevel="0" collapsed="false">
      <c r="A591" s="185" t="s">
        <v>1752</v>
      </c>
      <c r="B591" s="186" t="n">
        <v>7.3</v>
      </c>
      <c r="C591" s="185" t="n">
        <v>1</v>
      </c>
      <c r="D591" s="186" t="n">
        <v>3.65</v>
      </c>
      <c r="E591" s="185" t="n">
        <v>1</v>
      </c>
      <c r="F591" s="186" t="n">
        <v>14.6</v>
      </c>
      <c r="G591" s="185" t="n">
        <v>2</v>
      </c>
      <c r="H591" s="186" t="n">
        <v>1.825</v>
      </c>
      <c r="I591" s="185" t="n">
        <v>1</v>
      </c>
    </row>
    <row r="592" customFormat="false" ht="12.75" hidden="false" customHeight="false" outlineLevel="0" collapsed="false">
      <c r="A592" s="185" t="s">
        <v>1754</v>
      </c>
      <c r="B592" s="186" t="n">
        <v>20.5</v>
      </c>
      <c r="C592" s="185" t="n">
        <v>2</v>
      </c>
      <c r="D592" s="186" t="n">
        <v>10.25</v>
      </c>
      <c r="E592" s="185" t="n">
        <v>2</v>
      </c>
      <c r="F592" s="186" t="n">
        <v>41</v>
      </c>
      <c r="G592" s="185" t="n">
        <v>3</v>
      </c>
      <c r="H592" s="186" t="n">
        <v>5.125</v>
      </c>
      <c r="I592" s="185" t="n">
        <v>1</v>
      </c>
    </row>
    <row r="593" customFormat="false" ht="12.75" hidden="false" customHeight="false" outlineLevel="0" collapsed="false">
      <c r="A593" s="188" t="s">
        <v>1755</v>
      </c>
      <c r="B593" s="189" t="n">
        <v>5.3</v>
      </c>
      <c r="C593" s="188" t="n">
        <v>1</v>
      </c>
      <c r="D593" s="189" t="n">
        <v>2.65</v>
      </c>
      <c r="E593" s="188" t="n">
        <v>1</v>
      </c>
      <c r="F593" s="189" t="n">
        <v>10.6</v>
      </c>
      <c r="G593" s="188" t="n">
        <v>2</v>
      </c>
      <c r="H593" s="189" t="n">
        <v>1.325</v>
      </c>
      <c r="I593" s="188" t="n">
        <v>1</v>
      </c>
      <c r="J593" s="187"/>
      <c r="K593" s="187"/>
    </row>
    <row r="594" customFormat="false" ht="12.75" hidden="false" customHeight="false" outlineLevel="0" collapsed="false">
      <c r="A594" s="188" t="s">
        <v>1757</v>
      </c>
      <c r="B594" s="189" t="n">
        <v>58.5</v>
      </c>
      <c r="C594" s="188" t="n">
        <v>4</v>
      </c>
      <c r="D594" s="189" t="n">
        <v>29.25</v>
      </c>
      <c r="E594" s="188" t="n">
        <v>3</v>
      </c>
      <c r="F594" s="189" t="n">
        <v>117</v>
      </c>
      <c r="G594" s="188" t="n">
        <v>5</v>
      </c>
      <c r="H594" s="189" t="n">
        <v>14.625</v>
      </c>
      <c r="I594" s="188" t="n">
        <v>2</v>
      </c>
      <c r="J594" s="187"/>
      <c r="K594" s="187"/>
    </row>
    <row r="595" customFormat="false" ht="12.75" hidden="false" customHeight="false" outlineLevel="0" collapsed="false">
      <c r="A595" s="188" t="s">
        <v>1758</v>
      </c>
      <c r="B595" s="189" t="n">
        <v>200.5</v>
      </c>
      <c r="C595" s="188" t="n">
        <v>6</v>
      </c>
      <c r="D595" s="189" t="n">
        <v>100.25</v>
      </c>
      <c r="E595" s="188" t="n">
        <v>5</v>
      </c>
      <c r="F595" s="189" t="n">
        <v>401</v>
      </c>
      <c r="G595" s="188" t="n">
        <v>8</v>
      </c>
      <c r="H595" s="189" t="n">
        <v>50.125</v>
      </c>
      <c r="I595" s="188" t="n">
        <v>4</v>
      </c>
      <c r="J595" s="187"/>
      <c r="K595" s="187"/>
    </row>
    <row r="596" customFormat="false" ht="12.75" hidden="false" customHeight="false" outlineLevel="0" collapsed="false">
      <c r="A596" s="185" t="s">
        <v>1759</v>
      </c>
      <c r="B596" s="186" t="n">
        <v>0.6</v>
      </c>
      <c r="C596" s="185" t="n">
        <v>1</v>
      </c>
      <c r="D596" s="186" t="n">
        <v>0.3</v>
      </c>
      <c r="E596" s="185" t="n">
        <v>1</v>
      </c>
      <c r="F596" s="186" t="n">
        <v>1.2</v>
      </c>
      <c r="G596" s="185" t="n">
        <v>1</v>
      </c>
      <c r="H596" s="186" t="n">
        <v>0.15</v>
      </c>
      <c r="I596" s="185" t="n">
        <v>1</v>
      </c>
    </row>
    <row r="597" customFormat="false" ht="12.75" hidden="false" customHeight="false" outlineLevel="0" collapsed="false">
      <c r="A597" s="185" t="s">
        <v>1762</v>
      </c>
      <c r="B597" s="186" t="n">
        <v>6.6</v>
      </c>
      <c r="C597" s="185" t="n">
        <v>1</v>
      </c>
      <c r="D597" s="186" t="n">
        <v>3.3</v>
      </c>
      <c r="E597" s="185" t="n">
        <v>1</v>
      </c>
      <c r="F597" s="186" t="n">
        <v>13.2</v>
      </c>
      <c r="G597" s="185" t="n">
        <v>2</v>
      </c>
      <c r="H597" s="186" t="n">
        <v>1.65</v>
      </c>
      <c r="I597" s="185" t="n">
        <v>1</v>
      </c>
    </row>
    <row r="598" customFormat="false" ht="12.75" hidden="false" customHeight="false" outlineLevel="0" collapsed="false">
      <c r="A598" s="185" t="s">
        <v>1763</v>
      </c>
      <c r="B598" s="186" t="n">
        <v>6.6</v>
      </c>
      <c r="C598" s="185" t="n">
        <v>1</v>
      </c>
      <c r="D598" s="186" t="n">
        <v>3.3</v>
      </c>
      <c r="E598" s="185" t="n">
        <v>1</v>
      </c>
      <c r="F598" s="186" t="n">
        <v>13.2</v>
      </c>
      <c r="G598" s="185" t="n">
        <v>2</v>
      </c>
      <c r="H598" s="186" t="n">
        <v>1.65</v>
      </c>
      <c r="I598" s="185" t="n">
        <v>1</v>
      </c>
    </row>
    <row r="599" customFormat="false" ht="12.75" hidden="false" customHeight="false" outlineLevel="0" collapsed="false">
      <c r="A599" s="188" t="s">
        <v>1765</v>
      </c>
      <c r="B599" s="189" t="n">
        <v>16.3</v>
      </c>
      <c r="C599" s="188" t="n">
        <v>2</v>
      </c>
      <c r="D599" s="189" t="n">
        <v>8.15</v>
      </c>
      <c r="E599" s="188" t="n">
        <v>1</v>
      </c>
      <c r="F599" s="189" t="n">
        <v>32.6</v>
      </c>
      <c r="G599" s="188" t="n">
        <v>3</v>
      </c>
      <c r="H599" s="189" t="n">
        <v>4.075</v>
      </c>
      <c r="I599" s="188" t="n">
        <v>1</v>
      </c>
      <c r="J599" s="187"/>
      <c r="K599" s="187"/>
    </row>
    <row r="600" customFormat="false" ht="12.75" hidden="false" customHeight="false" outlineLevel="0" collapsed="false">
      <c r="A600" s="188" t="s">
        <v>4933</v>
      </c>
      <c r="B600" s="189" t="n">
        <v>18</v>
      </c>
      <c r="C600" s="188" t="n">
        <v>2</v>
      </c>
      <c r="D600" s="189" t="n">
        <v>9</v>
      </c>
      <c r="E600" s="188" t="n">
        <v>1</v>
      </c>
      <c r="F600" s="189" t="n">
        <v>36</v>
      </c>
      <c r="G600" s="188" t="n">
        <v>3</v>
      </c>
      <c r="H600" s="189" t="n">
        <v>4.5</v>
      </c>
      <c r="I600" s="188" t="n">
        <v>1</v>
      </c>
      <c r="J600" s="187"/>
      <c r="K600" s="187"/>
    </row>
    <row r="601" customFormat="false" ht="12.75" hidden="false" customHeight="false" outlineLevel="0" collapsed="false">
      <c r="A601" s="188" t="s">
        <v>4934</v>
      </c>
      <c r="B601" s="189" t="n">
        <v>18</v>
      </c>
      <c r="C601" s="188" t="n">
        <v>2</v>
      </c>
      <c r="D601" s="189" t="n">
        <v>9</v>
      </c>
      <c r="E601" s="188" t="n">
        <v>1</v>
      </c>
      <c r="F601" s="189" t="n">
        <v>36</v>
      </c>
      <c r="G601" s="188" t="n">
        <v>3</v>
      </c>
      <c r="H601" s="189" t="n">
        <v>4.5</v>
      </c>
      <c r="I601" s="188" t="n">
        <v>1</v>
      </c>
      <c r="J601" s="187"/>
      <c r="K601" s="187"/>
    </row>
    <row r="602" customFormat="false" ht="12.75" hidden="false" customHeight="false" outlineLevel="0" collapsed="false">
      <c r="A602" s="185" t="s">
        <v>1770</v>
      </c>
      <c r="B602" s="186" t="n">
        <v>15.2</v>
      </c>
      <c r="C602" s="185" t="n">
        <v>2</v>
      </c>
      <c r="D602" s="186" t="n">
        <v>7.6</v>
      </c>
      <c r="E602" s="185" t="n">
        <v>1</v>
      </c>
      <c r="F602" s="186" t="n">
        <v>30.4</v>
      </c>
      <c r="G602" s="185" t="n">
        <v>3</v>
      </c>
      <c r="H602" s="186" t="n">
        <v>3.8</v>
      </c>
      <c r="I602" s="185" t="n">
        <v>1</v>
      </c>
    </row>
    <row r="603" customFormat="false" ht="12.75" hidden="false" customHeight="false" outlineLevel="0" collapsed="false">
      <c r="A603" s="185" t="s">
        <v>1773</v>
      </c>
      <c r="B603" s="186" t="n">
        <v>33.4</v>
      </c>
      <c r="C603" s="185" t="n">
        <v>3</v>
      </c>
      <c r="D603" s="186" t="n">
        <v>16.7</v>
      </c>
      <c r="E603" s="185" t="n">
        <v>2</v>
      </c>
      <c r="F603" s="186" t="n">
        <v>66.8</v>
      </c>
      <c r="G603" s="185" t="n">
        <v>4</v>
      </c>
      <c r="H603" s="186" t="n">
        <v>8.35</v>
      </c>
      <c r="I603" s="185" t="n">
        <v>1</v>
      </c>
    </row>
    <row r="604" customFormat="false" ht="12.75" hidden="false" customHeight="false" outlineLevel="0" collapsed="false">
      <c r="A604" s="185" t="s">
        <v>1774</v>
      </c>
      <c r="B604" s="186" t="n">
        <v>96.3</v>
      </c>
      <c r="C604" s="185" t="n">
        <v>4</v>
      </c>
      <c r="D604" s="186" t="n">
        <v>48.15</v>
      </c>
      <c r="E604" s="185" t="n">
        <v>3</v>
      </c>
      <c r="F604" s="186" t="n">
        <v>192.6</v>
      </c>
      <c r="G604" s="185" t="n">
        <v>5</v>
      </c>
      <c r="H604" s="186" t="n">
        <v>24.075</v>
      </c>
      <c r="I604" s="185" t="n">
        <v>2</v>
      </c>
    </row>
    <row r="605" customFormat="false" ht="12.75" hidden="false" customHeight="false" outlineLevel="0" collapsed="false">
      <c r="A605" s="188" t="s">
        <v>1775</v>
      </c>
      <c r="B605" s="189" t="n">
        <v>37.5</v>
      </c>
      <c r="C605" s="188" t="n">
        <v>3</v>
      </c>
      <c r="D605" s="189" t="n">
        <v>18.75</v>
      </c>
      <c r="E605" s="188" t="n">
        <v>2</v>
      </c>
      <c r="F605" s="189" t="n">
        <v>75</v>
      </c>
      <c r="G605" s="188" t="n">
        <v>4</v>
      </c>
      <c r="H605" s="189" t="n">
        <v>9.375</v>
      </c>
      <c r="I605" s="188" t="n">
        <v>1</v>
      </c>
      <c r="J605" s="187"/>
      <c r="K605" s="187"/>
    </row>
    <row r="606" customFormat="false" ht="12.75" hidden="false" customHeight="false" outlineLevel="0" collapsed="false">
      <c r="A606" s="188" t="s">
        <v>4935</v>
      </c>
      <c r="B606" s="189" t="n">
        <v>92.9</v>
      </c>
      <c r="C606" s="188" t="n">
        <v>4</v>
      </c>
      <c r="D606" s="189" t="n">
        <v>46.45</v>
      </c>
      <c r="E606" s="188" t="n">
        <v>3</v>
      </c>
      <c r="F606" s="189" t="n">
        <v>185.8</v>
      </c>
      <c r="G606" s="188" t="n">
        <v>5</v>
      </c>
      <c r="H606" s="189" t="n">
        <v>23.225</v>
      </c>
      <c r="I606" s="188" t="n">
        <v>2</v>
      </c>
      <c r="J606" s="187"/>
      <c r="K606" s="187"/>
    </row>
    <row r="607" customFormat="false" ht="12.75" hidden="false" customHeight="false" outlineLevel="0" collapsed="false">
      <c r="A607" s="188" t="s">
        <v>4936</v>
      </c>
      <c r="B607" s="189" t="n">
        <v>92.9</v>
      </c>
      <c r="C607" s="188" t="n">
        <v>4</v>
      </c>
      <c r="D607" s="189" t="n">
        <v>46.45</v>
      </c>
      <c r="E607" s="188" t="n">
        <v>3</v>
      </c>
      <c r="F607" s="189" t="n">
        <v>185.8</v>
      </c>
      <c r="G607" s="188" t="n">
        <v>5</v>
      </c>
      <c r="H607" s="189" t="n">
        <v>23.225</v>
      </c>
      <c r="I607" s="188" t="n">
        <v>2</v>
      </c>
      <c r="J607" s="187"/>
      <c r="K607" s="187"/>
    </row>
    <row r="608" customFormat="false" ht="12.75" hidden="false" customHeight="false" outlineLevel="0" collapsed="false">
      <c r="A608" s="185" t="s">
        <v>1780</v>
      </c>
      <c r="B608" s="186" t="n">
        <v>28</v>
      </c>
      <c r="C608" s="185" t="n">
        <v>3</v>
      </c>
      <c r="D608" s="186" t="n">
        <v>14</v>
      </c>
      <c r="E608" s="185" t="n">
        <v>2</v>
      </c>
      <c r="F608" s="186" t="n">
        <v>56</v>
      </c>
      <c r="G608" s="185" t="n">
        <v>4</v>
      </c>
      <c r="H608" s="186" t="n">
        <v>7</v>
      </c>
      <c r="I608" s="185" t="n">
        <v>1</v>
      </c>
    </row>
    <row r="609" customFormat="false" ht="12.75" hidden="false" customHeight="false" outlineLevel="0" collapsed="false">
      <c r="A609" s="185" t="s">
        <v>1782</v>
      </c>
      <c r="B609" s="186" t="n">
        <v>14.5</v>
      </c>
      <c r="C609" s="185" t="n">
        <v>2</v>
      </c>
      <c r="D609" s="186" t="n">
        <v>7.25</v>
      </c>
      <c r="E609" s="185" t="n">
        <v>1</v>
      </c>
      <c r="F609" s="186" t="n">
        <v>29</v>
      </c>
      <c r="G609" s="185" t="n">
        <v>3</v>
      </c>
      <c r="H609" s="186" t="n">
        <v>3.625</v>
      </c>
      <c r="I609" s="185" t="n">
        <v>1</v>
      </c>
    </row>
    <row r="610" customFormat="false" ht="12.75" hidden="false" customHeight="false" outlineLevel="0" collapsed="false">
      <c r="A610" s="185" t="s">
        <v>1784</v>
      </c>
      <c r="B610" s="186" t="n">
        <v>200</v>
      </c>
      <c r="C610" s="185" t="n">
        <v>5</v>
      </c>
      <c r="D610" s="186" t="n">
        <v>100</v>
      </c>
      <c r="E610" s="185" t="n">
        <v>4</v>
      </c>
      <c r="F610" s="186" t="n">
        <v>400</v>
      </c>
      <c r="G610" s="185" t="n">
        <v>8</v>
      </c>
      <c r="H610" s="186" t="n">
        <v>50</v>
      </c>
      <c r="I610" s="185" t="n">
        <v>3</v>
      </c>
    </row>
    <row r="611" customFormat="false" ht="12.75" hidden="false" customHeight="false" outlineLevel="0" collapsed="false">
      <c r="A611" s="188" t="s">
        <v>1785</v>
      </c>
      <c r="B611" s="189" t="n">
        <v>11.8</v>
      </c>
      <c r="C611" s="188" t="n">
        <v>2</v>
      </c>
      <c r="D611" s="189" t="n">
        <v>5.9</v>
      </c>
      <c r="E611" s="188" t="n">
        <v>1</v>
      </c>
      <c r="F611" s="189" t="n">
        <v>23.6</v>
      </c>
      <c r="G611" s="188" t="n">
        <v>2</v>
      </c>
      <c r="H611" s="189" t="n">
        <v>2.95</v>
      </c>
      <c r="I611" s="188" t="n">
        <v>1</v>
      </c>
      <c r="J611" s="187"/>
      <c r="K611" s="187"/>
    </row>
    <row r="612" customFormat="false" ht="12.75" hidden="false" customHeight="false" outlineLevel="0" collapsed="false">
      <c r="A612" s="188" t="s">
        <v>1788</v>
      </c>
      <c r="B612" s="189" t="n">
        <v>30</v>
      </c>
      <c r="C612" s="188" t="n">
        <v>3</v>
      </c>
      <c r="D612" s="189" t="n">
        <v>15</v>
      </c>
      <c r="E612" s="188" t="n">
        <v>2</v>
      </c>
      <c r="F612" s="189" t="n">
        <v>60</v>
      </c>
      <c r="G612" s="188" t="n">
        <v>4</v>
      </c>
      <c r="H612" s="189" t="n">
        <v>7.5</v>
      </c>
      <c r="I612" s="188" t="n">
        <v>1</v>
      </c>
      <c r="J612" s="187"/>
      <c r="K612" s="187"/>
    </row>
    <row r="613" customFormat="false" ht="12.75" hidden="false" customHeight="false" outlineLevel="0" collapsed="false">
      <c r="A613" s="188" t="s">
        <v>1789</v>
      </c>
      <c r="B613" s="189" t="n">
        <v>14</v>
      </c>
      <c r="C613" s="188" t="n">
        <v>2</v>
      </c>
      <c r="D613" s="189" t="n">
        <v>7</v>
      </c>
      <c r="E613" s="188" t="n">
        <v>1</v>
      </c>
      <c r="F613" s="189" t="n">
        <v>28</v>
      </c>
      <c r="G613" s="188" t="n">
        <v>3</v>
      </c>
      <c r="H613" s="189" t="n">
        <v>3.5</v>
      </c>
      <c r="I613" s="188" t="n">
        <v>1</v>
      </c>
      <c r="J613" s="187"/>
      <c r="K613" s="187"/>
    </row>
    <row r="614" customFormat="false" ht="12.75" hidden="false" customHeight="false" outlineLevel="0" collapsed="false">
      <c r="A614" s="185" t="s">
        <v>1791</v>
      </c>
      <c r="B614" s="186" t="n">
        <v>1.5</v>
      </c>
      <c r="C614" s="185" t="n">
        <v>1</v>
      </c>
      <c r="D614" s="186" t="n">
        <v>0.75</v>
      </c>
      <c r="E614" s="185" t="n">
        <v>1</v>
      </c>
      <c r="F614" s="186" t="n">
        <v>3</v>
      </c>
      <c r="G614" s="185" t="n">
        <v>1</v>
      </c>
      <c r="H614" s="186" t="n">
        <v>0.375</v>
      </c>
      <c r="I614" s="185" t="n">
        <v>1</v>
      </c>
    </row>
    <row r="615" customFormat="false" ht="12.75" hidden="false" customHeight="false" outlineLevel="0" collapsed="false">
      <c r="A615" s="185" t="s">
        <v>1793</v>
      </c>
      <c r="B615" s="186" t="n">
        <v>76.5</v>
      </c>
      <c r="C615" s="185" t="n">
        <v>4</v>
      </c>
      <c r="D615" s="186" t="n">
        <v>38.25</v>
      </c>
      <c r="E615" s="185" t="n">
        <v>3</v>
      </c>
      <c r="F615" s="186" t="n">
        <v>153</v>
      </c>
      <c r="G615" s="185" t="n">
        <v>5</v>
      </c>
      <c r="H615" s="186" t="n">
        <v>19.125</v>
      </c>
      <c r="I615" s="185" t="n">
        <v>2</v>
      </c>
    </row>
    <row r="616" customFormat="false" ht="12.75" hidden="false" customHeight="false" outlineLevel="0" collapsed="false">
      <c r="A616" s="185" t="s">
        <v>1794</v>
      </c>
      <c r="B616" s="186" t="n">
        <v>16.5</v>
      </c>
      <c r="C616" s="185" t="n">
        <v>2</v>
      </c>
      <c r="D616" s="186" t="n">
        <v>8.25</v>
      </c>
      <c r="E616" s="185" t="n">
        <v>1</v>
      </c>
      <c r="F616" s="186" t="n">
        <v>33</v>
      </c>
      <c r="G616" s="185" t="n">
        <v>3</v>
      </c>
      <c r="H616" s="186" t="n">
        <v>4.125</v>
      </c>
      <c r="I616" s="185" t="n">
        <v>1</v>
      </c>
    </row>
    <row r="617" customFormat="false" ht="12.75" hidden="false" customHeight="false" outlineLevel="0" collapsed="false">
      <c r="A617" s="188" t="s">
        <v>1797</v>
      </c>
      <c r="B617" s="189" t="n">
        <v>81</v>
      </c>
      <c r="C617" s="188" t="n">
        <v>4</v>
      </c>
      <c r="D617" s="189" t="n">
        <v>40.5</v>
      </c>
      <c r="E617" s="188" t="n">
        <v>3</v>
      </c>
      <c r="F617" s="189" t="n">
        <v>162</v>
      </c>
      <c r="G617" s="188" t="n">
        <v>5</v>
      </c>
      <c r="H617" s="189" t="n">
        <v>20.25</v>
      </c>
      <c r="I617" s="188" t="n">
        <v>2</v>
      </c>
      <c r="J617" s="187"/>
      <c r="K617" s="187"/>
    </row>
    <row r="618" customFormat="false" ht="12.75" hidden="false" customHeight="false" outlineLevel="0" collapsed="false">
      <c r="A618" s="188" t="s">
        <v>1798</v>
      </c>
      <c r="B618" s="189" t="n">
        <v>9.5</v>
      </c>
      <c r="C618" s="188" t="n">
        <v>1</v>
      </c>
      <c r="D618" s="189" t="n">
        <v>4.75</v>
      </c>
      <c r="E618" s="188" t="n">
        <v>1</v>
      </c>
      <c r="F618" s="189" t="n">
        <v>19</v>
      </c>
      <c r="G618" s="188" t="n">
        <v>2</v>
      </c>
      <c r="H618" s="189" t="n">
        <v>2.375</v>
      </c>
      <c r="I618" s="188" t="n">
        <v>1</v>
      </c>
      <c r="J618" s="187"/>
      <c r="K618" s="187"/>
    </row>
    <row r="619" customFormat="false" ht="12.75" hidden="false" customHeight="false" outlineLevel="0" collapsed="false">
      <c r="A619" s="188" t="s">
        <v>1801</v>
      </c>
      <c r="B619" s="189" t="n">
        <v>32</v>
      </c>
      <c r="C619" s="188" t="n">
        <v>3</v>
      </c>
      <c r="D619" s="189" t="n">
        <v>16</v>
      </c>
      <c r="E619" s="188" t="n">
        <v>2</v>
      </c>
      <c r="F619" s="189" t="n">
        <v>64</v>
      </c>
      <c r="G619" s="188" t="n">
        <v>4</v>
      </c>
      <c r="H619" s="189" t="n">
        <v>8</v>
      </c>
      <c r="I619" s="188" t="n">
        <v>1</v>
      </c>
      <c r="J619" s="187"/>
      <c r="K619" s="187"/>
    </row>
    <row r="620" customFormat="false" ht="12.75" hidden="false" customHeight="false" outlineLevel="0" collapsed="false">
      <c r="A620" s="185" t="s">
        <v>1802</v>
      </c>
      <c r="B620" s="186" t="n">
        <v>31</v>
      </c>
      <c r="C620" s="185" t="n">
        <v>3</v>
      </c>
      <c r="D620" s="186" t="n">
        <v>15.5</v>
      </c>
      <c r="E620" s="185" t="n">
        <v>2</v>
      </c>
      <c r="F620" s="186" t="n">
        <v>62</v>
      </c>
      <c r="G620" s="185" t="n">
        <v>4</v>
      </c>
      <c r="H620" s="186" t="n">
        <v>7.75</v>
      </c>
      <c r="I620" s="185" t="n">
        <v>1</v>
      </c>
    </row>
    <row r="621" customFormat="false" ht="12.75" hidden="false" customHeight="false" outlineLevel="0" collapsed="false">
      <c r="A621" s="185" t="s">
        <v>1803</v>
      </c>
      <c r="B621" s="186" t="n">
        <v>107.3</v>
      </c>
      <c r="C621" s="185" t="n">
        <v>5</v>
      </c>
      <c r="D621" s="186" t="n">
        <v>53.65</v>
      </c>
      <c r="E621" s="185" t="n">
        <v>4</v>
      </c>
      <c r="F621" s="186" t="n">
        <v>214.6</v>
      </c>
      <c r="G621" s="185" t="n">
        <v>6</v>
      </c>
      <c r="H621" s="186" t="n">
        <v>26.825</v>
      </c>
      <c r="I621" s="185" t="n">
        <v>3</v>
      </c>
    </row>
    <row r="622" customFormat="false" ht="12.75" hidden="false" customHeight="false" outlineLevel="0" collapsed="false">
      <c r="A622" s="185" t="s">
        <v>1805</v>
      </c>
      <c r="B622" s="186" t="n">
        <v>12.5</v>
      </c>
      <c r="C622" s="185" t="n">
        <v>2</v>
      </c>
      <c r="D622" s="186" t="n">
        <v>6.25</v>
      </c>
      <c r="E622" s="185" t="n">
        <v>1</v>
      </c>
      <c r="F622" s="186" t="n">
        <v>25</v>
      </c>
      <c r="G622" s="185" t="n">
        <v>2</v>
      </c>
      <c r="H622" s="186" t="n">
        <v>3.125</v>
      </c>
      <c r="I622" s="185" t="n">
        <v>1</v>
      </c>
    </row>
    <row r="623" customFormat="false" ht="12.75" hidden="false" customHeight="false" outlineLevel="0" collapsed="false">
      <c r="A623" s="188" t="s">
        <v>1807</v>
      </c>
      <c r="B623" s="189" t="n">
        <v>81.1</v>
      </c>
      <c r="C623" s="188" t="n">
        <v>4</v>
      </c>
      <c r="D623" s="189" t="n">
        <v>40.55</v>
      </c>
      <c r="E623" s="188" t="n">
        <v>3</v>
      </c>
      <c r="F623" s="189" t="n">
        <v>162.2</v>
      </c>
      <c r="G623" s="188" t="n">
        <v>5</v>
      </c>
      <c r="H623" s="189" t="n">
        <v>20.275</v>
      </c>
      <c r="I623" s="188" t="n">
        <v>2</v>
      </c>
      <c r="J623" s="187"/>
      <c r="K623" s="187"/>
    </row>
    <row r="624" customFormat="false" ht="12.75" hidden="false" customHeight="false" outlineLevel="0" collapsed="false">
      <c r="A624" s="188" t="s">
        <v>1809</v>
      </c>
      <c r="B624" s="189" t="n">
        <v>5.8</v>
      </c>
      <c r="C624" s="188" t="n">
        <v>1</v>
      </c>
      <c r="D624" s="189" t="n">
        <v>2.9</v>
      </c>
      <c r="E624" s="188" t="n">
        <v>1</v>
      </c>
      <c r="F624" s="189" t="n">
        <v>11.6</v>
      </c>
      <c r="G624" s="188" t="n">
        <v>2</v>
      </c>
      <c r="H624" s="189" t="n">
        <v>1.45</v>
      </c>
      <c r="I624" s="188" t="n">
        <v>1</v>
      </c>
      <c r="J624" s="187"/>
      <c r="K624" s="187"/>
    </row>
    <row r="625" customFormat="false" ht="12.75" hidden="false" customHeight="false" outlineLevel="0" collapsed="false">
      <c r="A625" s="188" t="s">
        <v>1811</v>
      </c>
      <c r="B625" s="189" t="n">
        <v>7.5</v>
      </c>
      <c r="C625" s="188" t="n">
        <v>1</v>
      </c>
      <c r="D625" s="189" t="n">
        <v>3.75</v>
      </c>
      <c r="E625" s="188" t="n">
        <v>1</v>
      </c>
      <c r="F625" s="189" t="n">
        <v>15</v>
      </c>
      <c r="G625" s="188" t="n">
        <v>2</v>
      </c>
      <c r="H625" s="189" t="n">
        <v>1.875</v>
      </c>
      <c r="I625" s="188" t="n">
        <v>1</v>
      </c>
      <c r="J625" s="187"/>
      <c r="K625" s="187"/>
    </row>
    <row r="626" customFormat="false" ht="12.75" hidden="false" customHeight="false" outlineLevel="0" collapsed="false">
      <c r="A626" s="185" t="s">
        <v>1812</v>
      </c>
      <c r="B626" s="186" t="n">
        <v>5.8</v>
      </c>
      <c r="C626" s="185" t="n">
        <v>1</v>
      </c>
      <c r="D626" s="186" t="n">
        <v>2.9</v>
      </c>
      <c r="E626" s="185" t="n">
        <v>1</v>
      </c>
      <c r="F626" s="186" t="n">
        <v>11.6</v>
      </c>
      <c r="G626" s="185" t="n">
        <v>2</v>
      </c>
      <c r="H626" s="186" t="n">
        <v>1.45</v>
      </c>
      <c r="I626" s="185" t="n">
        <v>1</v>
      </c>
    </row>
    <row r="627" customFormat="false" ht="12.75" hidden="false" customHeight="false" outlineLevel="0" collapsed="false">
      <c r="A627" s="185" t="s">
        <v>1814</v>
      </c>
      <c r="B627" s="186" t="n">
        <v>18</v>
      </c>
      <c r="C627" s="185" t="n">
        <v>2</v>
      </c>
      <c r="D627" s="186" t="n">
        <v>9</v>
      </c>
      <c r="E627" s="185" t="n">
        <v>1</v>
      </c>
      <c r="F627" s="186" t="n">
        <v>36</v>
      </c>
      <c r="G627" s="185" t="n">
        <v>3</v>
      </c>
      <c r="H627" s="186" t="n">
        <v>4.5</v>
      </c>
      <c r="I627" s="185" t="n">
        <v>1</v>
      </c>
    </row>
    <row r="628" customFormat="false" ht="12.75" hidden="false" customHeight="false" outlineLevel="0" collapsed="false">
      <c r="A628" s="185" t="s">
        <v>1815</v>
      </c>
      <c r="B628" s="186" t="n">
        <v>44</v>
      </c>
      <c r="C628" s="185" t="n">
        <v>3</v>
      </c>
      <c r="D628" s="186" t="n">
        <v>22</v>
      </c>
      <c r="E628" s="185" t="n">
        <v>2</v>
      </c>
      <c r="F628" s="186" t="n">
        <v>88</v>
      </c>
      <c r="G628" s="185" t="n">
        <v>4</v>
      </c>
      <c r="H628" s="186" t="n">
        <v>11</v>
      </c>
      <c r="I628" s="185" t="n">
        <v>2</v>
      </c>
    </row>
    <row r="629" customFormat="false" ht="12.75" hidden="false" customHeight="false" outlineLevel="0" collapsed="false">
      <c r="A629" s="188" t="s">
        <v>1816</v>
      </c>
      <c r="B629" s="189" t="n">
        <v>1</v>
      </c>
      <c r="C629" s="188" t="n">
        <v>1</v>
      </c>
      <c r="D629" s="189" t="n">
        <v>0.5</v>
      </c>
      <c r="E629" s="188" t="n">
        <v>1</v>
      </c>
      <c r="F629" s="189" t="n">
        <v>2</v>
      </c>
      <c r="G629" s="188" t="n">
        <v>1</v>
      </c>
      <c r="H629" s="189" t="n">
        <v>0.25</v>
      </c>
      <c r="I629" s="188" t="n">
        <v>1</v>
      </c>
      <c r="J629" s="187"/>
      <c r="K629" s="187"/>
    </row>
    <row r="630" customFormat="false" ht="12.75" hidden="false" customHeight="false" outlineLevel="0" collapsed="false">
      <c r="A630" s="188" t="s">
        <v>1818</v>
      </c>
      <c r="B630" s="189" t="n">
        <v>8</v>
      </c>
      <c r="C630" s="188" t="n">
        <v>1</v>
      </c>
      <c r="D630" s="189" t="n">
        <v>4</v>
      </c>
      <c r="E630" s="188" t="n">
        <v>1</v>
      </c>
      <c r="F630" s="189" t="n">
        <v>16</v>
      </c>
      <c r="G630" s="188" t="n">
        <v>2</v>
      </c>
      <c r="H630" s="189" t="n">
        <v>2</v>
      </c>
      <c r="I630" s="188" t="n">
        <v>1</v>
      </c>
      <c r="J630" s="187"/>
      <c r="K630" s="187"/>
    </row>
    <row r="631" customFormat="false" ht="12.75" hidden="false" customHeight="false" outlineLevel="0" collapsed="false">
      <c r="A631" s="188" t="s">
        <v>1819</v>
      </c>
      <c r="B631" s="189" t="n">
        <v>20.1</v>
      </c>
      <c r="C631" s="188" t="n">
        <v>2</v>
      </c>
      <c r="D631" s="189" t="n">
        <v>10.05</v>
      </c>
      <c r="E631" s="188" t="n">
        <v>2</v>
      </c>
      <c r="F631" s="189" t="n">
        <v>40.2</v>
      </c>
      <c r="G631" s="188" t="n">
        <v>3</v>
      </c>
      <c r="H631" s="189" t="n">
        <v>5.025</v>
      </c>
      <c r="I631" s="188" t="n">
        <v>1</v>
      </c>
      <c r="J631" s="187"/>
      <c r="K631" s="187"/>
    </row>
    <row r="632" customFormat="false" ht="12.75" hidden="false" customHeight="false" outlineLevel="0" collapsed="false">
      <c r="A632" s="185" t="s">
        <v>1820</v>
      </c>
      <c r="B632" s="186" t="n">
        <v>5.5</v>
      </c>
      <c r="C632" s="185" t="n">
        <v>1</v>
      </c>
      <c r="D632" s="186" t="n">
        <v>2.75</v>
      </c>
      <c r="E632" s="185" t="n">
        <v>1</v>
      </c>
      <c r="F632" s="186" t="n">
        <v>11</v>
      </c>
      <c r="G632" s="185" t="n">
        <v>2</v>
      </c>
      <c r="H632" s="186" t="n">
        <v>1.375</v>
      </c>
      <c r="I632" s="185" t="n">
        <v>1</v>
      </c>
    </row>
    <row r="633" customFormat="false" ht="12.75" hidden="false" customHeight="false" outlineLevel="0" collapsed="false">
      <c r="A633" s="185" t="s">
        <v>1822</v>
      </c>
      <c r="B633" s="186" t="n">
        <v>24.2</v>
      </c>
      <c r="C633" s="185" t="n">
        <v>2</v>
      </c>
      <c r="D633" s="186" t="n">
        <v>12.1</v>
      </c>
      <c r="E633" s="185" t="n">
        <v>2</v>
      </c>
      <c r="F633" s="186" t="n">
        <v>48.4</v>
      </c>
      <c r="G633" s="185" t="n">
        <v>3</v>
      </c>
      <c r="H633" s="186" t="n">
        <v>6.05</v>
      </c>
      <c r="I633" s="185" t="n">
        <v>1</v>
      </c>
    </row>
    <row r="634" customFormat="false" ht="12.75" hidden="false" customHeight="false" outlineLevel="0" collapsed="false">
      <c r="A634" s="185" t="s">
        <v>1824</v>
      </c>
      <c r="B634" s="186" t="n">
        <v>5.7</v>
      </c>
      <c r="C634" s="185" t="n">
        <v>1</v>
      </c>
      <c r="D634" s="186" t="n">
        <v>2.85</v>
      </c>
      <c r="E634" s="185" t="n">
        <v>1</v>
      </c>
      <c r="F634" s="186" t="n">
        <v>11.4</v>
      </c>
      <c r="G634" s="185" t="n">
        <v>2</v>
      </c>
      <c r="H634" s="186" t="n">
        <v>1.425</v>
      </c>
      <c r="I634" s="185" t="n">
        <v>1</v>
      </c>
    </row>
    <row r="635" customFormat="false" ht="12.75" hidden="false" customHeight="false" outlineLevel="0" collapsed="false">
      <c r="A635" s="188" t="s">
        <v>1825</v>
      </c>
      <c r="B635" s="189" t="n">
        <v>41</v>
      </c>
      <c r="C635" s="188" t="n">
        <v>3</v>
      </c>
      <c r="D635" s="189" t="n">
        <v>20.5</v>
      </c>
      <c r="E635" s="188" t="n">
        <v>2</v>
      </c>
      <c r="F635" s="189" t="n">
        <v>82</v>
      </c>
      <c r="G635" s="188" t="n">
        <v>4</v>
      </c>
      <c r="H635" s="189" t="n">
        <v>10.25</v>
      </c>
      <c r="I635" s="188" t="n">
        <v>2</v>
      </c>
      <c r="J635" s="187"/>
      <c r="K635" s="187"/>
    </row>
    <row r="636" customFormat="false" ht="12.75" hidden="false" customHeight="false" outlineLevel="0" collapsed="false">
      <c r="A636" s="188" t="s">
        <v>1826</v>
      </c>
      <c r="B636" s="189" t="n">
        <v>57.5</v>
      </c>
      <c r="C636" s="188" t="n">
        <v>4</v>
      </c>
      <c r="D636" s="189" t="n">
        <v>28.75</v>
      </c>
      <c r="E636" s="188" t="n">
        <v>3</v>
      </c>
      <c r="F636" s="189" t="n">
        <v>115</v>
      </c>
      <c r="G636" s="188" t="n">
        <v>5</v>
      </c>
      <c r="H636" s="189" t="n">
        <v>14.375</v>
      </c>
      <c r="I636" s="188" t="n">
        <v>2</v>
      </c>
      <c r="J636" s="187"/>
      <c r="K636" s="187"/>
    </row>
    <row r="637" customFormat="false" ht="12.75" hidden="false" customHeight="false" outlineLevel="0" collapsed="false">
      <c r="A637" s="188" t="s">
        <v>1827</v>
      </c>
      <c r="B637" s="189" t="n">
        <v>19.5</v>
      </c>
      <c r="C637" s="188" t="n">
        <v>2</v>
      </c>
      <c r="D637" s="189" t="n">
        <v>9.75</v>
      </c>
      <c r="E637" s="188" t="n">
        <v>1</v>
      </c>
      <c r="F637" s="189" t="n">
        <v>39</v>
      </c>
      <c r="G637" s="188" t="n">
        <v>3</v>
      </c>
      <c r="H637" s="189" t="n">
        <v>4.875</v>
      </c>
      <c r="I637" s="188" t="n">
        <v>1</v>
      </c>
      <c r="J637" s="187"/>
      <c r="K637" s="187"/>
    </row>
    <row r="638" customFormat="false" ht="12.75" hidden="false" customHeight="false" outlineLevel="0" collapsed="false">
      <c r="A638" s="185" t="s">
        <v>1830</v>
      </c>
      <c r="B638" s="186" t="n">
        <v>92.5</v>
      </c>
      <c r="C638" s="185" t="n">
        <v>4</v>
      </c>
      <c r="D638" s="186" t="n">
        <v>46.25</v>
      </c>
      <c r="E638" s="185" t="n">
        <v>3</v>
      </c>
      <c r="F638" s="186" t="n">
        <v>185</v>
      </c>
      <c r="G638" s="185" t="n">
        <v>5</v>
      </c>
      <c r="H638" s="186" t="n">
        <v>23.125</v>
      </c>
      <c r="I638" s="185" t="n">
        <v>2</v>
      </c>
    </row>
    <row r="639" customFormat="false" ht="12.75" hidden="false" customHeight="false" outlineLevel="0" collapsed="false">
      <c r="A639" s="185" t="s">
        <v>1831</v>
      </c>
      <c r="B639" s="186" t="n">
        <v>5</v>
      </c>
      <c r="C639" s="185" t="n">
        <v>1</v>
      </c>
      <c r="D639" s="186" t="n">
        <v>2.5</v>
      </c>
      <c r="E639" s="185" t="n">
        <v>1</v>
      </c>
      <c r="F639" s="186" t="n">
        <v>10</v>
      </c>
      <c r="G639" s="185" t="n">
        <v>2</v>
      </c>
      <c r="H639" s="186" t="n">
        <v>1.25</v>
      </c>
      <c r="I639" s="185" t="n">
        <v>1</v>
      </c>
    </row>
    <row r="640" customFormat="false" ht="12.75" hidden="false" customHeight="false" outlineLevel="0" collapsed="false">
      <c r="A640" s="185" t="s">
        <v>1832</v>
      </c>
      <c r="B640" s="186" t="n">
        <v>5.9</v>
      </c>
      <c r="C640" s="185" t="n">
        <v>1</v>
      </c>
      <c r="D640" s="186" t="n">
        <v>2.95</v>
      </c>
      <c r="E640" s="185" t="n">
        <v>1</v>
      </c>
      <c r="F640" s="186" t="n">
        <v>11.8</v>
      </c>
      <c r="G640" s="185" t="n">
        <v>2</v>
      </c>
      <c r="H640" s="186" t="n">
        <v>1.475</v>
      </c>
      <c r="I640" s="185" t="n">
        <v>1</v>
      </c>
    </row>
    <row r="641" customFormat="false" ht="12.75" hidden="false" customHeight="false" outlineLevel="0" collapsed="false">
      <c r="A641" s="188" t="s">
        <v>1835</v>
      </c>
      <c r="B641" s="189" t="n">
        <v>33</v>
      </c>
      <c r="C641" s="188" t="n">
        <v>3</v>
      </c>
      <c r="D641" s="189" t="n">
        <v>16.5</v>
      </c>
      <c r="E641" s="188" t="n">
        <v>2</v>
      </c>
      <c r="F641" s="189" t="n">
        <v>66</v>
      </c>
      <c r="G641" s="188" t="n">
        <v>4</v>
      </c>
      <c r="H641" s="189" t="n">
        <v>8.25</v>
      </c>
      <c r="I641" s="188" t="n">
        <v>1</v>
      </c>
      <c r="J641" s="187"/>
      <c r="K641" s="187"/>
    </row>
    <row r="642" customFormat="false" ht="12.75" hidden="false" customHeight="false" outlineLevel="0" collapsed="false">
      <c r="A642" s="188" t="s">
        <v>1837</v>
      </c>
      <c r="B642" s="189" t="n">
        <v>1</v>
      </c>
      <c r="C642" s="188" t="n">
        <v>1</v>
      </c>
      <c r="D642" s="189" t="n">
        <v>0.5</v>
      </c>
      <c r="E642" s="188" t="n">
        <v>1</v>
      </c>
      <c r="F642" s="189" t="n">
        <v>2</v>
      </c>
      <c r="G642" s="188" t="n">
        <v>1</v>
      </c>
      <c r="H642" s="189" t="n">
        <v>0.25</v>
      </c>
      <c r="I642" s="188" t="n">
        <v>1</v>
      </c>
      <c r="J642" s="187"/>
      <c r="K642" s="187"/>
    </row>
    <row r="643" customFormat="false" ht="12.75" hidden="false" customHeight="false" outlineLevel="0" collapsed="false">
      <c r="A643" s="188" t="s">
        <v>1838</v>
      </c>
      <c r="B643" s="189" t="n">
        <v>10.5</v>
      </c>
      <c r="C643" s="188" t="n">
        <v>2</v>
      </c>
      <c r="D643" s="189" t="n">
        <v>5.25</v>
      </c>
      <c r="E643" s="188" t="n">
        <v>1</v>
      </c>
      <c r="F643" s="189" t="n">
        <v>21</v>
      </c>
      <c r="G643" s="188" t="n">
        <v>2</v>
      </c>
      <c r="H643" s="189" t="n">
        <v>2.625</v>
      </c>
      <c r="I643" s="188" t="n">
        <v>1</v>
      </c>
      <c r="J643" s="187"/>
      <c r="K643" s="187"/>
    </row>
    <row r="644" customFormat="false" ht="12.75" hidden="false" customHeight="false" outlineLevel="0" collapsed="false">
      <c r="A644" s="185" t="s">
        <v>1839</v>
      </c>
      <c r="B644" s="186" t="n">
        <v>33</v>
      </c>
      <c r="C644" s="185" t="n">
        <v>3</v>
      </c>
      <c r="D644" s="186" t="n">
        <v>16.5</v>
      </c>
      <c r="E644" s="185" t="n">
        <v>2</v>
      </c>
      <c r="F644" s="186" t="n">
        <v>66</v>
      </c>
      <c r="G644" s="185" t="n">
        <v>4</v>
      </c>
      <c r="H644" s="186" t="n">
        <v>8.25</v>
      </c>
      <c r="I644" s="185" t="n">
        <v>1</v>
      </c>
    </row>
    <row r="645" customFormat="false" ht="12.75" hidden="false" customHeight="false" outlineLevel="0" collapsed="false">
      <c r="A645" s="185" t="s">
        <v>1842</v>
      </c>
      <c r="B645" s="186" t="n">
        <v>135</v>
      </c>
      <c r="C645" s="185" t="n">
        <v>5</v>
      </c>
      <c r="D645" s="186" t="n">
        <v>67.5</v>
      </c>
      <c r="E645" s="185" t="n">
        <v>4</v>
      </c>
      <c r="F645" s="186" t="n">
        <v>270</v>
      </c>
      <c r="G645" s="185" t="n">
        <v>6</v>
      </c>
      <c r="H645" s="186" t="n">
        <v>33.75</v>
      </c>
      <c r="I645" s="185" t="n">
        <v>3</v>
      </c>
    </row>
    <row r="646" customFormat="false" ht="12.75" hidden="false" customHeight="false" outlineLevel="0" collapsed="false">
      <c r="A646" s="185" t="s">
        <v>1843</v>
      </c>
      <c r="B646" s="186" t="n">
        <v>31.6</v>
      </c>
      <c r="C646" s="185" t="n">
        <v>3</v>
      </c>
      <c r="D646" s="186" t="n">
        <v>15.8</v>
      </c>
      <c r="E646" s="185" t="n">
        <v>2</v>
      </c>
      <c r="F646" s="186" t="n">
        <v>63.2</v>
      </c>
      <c r="G646" s="185" t="n">
        <v>4</v>
      </c>
      <c r="H646" s="186" t="n">
        <v>7.9</v>
      </c>
      <c r="I646" s="185" t="n">
        <v>1</v>
      </c>
    </row>
    <row r="647" customFormat="false" ht="12.75" hidden="false" customHeight="false" outlineLevel="0" collapsed="false">
      <c r="A647" s="188" t="s">
        <v>1845</v>
      </c>
      <c r="B647" s="189" t="n">
        <v>0.6</v>
      </c>
      <c r="C647" s="188" t="n">
        <v>1</v>
      </c>
      <c r="D647" s="189" t="n">
        <v>0.3</v>
      </c>
      <c r="E647" s="188" t="n">
        <v>1</v>
      </c>
      <c r="F647" s="189" t="n">
        <v>1.2</v>
      </c>
      <c r="G647" s="188" t="n">
        <v>1</v>
      </c>
      <c r="H647" s="189" t="n">
        <v>0.15</v>
      </c>
      <c r="I647" s="188" t="n">
        <v>1</v>
      </c>
      <c r="J647" s="187"/>
      <c r="K647" s="187"/>
    </row>
    <row r="648" customFormat="false" ht="12.75" hidden="false" customHeight="false" outlineLevel="0" collapsed="false">
      <c r="A648" s="188" t="s">
        <v>1848</v>
      </c>
      <c r="B648" s="189" t="n">
        <v>14.3</v>
      </c>
      <c r="C648" s="188" t="n">
        <v>2</v>
      </c>
      <c r="D648" s="189" t="n">
        <v>7.15</v>
      </c>
      <c r="E648" s="188" t="n">
        <v>1</v>
      </c>
      <c r="F648" s="189" t="n">
        <v>28.6</v>
      </c>
      <c r="G648" s="188" t="n">
        <v>3</v>
      </c>
      <c r="H648" s="189" t="n">
        <v>3.575</v>
      </c>
      <c r="I648" s="188" t="n">
        <v>1</v>
      </c>
      <c r="J648" s="187"/>
      <c r="K648" s="187"/>
    </row>
    <row r="649" customFormat="false" ht="12.75" hidden="false" customHeight="false" outlineLevel="0" collapsed="false">
      <c r="A649" s="188" t="s">
        <v>1849</v>
      </c>
      <c r="B649" s="189" t="n">
        <v>18.8</v>
      </c>
      <c r="C649" s="188" t="n">
        <v>2</v>
      </c>
      <c r="D649" s="189" t="n">
        <v>9.4</v>
      </c>
      <c r="E649" s="188" t="n">
        <v>1</v>
      </c>
      <c r="F649" s="189" t="n">
        <v>37.6</v>
      </c>
      <c r="G649" s="188" t="n">
        <v>3</v>
      </c>
      <c r="H649" s="189" t="n">
        <v>4.7</v>
      </c>
      <c r="I649" s="188" t="n">
        <v>1</v>
      </c>
      <c r="J649" s="187"/>
      <c r="K649" s="187"/>
    </row>
    <row r="650" customFormat="false" ht="12.75" hidden="false" customHeight="false" outlineLevel="0" collapsed="false">
      <c r="A650" s="185" t="s">
        <v>1852</v>
      </c>
      <c r="B650" s="186" t="n">
        <v>110</v>
      </c>
      <c r="C650" s="185" t="n">
        <v>5</v>
      </c>
      <c r="D650" s="186" t="n">
        <v>55</v>
      </c>
      <c r="E650" s="185" t="n">
        <v>4</v>
      </c>
      <c r="F650" s="186" t="n">
        <v>220</v>
      </c>
      <c r="G650" s="185" t="n">
        <v>6</v>
      </c>
      <c r="H650" s="186" t="n">
        <v>27.5</v>
      </c>
      <c r="I650" s="185" t="n">
        <v>3</v>
      </c>
    </row>
    <row r="651" customFormat="false" ht="12.75" hidden="false" customHeight="false" outlineLevel="0" collapsed="false">
      <c r="A651" s="185" t="s">
        <v>1853</v>
      </c>
      <c r="B651" s="186" t="n">
        <v>21</v>
      </c>
      <c r="C651" s="185" t="n">
        <v>2</v>
      </c>
      <c r="D651" s="186" t="n">
        <v>10.5</v>
      </c>
      <c r="E651" s="185" t="n">
        <v>2</v>
      </c>
      <c r="F651" s="186" t="n">
        <v>42</v>
      </c>
      <c r="G651" s="185" t="n">
        <v>3</v>
      </c>
      <c r="H651" s="186" t="n">
        <v>5.25</v>
      </c>
      <c r="I651" s="185" t="n">
        <v>1</v>
      </c>
    </row>
    <row r="652" customFormat="false" ht="12.75" hidden="false" customHeight="false" outlineLevel="0" collapsed="false">
      <c r="A652" s="185" t="s">
        <v>1855</v>
      </c>
      <c r="B652" s="186" t="n">
        <v>51</v>
      </c>
      <c r="C652" s="185" t="n">
        <v>4</v>
      </c>
      <c r="D652" s="186" t="n">
        <v>25.5</v>
      </c>
      <c r="E652" s="185" t="n">
        <v>3</v>
      </c>
      <c r="F652" s="186" t="n">
        <v>102</v>
      </c>
      <c r="G652" s="185" t="n">
        <v>5</v>
      </c>
      <c r="H652" s="186" t="n">
        <v>12.75</v>
      </c>
      <c r="I652" s="185" t="n">
        <v>2</v>
      </c>
    </row>
    <row r="653" customFormat="false" ht="12.75" hidden="false" customHeight="false" outlineLevel="0" collapsed="false">
      <c r="A653" s="188" t="s">
        <v>1856</v>
      </c>
      <c r="B653" s="189" t="n">
        <v>81</v>
      </c>
      <c r="C653" s="188" t="n">
        <v>4</v>
      </c>
      <c r="D653" s="189" t="n">
        <v>40.5</v>
      </c>
      <c r="E653" s="188" t="n">
        <v>3</v>
      </c>
      <c r="F653" s="189" t="n">
        <v>162</v>
      </c>
      <c r="G653" s="188" t="n">
        <v>5</v>
      </c>
      <c r="H653" s="189" t="n">
        <v>20.25</v>
      </c>
      <c r="I653" s="188" t="n">
        <v>2</v>
      </c>
      <c r="J653" s="187"/>
      <c r="K653" s="187"/>
    </row>
    <row r="654" customFormat="false" ht="12.75" hidden="false" customHeight="false" outlineLevel="0" collapsed="false">
      <c r="A654" s="188" t="s">
        <v>1858</v>
      </c>
      <c r="B654" s="189" t="n">
        <v>22</v>
      </c>
      <c r="C654" s="188" t="n">
        <v>2</v>
      </c>
      <c r="D654" s="189" t="n">
        <v>11</v>
      </c>
      <c r="E654" s="188" t="n">
        <v>2</v>
      </c>
      <c r="F654" s="189" t="n">
        <v>44</v>
      </c>
      <c r="G654" s="188" t="n">
        <v>3</v>
      </c>
      <c r="H654" s="189" t="n">
        <v>5.5</v>
      </c>
      <c r="I654" s="188" t="n">
        <v>1</v>
      </c>
      <c r="J654" s="187"/>
      <c r="K654" s="187"/>
    </row>
    <row r="655" customFormat="false" ht="12.75" hidden="false" customHeight="false" outlineLevel="0" collapsed="false">
      <c r="A655" s="188" t="s">
        <v>1859</v>
      </c>
      <c r="B655" s="189" t="n">
        <v>80.5</v>
      </c>
      <c r="C655" s="188" t="n">
        <v>4</v>
      </c>
      <c r="D655" s="189" t="n">
        <v>40.25</v>
      </c>
      <c r="E655" s="188" t="n">
        <v>3</v>
      </c>
      <c r="F655" s="189" t="n">
        <v>161</v>
      </c>
      <c r="G655" s="188" t="n">
        <v>5</v>
      </c>
      <c r="H655" s="189" t="n">
        <v>20.125</v>
      </c>
      <c r="I655" s="188" t="n">
        <v>2</v>
      </c>
      <c r="J655" s="187"/>
      <c r="K655" s="187"/>
    </row>
    <row r="656" customFormat="false" ht="12.75" hidden="false" customHeight="false" outlineLevel="0" collapsed="false">
      <c r="A656" s="185" t="s">
        <v>1860</v>
      </c>
      <c r="B656" s="186" t="n">
        <v>9</v>
      </c>
      <c r="C656" s="185" t="n">
        <v>1</v>
      </c>
      <c r="D656" s="186" t="n">
        <v>4.5</v>
      </c>
      <c r="E656" s="185" t="n">
        <v>1</v>
      </c>
      <c r="F656" s="186" t="n">
        <v>18</v>
      </c>
      <c r="G656" s="185" t="n">
        <v>2</v>
      </c>
      <c r="H656" s="186" t="n">
        <v>2.25</v>
      </c>
      <c r="I656" s="185" t="n">
        <v>1</v>
      </c>
    </row>
    <row r="657" customFormat="false" ht="12.75" hidden="false" customHeight="false" outlineLevel="0" collapsed="false">
      <c r="A657" s="185" t="s">
        <v>1862</v>
      </c>
      <c r="B657" s="186" t="n">
        <v>34.5</v>
      </c>
      <c r="C657" s="185" t="n">
        <v>3</v>
      </c>
      <c r="D657" s="186" t="n">
        <v>17.25</v>
      </c>
      <c r="E657" s="185" t="n">
        <v>2</v>
      </c>
      <c r="F657" s="186" t="n">
        <v>69</v>
      </c>
      <c r="G657" s="185" t="n">
        <v>4</v>
      </c>
      <c r="H657" s="186" t="n">
        <v>8.625</v>
      </c>
      <c r="I657" s="185" t="n">
        <v>1</v>
      </c>
    </row>
    <row r="658" customFormat="false" ht="12.75" hidden="false" customHeight="false" outlineLevel="0" collapsed="false">
      <c r="A658" s="185" t="s">
        <v>1863</v>
      </c>
      <c r="B658" s="186" t="n">
        <v>3.1</v>
      </c>
      <c r="C658" s="185" t="n">
        <v>1</v>
      </c>
      <c r="D658" s="186" t="n">
        <v>1.55</v>
      </c>
      <c r="E658" s="185" t="n">
        <v>1</v>
      </c>
      <c r="F658" s="186" t="n">
        <v>6.2</v>
      </c>
      <c r="G658" s="185" t="n">
        <v>1</v>
      </c>
      <c r="H658" s="186" t="n">
        <v>0.775</v>
      </c>
      <c r="I658" s="185" t="n">
        <v>1</v>
      </c>
    </row>
    <row r="659" customFormat="false" ht="12.75" hidden="false" customHeight="false" outlineLevel="0" collapsed="false">
      <c r="A659" s="188" t="s">
        <v>1866</v>
      </c>
      <c r="B659" s="189" t="n">
        <v>13</v>
      </c>
      <c r="C659" s="188" t="n">
        <v>2</v>
      </c>
      <c r="D659" s="189" t="n">
        <v>6.5</v>
      </c>
      <c r="E659" s="188" t="n">
        <v>1</v>
      </c>
      <c r="F659" s="189" t="n">
        <v>26</v>
      </c>
      <c r="G659" s="188" t="n">
        <v>3</v>
      </c>
      <c r="H659" s="189" t="n">
        <v>3.25</v>
      </c>
      <c r="I659" s="188" t="n">
        <v>1</v>
      </c>
      <c r="J659" s="187"/>
      <c r="K659" s="187"/>
    </row>
    <row r="660" customFormat="false" ht="12.75" hidden="false" customHeight="false" outlineLevel="0" collapsed="false">
      <c r="A660" s="188" t="s">
        <v>1867</v>
      </c>
      <c r="B660" s="189" t="n">
        <v>34.3</v>
      </c>
      <c r="C660" s="188" t="n">
        <v>3</v>
      </c>
      <c r="D660" s="189" t="n">
        <v>17.15</v>
      </c>
      <c r="E660" s="188" t="n">
        <v>2</v>
      </c>
      <c r="F660" s="189" t="n">
        <v>68.6</v>
      </c>
      <c r="G660" s="188" t="n">
        <v>4</v>
      </c>
      <c r="H660" s="189" t="n">
        <v>8.575</v>
      </c>
      <c r="I660" s="188" t="n">
        <v>1</v>
      </c>
      <c r="J660" s="187"/>
      <c r="K660" s="187"/>
    </row>
    <row r="661" customFormat="false" ht="12.75" hidden="false" customHeight="false" outlineLevel="0" collapsed="false">
      <c r="A661" s="188" t="s">
        <v>1868</v>
      </c>
      <c r="B661" s="189" t="n">
        <v>18</v>
      </c>
      <c r="C661" s="188" t="n">
        <v>2</v>
      </c>
      <c r="D661" s="189" t="n">
        <v>9</v>
      </c>
      <c r="E661" s="188" t="n">
        <v>1</v>
      </c>
      <c r="F661" s="189" t="n">
        <v>36</v>
      </c>
      <c r="G661" s="188" t="n">
        <v>3</v>
      </c>
      <c r="H661" s="189" t="n">
        <v>4.5</v>
      </c>
      <c r="I661" s="188" t="n">
        <v>1</v>
      </c>
      <c r="J661" s="187"/>
      <c r="K661" s="187"/>
    </row>
    <row r="662" customFormat="false" ht="12.75" hidden="false" customHeight="false" outlineLevel="0" collapsed="false">
      <c r="A662" s="185" t="s">
        <v>1870</v>
      </c>
      <c r="B662" s="186" t="n">
        <v>36</v>
      </c>
      <c r="C662" s="185" t="n">
        <v>3</v>
      </c>
      <c r="D662" s="186" t="n">
        <v>18</v>
      </c>
      <c r="E662" s="185" t="n">
        <v>2</v>
      </c>
      <c r="F662" s="186" t="n">
        <v>72</v>
      </c>
      <c r="G662" s="185" t="n">
        <v>4</v>
      </c>
      <c r="H662" s="186" t="n">
        <v>9</v>
      </c>
      <c r="I662" s="185" t="n">
        <v>1</v>
      </c>
    </row>
    <row r="663" customFormat="false" ht="12.75" hidden="false" customHeight="false" outlineLevel="0" collapsed="false">
      <c r="A663" s="185" t="s">
        <v>1871</v>
      </c>
      <c r="B663" s="186" t="n">
        <v>105.5</v>
      </c>
      <c r="C663" s="185" t="n">
        <v>5</v>
      </c>
      <c r="D663" s="186" t="n">
        <v>52.75</v>
      </c>
      <c r="E663" s="185" t="n">
        <v>4</v>
      </c>
      <c r="F663" s="186" t="n">
        <v>211</v>
      </c>
      <c r="G663" s="185" t="n">
        <v>6</v>
      </c>
      <c r="H663" s="186" t="n">
        <v>26.375</v>
      </c>
      <c r="I663" s="185" t="n">
        <v>3</v>
      </c>
    </row>
    <row r="664" customFormat="false" ht="12.75" hidden="false" customHeight="false" outlineLevel="0" collapsed="false">
      <c r="A664" s="185" t="s">
        <v>1872</v>
      </c>
      <c r="B664" s="186" t="n">
        <v>8.5</v>
      </c>
      <c r="C664" s="185" t="n">
        <v>1</v>
      </c>
      <c r="D664" s="186" t="n">
        <v>4.25</v>
      </c>
      <c r="E664" s="185" t="n">
        <v>1</v>
      </c>
      <c r="F664" s="186" t="n">
        <v>17</v>
      </c>
      <c r="G664" s="185" t="n">
        <v>2</v>
      </c>
      <c r="H664" s="186" t="n">
        <v>2.125</v>
      </c>
      <c r="I664" s="185" t="n">
        <v>1</v>
      </c>
    </row>
    <row r="665" customFormat="false" ht="12.75" hidden="false" customHeight="false" outlineLevel="0" collapsed="false">
      <c r="A665" s="188" t="s">
        <v>1873</v>
      </c>
      <c r="B665" s="189" t="n">
        <v>260</v>
      </c>
      <c r="C665" s="188" t="n">
        <v>6</v>
      </c>
      <c r="D665" s="189" t="n">
        <v>130</v>
      </c>
      <c r="E665" s="188" t="n">
        <v>5</v>
      </c>
      <c r="F665" s="189" t="n">
        <v>520</v>
      </c>
      <c r="G665" s="188" t="n">
        <v>9</v>
      </c>
      <c r="H665" s="189" t="n">
        <v>65</v>
      </c>
      <c r="I665" s="188" t="n">
        <v>4</v>
      </c>
      <c r="J665" s="187"/>
      <c r="K665" s="187"/>
    </row>
    <row r="666" customFormat="false" ht="12.75" hidden="false" customHeight="false" outlineLevel="0" collapsed="false">
      <c r="A666" s="188" t="s">
        <v>1874</v>
      </c>
      <c r="B666" s="189" t="n">
        <v>148</v>
      </c>
      <c r="C666" s="188" t="n">
        <v>5</v>
      </c>
      <c r="D666" s="189" t="n">
        <v>74</v>
      </c>
      <c r="E666" s="188" t="n">
        <v>4</v>
      </c>
      <c r="F666" s="189" t="n">
        <v>296</v>
      </c>
      <c r="G666" s="188" t="n">
        <v>7</v>
      </c>
      <c r="H666" s="189" t="n">
        <v>37</v>
      </c>
      <c r="I666" s="188" t="n">
        <v>3</v>
      </c>
      <c r="J666" s="187"/>
      <c r="K666" s="187"/>
    </row>
    <row r="667" customFormat="false" ht="12.75" hidden="false" customHeight="false" outlineLevel="0" collapsed="false">
      <c r="A667" s="188" t="s">
        <v>1875</v>
      </c>
      <c r="B667" s="189" t="n">
        <v>7.7</v>
      </c>
      <c r="C667" s="188" t="n">
        <v>1</v>
      </c>
      <c r="D667" s="189" t="n">
        <v>3.85</v>
      </c>
      <c r="E667" s="188" t="n">
        <v>1</v>
      </c>
      <c r="F667" s="189" t="n">
        <v>15.4</v>
      </c>
      <c r="G667" s="188" t="n">
        <v>2</v>
      </c>
      <c r="H667" s="189" t="n">
        <v>1.925</v>
      </c>
      <c r="I667" s="188" t="n">
        <v>1</v>
      </c>
      <c r="J667" s="187"/>
      <c r="K667" s="187"/>
    </row>
    <row r="668" customFormat="false" ht="12.75" hidden="false" customHeight="false" outlineLevel="0" collapsed="false">
      <c r="A668" s="185" t="s">
        <v>1877</v>
      </c>
      <c r="B668" s="186" t="n">
        <v>25.3</v>
      </c>
      <c r="C668" s="185" t="n">
        <v>3</v>
      </c>
      <c r="D668" s="186" t="n">
        <v>12.65</v>
      </c>
      <c r="E668" s="185" t="n">
        <v>2</v>
      </c>
      <c r="F668" s="186" t="n">
        <v>50.6</v>
      </c>
      <c r="G668" s="185" t="n">
        <v>4</v>
      </c>
      <c r="H668" s="186" t="n">
        <v>6.325</v>
      </c>
      <c r="I668" s="185" t="n">
        <v>1</v>
      </c>
    </row>
    <row r="669" customFormat="false" ht="12.75" hidden="false" customHeight="false" outlineLevel="0" collapsed="false">
      <c r="A669" s="185" t="s">
        <v>1879</v>
      </c>
      <c r="B669" s="186" t="n">
        <v>11</v>
      </c>
      <c r="C669" s="185" t="n">
        <v>2</v>
      </c>
      <c r="D669" s="186" t="n">
        <v>5.5</v>
      </c>
      <c r="E669" s="185" t="n">
        <v>1</v>
      </c>
      <c r="F669" s="186" t="n">
        <v>22</v>
      </c>
      <c r="G669" s="185" t="n">
        <v>2</v>
      </c>
      <c r="H669" s="186" t="n">
        <v>2.75</v>
      </c>
      <c r="I669" s="185" t="n">
        <v>1</v>
      </c>
    </row>
    <row r="670" customFormat="false" ht="12.75" hidden="false" customHeight="false" outlineLevel="0" collapsed="false">
      <c r="A670" s="185" t="s">
        <v>1882</v>
      </c>
      <c r="B670" s="186" t="n">
        <v>20</v>
      </c>
      <c r="C670" s="185" t="n">
        <v>2</v>
      </c>
      <c r="D670" s="186" t="n">
        <v>10</v>
      </c>
      <c r="E670" s="185" t="n">
        <v>2</v>
      </c>
      <c r="F670" s="186" t="n">
        <v>40</v>
      </c>
      <c r="G670" s="185" t="n">
        <v>3</v>
      </c>
      <c r="H670" s="186" t="n">
        <v>5</v>
      </c>
      <c r="I670" s="185" t="n">
        <v>1</v>
      </c>
    </row>
    <row r="671" customFormat="false" ht="12.75" hidden="false" customHeight="false" outlineLevel="0" collapsed="false">
      <c r="A671" s="188" t="s">
        <v>1884</v>
      </c>
      <c r="B671" s="189" t="n">
        <v>35.5</v>
      </c>
      <c r="C671" s="188" t="n">
        <v>3</v>
      </c>
      <c r="D671" s="189" t="n">
        <v>17.75</v>
      </c>
      <c r="E671" s="188" t="n">
        <v>2</v>
      </c>
      <c r="F671" s="189" t="n">
        <v>71</v>
      </c>
      <c r="G671" s="188" t="n">
        <v>4</v>
      </c>
      <c r="H671" s="189" t="n">
        <v>8.875</v>
      </c>
      <c r="I671" s="188" t="n">
        <v>1</v>
      </c>
      <c r="J671" s="187"/>
      <c r="K671" s="187"/>
    </row>
    <row r="672" customFormat="false" ht="12.75" hidden="false" customHeight="false" outlineLevel="0" collapsed="false">
      <c r="A672" s="188" t="s">
        <v>1885</v>
      </c>
      <c r="B672" s="189" t="n">
        <v>139</v>
      </c>
      <c r="C672" s="188" t="n">
        <v>5</v>
      </c>
      <c r="D672" s="189" t="n">
        <v>69.5</v>
      </c>
      <c r="E672" s="188" t="n">
        <v>4</v>
      </c>
      <c r="F672" s="189" t="n">
        <v>278</v>
      </c>
      <c r="G672" s="188" t="n">
        <v>7</v>
      </c>
      <c r="H672" s="189" t="n">
        <v>34.75</v>
      </c>
      <c r="I672" s="188" t="n">
        <v>3</v>
      </c>
      <c r="J672" s="187"/>
      <c r="K672" s="187"/>
    </row>
    <row r="673" customFormat="false" ht="12.75" hidden="false" customHeight="false" outlineLevel="0" collapsed="false">
      <c r="A673" s="188" t="s">
        <v>1887</v>
      </c>
      <c r="B673" s="189" t="n">
        <v>92</v>
      </c>
      <c r="C673" s="188" t="n">
        <v>4</v>
      </c>
      <c r="D673" s="189" t="n">
        <v>46</v>
      </c>
      <c r="E673" s="188" t="n">
        <v>3</v>
      </c>
      <c r="F673" s="189" t="n">
        <v>184</v>
      </c>
      <c r="G673" s="188" t="n">
        <v>5</v>
      </c>
      <c r="H673" s="189" t="n">
        <v>23</v>
      </c>
      <c r="I673" s="188" t="n">
        <v>2</v>
      </c>
      <c r="J673" s="187"/>
      <c r="K673" s="187"/>
    </row>
    <row r="674" customFormat="false" ht="12.75" hidden="false" customHeight="false" outlineLevel="0" collapsed="false">
      <c r="A674" s="185" t="s">
        <v>1890</v>
      </c>
      <c r="B674" s="186" t="n">
        <v>330</v>
      </c>
      <c r="C674" s="185" t="n">
        <v>7</v>
      </c>
      <c r="D674" s="186" t="n">
        <v>165</v>
      </c>
      <c r="E674" s="185" t="n">
        <v>5</v>
      </c>
      <c r="F674" s="186" t="n">
        <v>660</v>
      </c>
      <c r="G674" s="185" t="n">
        <v>10</v>
      </c>
      <c r="H674" s="186" t="n">
        <v>82.5</v>
      </c>
      <c r="I674" s="185" t="n">
        <v>4</v>
      </c>
    </row>
    <row r="675" customFormat="false" ht="12.75" hidden="false" customHeight="false" outlineLevel="0" collapsed="false">
      <c r="A675" s="185" t="s">
        <v>1891</v>
      </c>
      <c r="B675" s="186" t="n">
        <v>10.2</v>
      </c>
      <c r="C675" s="185" t="n">
        <v>2</v>
      </c>
      <c r="D675" s="186" t="n">
        <v>5.1</v>
      </c>
      <c r="E675" s="185" t="n">
        <v>1</v>
      </c>
      <c r="F675" s="186" t="n">
        <v>20.4</v>
      </c>
      <c r="G675" s="185" t="n">
        <v>2</v>
      </c>
      <c r="H675" s="186" t="n">
        <v>2.55</v>
      </c>
      <c r="I675" s="185" t="n">
        <v>1</v>
      </c>
    </row>
    <row r="676" customFormat="false" ht="12.75" hidden="false" customHeight="false" outlineLevel="0" collapsed="false">
      <c r="A676" s="185" t="s">
        <v>1894</v>
      </c>
      <c r="B676" s="186" t="n">
        <v>70</v>
      </c>
      <c r="C676" s="185" t="n">
        <v>4</v>
      </c>
      <c r="D676" s="186" t="n">
        <v>35</v>
      </c>
      <c r="E676" s="185" t="n">
        <v>3</v>
      </c>
      <c r="F676" s="186" t="n">
        <v>140</v>
      </c>
      <c r="G676" s="185" t="n">
        <v>5</v>
      </c>
      <c r="H676" s="186" t="n">
        <v>17.5</v>
      </c>
      <c r="I676" s="185" t="n">
        <v>2</v>
      </c>
    </row>
    <row r="677" customFormat="false" ht="12.75" hidden="false" customHeight="false" outlineLevel="0" collapsed="false">
      <c r="A677" s="188" t="s">
        <v>1895</v>
      </c>
      <c r="B677" s="189" t="n">
        <v>94.6</v>
      </c>
      <c r="C677" s="188" t="n">
        <v>4</v>
      </c>
      <c r="D677" s="189" t="n">
        <v>47.3</v>
      </c>
      <c r="E677" s="188" t="n">
        <v>3</v>
      </c>
      <c r="F677" s="189" t="n">
        <v>189.2</v>
      </c>
      <c r="G677" s="188" t="n">
        <v>5</v>
      </c>
      <c r="H677" s="189" t="n">
        <v>23.65</v>
      </c>
      <c r="I677" s="188" t="n">
        <v>2</v>
      </c>
      <c r="J677" s="187"/>
      <c r="K677" s="187"/>
    </row>
    <row r="678" customFormat="false" ht="12.75" hidden="false" customHeight="false" outlineLevel="0" collapsed="false">
      <c r="A678" s="188" t="s">
        <v>1897</v>
      </c>
      <c r="B678" s="189" t="n">
        <v>10.5</v>
      </c>
      <c r="C678" s="188" t="n">
        <v>2</v>
      </c>
      <c r="D678" s="189" t="n">
        <v>5.25</v>
      </c>
      <c r="E678" s="188" t="n">
        <v>1</v>
      </c>
      <c r="F678" s="189" t="n">
        <v>21</v>
      </c>
      <c r="G678" s="188" t="n">
        <v>2</v>
      </c>
      <c r="H678" s="189" t="n">
        <v>2.625</v>
      </c>
      <c r="I678" s="188" t="n">
        <v>1</v>
      </c>
      <c r="J678" s="187"/>
      <c r="K678" s="187"/>
    </row>
    <row r="679" customFormat="false" ht="12.75" hidden="false" customHeight="false" outlineLevel="0" collapsed="false">
      <c r="A679" s="188" t="s">
        <v>1899</v>
      </c>
      <c r="B679" s="189" t="n">
        <v>41</v>
      </c>
      <c r="C679" s="188" t="n">
        <v>3</v>
      </c>
      <c r="D679" s="189" t="n">
        <v>20.5</v>
      </c>
      <c r="E679" s="188" t="n">
        <v>2</v>
      </c>
      <c r="F679" s="189" t="n">
        <v>82</v>
      </c>
      <c r="G679" s="188" t="n">
        <v>4</v>
      </c>
      <c r="H679" s="189" t="n">
        <v>10.25</v>
      </c>
      <c r="I679" s="188" t="n">
        <v>2</v>
      </c>
      <c r="J679" s="187"/>
      <c r="K679" s="187"/>
    </row>
    <row r="680" customFormat="false" ht="12.75" hidden="false" customHeight="false" outlineLevel="0" collapsed="false">
      <c r="A680" s="185" t="s">
        <v>1900</v>
      </c>
      <c r="B680" s="186" t="n">
        <v>9</v>
      </c>
      <c r="C680" s="185" t="n">
        <v>1</v>
      </c>
      <c r="D680" s="186" t="n">
        <v>4.5</v>
      </c>
      <c r="E680" s="185" t="n">
        <v>1</v>
      </c>
      <c r="F680" s="186" t="n">
        <v>18</v>
      </c>
      <c r="G680" s="185" t="n">
        <v>2</v>
      </c>
      <c r="H680" s="186" t="n">
        <v>2.25</v>
      </c>
      <c r="I680" s="185" t="n">
        <v>1</v>
      </c>
    </row>
    <row r="681" customFormat="false" ht="12.75" hidden="false" customHeight="false" outlineLevel="0" collapsed="false">
      <c r="A681" s="185" t="s">
        <v>1902</v>
      </c>
      <c r="B681" s="186" t="n">
        <v>39.5</v>
      </c>
      <c r="C681" s="185" t="n">
        <v>3</v>
      </c>
      <c r="D681" s="186" t="n">
        <v>19.75</v>
      </c>
      <c r="E681" s="185" t="n">
        <v>2</v>
      </c>
      <c r="F681" s="186" t="n">
        <v>79</v>
      </c>
      <c r="G681" s="185" t="n">
        <v>4</v>
      </c>
      <c r="H681" s="186" t="n">
        <v>9.875</v>
      </c>
      <c r="I681" s="185" t="n">
        <v>1</v>
      </c>
    </row>
    <row r="682" customFormat="false" ht="12.75" hidden="false" customHeight="false" outlineLevel="0" collapsed="false">
      <c r="A682" s="185" t="s">
        <v>1903</v>
      </c>
      <c r="B682" s="186" t="n">
        <v>58</v>
      </c>
      <c r="C682" s="185" t="n">
        <v>4</v>
      </c>
      <c r="D682" s="186" t="n">
        <v>29</v>
      </c>
      <c r="E682" s="185" t="n">
        <v>3</v>
      </c>
      <c r="F682" s="186" t="n">
        <v>116</v>
      </c>
      <c r="G682" s="185" t="n">
        <v>5</v>
      </c>
      <c r="H682" s="186" t="n">
        <v>14.5</v>
      </c>
      <c r="I682" s="185" t="n">
        <v>2</v>
      </c>
    </row>
    <row r="683" customFormat="false" ht="12.75" hidden="false" customHeight="false" outlineLevel="0" collapsed="false">
      <c r="A683" s="188" t="s">
        <v>1905</v>
      </c>
      <c r="B683" s="189" t="n">
        <v>33</v>
      </c>
      <c r="C683" s="188" t="n">
        <v>3</v>
      </c>
      <c r="D683" s="189" t="n">
        <v>16.5</v>
      </c>
      <c r="E683" s="188" t="n">
        <v>2</v>
      </c>
      <c r="F683" s="189" t="n">
        <v>66</v>
      </c>
      <c r="G683" s="188" t="n">
        <v>4</v>
      </c>
      <c r="H683" s="189" t="n">
        <v>8.25</v>
      </c>
      <c r="I683" s="188" t="n">
        <v>1</v>
      </c>
      <c r="J683" s="187"/>
      <c r="K683" s="187"/>
    </row>
    <row r="684" customFormat="false" ht="12.75" hidden="false" customHeight="false" outlineLevel="0" collapsed="false">
      <c r="A684" s="188" t="s">
        <v>1907</v>
      </c>
      <c r="B684" s="189" t="n">
        <v>17.3</v>
      </c>
      <c r="C684" s="188" t="n">
        <v>2</v>
      </c>
      <c r="D684" s="189" t="n">
        <v>8.65</v>
      </c>
      <c r="E684" s="188" t="n">
        <v>1</v>
      </c>
      <c r="F684" s="189" t="n">
        <v>34.6</v>
      </c>
      <c r="G684" s="188" t="n">
        <v>3</v>
      </c>
      <c r="H684" s="189" t="n">
        <v>4.325</v>
      </c>
      <c r="I684" s="188" t="n">
        <v>1</v>
      </c>
      <c r="J684" s="187"/>
      <c r="K684" s="187"/>
    </row>
    <row r="685" customFormat="false" ht="12.75" hidden="false" customHeight="false" outlineLevel="0" collapsed="false">
      <c r="A685" s="188" t="s">
        <v>1909</v>
      </c>
      <c r="B685" s="189" t="n">
        <v>50</v>
      </c>
      <c r="C685" s="188" t="n">
        <v>3</v>
      </c>
      <c r="D685" s="189" t="n">
        <v>25</v>
      </c>
      <c r="E685" s="188" t="n">
        <v>2</v>
      </c>
      <c r="F685" s="189" t="n">
        <v>100</v>
      </c>
      <c r="G685" s="188" t="n">
        <v>4</v>
      </c>
      <c r="H685" s="189" t="n">
        <v>12.5</v>
      </c>
      <c r="I685" s="188" t="n">
        <v>2</v>
      </c>
      <c r="J685" s="187"/>
      <c r="K685" s="187"/>
    </row>
    <row r="686" customFormat="false" ht="12.75" hidden="false" customHeight="false" outlineLevel="0" collapsed="false">
      <c r="A686" s="185" t="s">
        <v>1910</v>
      </c>
      <c r="B686" s="186" t="n">
        <v>160</v>
      </c>
      <c r="C686" s="185" t="n">
        <v>5</v>
      </c>
      <c r="D686" s="186" t="n">
        <v>80</v>
      </c>
      <c r="E686" s="185" t="n">
        <v>4</v>
      </c>
      <c r="F686" s="186" t="n">
        <v>320</v>
      </c>
      <c r="G686" s="185" t="n">
        <v>7</v>
      </c>
      <c r="H686" s="186" t="n">
        <v>40</v>
      </c>
      <c r="I686" s="185" t="n">
        <v>3</v>
      </c>
    </row>
    <row r="687" customFormat="false" ht="12.75" hidden="false" customHeight="false" outlineLevel="0" collapsed="false">
      <c r="A687" s="185" t="s">
        <v>1911</v>
      </c>
      <c r="B687" s="186" t="n">
        <v>28.8</v>
      </c>
      <c r="C687" s="185" t="n">
        <v>3</v>
      </c>
      <c r="D687" s="186" t="n">
        <v>14.4</v>
      </c>
      <c r="E687" s="185" t="n">
        <v>2</v>
      </c>
      <c r="F687" s="186" t="n">
        <v>57.6</v>
      </c>
      <c r="G687" s="185" t="n">
        <v>4</v>
      </c>
      <c r="H687" s="186" t="n">
        <v>7.2</v>
      </c>
      <c r="I687" s="185" t="n">
        <v>1</v>
      </c>
    </row>
    <row r="688" customFormat="false" ht="12.75" hidden="false" customHeight="false" outlineLevel="0" collapsed="false">
      <c r="A688" s="185" t="s">
        <v>1913</v>
      </c>
      <c r="B688" s="186" t="n">
        <v>46</v>
      </c>
      <c r="C688" s="185" t="n">
        <v>3</v>
      </c>
      <c r="D688" s="186" t="n">
        <v>23</v>
      </c>
      <c r="E688" s="185" t="n">
        <v>2</v>
      </c>
      <c r="F688" s="186" t="n">
        <v>92</v>
      </c>
      <c r="G688" s="185" t="n">
        <v>4</v>
      </c>
      <c r="H688" s="186" t="n">
        <v>11.5</v>
      </c>
      <c r="I688" s="185" t="n">
        <v>2</v>
      </c>
    </row>
    <row r="689" customFormat="false" ht="12.75" hidden="false" customHeight="false" outlineLevel="0" collapsed="false">
      <c r="A689" s="188" t="s">
        <v>1914</v>
      </c>
      <c r="B689" s="189" t="n">
        <v>250</v>
      </c>
      <c r="C689" s="188" t="n">
        <v>6</v>
      </c>
      <c r="D689" s="189" t="n">
        <v>125</v>
      </c>
      <c r="E689" s="188" t="n">
        <v>5</v>
      </c>
      <c r="F689" s="189" t="n">
        <v>500</v>
      </c>
      <c r="G689" s="188" t="n">
        <v>9</v>
      </c>
      <c r="H689" s="189" t="n">
        <v>62.5</v>
      </c>
      <c r="I689" s="188" t="n">
        <v>4</v>
      </c>
      <c r="J689" s="187"/>
      <c r="K689" s="187"/>
    </row>
    <row r="690" customFormat="false" ht="12.75" hidden="false" customHeight="false" outlineLevel="0" collapsed="false">
      <c r="A690" s="188" t="s">
        <v>1916</v>
      </c>
      <c r="B690" s="189" t="n">
        <v>260</v>
      </c>
      <c r="C690" s="188" t="n">
        <v>6</v>
      </c>
      <c r="D690" s="189" t="n">
        <v>130</v>
      </c>
      <c r="E690" s="188" t="n">
        <v>5</v>
      </c>
      <c r="F690" s="189" t="n">
        <v>520</v>
      </c>
      <c r="G690" s="188" t="n">
        <v>9</v>
      </c>
      <c r="H690" s="189" t="n">
        <v>65</v>
      </c>
      <c r="I690" s="188" t="n">
        <v>4</v>
      </c>
      <c r="J690" s="187"/>
      <c r="K690" s="187"/>
    </row>
    <row r="691" customFormat="false" ht="12.75" hidden="false" customHeight="false" outlineLevel="0" collapsed="false">
      <c r="A691" s="188" t="s">
        <v>1918</v>
      </c>
      <c r="B691" s="189" t="n">
        <v>200</v>
      </c>
      <c r="C691" s="188" t="n">
        <v>5</v>
      </c>
      <c r="D691" s="189" t="n">
        <v>100</v>
      </c>
      <c r="E691" s="188" t="n">
        <v>4</v>
      </c>
      <c r="F691" s="189" t="n">
        <v>400</v>
      </c>
      <c r="G691" s="188" t="n">
        <v>8</v>
      </c>
      <c r="H691" s="189" t="n">
        <v>50</v>
      </c>
      <c r="I691" s="188" t="n">
        <v>3</v>
      </c>
      <c r="J691" s="187"/>
      <c r="K691" s="187"/>
    </row>
    <row r="692" customFormat="false" ht="12.75" hidden="false" customHeight="false" outlineLevel="0" collapsed="false">
      <c r="A692" s="185" t="s">
        <v>4937</v>
      </c>
      <c r="B692" s="186" t="n">
        <v>63</v>
      </c>
      <c r="C692" s="185" t="n">
        <v>4</v>
      </c>
      <c r="D692" s="186" t="n">
        <v>31.5</v>
      </c>
      <c r="E692" s="185" t="n">
        <v>3</v>
      </c>
      <c r="F692" s="186" t="n">
        <v>126</v>
      </c>
      <c r="G692" s="185" t="n">
        <v>5</v>
      </c>
      <c r="H692" s="186" t="n">
        <v>15.75</v>
      </c>
      <c r="I692" s="185" t="n">
        <v>2</v>
      </c>
    </row>
    <row r="693" customFormat="false" ht="12.75" hidden="false" customHeight="false" outlineLevel="0" collapsed="false">
      <c r="A693" s="185" t="s">
        <v>4938</v>
      </c>
      <c r="B693" s="186" t="n">
        <v>63</v>
      </c>
      <c r="C693" s="185" t="n">
        <v>4</v>
      </c>
      <c r="D693" s="186" t="n">
        <v>31.5</v>
      </c>
      <c r="E693" s="185" t="n">
        <v>3</v>
      </c>
      <c r="F693" s="186" t="n">
        <v>126</v>
      </c>
      <c r="G693" s="185" t="n">
        <v>5</v>
      </c>
      <c r="H693" s="186" t="n">
        <v>15.75</v>
      </c>
      <c r="I693" s="185" t="n">
        <v>2</v>
      </c>
    </row>
    <row r="694" customFormat="false" ht="12.75" hidden="false" customHeight="false" outlineLevel="0" collapsed="false">
      <c r="A694" s="185" t="s">
        <v>4939</v>
      </c>
      <c r="B694" s="186" t="n">
        <v>61</v>
      </c>
      <c r="C694" s="185" t="n">
        <v>4</v>
      </c>
      <c r="D694" s="186" t="n">
        <v>30.5</v>
      </c>
      <c r="E694" s="185" t="n">
        <v>3</v>
      </c>
      <c r="F694" s="186" t="n">
        <v>122</v>
      </c>
      <c r="G694" s="185" t="n">
        <v>5</v>
      </c>
      <c r="H694" s="186" t="n">
        <v>15.25</v>
      </c>
      <c r="I694" s="185" t="n">
        <v>2</v>
      </c>
    </row>
    <row r="695" customFormat="false" ht="12.75" hidden="false" customHeight="false" outlineLevel="0" collapsed="false">
      <c r="A695" s="188" t="s">
        <v>4940</v>
      </c>
      <c r="B695" s="189" t="n">
        <v>61</v>
      </c>
      <c r="C695" s="188" t="n">
        <v>4</v>
      </c>
      <c r="D695" s="189" t="n">
        <v>30.5</v>
      </c>
      <c r="E695" s="188" t="n">
        <v>3</v>
      </c>
      <c r="F695" s="189" t="n">
        <v>122</v>
      </c>
      <c r="G695" s="188" t="n">
        <v>5</v>
      </c>
      <c r="H695" s="189" t="n">
        <v>15.25</v>
      </c>
      <c r="I695" s="188" t="n">
        <v>2</v>
      </c>
      <c r="J695" s="187"/>
      <c r="K695" s="187"/>
    </row>
    <row r="696" customFormat="false" ht="12.75" hidden="false" customHeight="false" outlineLevel="0" collapsed="false">
      <c r="A696" s="188" t="s">
        <v>1925</v>
      </c>
      <c r="B696" s="189" t="n">
        <v>330</v>
      </c>
      <c r="C696" s="188" t="n">
        <v>7</v>
      </c>
      <c r="D696" s="189" t="n">
        <v>165</v>
      </c>
      <c r="E696" s="188" t="n">
        <v>5</v>
      </c>
      <c r="F696" s="189" t="n">
        <v>660</v>
      </c>
      <c r="G696" s="188" t="n">
        <v>10</v>
      </c>
      <c r="H696" s="189" t="n">
        <v>82.5</v>
      </c>
      <c r="I696" s="188" t="n">
        <v>4</v>
      </c>
      <c r="J696" s="187"/>
      <c r="K696" s="187"/>
    </row>
    <row r="697" customFormat="false" ht="12.75" hidden="false" customHeight="false" outlineLevel="0" collapsed="false">
      <c r="A697" s="188" t="s">
        <v>1929</v>
      </c>
      <c r="B697" s="189" t="n">
        <v>345</v>
      </c>
      <c r="C697" s="188" t="n">
        <v>7</v>
      </c>
      <c r="D697" s="189" t="n">
        <v>172.5</v>
      </c>
      <c r="E697" s="188" t="n">
        <v>5</v>
      </c>
      <c r="F697" s="189" t="n">
        <v>690</v>
      </c>
      <c r="G697" s="188" t="n">
        <v>10</v>
      </c>
      <c r="H697" s="189" t="n">
        <v>86.25</v>
      </c>
      <c r="I697" s="188" t="n">
        <v>4</v>
      </c>
      <c r="J697" s="187"/>
      <c r="K697" s="187"/>
    </row>
    <row r="698" customFormat="false" ht="12.75" hidden="false" customHeight="false" outlineLevel="0" collapsed="false">
      <c r="A698" s="185" t="s">
        <v>4941</v>
      </c>
      <c r="B698" s="186" t="n">
        <v>68</v>
      </c>
      <c r="C698" s="185" t="n">
        <v>4</v>
      </c>
      <c r="D698" s="186" t="n">
        <v>34</v>
      </c>
      <c r="E698" s="185" t="n">
        <v>3</v>
      </c>
      <c r="F698" s="186" t="n">
        <v>136</v>
      </c>
      <c r="G698" s="185" t="n">
        <v>5</v>
      </c>
      <c r="H698" s="186" t="n">
        <v>17</v>
      </c>
      <c r="I698" s="185" t="n">
        <v>2</v>
      </c>
    </row>
    <row r="699" customFormat="false" ht="12.75" hidden="false" customHeight="false" outlineLevel="0" collapsed="false">
      <c r="A699" s="185" t="s">
        <v>4942</v>
      </c>
      <c r="B699" s="186" t="n">
        <v>68</v>
      </c>
      <c r="C699" s="185" t="n">
        <v>4</v>
      </c>
      <c r="D699" s="186" t="n">
        <v>34</v>
      </c>
      <c r="E699" s="185" t="n">
        <v>3</v>
      </c>
      <c r="F699" s="186" t="n">
        <v>136</v>
      </c>
      <c r="G699" s="185" t="n">
        <v>5</v>
      </c>
      <c r="H699" s="186" t="n">
        <v>17</v>
      </c>
      <c r="I699" s="185" t="n">
        <v>2</v>
      </c>
    </row>
    <row r="700" customFormat="false" ht="12.75" hidden="false" customHeight="false" outlineLevel="0" collapsed="false">
      <c r="A700" s="185" t="s">
        <v>1934</v>
      </c>
      <c r="B700" s="186" t="n">
        <v>325</v>
      </c>
      <c r="C700" s="185" t="n">
        <v>7</v>
      </c>
      <c r="D700" s="186" t="n">
        <v>162.5</v>
      </c>
      <c r="E700" s="185" t="n">
        <v>5</v>
      </c>
      <c r="F700" s="186" t="n">
        <v>650</v>
      </c>
      <c r="G700" s="185" t="n">
        <v>10</v>
      </c>
      <c r="H700" s="186" t="n">
        <v>81.25</v>
      </c>
      <c r="I700" s="185" t="n">
        <v>4</v>
      </c>
    </row>
    <row r="701" customFormat="false" ht="12.75" hidden="false" customHeight="false" outlineLevel="0" collapsed="false">
      <c r="A701" s="188" t="s">
        <v>4943</v>
      </c>
      <c r="B701" s="189" t="n">
        <v>325</v>
      </c>
      <c r="C701" s="188" t="n">
        <v>7</v>
      </c>
      <c r="D701" s="189" t="n">
        <v>162.5</v>
      </c>
      <c r="E701" s="188" t="n">
        <v>5</v>
      </c>
      <c r="F701" s="189" t="n">
        <v>650</v>
      </c>
      <c r="G701" s="188" t="n">
        <v>10</v>
      </c>
      <c r="H701" s="189" t="n">
        <v>81.25</v>
      </c>
      <c r="I701" s="188" t="n">
        <v>4</v>
      </c>
      <c r="J701" s="187"/>
      <c r="K701" s="187"/>
    </row>
    <row r="702" customFormat="false" ht="12.75" hidden="false" customHeight="false" outlineLevel="0" collapsed="false">
      <c r="A702" s="188" t="s">
        <v>4944</v>
      </c>
      <c r="B702" s="189" t="n">
        <v>325</v>
      </c>
      <c r="C702" s="188" t="n">
        <v>7</v>
      </c>
      <c r="D702" s="189" t="n">
        <v>162.5</v>
      </c>
      <c r="E702" s="188" t="n">
        <v>5</v>
      </c>
      <c r="F702" s="189" t="n">
        <v>650</v>
      </c>
      <c r="G702" s="188" t="n">
        <v>10</v>
      </c>
      <c r="H702" s="189" t="n">
        <v>81.25</v>
      </c>
      <c r="I702" s="188" t="n">
        <v>4</v>
      </c>
      <c r="J702" s="187"/>
      <c r="K702" s="187"/>
    </row>
    <row r="703" customFormat="false" ht="12.75" hidden="false" customHeight="false" outlineLevel="0" collapsed="false">
      <c r="A703" s="188" t="s">
        <v>4945</v>
      </c>
      <c r="B703" s="189" t="n">
        <v>48.5</v>
      </c>
      <c r="C703" s="188" t="n">
        <v>3</v>
      </c>
      <c r="D703" s="189" t="n">
        <v>24.25</v>
      </c>
      <c r="E703" s="188" t="n">
        <v>2</v>
      </c>
      <c r="F703" s="189" t="n">
        <v>97</v>
      </c>
      <c r="G703" s="188" t="n">
        <v>4</v>
      </c>
      <c r="H703" s="189" t="n">
        <v>12.125</v>
      </c>
      <c r="I703" s="188" t="n">
        <v>2</v>
      </c>
      <c r="J703" s="187"/>
      <c r="K703" s="187"/>
    </row>
    <row r="704" customFormat="false" ht="12.75" hidden="false" customHeight="false" outlineLevel="0" collapsed="false">
      <c r="A704" s="185" t="s">
        <v>4946</v>
      </c>
      <c r="B704" s="186" t="n">
        <v>48.5</v>
      </c>
      <c r="C704" s="185" t="n">
        <v>3</v>
      </c>
      <c r="D704" s="186" t="n">
        <v>24.25</v>
      </c>
      <c r="E704" s="185" t="n">
        <v>2</v>
      </c>
      <c r="F704" s="186" t="n">
        <v>97</v>
      </c>
      <c r="G704" s="185" t="n">
        <v>4</v>
      </c>
      <c r="H704" s="186" t="n">
        <v>12.125</v>
      </c>
      <c r="I704" s="185" t="n">
        <v>2</v>
      </c>
    </row>
    <row r="705" customFormat="false" ht="12.75" hidden="false" customHeight="false" outlineLevel="0" collapsed="false">
      <c r="A705" s="185" t="s">
        <v>4947</v>
      </c>
      <c r="B705" s="186" t="n">
        <v>6.5</v>
      </c>
      <c r="C705" s="185" t="n">
        <v>1</v>
      </c>
      <c r="D705" s="186" t="n">
        <v>3.25</v>
      </c>
      <c r="E705" s="185" t="n">
        <v>1</v>
      </c>
      <c r="F705" s="186" t="n">
        <v>13</v>
      </c>
      <c r="G705" s="185" t="n">
        <v>2</v>
      </c>
      <c r="H705" s="186" t="n">
        <v>1.625</v>
      </c>
      <c r="I705" s="185" t="n">
        <v>1</v>
      </c>
    </row>
    <row r="706" customFormat="false" ht="12.75" hidden="false" customHeight="false" outlineLevel="0" collapsed="false">
      <c r="A706" s="185" t="s">
        <v>4948</v>
      </c>
      <c r="B706" s="186" t="n">
        <v>6.5</v>
      </c>
      <c r="C706" s="185" t="n">
        <v>1</v>
      </c>
      <c r="D706" s="186" t="n">
        <v>3.25</v>
      </c>
      <c r="E706" s="185" t="n">
        <v>1</v>
      </c>
      <c r="F706" s="186" t="n">
        <v>13</v>
      </c>
      <c r="G706" s="185" t="n">
        <v>2</v>
      </c>
      <c r="H706" s="186" t="n">
        <v>1.625</v>
      </c>
      <c r="I706" s="185" t="n">
        <v>1</v>
      </c>
    </row>
    <row r="707" customFormat="false" ht="12.75" hidden="false" customHeight="false" outlineLevel="0" collapsed="false">
      <c r="A707" s="188" t="s">
        <v>1945</v>
      </c>
      <c r="B707" s="189" t="n">
        <v>82.5</v>
      </c>
      <c r="C707" s="188" t="n">
        <v>4</v>
      </c>
      <c r="D707" s="189" t="n">
        <v>41.25</v>
      </c>
      <c r="E707" s="188" t="n">
        <v>3</v>
      </c>
      <c r="F707" s="189" t="n">
        <v>165</v>
      </c>
      <c r="G707" s="188" t="n">
        <v>5</v>
      </c>
      <c r="H707" s="189" t="n">
        <v>20.625</v>
      </c>
      <c r="I707" s="188" t="n">
        <v>2</v>
      </c>
      <c r="J707" s="187"/>
      <c r="K707" s="187"/>
    </row>
    <row r="708" customFormat="false" ht="12.75" hidden="false" customHeight="false" outlineLevel="0" collapsed="false">
      <c r="A708" s="188" t="s">
        <v>1949</v>
      </c>
      <c r="B708" s="189" t="n">
        <v>9</v>
      </c>
      <c r="C708" s="188" t="n">
        <v>1</v>
      </c>
      <c r="D708" s="189" t="n">
        <v>4.5</v>
      </c>
      <c r="E708" s="188" t="n">
        <v>1</v>
      </c>
      <c r="F708" s="189" t="n">
        <v>18</v>
      </c>
      <c r="G708" s="188" t="n">
        <v>2</v>
      </c>
      <c r="H708" s="189" t="n">
        <v>2.25</v>
      </c>
      <c r="I708" s="188" t="n">
        <v>1</v>
      </c>
      <c r="J708" s="187"/>
      <c r="K708" s="187"/>
    </row>
    <row r="709" customFormat="false" ht="12.75" hidden="false" customHeight="false" outlineLevel="0" collapsed="false">
      <c r="A709" s="188" t="s">
        <v>1951</v>
      </c>
      <c r="B709" s="189" t="n">
        <v>29</v>
      </c>
      <c r="C709" s="188" t="n">
        <v>3</v>
      </c>
      <c r="D709" s="189" t="n">
        <v>14.5</v>
      </c>
      <c r="E709" s="188" t="n">
        <v>2</v>
      </c>
      <c r="F709" s="189" t="n">
        <v>58</v>
      </c>
      <c r="G709" s="188" t="n">
        <v>4</v>
      </c>
      <c r="H709" s="189" t="n">
        <v>7.25</v>
      </c>
      <c r="I709" s="188" t="n">
        <v>1</v>
      </c>
      <c r="J709" s="187"/>
      <c r="K709" s="187"/>
    </row>
    <row r="710" customFormat="false" ht="12.75" hidden="false" customHeight="false" outlineLevel="0" collapsed="false">
      <c r="A710" s="185" t="s">
        <v>1952</v>
      </c>
      <c r="B710" s="186" t="n">
        <v>90</v>
      </c>
      <c r="C710" s="185" t="n">
        <v>4</v>
      </c>
      <c r="D710" s="186" t="n">
        <v>45</v>
      </c>
      <c r="E710" s="185" t="n">
        <v>3</v>
      </c>
      <c r="F710" s="186" t="n">
        <v>180</v>
      </c>
      <c r="G710" s="185" t="n">
        <v>5</v>
      </c>
      <c r="H710" s="186" t="n">
        <v>22.5</v>
      </c>
      <c r="I710" s="185" t="n">
        <v>2</v>
      </c>
    </row>
    <row r="711" customFormat="false" ht="12.75" hidden="false" customHeight="false" outlineLevel="0" collapsed="false">
      <c r="A711" s="185" t="s">
        <v>1953</v>
      </c>
      <c r="B711" s="186" t="n">
        <v>9.4</v>
      </c>
      <c r="C711" s="185" t="n">
        <v>1</v>
      </c>
      <c r="D711" s="186" t="n">
        <v>4.7</v>
      </c>
      <c r="E711" s="185" t="n">
        <v>1</v>
      </c>
      <c r="F711" s="186" t="n">
        <v>18.8</v>
      </c>
      <c r="G711" s="185" t="n">
        <v>2</v>
      </c>
      <c r="H711" s="186" t="n">
        <v>2.35</v>
      </c>
      <c r="I711" s="185" t="n">
        <v>1</v>
      </c>
    </row>
    <row r="712" customFormat="false" ht="12.75" hidden="false" customHeight="false" outlineLevel="0" collapsed="false">
      <c r="A712" s="185" t="s">
        <v>1955</v>
      </c>
      <c r="B712" s="186" t="n">
        <v>14.5</v>
      </c>
      <c r="C712" s="185" t="n">
        <v>2</v>
      </c>
      <c r="D712" s="186" t="n">
        <v>7.25</v>
      </c>
      <c r="E712" s="185" t="n">
        <v>1</v>
      </c>
      <c r="F712" s="186" t="n">
        <v>29</v>
      </c>
      <c r="G712" s="185" t="n">
        <v>3</v>
      </c>
      <c r="H712" s="186" t="n">
        <v>3.625</v>
      </c>
      <c r="I712" s="185" t="n">
        <v>1</v>
      </c>
    </row>
    <row r="713" customFormat="false" ht="12.75" hidden="false" customHeight="false" outlineLevel="0" collapsed="false">
      <c r="A713" s="188" t="s">
        <v>1956</v>
      </c>
      <c r="B713" s="189" t="n">
        <v>39</v>
      </c>
      <c r="C713" s="188" t="n">
        <v>3</v>
      </c>
      <c r="D713" s="189" t="n">
        <v>19.5</v>
      </c>
      <c r="E713" s="188" t="n">
        <v>2</v>
      </c>
      <c r="F713" s="189" t="n">
        <v>78</v>
      </c>
      <c r="G713" s="188" t="n">
        <v>4</v>
      </c>
      <c r="H713" s="189" t="n">
        <v>9.75</v>
      </c>
      <c r="I713" s="188" t="n">
        <v>1</v>
      </c>
      <c r="J713" s="187"/>
      <c r="K713" s="187"/>
    </row>
    <row r="714" customFormat="false" ht="12.75" hidden="false" customHeight="false" outlineLevel="0" collapsed="false">
      <c r="A714" s="188" t="s">
        <v>1957</v>
      </c>
      <c r="B714" s="189" t="n">
        <v>7</v>
      </c>
      <c r="C714" s="188" t="n">
        <v>1</v>
      </c>
      <c r="D714" s="189" t="n">
        <v>3.5</v>
      </c>
      <c r="E714" s="188" t="n">
        <v>1</v>
      </c>
      <c r="F714" s="189" t="n">
        <v>14</v>
      </c>
      <c r="G714" s="188" t="n">
        <v>2</v>
      </c>
      <c r="H714" s="189" t="n">
        <v>1.75</v>
      </c>
      <c r="I714" s="188" t="n">
        <v>1</v>
      </c>
      <c r="J714" s="187"/>
      <c r="K714" s="187"/>
    </row>
    <row r="715" customFormat="false" ht="12.75" hidden="false" customHeight="false" outlineLevel="0" collapsed="false">
      <c r="A715" s="188" t="s">
        <v>1958</v>
      </c>
      <c r="B715" s="189" t="n">
        <v>10.9</v>
      </c>
      <c r="C715" s="188" t="n">
        <v>2</v>
      </c>
      <c r="D715" s="189" t="n">
        <v>5.45</v>
      </c>
      <c r="E715" s="188" t="n">
        <v>1</v>
      </c>
      <c r="F715" s="189" t="n">
        <v>21.8</v>
      </c>
      <c r="G715" s="188" t="n">
        <v>2</v>
      </c>
      <c r="H715" s="189" t="n">
        <v>2.725</v>
      </c>
      <c r="I715" s="188" t="n">
        <v>1</v>
      </c>
      <c r="J715" s="187"/>
      <c r="K715" s="187"/>
    </row>
    <row r="716" customFormat="false" ht="12.75" hidden="false" customHeight="false" outlineLevel="0" collapsed="false">
      <c r="A716" s="185" t="s">
        <v>1959</v>
      </c>
      <c r="B716" s="186" t="n">
        <v>40</v>
      </c>
      <c r="C716" s="185" t="n">
        <v>3</v>
      </c>
      <c r="D716" s="186" t="n">
        <v>20</v>
      </c>
      <c r="E716" s="185" t="n">
        <v>2</v>
      </c>
      <c r="F716" s="186" t="n">
        <v>80</v>
      </c>
      <c r="G716" s="185" t="n">
        <v>4</v>
      </c>
      <c r="H716" s="186" t="n">
        <v>10</v>
      </c>
      <c r="I716" s="185" t="n">
        <v>2</v>
      </c>
    </row>
    <row r="717" customFormat="false" ht="12.75" hidden="false" customHeight="false" outlineLevel="0" collapsed="false">
      <c r="A717" s="185" t="s">
        <v>1961</v>
      </c>
      <c r="B717" s="186" t="n">
        <v>5</v>
      </c>
      <c r="C717" s="185" t="n">
        <v>1</v>
      </c>
      <c r="D717" s="186" t="n">
        <v>2.5</v>
      </c>
      <c r="E717" s="185" t="n">
        <v>1</v>
      </c>
      <c r="F717" s="186" t="n">
        <v>10</v>
      </c>
      <c r="G717" s="185" t="n">
        <v>2</v>
      </c>
      <c r="H717" s="186" t="n">
        <v>1.25</v>
      </c>
      <c r="I717" s="185" t="n">
        <v>1</v>
      </c>
    </row>
    <row r="718" customFormat="false" ht="12.75" hidden="false" customHeight="false" outlineLevel="0" collapsed="false">
      <c r="A718" s="185" t="s">
        <v>1964</v>
      </c>
      <c r="B718" s="186" t="n">
        <v>42.4</v>
      </c>
      <c r="C718" s="185" t="n">
        <v>3</v>
      </c>
      <c r="D718" s="186" t="n">
        <v>21.2</v>
      </c>
      <c r="E718" s="185" t="n">
        <v>2</v>
      </c>
      <c r="F718" s="186" t="n">
        <v>84.8</v>
      </c>
      <c r="G718" s="185" t="n">
        <v>4</v>
      </c>
      <c r="H718" s="186" t="n">
        <v>10.6</v>
      </c>
      <c r="I718" s="185" t="n">
        <v>2</v>
      </c>
    </row>
    <row r="719" customFormat="false" ht="12.75" hidden="false" customHeight="false" outlineLevel="0" collapsed="false">
      <c r="A719" s="188" t="s">
        <v>1966</v>
      </c>
      <c r="B719" s="189" t="n">
        <v>1.7</v>
      </c>
      <c r="C719" s="188" t="n">
        <v>1</v>
      </c>
      <c r="D719" s="189" t="n">
        <v>0.85</v>
      </c>
      <c r="E719" s="188" t="n">
        <v>1</v>
      </c>
      <c r="F719" s="189" t="n">
        <v>3.4</v>
      </c>
      <c r="G719" s="188" t="n">
        <v>1</v>
      </c>
      <c r="H719" s="189" t="n">
        <v>0.425</v>
      </c>
      <c r="I719" s="188" t="n">
        <v>1</v>
      </c>
      <c r="J719" s="187"/>
      <c r="K719" s="187"/>
    </row>
    <row r="720" customFormat="false" ht="12.75" hidden="false" customHeight="false" outlineLevel="0" collapsed="false">
      <c r="A720" s="188" t="s">
        <v>1969</v>
      </c>
      <c r="B720" s="189" t="n">
        <v>16</v>
      </c>
      <c r="C720" s="188" t="n">
        <v>2</v>
      </c>
      <c r="D720" s="189" t="n">
        <v>8</v>
      </c>
      <c r="E720" s="188" t="n">
        <v>1</v>
      </c>
      <c r="F720" s="189" t="n">
        <v>32</v>
      </c>
      <c r="G720" s="188" t="n">
        <v>3</v>
      </c>
      <c r="H720" s="189" t="n">
        <v>4</v>
      </c>
      <c r="I720" s="188" t="n">
        <v>1</v>
      </c>
      <c r="J720" s="187"/>
      <c r="K720" s="187"/>
    </row>
    <row r="721" customFormat="false" ht="12.75" hidden="false" customHeight="false" outlineLevel="0" collapsed="false">
      <c r="A721" s="188" t="s">
        <v>1970</v>
      </c>
      <c r="B721" s="189" t="n">
        <v>24.5</v>
      </c>
      <c r="C721" s="188" t="n">
        <v>2</v>
      </c>
      <c r="D721" s="189" t="n">
        <v>12.25</v>
      </c>
      <c r="E721" s="188" t="n">
        <v>2</v>
      </c>
      <c r="F721" s="189" t="n">
        <v>49</v>
      </c>
      <c r="G721" s="188" t="n">
        <v>3</v>
      </c>
      <c r="H721" s="189" t="n">
        <v>6.125</v>
      </c>
      <c r="I721" s="188" t="n">
        <v>1</v>
      </c>
      <c r="J721" s="187"/>
      <c r="K721" s="187"/>
    </row>
    <row r="722" customFormat="false" ht="12.75" hidden="false" customHeight="false" outlineLevel="0" collapsed="false">
      <c r="A722" s="185" t="s">
        <v>1974</v>
      </c>
      <c r="B722" s="186" t="n">
        <v>17</v>
      </c>
      <c r="C722" s="185" t="n">
        <v>2</v>
      </c>
      <c r="D722" s="186" t="n">
        <v>8.5</v>
      </c>
      <c r="E722" s="185" t="n">
        <v>1</v>
      </c>
      <c r="F722" s="186" t="n">
        <v>34</v>
      </c>
      <c r="G722" s="185" t="n">
        <v>3</v>
      </c>
      <c r="H722" s="186" t="n">
        <v>4.25</v>
      </c>
      <c r="I722" s="185" t="n">
        <v>1</v>
      </c>
    </row>
    <row r="723" customFormat="false" ht="12.75" hidden="false" customHeight="false" outlineLevel="0" collapsed="false">
      <c r="A723" s="185" t="s">
        <v>1975</v>
      </c>
      <c r="B723" s="186" t="n">
        <v>13.5</v>
      </c>
      <c r="C723" s="185" t="n">
        <v>2</v>
      </c>
      <c r="D723" s="186" t="n">
        <v>6.75</v>
      </c>
      <c r="E723" s="185" t="n">
        <v>1</v>
      </c>
      <c r="F723" s="186" t="n">
        <v>27</v>
      </c>
      <c r="G723" s="185" t="n">
        <v>3</v>
      </c>
      <c r="H723" s="186" t="n">
        <v>3.375</v>
      </c>
      <c r="I723" s="185" t="n">
        <v>1</v>
      </c>
    </row>
    <row r="724" customFormat="false" ht="12.75" hidden="false" customHeight="false" outlineLevel="0" collapsed="false">
      <c r="A724" s="185" t="s">
        <v>1978</v>
      </c>
      <c r="B724" s="186" t="n">
        <v>81.5</v>
      </c>
      <c r="C724" s="185" t="n">
        <v>4</v>
      </c>
      <c r="D724" s="186" t="n">
        <v>40.75</v>
      </c>
      <c r="E724" s="185" t="n">
        <v>3</v>
      </c>
      <c r="F724" s="186" t="n">
        <v>163</v>
      </c>
      <c r="G724" s="185" t="n">
        <v>5</v>
      </c>
      <c r="H724" s="186" t="n">
        <v>20.375</v>
      </c>
      <c r="I724" s="185" t="n">
        <v>2</v>
      </c>
    </row>
    <row r="725" customFormat="false" ht="12.75" hidden="false" customHeight="false" outlineLevel="0" collapsed="false">
      <c r="A725" s="188" t="s">
        <v>1979</v>
      </c>
      <c r="B725" s="189" t="n">
        <v>0.1</v>
      </c>
      <c r="C725" s="188" t="n">
        <v>1</v>
      </c>
      <c r="D725" s="189" t="n">
        <v>0.05</v>
      </c>
      <c r="E725" s="188" t="n">
        <v>1</v>
      </c>
      <c r="F725" s="189" t="n">
        <v>0.2</v>
      </c>
      <c r="G725" s="188" t="n">
        <v>1</v>
      </c>
      <c r="H725" s="189" t="n">
        <v>0.025</v>
      </c>
      <c r="I725" s="188" t="n">
        <v>1</v>
      </c>
      <c r="J725" s="187"/>
      <c r="K725" s="187"/>
    </row>
    <row r="726" customFormat="false" ht="12.75" hidden="false" customHeight="false" outlineLevel="0" collapsed="false">
      <c r="A726" s="188" t="s">
        <v>1982</v>
      </c>
      <c r="B726" s="189" t="n">
        <v>0.9</v>
      </c>
      <c r="C726" s="188" t="n">
        <v>1</v>
      </c>
      <c r="D726" s="189" t="n">
        <v>0.45</v>
      </c>
      <c r="E726" s="188" t="n">
        <v>1</v>
      </c>
      <c r="F726" s="189" t="n">
        <v>1.8</v>
      </c>
      <c r="G726" s="188" t="n">
        <v>1</v>
      </c>
      <c r="H726" s="189" t="n">
        <v>0.225</v>
      </c>
      <c r="I726" s="188" t="n">
        <v>1</v>
      </c>
      <c r="J726" s="187"/>
      <c r="K726" s="187"/>
    </row>
    <row r="727" customFormat="false" ht="12.75" hidden="false" customHeight="false" outlineLevel="0" collapsed="false">
      <c r="A727" s="188" t="s">
        <v>4949</v>
      </c>
      <c r="B727" s="189" t="n">
        <v>0.9</v>
      </c>
      <c r="C727" s="188" t="n">
        <v>1</v>
      </c>
      <c r="D727" s="189" t="n">
        <v>0.45</v>
      </c>
      <c r="E727" s="188" t="n">
        <v>1</v>
      </c>
      <c r="F727" s="189" t="n">
        <v>1.8</v>
      </c>
      <c r="G727" s="188" t="n">
        <v>1</v>
      </c>
      <c r="H727" s="189" t="n">
        <v>0.225</v>
      </c>
      <c r="I727" s="188" t="n">
        <v>1</v>
      </c>
      <c r="J727" s="187"/>
      <c r="K727" s="187"/>
    </row>
    <row r="728" customFormat="false" ht="12.75" hidden="false" customHeight="false" outlineLevel="0" collapsed="false">
      <c r="A728" s="185" t="s">
        <v>1984</v>
      </c>
      <c r="B728" s="186" t="n">
        <v>10</v>
      </c>
      <c r="C728" s="185" t="n">
        <v>2</v>
      </c>
      <c r="D728" s="186" t="n">
        <v>5</v>
      </c>
      <c r="E728" s="185" t="n">
        <v>1</v>
      </c>
      <c r="F728" s="186" t="n">
        <v>20</v>
      </c>
      <c r="G728" s="185" t="n">
        <v>2</v>
      </c>
      <c r="H728" s="186" t="n">
        <v>2.5</v>
      </c>
      <c r="I728" s="185" t="n">
        <v>1</v>
      </c>
    </row>
    <row r="729" customFormat="false" ht="12.75" hidden="false" customHeight="false" outlineLevel="0" collapsed="false">
      <c r="A729" s="185" t="s">
        <v>1985</v>
      </c>
      <c r="B729" s="186" t="n">
        <v>31</v>
      </c>
      <c r="C729" s="185" t="n">
        <v>3</v>
      </c>
      <c r="D729" s="186" t="n">
        <v>15.5</v>
      </c>
      <c r="E729" s="185" t="n">
        <v>2</v>
      </c>
      <c r="F729" s="186" t="n">
        <v>62</v>
      </c>
      <c r="G729" s="185" t="n">
        <v>4</v>
      </c>
      <c r="H729" s="186" t="n">
        <v>7.75</v>
      </c>
      <c r="I729" s="185" t="n">
        <v>1</v>
      </c>
    </row>
    <row r="730" customFormat="false" ht="12.75" hidden="false" customHeight="false" outlineLevel="0" collapsed="false">
      <c r="A730" s="185" t="s">
        <v>1987</v>
      </c>
      <c r="B730" s="186" t="n">
        <v>91</v>
      </c>
      <c r="C730" s="185" t="n">
        <v>4</v>
      </c>
      <c r="D730" s="186" t="n">
        <v>45.5</v>
      </c>
      <c r="E730" s="185" t="n">
        <v>3</v>
      </c>
      <c r="F730" s="186" t="n">
        <v>182</v>
      </c>
      <c r="G730" s="185" t="n">
        <v>5</v>
      </c>
      <c r="H730" s="186" t="n">
        <v>22.75</v>
      </c>
      <c r="I730" s="185" t="n">
        <v>2</v>
      </c>
    </row>
    <row r="731" customFormat="false" ht="12.75" hidden="false" customHeight="false" outlineLevel="0" collapsed="false">
      <c r="A731" s="188" t="s">
        <v>1988</v>
      </c>
      <c r="B731" s="189" t="n">
        <v>8</v>
      </c>
      <c r="C731" s="188" t="n">
        <v>1</v>
      </c>
      <c r="D731" s="189" t="n">
        <v>4</v>
      </c>
      <c r="E731" s="188" t="n">
        <v>1</v>
      </c>
      <c r="F731" s="189" t="n">
        <v>16</v>
      </c>
      <c r="G731" s="188" t="n">
        <v>2</v>
      </c>
      <c r="H731" s="189" t="n">
        <v>2</v>
      </c>
      <c r="I731" s="188" t="n">
        <v>1</v>
      </c>
      <c r="J731" s="187"/>
      <c r="K731" s="187"/>
    </row>
    <row r="732" customFormat="false" ht="12.75" hidden="false" customHeight="false" outlineLevel="0" collapsed="false">
      <c r="A732" s="188" t="s">
        <v>1991</v>
      </c>
      <c r="B732" s="189" t="n">
        <v>136</v>
      </c>
      <c r="C732" s="188" t="n">
        <v>5</v>
      </c>
      <c r="D732" s="189" t="n">
        <v>68</v>
      </c>
      <c r="E732" s="188" t="n">
        <v>4</v>
      </c>
      <c r="F732" s="189" t="n">
        <v>272</v>
      </c>
      <c r="G732" s="188" t="n">
        <v>6</v>
      </c>
      <c r="H732" s="189" t="n">
        <v>34</v>
      </c>
      <c r="I732" s="188" t="n">
        <v>3</v>
      </c>
      <c r="J732" s="187"/>
      <c r="K732" s="187"/>
    </row>
    <row r="733" customFormat="false" ht="12.75" hidden="false" customHeight="false" outlineLevel="0" collapsed="false">
      <c r="A733" s="188" t="s">
        <v>1993</v>
      </c>
      <c r="B733" s="189" t="n">
        <v>28</v>
      </c>
      <c r="C733" s="188" t="n">
        <v>3</v>
      </c>
      <c r="D733" s="189" t="n">
        <v>14</v>
      </c>
      <c r="E733" s="188" t="n">
        <v>2</v>
      </c>
      <c r="F733" s="189" t="n">
        <v>56</v>
      </c>
      <c r="G733" s="188" t="n">
        <v>4</v>
      </c>
      <c r="H733" s="189" t="n">
        <v>7</v>
      </c>
      <c r="I733" s="188" t="n">
        <v>1</v>
      </c>
      <c r="J733" s="187"/>
      <c r="K733" s="187"/>
    </row>
    <row r="734" customFormat="false" ht="12.75" hidden="false" customHeight="false" outlineLevel="0" collapsed="false">
      <c r="A734" s="185" t="s">
        <v>1995</v>
      </c>
      <c r="B734" s="186" t="n">
        <v>3.5</v>
      </c>
      <c r="C734" s="185" t="n">
        <v>1</v>
      </c>
      <c r="D734" s="186" t="n">
        <v>1.75</v>
      </c>
      <c r="E734" s="185" t="n">
        <v>1</v>
      </c>
      <c r="F734" s="186" t="n">
        <v>7</v>
      </c>
      <c r="G734" s="185" t="n">
        <v>1</v>
      </c>
      <c r="H734" s="186" t="n">
        <v>0.875</v>
      </c>
      <c r="I734" s="185" t="n">
        <v>1</v>
      </c>
    </row>
    <row r="735" customFormat="false" ht="12.75" hidden="false" customHeight="false" outlineLevel="0" collapsed="false">
      <c r="A735" s="185" t="s">
        <v>4950</v>
      </c>
      <c r="B735" s="186" t="n">
        <v>8.5</v>
      </c>
      <c r="C735" s="185" t="n">
        <v>1</v>
      </c>
      <c r="D735" s="186" t="n">
        <v>4.25</v>
      </c>
      <c r="E735" s="185" t="n">
        <v>1</v>
      </c>
      <c r="F735" s="186" t="n">
        <v>17</v>
      </c>
      <c r="G735" s="185" t="n">
        <v>2</v>
      </c>
      <c r="H735" s="186" t="n">
        <v>2.125</v>
      </c>
      <c r="I735" s="185" t="n">
        <v>1</v>
      </c>
    </row>
    <row r="736" customFormat="false" ht="12.75" hidden="false" customHeight="false" outlineLevel="0" collapsed="false">
      <c r="A736" s="185" t="s">
        <v>4951</v>
      </c>
      <c r="B736" s="186" t="n">
        <v>8.5</v>
      </c>
      <c r="C736" s="185" t="n">
        <v>1</v>
      </c>
      <c r="D736" s="186" t="n">
        <v>4.25</v>
      </c>
      <c r="E736" s="185" t="n">
        <v>1</v>
      </c>
      <c r="F736" s="186" t="n">
        <v>17</v>
      </c>
      <c r="G736" s="185" t="n">
        <v>2</v>
      </c>
      <c r="H736" s="186" t="n">
        <v>2.125</v>
      </c>
      <c r="I736" s="185" t="n">
        <v>1</v>
      </c>
    </row>
    <row r="737" customFormat="false" ht="12.75" hidden="false" customHeight="false" outlineLevel="0" collapsed="false">
      <c r="A737" s="188" t="s">
        <v>2000</v>
      </c>
      <c r="B737" s="189" t="n">
        <v>2</v>
      </c>
      <c r="C737" s="188" t="n">
        <v>1</v>
      </c>
      <c r="D737" s="189" t="n">
        <v>1</v>
      </c>
      <c r="E737" s="188" t="n">
        <v>1</v>
      </c>
      <c r="F737" s="189" t="n">
        <v>4</v>
      </c>
      <c r="G737" s="188" t="n">
        <v>1</v>
      </c>
      <c r="H737" s="189" t="n">
        <v>0.5</v>
      </c>
      <c r="I737" s="188" t="n">
        <v>1</v>
      </c>
      <c r="J737" s="187"/>
      <c r="K737" s="187"/>
    </row>
    <row r="738" customFormat="false" ht="12.75" hidden="false" customHeight="false" outlineLevel="0" collapsed="false">
      <c r="A738" s="188" t="s">
        <v>2002</v>
      </c>
      <c r="B738" s="189" t="n">
        <v>4.5</v>
      </c>
      <c r="C738" s="188" t="n">
        <v>1</v>
      </c>
      <c r="D738" s="189" t="n">
        <v>2.25</v>
      </c>
      <c r="E738" s="188" t="n">
        <v>1</v>
      </c>
      <c r="F738" s="189" t="n">
        <v>9</v>
      </c>
      <c r="G738" s="188" t="n">
        <v>1</v>
      </c>
      <c r="H738" s="189" t="n">
        <v>1.125</v>
      </c>
      <c r="I738" s="188" t="n">
        <v>1</v>
      </c>
      <c r="J738" s="187"/>
      <c r="K738" s="187"/>
    </row>
    <row r="739" customFormat="false" ht="12.75" hidden="false" customHeight="false" outlineLevel="0" collapsed="false">
      <c r="A739" s="188" t="s">
        <v>4952</v>
      </c>
      <c r="B739" s="189" t="n">
        <v>53</v>
      </c>
      <c r="C739" s="188" t="n">
        <v>4</v>
      </c>
      <c r="D739" s="189" t="n">
        <v>26.5</v>
      </c>
      <c r="E739" s="188" t="n">
        <v>3</v>
      </c>
      <c r="F739" s="189" t="n">
        <v>106</v>
      </c>
      <c r="G739" s="188" t="n">
        <v>5</v>
      </c>
      <c r="H739" s="189" t="n">
        <v>13.25</v>
      </c>
      <c r="I739" s="188" t="n">
        <v>2</v>
      </c>
      <c r="J739" s="187"/>
      <c r="K739" s="187"/>
    </row>
    <row r="740" customFormat="false" ht="12.75" hidden="false" customHeight="false" outlineLevel="0" collapsed="false">
      <c r="A740" s="185" t="s">
        <v>4953</v>
      </c>
      <c r="B740" s="186" t="n">
        <v>53</v>
      </c>
      <c r="C740" s="185" t="n">
        <v>4</v>
      </c>
      <c r="D740" s="186" t="n">
        <v>26.5</v>
      </c>
      <c r="E740" s="185" t="n">
        <v>3</v>
      </c>
      <c r="F740" s="186" t="n">
        <v>106</v>
      </c>
      <c r="G740" s="185" t="n">
        <v>5</v>
      </c>
      <c r="H740" s="186" t="n">
        <v>13.25</v>
      </c>
      <c r="I740" s="185" t="n">
        <v>2</v>
      </c>
    </row>
    <row r="741" customFormat="false" ht="12.75" hidden="false" customHeight="false" outlineLevel="0" collapsed="false">
      <c r="A741" s="185" t="s">
        <v>2006</v>
      </c>
      <c r="B741" s="186" t="n">
        <v>0.5</v>
      </c>
      <c r="C741" s="185" t="n">
        <v>1</v>
      </c>
      <c r="D741" s="186" t="n">
        <v>0.25</v>
      </c>
      <c r="E741" s="185" t="n">
        <v>1</v>
      </c>
      <c r="F741" s="186" t="n">
        <v>1</v>
      </c>
      <c r="G741" s="185" t="n">
        <v>1</v>
      </c>
      <c r="H741" s="186" t="n">
        <v>0.125</v>
      </c>
      <c r="I741" s="185" t="n">
        <v>1</v>
      </c>
    </row>
    <row r="742" customFormat="false" ht="12.75" hidden="false" customHeight="false" outlineLevel="0" collapsed="false">
      <c r="A742" s="185" t="s">
        <v>2009</v>
      </c>
      <c r="B742" s="186" t="n">
        <v>15.5</v>
      </c>
      <c r="C742" s="185" t="n">
        <v>2</v>
      </c>
      <c r="D742" s="186" t="n">
        <v>7.75</v>
      </c>
      <c r="E742" s="185" t="n">
        <v>1</v>
      </c>
      <c r="F742" s="186" t="n">
        <v>31</v>
      </c>
      <c r="G742" s="185" t="n">
        <v>3</v>
      </c>
      <c r="H742" s="186" t="n">
        <v>3.875</v>
      </c>
      <c r="I742" s="185" t="n">
        <v>1</v>
      </c>
    </row>
    <row r="743" customFormat="false" ht="12.75" hidden="false" customHeight="false" outlineLevel="0" collapsed="false">
      <c r="A743" s="188" t="s">
        <v>2010</v>
      </c>
      <c r="B743" s="189" t="n">
        <v>3.5</v>
      </c>
      <c r="C743" s="188" t="n">
        <v>1</v>
      </c>
      <c r="D743" s="189" t="n">
        <v>1.75</v>
      </c>
      <c r="E743" s="188" t="n">
        <v>1</v>
      </c>
      <c r="F743" s="189" t="n">
        <v>7</v>
      </c>
      <c r="G743" s="188" t="n">
        <v>1</v>
      </c>
      <c r="H743" s="189" t="n">
        <v>0.875</v>
      </c>
      <c r="I743" s="188" t="n">
        <v>1</v>
      </c>
      <c r="J743" s="187"/>
      <c r="K743" s="187"/>
    </row>
    <row r="744" customFormat="false" ht="12.75" hidden="false" customHeight="false" outlineLevel="0" collapsed="false">
      <c r="A744" s="188" t="s">
        <v>2013</v>
      </c>
      <c r="B744" s="189" t="n">
        <v>5</v>
      </c>
      <c r="C744" s="188" t="n">
        <v>1</v>
      </c>
      <c r="D744" s="189" t="n">
        <v>2.5</v>
      </c>
      <c r="E744" s="188" t="n">
        <v>1</v>
      </c>
      <c r="F744" s="189" t="n">
        <v>10</v>
      </c>
      <c r="G744" s="188" t="n">
        <v>2</v>
      </c>
      <c r="H744" s="189" t="n">
        <v>1.25</v>
      </c>
      <c r="I744" s="188" t="n">
        <v>1</v>
      </c>
      <c r="J744" s="187"/>
      <c r="K744" s="187"/>
    </row>
    <row r="745" customFormat="false" ht="12.75" hidden="false" customHeight="false" outlineLevel="0" collapsed="false">
      <c r="A745" s="188" t="s">
        <v>2015</v>
      </c>
      <c r="B745" s="189" t="n">
        <v>3.5</v>
      </c>
      <c r="C745" s="188" t="n">
        <v>1</v>
      </c>
      <c r="D745" s="189" t="n">
        <v>1.75</v>
      </c>
      <c r="E745" s="188" t="n">
        <v>1</v>
      </c>
      <c r="F745" s="189" t="n">
        <v>7</v>
      </c>
      <c r="G745" s="188" t="n">
        <v>1</v>
      </c>
      <c r="H745" s="189" t="n">
        <v>0.875</v>
      </c>
      <c r="I745" s="188" t="n">
        <v>1</v>
      </c>
      <c r="J745" s="187"/>
      <c r="K745" s="187"/>
    </row>
    <row r="746" customFormat="false" ht="12.75" hidden="false" customHeight="false" outlineLevel="0" collapsed="false">
      <c r="A746" s="185" t="s">
        <v>2019</v>
      </c>
      <c r="B746" s="186" t="n">
        <v>47</v>
      </c>
      <c r="C746" s="185" t="n">
        <v>3</v>
      </c>
      <c r="D746" s="186" t="n">
        <v>23.5</v>
      </c>
      <c r="E746" s="185" t="n">
        <v>2</v>
      </c>
      <c r="F746" s="186" t="n">
        <v>94</v>
      </c>
      <c r="G746" s="185" t="n">
        <v>4</v>
      </c>
      <c r="H746" s="186" t="n">
        <v>11.75</v>
      </c>
      <c r="I746" s="185" t="n">
        <v>2</v>
      </c>
    </row>
    <row r="747" customFormat="false" ht="12.75" hidden="false" customHeight="false" outlineLevel="0" collapsed="false">
      <c r="A747" s="185" t="s">
        <v>2020</v>
      </c>
      <c r="B747" s="186" t="n">
        <v>31</v>
      </c>
      <c r="C747" s="185" t="n">
        <v>3</v>
      </c>
      <c r="D747" s="186" t="n">
        <v>15.5</v>
      </c>
      <c r="E747" s="185" t="n">
        <v>2</v>
      </c>
      <c r="F747" s="186" t="n">
        <v>62</v>
      </c>
      <c r="G747" s="185" t="n">
        <v>4</v>
      </c>
      <c r="H747" s="186" t="n">
        <v>7.75</v>
      </c>
      <c r="I747" s="185" t="n">
        <v>1</v>
      </c>
    </row>
    <row r="748" customFormat="false" ht="12.75" hidden="false" customHeight="false" outlineLevel="0" collapsed="false">
      <c r="A748" s="185" t="s">
        <v>2022</v>
      </c>
      <c r="B748" s="186" t="n">
        <v>96</v>
      </c>
      <c r="C748" s="185" t="n">
        <v>4</v>
      </c>
      <c r="D748" s="186" t="n">
        <v>48</v>
      </c>
      <c r="E748" s="185" t="n">
        <v>3</v>
      </c>
      <c r="F748" s="186" t="n">
        <v>192</v>
      </c>
      <c r="G748" s="185" t="n">
        <v>5</v>
      </c>
      <c r="H748" s="186" t="n">
        <v>24</v>
      </c>
      <c r="I748" s="185" t="n">
        <v>2</v>
      </c>
    </row>
    <row r="749" customFormat="false" ht="12.75" hidden="false" customHeight="false" outlineLevel="0" collapsed="false">
      <c r="A749" s="188" t="s">
        <v>2023</v>
      </c>
      <c r="B749" s="189" t="n">
        <v>7.3</v>
      </c>
      <c r="C749" s="188" t="n">
        <v>1</v>
      </c>
      <c r="D749" s="189" t="n">
        <v>3.65</v>
      </c>
      <c r="E749" s="188" t="n">
        <v>1</v>
      </c>
      <c r="F749" s="189" t="n">
        <v>14.6</v>
      </c>
      <c r="G749" s="188" t="n">
        <v>2</v>
      </c>
      <c r="H749" s="189" t="n">
        <v>1.825</v>
      </c>
      <c r="I749" s="188" t="n">
        <v>1</v>
      </c>
      <c r="J749" s="187"/>
      <c r="K749" s="187"/>
    </row>
    <row r="750" customFormat="false" ht="12.75" hidden="false" customHeight="false" outlineLevel="0" collapsed="false">
      <c r="A750" s="188" t="s">
        <v>2025</v>
      </c>
      <c r="B750" s="189" t="n">
        <v>81.5</v>
      </c>
      <c r="C750" s="188" t="n">
        <v>4</v>
      </c>
      <c r="D750" s="189" t="n">
        <v>40.75</v>
      </c>
      <c r="E750" s="188" t="n">
        <v>3</v>
      </c>
      <c r="F750" s="189" t="n">
        <v>163</v>
      </c>
      <c r="G750" s="188" t="n">
        <v>5</v>
      </c>
      <c r="H750" s="189" t="n">
        <v>20.375</v>
      </c>
      <c r="I750" s="188" t="n">
        <v>2</v>
      </c>
      <c r="J750" s="187"/>
      <c r="K750" s="187"/>
    </row>
    <row r="751" customFormat="false" ht="12.75" hidden="false" customHeight="false" outlineLevel="0" collapsed="false">
      <c r="A751" s="188" t="s">
        <v>2027</v>
      </c>
      <c r="B751" s="189" t="n">
        <v>8.3</v>
      </c>
      <c r="C751" s="188" t="n">
        <v>1</v>
      </c>
      <c r="D751" s="189" t="n">
        <v>4.15</v>
      </c>
      <c r="E751" s="188" t="n">
        <v>1</v>
      </c>
      <c r="F751" s="189" t="n">
        <v>16.6</v>
      </c>
      <c r="G751" s="188" t="n">
        <v>2</v>
      </c>
      <c r="H751" s="189" t="n">
        <v>2.075</v>
      </c>
      <c r="I751" s="188" t="n">
        <v>1</v>
      </c>
      <c r="J751" s="187"/>
      <c r="K751" s="187"/>
    </row>
    <row r="752" customFormat="false" ht="12.75" hidden="false" customHeight="false" outlineLevel="0" collapsed="false">
      <c r="A752" s="185" t="s">
        <v>2029</v>
      </c>
      <c r="B752" s="186" t="n">
        <v>35.3</v>
      </c>
      <c r="C752" s="185" t="n">
        <v>3</v>
      </c>
      <c r="D752" s="186" t="n">
        <v>17.65</v>
      </c>
      <c r="E752" s="185" t="n">
        <v>2</v>
      </c>
      <c r="F752" s="186" t="n">
        <v>70.6</v>
      </c>
      <c r="G752" s="185" t="n">
        <v>4</v>
      </c>
      <c r="H752" s="186" t="n">
        <v>8.825</v>
      </c>
      <c r="I752" s="185" t="n">
        <v>1</v>
      </c>
    </row>
    <row r="753" customFormat="false" ht="12.75" hidden="false" customHeight="false" outlineLevel="0" collapsed="false">
      <c r="A753" s="185" t="s">
        <v>2030</v>
      </c>
      <c r="B753" s="186" t="n">
        <v>6</v>
      </c>
      <c r="C753" s="185" t="n">
        <v>1</v>
      </c>
      <c r="D753" s="186" t="n">
        <v>3</v>
      </c>
      <c r="E753" s="185" t="n">
        <v>1</v>
      </c>
      <c r="F753" s="186" t="n">
        <v>12</v>
      </c>
      <c r="G753" s="185" t="n">
        <v>2</v>
      </c>
      <c r="H753" s="186" t="n">
        <v>1.5</v>
      </c>
      <c r="I753" s="185" t="n">
        <v>1</v>
      </c>
    </row>
    <row r="754" customFormat="false" ht="12.75" hidden="false" customHeight="false" outlineLevel="0" collapsed="false">
      <c r="A754" s="185" t="s">
        <v>2034</v>
      </c>
      <c r="B754" s="186" t="n">
        <v>21</v>
      </c>
      <c r="C754" s="185" t="n">
        <v>2</v>
      </c>
      <c r="D754" s="186" t="n">
        <v>10.5</v>
      </c>
      <c r="E754" s="185" t="n">
        <v>2</v>
      </c>
      <c r="F754" s="186" t="n">
        <v>42</v>
      </c>
      <c r="G754" s="185" t="n">
        <v>3</v>
      </c>
      <c r="H754" s="186" t="n">
        <v>5.25</v>
      </c>
      <c r="I754" s="185" t="n">
        <v>1</v>
      </c>
    </row>
    <row r="755" customFormat="false" ht="12.75" hidden="false" customHeight="false" outlineLevel="0" collapsed="false">
      <c r="A755" s="188" t="s">
        <v>2035</v>
      </c>
      <c r="B755" s="189" t="n">
        <v>26</v>
      </c>
      <c r="C755" s="188" t="n">
        <v>3</v>
      </c>
      <c r="D755" s="189" t="n">
        <v>13</v>
      </c>
      <c r="E755" s="188" t="n">
        <v>2</v>
      </c>
      <c r="F755" s="189" t="n">
        <v>52</v>
      </c>
      <c r="G755" s="188" t="n">
        <v>4</v>
      </c>
      <c r="H755" s="189" t="n">
        <v>6.5</v>
      </c>
      <c r="I755" s="188" t="n">
        <v>1</v>
      </c>
      <c r="J755" s="187"/>
      <c r="K755" s="187"/>
    </row>
    <row r="756" customFormat="false" ht="12.75" hidden="false" customHeight="false" outlineLevel="0" collapsed="false">
      <c r="A756" s="188" t="s">
        <v>2039</v>
      </c>
      <c r="B756" s="189" t="n">
        <v>270</v>
      </c>
      <c r="C756" s="188" t="n">
        <v>6</v>
      </c>
      <c r="D756" s="189" t="n">
        <v>135</v>
      </c>
      <c r="E756" s="188" t="n">
        <v>5</v>
      </c>
      <c r="F756" s="189" t="n">
        <v>540</v>
      </c>
      <c r="G756" s="188" t="n">
        <v>9</v>
      </c>
      <c r="H756" s="189" t="n">
        <v>67.5</v>
      </c>
      <c r="I756" s="188" t="n">
        <v>4</v>
      </c>
      <c r="J756" s="187"/>
      <c r="K756" s="187"/>
    </row>
    <row r="757" customFormat="false" ht="12.75" hidden="false" customHeight="false" outlineLevel="0" collapsed="false">
      <c r="A757" s="188" t="s">
        <v>2040</v>
      </c>
      <c r="B757" s="189" t="n">
        <v>25.2</v>
      </c>
      <c r="C757" s="188" t="n">
        <v>3</v>
      </c>
      <c r="D757" s="189" t="n">
        <v>12.6</v>
      </c>
      <c r="E757" s="188" t="n">
        <v>2</v>
      </c>
      <c r="F757" s="189" t="n">
        <v>50.4</v>
      </c>
      <c r="G757" s="188" t="n">
        <v>4</v>
      </c>
      <c r="H757" s="189" t="n">
        <v>6.3</v>
      </c>
      <c r="I757" s="188" t="n">
        <v>1</v>
      </c>
      <c r="J757" s="187"/>
      <c r="K757" s="187"/>
    </row>
    <row r="758" customFormat="false" ht="12.75" hidden="false" customHeight="false" outlineLevel="0" collapsed="false">
      <c r="A758" s="185" t="s">
        <v>2044</v>
      </c>
      <c r="B758" s="186" t="n">
        <v>225</v>
      </c>
      <c r="C758" s="185" t="n">
        <v>6</v>
      </c>
      <c r="D758" s="186" t="n">
        <v>112.5</v>
      </c>
      <c r="E758" s="185" t="n">
        <v>5</v>
      </c>
      <c r="F758" s="186" t="n">
        <v>450</v>
      </c>
      <c r="G758" s="185" t="n">
        <v>9</v>
      </c>
      <c r="H758" s="186" t="n">
        <v>56.25</v>
      </c>
      <c r="I758" s="185" t="n">
        <v>4</v>
      </c>
    </row>
    <row r="759" customFormat="false" ht="12.75" hidden="false" customHeight="false" outlineLevel="0" collapsed="false">
      <c r="A759" s="185" t="s">
        <v>2045</v>
      </c>
      <c r="B759" s="186" t="n">
        <v>23.5</v>
      </c>
      <c r="C759" s="185" t="n">
        <v>2</v>
      </c>
      <c r="D759" s="186" t="n">
        <v>11.75</v>
      </c>
      <c r="E759" s="185" t="n">
        <v>2</v>
      </c>
      <c r="F759" s="186" t="n">
        <v>47</v>
      </c>
      <c r="G759" s="185" t="n">
        <v>3</v>
      </c>
      <c r="H759" s="186" t="n">
        <v>5.875</v>
      </c>
      <c r="I759" s="185" t="n">
        <v>1</v>
      </c>
    </row>
    <row r="760" customFormat="false" ht="12.75" hidden="false" customHeight="false" outlineLevel="0" collapsed="false">
      <c r="A760" s="185" t="s">
        <v>2048</v>
      </c>
      <c r="B760" s="186" t="n">
        <v>21.5</v>
      </c>
      <c r="C760" s="185" t="n">
        <v>2</v>
      </c>
      <c r="D760" s="186" t="n">
        <v>10.75</v>
      </c>
      <c r="E760" s="185" t="n">
        <v>2</v>
      </c>
      <c r="F760" s="186" t="n">
        <v>43</v>
      </c>
      <c r="G760" s="185" t="n">
        <v>3</v>
      </c>
      <c r="H760" s="186" t="n">
        <v>5.375</v>
      </c>
      <c r="I760" s="185" t="n">
        <v>1</v>
      </c>
    </row>
    <row r="761" customFormat="false" ht="12.75" hidden="false" customHeight="false" outlineLevel="0" collapsed="false">
      <c r="A761" s="188" t="s">
        <v>2051</v>
      </c>
      <c r="B761" s="189" t="n">
        <v>2.2</v>
      </c>
      <c r="C761" s="188" t="n">
        <v>1</v>
      </c>
      <c r="D761" s="189" t="n">
        <v>1.1</v>
      </c>
      <c r="E761" s="188" t="n">
        <v>1</v>
      </c>
      <c r="F761" s="189" t="n">
        <v>4.4</v>
      </c>
      <c r="G761" s="188" t="n">
        <v>1</v>
      </c>
      <c r="H761" s="189" t="n">
        <v>0.55</v>
      </c>
      <c r="I761" s="188" t="n">
        <v>1</v>
      </c>
      <c r="J761" s="187"/>
      <c r="K761" s="187"/>
    </row>
    <row r="762" customFormat="false" ht="12.75" hidden="false" customHeight="false" outlineLevel="0" collapsed="false">
      <c r="A762" s="188" t="s">
        <v>2054</v>
      </c>
      <c r="B762" s="189" t="n">
        <v>5.7</v>
      </c>
      <c r="C762" s="188" t="n">
        <v>1</v>
      </c>
      <c r="D762" s="189" t="n">
        <v>2.85</v>
      </c>
      <c r="E762" s="188" t="n">
        <v>1</v>
      </c>
      <c r="F762" s="189" t="n">
        <v>11.4</v>
      </c>
      <c r="G762" s="188" t="n">
        <v>2</v>
      </c>
      <c r="H762" s="189" t="n">
        <v>1.425</v>
      </c>
      <c r="I762" s="188" t="n">
        <v>1</v>
      </c>
      <c r="J762" s="187"/>
      <c r="K762" s="187"/>
    </row>
    <row r="763" customFormat="false" ht="12.75" hidden="false" customHeight="false" outlineLevel="0" collapsed="false">
      <c r="A763" s="188" t="s">
        <v>2056</v>
      </c>
      <c r="B763" s="189" t="n">
        <v>2.8</v>
      </c>
      <c r="C763" s="188" t="n">
        <v>1</v>
      </c>
      <c r="D763" s="189" t="n">
        <v>1.4</v>
      </c>
      <c r="E763" s="188" t="n">
        <v>1</v>
      </c>
      <c r="F763" s="189" t="n">
        <v>5.6</v>
      </c>
      <c r="G763" s="188" t="n">
        <v>1</v>
      </c>
      <c r="H763" s="189" t="n">
        <v>0.7</v>
      </c>
      <c r="I763" s="188" t="n">
        <v>1</v>
      </c>
      <c r="J763" s="187"/>
      <c r="K763" s="187"/>
    </row>
    <row r="764" customFormat="false" ht="12.75" hidden="false" customHeight="false" outlineLevel="0" collapsed="false">
      <c r="A764" s="185" t="s">
        <v>2059</v>
      </c>
      <c r="B764" s="186" t="n">
        <v>17.5</v>
      </c>
      <c r="C764" s="185" t="n">
        <v>2</v>
      </c>
      <c r="D764" s="186" t="n">
        <v>8.75</v>
      </c>
      <c r="E764" s="185" t="n">
        <v>1</v>
      </c>
      <c r="F764" s="186" t="n">
        <v>35</v>
      </c>
      <c r="G764" s="185" t="n">
        <v>3</v>
      </c>
      <c r="H764" s="186" t="n">
        <v>4.375</v>
      </c>
      <c r="I764" s="185" t="n">
        <v>1</v>
      </c>
    </row>
    <row r="765" customFormat="false" ht="12.75" hidden="false" customHeight="false" outlineLevel="0" collapsed="false">
      <c r="A765" s="185" t="s">
        <v>2061</v>
      </c>
      <c r="B765" s="186" t="n">
        <v>150.5</v>
      </c>
      <c r="C765" s="185" t="n">
        <v>5</v>
      </c>
      <c r="D765" s="186" t="n">
        <v>75.25</v>
      </c>
      <c r="E765" s="185" t="n">
        <v>4</v>
      </c>
      <c r="F765" s="186" t="n">
        <v>301</v>
      </c>
      <c r="G765" s="185" t="n">
        <v>7</v>
      </c>
      <c r="H765" s="186" t="n">
        <v>37.625</v>
      </c>
      <c r="I765" s="185" t="n">
        <v>3</v>
      </c>
    </row>
    <row r="766" customFormat="false" ht="12.75" hidden="false" customHeight="false" outlineLevel="0" collapsed="false">
      <c r="A766" s="185" t="s">
        <v>2062</v>
      </c>
      <c r="B766" s="186" t="n">
        <v>3</v>
      </c>
      <c r="C766" s="185" t="n">
        <v>1</v>
      </c>
      <c r="D766" s="186" t="n">
        <v>1.5</v>
      </c>
      <c r="E766" s="185" t="n">
        <v>1</v>
      </c>
      <c r="F766" s="186" t="n">
        <v>6</v>
      </c>
      <c r="G766" s="185" t="n">
        <v>1</v>
      </c>
      <c r="H766" s="186" t="n">
        <v>0.75</v>
      </c>
      <c r="I766" s="185" t="n">
        <v>1</v>
      </c>
    </row>
    <row r="767" customFormat="false" ht="12.75" hidden="false" customHeight="false" outlineLevel="0" collapsed="false">
      <c r="A767" s="188" t="s">
        <v>2063</v>
      </c>
      <c r="B767" s="189" t="n">
        <v>7</v>
      </c>
      <c r="C767" s="188" t="n">
        <v>1</v>
      </c>
      <c r="D767" s="189" t="n">
        <v>3.5</v>
      </c>
      <c r="E767" s="188" t="n">
        <v>1</v>
      </c>
      <c r="F767" s="189" t="n">
        <v>14</v>
      </c>
      <c r="G767" s="188" t="n">
        <v>2</v>
      </c>
      <c r="H767" s="189" t="n">
        <v>1.75</v>
      </c>
      <c r="I767" s="188" t="n">
        <v>1</v>
      </c>
      <c r="J767" s="187"/>
      <c r="K767" s="187"/>
    </row>
    <row r="768" customFormat="false" ht="12.75" hidden="false" customHeight="false" outlineLevel="0" collapsed="false">
      <c r="A768" s="188" t="s">
        <v>2066</v>
      </c>
      <c r="B768" s="189" t="n">
        <v>71</v>
      </c>
      <c r="C768" s="188" t="n">
        <v>4</v>
      </c>
      <c r="D768" s="189" t="n">
        <v>35.5</v>
      </c>
      <c r="E768" s="188" t="n">
        <v>3</v>
      </c>
      <c r="F768" s="189" t="n">
        <v>142</v>
      </c>
      <c r="G768" s="188" t="n">
        <v>5</v>
      </c>
      <c r="H768" s="189" t="n">
        <v>17.75</v>
      </c>
      <c r="I768" s="188" t="n">
        <v>2</v>
      </c>
      <c r="J768" s="187"/>
      <c r="K768" s="187"/>
    </row>
    <row r="769" customFormat="false" ht="12.75" hidden="false" customHeight="false" outlineLevel="0" collapsed="false">
      <c r="A769" s="188" t="s">
        <v>4954</v>
      </c>
      <c r="B769" s="189" t="n">
        <v>3.5</v>
      </c>
      <c r="C769" s="188" t="n">
        <v>1</v>
      </c>
      <c r="D769" s="189" t="n">
        <v>1.75</v>
      </c>
      <c r="E769" s="188" t="n">
        <v>1</v>
      </c>
      <c r="F769" s="189" t="n">
        <v>7</v>
      </c>
      <c r="G769" s="188" t="n">
        <v>1</v>
      </c>
      <c r="H769" s="189" t="n">
        <v>0.875</v>
      </c>
      <c r="I769" s="188" t="n">
        <v>1</v>
      </c>
      <c r="J769" s="187"/>
      <c r="K769" s="187"/>
    </row>
    <row r="770" customFormat="false" ht="12.75" hidden="false" customHeight="false" outlineLevel="0" collapsed="false">
      <c r="A770" s="185" t="s">
        <v>4955</v>
      </c>
      <c r="B770" s="186" t="n">
        <v>5</v>
      </c>
      <c r="C770" s="185" t="n">
        <v>1</v>
      </c>
      <c r="D770" s="186" t="n">
        <v>2.5</v>
      </c>
      <c r="E770" s="185" t="n">
        <v>1</v>
      </c>
      <c r="F770" s="186" t="n">
        <v>10</v>
      </c>
      <c r="G770" s="185" t="n">
        <v>2</v>
      </c>
      <c r="H770" s="186" t="n">
        <v>1.25</v>
      </c>
      <c r="I770" s="185" t="n">
        <v>1</v>
      </c>
    </row>
    <row r="771" customFormat="false" ht="12.75" hidden="false" customHeight="false" outlineLevel="0" collapsed="false">
      <c r="A771" s="185" t="s">
        <v>4956</v>
      </c>
      <c r="B771" s="186" t="n">
        <v>7.5</v>
      </c>
      <c r="C771" s="185" t="n">
        <v>1</v>
      </c>
      <c r="D771" s="186" t="n">
        <v>3.75</v>
      </c>
      <c r="E771" s="185" t="n">
        <v>1</v>
      </c>
      <c r="F771" s="186" t="n">
        <v>15</v>
      </c>
      <c r="G771" s="185" t="n">
        <v>2</v>
      </c>
      <c r="H771" s="186" t="n">
        <v>1.875</v>
      </c>
      <c r="I771" s="185" t="n">
        <v>1</v>
      </c>
    </row>
    <row r="772" customFormat="false" ht="12.75" hidden="false" customHeight="false" outlineLevel="0" collapsed="false">
      <c r="A772" s="185" t="s">
        <v>4957</v>
      </c>
      <c r="B772" s="186" t="n">
        <v>15</v>
      </c>
      <c r="C772" s="185" t="n">
        <v>2</v>
      </c>
      <c r="D772" s="186" t="n">
        <v>7.5</v>
      </c>
      <c r="E772" s="185" t="n">
        <v>1</v>
      </c>
      <c r="F772" s="186" t="n">
        <v>30</v>
      </c>
      <c r="G772" s="185" t="n">
        <v>3</v>
      </c>
      <c r="H772" s="186" t="n">
        <v>3.75</v>
      </c>
      <c r="I772" s="185" t="n">
        <v>1</v>
      </c>
    </row>
    <row r="773" customFormat="false" ht="12.75" hidden="false" customHeight="false" outlineLevel="0" collapsed="false">
      <c r="A773" s="188" t="s">
        <v>4958</v>
      </c>
      <c r="B773" s="189" t="n">
        <v>9.5</v>
      </c>
      <c r="C773" s="188" t="n">
        <v>1</v>
      </c>
      <c r="D773" s="189" t="n">
        <v>4.75</v>
      </c>
      <c r="E773" s="188" t="n">
        <v>1</v>
      </c>
      <c r="F773" s="189" t="n">
        <v>19</v>
      </c>
      <c r="G773" s="188" t="n">
        <v>2</v>
      </c>
      <c r="H773" s="189" t="n">
        <v>2.375</v>
      </c>
      <c r="I773" s="188" t="n">
        <v>1</v>
      </c>
      <c r="J773" s="187"/>
      <c r="K773" s="187"/>
    </row>
    <row r="774" customFormat="false" ht="12.75" hidden="false" customHeight="false" outlineLevel="0" collapsed="false">
      <c r="A774" s="188" t="s">
        <v>4959</v>
      </c>
      <c r="B774" s="189" t="n">
        <v>12.5</v>
      </c>
      <c r="C774" s="188" t="n">
        <v>2</v>
      </c>
      <c r="D774" s="189" t="n">
        <v>6.25</v>
      </c>
      <c r="E774" s="188" t="n">
        <v>1</v>
      </c>
      <c r="F774" s="189" t="n">
        <v>25</v>
      </c>
      <c r="G774" s="188" t="n">
        <v>2</v>
      </c>
      <c r="H774" s="189" t="n">
        <v>3.125</v>
      </c>
      <c r="I774" s="188" t="n">
        <v>1</v>
      </c>
      <c r="J774" s="187"/>
      <c r="K774" s="187"/>
    </row>
    <row r="775" customFormat="false" ht="12.75" hidden="false" customHeight="false" outlineLevel="0" collapsed="false">
      <c r="A775" s="188" t="s">
        <v>4960</v>
      </c>
      <c r="B775" s="189" t="n">
        <v>14</v>
      </c>
      <c r="C775" s="188" t="n">
        <v>2</v>
      </c>
      <c r="D775" s="189" t="n">
        <v>7</v>
      </c>
      <c r="E775" s="188" t="n">
        <v>1</v>
      </c>
      <c r="F775" s="189" t="n">
        <v>28</v>
      </c>
      <c r="G775" s="188" t="n">
        <v>3</v>
      </c>
      <c r="H775" s="189" t="n">
        <v>3.5</v>
      </c>
      <c r="I775" s="188" t="n">
        <v>1</v>
      </c>
      <c r="J775" s="187"/>
      <c r="K775" s="187"/>
    </row>
    <row r="776" customFormat="false" ht="12.75" hidden="false" customHeight="false" outlineLevel="0" collapsed="false">
      <c r="A776" s="185" t="s">
        <v>4961</v>
      </c>
      <c r="B776" s="186" t="n">
        <v>39</v>
      </c>
      <c r="C776" s="185" t="n">
        <v>3</v>
      </c>
      <c r="D776" s="186" t="n">
        <v>19.5</v>
      </c>
      <c r="E776" s="185" t="n">
        <v>2</v>
      </c>
      <c r="F776" s="186" t="n">
        <v>78</v>
      </c>
      <c r="G776" s="185" t="n">
        <v>4</v>
      </c>
      <c r="H776" s="186" t="n">
        <v>9.75</v>
      </c>
      <c r="I776" s="185" t="n">
        <v>1</v>
      </c>
    </row>
    <row r="777" customFormat="false" ht="12.75" hidden="false" customHeight="false" outlineLevel="0" collapsed="false">
      <c r="A777" s="185" t="s">
        <v>2076</v>
      </c>
      <c r="B777" s="186" t="n">
        <v>99.5</v>
      </c>
      <c r="C777" s="185" t="n">
        <v>4</v>
      </c>
      <c r="D777" s="186" t="n">
        <v>49.75</v>
      </c>
      <c r="E777" s="185" t="n">
        <v>3</v>
      </c>
      <c r="F777" s="186" t="n">
        <v>199</v>
      </c>
      <c r="G777" s="185" t="n">
        <v>5</v>
      </c>
      <c r="H777" s="186" t="n">
        <v>24.875</v>
      </c>
      <c r="I777" s="185" t="n">
        <v>2</v>
      </c>
    </row>
    <row r="778" customFormat="false" ht="12.75" hidden="false" customHeight="false" outlineLevel="0" collapsed="false">
      <c r="A778" s="185" t="s">
        <v>2078</v>
      </c>
      <c r="B778" s="186" t="n">
        <v>505</v>
      </c>
      <c r="C778" s="185" t="n">
        <v>9</v>
      </c>
      <c r="D778" s="186" t="n">
        <v>252.5</v>
      </c>
      <c r="E778" s="185" t="n">
        <v>6</v>
      </c>
      <c r="F778" s="186" t="n">
        <v>1010</v>
      </c>
      <c r="G778" s="185" t="n">
        <v>12</v>
      </c>
      <c r="H778" s="186" t="n">
        <v>126.25</v>
      </c>
      <c r="I778" s="185" t="n">
        <v>5</v>
      </c>
    </row>
    <row r="779" customFormat="false" ht="12.75" hidden="false" customHeight="false" outlineLevel="0" collapsed="false">
      <c r="A779" s="188" t="s">
        <v>2079</v>
      </c>
      <c r="B779" s="189" t="n">
        <v>8</v>
      </c>
      <c r="C779" s="188" t="n">
        <v>1</v>
      </c>
      <c r="D779" s="189" t="n">
        <v>4</v>
      </c>
      <c r="E779" s="188" t="n">
        <v>1</v>
      </c>
      <c r="F779" s="189" t="n">
        <v>16</v>
      </c>
      <c r="G779" s="188" t="n">
        <v>2</v>
      </c>
      <c r="H779" s="189" t="n">
        <v>2</v>
      </c>
      <c r="I779" s="188" t="n">
        <v>1</v>
      </c>
      <c r="J779" s="187"/>
      <c r="K779" s="187"/>
    </row>
    <row r="780" customFormat="false" ht="12.75" hidden="false" customHeight="false" outlineLevel="0" collapsed="false">
      <c r="A780" s="188" t="s">
        <v>2082</v>
      </c>
      <c r="B780" s="189" t="n">
        <v>85</v>
      </c>
      <c r="C780" s="188" t="n">
        <v>4</v>
      </c>
      <c r="D780" s="189" t="n">
        <v>42.5</v>
      </c>
      <c r="E780" s="188" t="n">
        <v>3</v>
      </c>
      <c r="F780" s="189" t="n">
        <v>170</v>
      </c>
      <c r="G780" s="188" t="n">
        <v>5</v>
      </c>
      <c r="H780" s="189" t="n">
        <v>21.25</v>
      </c>
      <c r="I780" s="188" t="n">
        <v>2</v>
      </c>
      <c r="J780" s="187"/>
      <c r="K780" s="187"/>
    </row>
    <row r="781" customFormat="false" ht="12.75" hidden="false" customHeight="false" outlineLevel="0" collapsed="false">
      <c r="A781" s="188" t="s">
        <v>2083</v>
      </c>
      <c r="B781" s="189" t="n">
        <v>215</v>
      </c>
      <c r="C781" s="188" t="n">
        <v>6</v>
      </c>
      <c r="D781" s="189" t="n">
        <v>107.5</v>
      </c>
      <c r="E781" s="188" t="n">
        <v>5</v>
      </c>
      <c r="F781" s="189" t="n">
        <v>430</v>
      </c>
      <c r="G781" s="188" t="n">
        <v>8</v>
      </c>
      <c r="H781" s="189" t="n">
        <v>53.75</v>
      </c>
      <c r="I781" s="188" t="n">
        <v>4</v>
      </c>
      <c r="J781" s="187"/>
      <c r="K781" s="187"/>
    </row>
    <row r="782" customFormat="false" ht="12.75" hidden="false" customHeight="false" outlineLevel="0" collapsed="false">
      <c r="A782" s="185" t="s">
        <v>2085</v>
      </c>
      <c r="B782" s="186" t="n">
        <v>203</v>
      </c>
      <c r="C782" s="185" t="n">
        <v>6</v>
      </c>
      <c r="D782" s="186" t="n">
        <v>101.5</v>
      </c>
      <c r="E782" s="185" t="n">
        <v>5</v>
      </c>
      <c r="F782" s="186" t="n">
        <v>406</v>
      </c>
      <c r="G782" s="185" t="n">
        <v>8</v>
      </c>
      <c r="H782" s="186" t="n">
        <v>50.75</v>
      </c>
      <c r="I782" s="185" t="n">
        <v>4</v>
      </c>
    </row>
    <row r="783" customFormat="false" ht="12.75" hidden="false" customHeight="false" outlineLevel="0" collapsed="false">
      <c r="A783" s="185" t="s">
        <v>2087</v>
      </c>
      <c r="B783" s="186" t="n">
        <v>305</v>
      </c>
      <c r="C783" s="185" t="n">
        <v>7</v>
      </c>
      <c r="D783" s="186" t="n">
        <v>152.5</v>
      </c>
      <c r="E783" s="185" t="n">
        <v>5</v>
      </c>
      <c r="F783" s="186" t="n">
        <v>610</v>
      </c>
      <c r="G783" s="185" t="n">
        <v>10</v>
      </c>
      <c r="H783" s="186" t="n">
        <v>76.25</v>
      </c>
      <c r="I783" s="185" t="n">
        <v>4</v>
      </c>
    </row>
    <row r="784" customFormat="false" ht="12.75" hidden="false" customHeight="false" outlineLevel="0" collapsed="false">
      <c r="A784" s="185" t="s">
        <v>2089</v>
      </c>
      <c r="B784" s="186" t="n">
        <v>8.8</v>
      </c>
      <c r="C784" s="185" t="n">
        <v>1</v>
      </c>
      <c r="D784" s="186" t="n">
        <v>4.4</v>
      </c>
      <c r="E784" s="185" t="n">
        <v>1</v>
      </c>
      <c r="F784" s="186" t="n">
        <v>17.6</v>
      </c>
      <c r="G784" s="185" t="n">
        <v>2</v>
      </c>
      <c r="H784" s="186" t="n">
        <v>2.2</v>
      </c>
      <c r="I784" s="185" t="n">
        <v>1</v>
      </c>
    </row>
    <row r="785" customFormat="false" ht="12.75" hidden="false" customHeight="false" outlineLevel="0" collapsed="false">
      <c r="A785" s="188" t="s">
        <v>2360</v>
      </c>
      <c r="B785" s="189" t="n">
        <v>27.8</v>
      </c>
      <c r="C785" s="188" t="n">
        <v>3</v>
      </c>
      <c r="D785" s="189" t="n">
        <v>13.9</v>
      </c>
      <c r="E785" s="188" t="n">
        <v>2</v>
      </c>
      <c r="F785" s="189" t="n">
        <v>55.6</v>
      </c>
      <c r="G785" s="188" t="n">
        <v>4</v>
      </c>
      <c r="H785" s="189" t="n">
        <v>6.95</v>
      </c>
      <c r="I785" s="188" t="n">
        <v>1</v>
      </c>
      <c r="J785" s="187"/>
      <c r="K785" s="187"/>
    </row>
    <row r="786" customFormat="false" ht="12.75" hidden="false" customHeight="false" outlineLevel="0" collapsed="false">
      <c r="A786" s="188" t="s">
        <v>2091</v>
      </c>
      <c r="B786" s="189" t="n">
        <v>9</v>
      </c>
      <c r="C786" s="188" t="n">
        <v>1</v>
      </c>
      <c r="D786" s="189" t="n">
        <v>4.5</v>
      </c>
      <c r="E786" s="188" t="n">
        <v>1</v>
      </c>
      <c r="F786" s="189" t="n">
        <v>18</v>
      </c>
      <c r="G786" s="188" t="n">
        <v>2</v>
      </c>
      <c r="H786" s="189" t="n">
        <v>2.25</v>
      </c>
      <c r="I786" s="188" t="n">
        <v>1</v>
      </c>
      <c r="J786" s="187"/>
      <c r="K786" s="187"/>
    </row>
    <row r="787" customFormat="false" ht="12.75" hidden="false" customHeight="false" outlineLevel="0" collapsed="false">
      <c r="A787" s="188" t="s">
        <v>4962</v>
      </c>
      <c r="B787" s="189" t="n">
        <v>490</v>
      </c>
      <c r="C787" s="188" t="n">
        <v>9</v>
      </c>
      <c r="D787" s="189" t="n">
        <v>245</v>
      </c>
      <c r="E787" s="188" t="n">
        <v>6</v>
      </c>
      <c r="F787" s="189" t="n">
        <v>980</v>
      </c>
      <c r="G787" s="188" t="n">
        <v>12</v>
      </c>
      <c r="H787" s="189" t="n">
        <v>122.5</v>
      </c>
      <c r="I787" s="188" t="n">
        <v>5</v>
      </c>
      <c r="J787" s="187"/>
      <c r="K787" s="187"/>
    </row>
    <row r="788" customFormat="false" ht="12.75" hidden="false" customHeight="false" outlineLevel="0" collapsed="false">
      <c r="A788" s="185" t="s">
        <v>2097</v>
      </c>
      <c r="B788" s="186" t="n">
        <v>195</v>
      </c>
      <c r="C788" s="185" t="n">
        <v>5</v>
      </c>
      <c r="D788" s="186" t="n">
        <v>97.5</v>
      </c>
      <c r="E788" s="185" t="n">
        <v>4</v>
      </c>
      <c r="F788" s="186" t="n">
        <v>390</v>
      </c>
      <c r="G788" s="185" t="n">
        <v>8</v>
      </c>
      <c r="H788" s="186" t="n">
        <v>48.75</v>
      </c>
      <c r="I788" s="185" t="n">
        <v>3</v>
      </c>
    </row>
    <row r="789" customFormat="false" ht="12.75" hidden="false" customHeight="false" outlineLevel="0" collapsed="false">
      <c r="A789" s="185" t="s">
        <v>2100</v>
      </c>
      <c r="B789" s="186" t="n">
        <v>4</v>
      </c>
      <c r="C789" s="185" t="n">
        <v>1</v>
      </c>
      <c r="D789" s="186" t="n">
        <v>2</v>
      </c>
      <c r="E789" s="185" t="n">
        <v>1</v>
      </c>
      <c r="F789" s="186" t="n">
        <v>8</v>
      </c>
      <c r="G789" s="185" t="n">
        <v>1</v>
      </c>
      <c r="H789" s="186" t="n">
        <v>1</v>
      </c>
      <c r="I789" s="185" t="n">
        <v>1</v>
      </c>
    </row>
    <row r="790" customFormat="false" ht="12.75" hidden="false" customHeight="false" outlineLevel="0" collapsed="false">
      <c r="A790" s="185" t="s">
        <v>2104</v>
      </c>
      <c r="B790" s="186" t="n">
        <v>52</v>
      </c>
      <c r="C790" s="185" t="n">
        <v>4</v>
      </c>
      <c r="D790" s="186" t="n">
        <v>26</v>
      </c>
      <c r="E790" s="185" t="n">
        <v>3</v>
      </c>
      <c r="F790" s="186" t="n">
        <v>104</v>
      </c>
      <c r="G790" s="185" t="n">
        <v>5</v>
      </c>
      <c r="H790" s="186" t="n">
        <v>13</v>
      </c>
      <c r="I790" s="185" t="n">
        <v>2</v>
      </c>
    </row>
    <row r="791" customFormat="false" ht="12.75" hidden="false" customHeight="false" outlineLevel="0" collapsed="false">
      <c r="A791" s="188" t="s">
        <v>2107</v>
      </c>
      <c r="B791" s="189" t="n">
        <v>44</v>
      </c>
      <c r="C791" s="188" t="n">
        <v>3</v>
      </c>
      <c r="D791" s="189" t="n">
        <v>22</v>
      </c>
      <c r="E791" s="188" t="n">
        <v>2</v>
      </c>
      <c r="F791" s="189" t="n">
        <v>88</v>
      </c>
      <c r="G791" s="188" t="n">
        <v>4</v>
      </c>
      <c r="H791" s="189" t="n">
        <v>11</v>
      </c>
      <c r="I791" s="188" t="n">
        <v>2</v>
      </c>
      <c r="J791" s="187"/>
      <c r="K791" s="187"/>
    </row>
    <row r="792" customFormat="false" ht="12.75" hidden="false" customHeight="false" outlineLevel="0" collapsed="false">
      <c r="A792" s="188" t="s">
        <v>2111</v>
      </c>
      <c r="B792" s="189" t="n">
        <v>15</v>
      </c>
      <c r="C792" s="188" t="n">
        <v>2</v>
      </c>
      <c r="D792" s="189" t="n">
        <v>7.5</v>
      </c>
      <c r="E792" s="188" t="n">
        <v>1</v>
      </c>
      <c r="F792" s="189" t="n">
        <v>30</v>
      </c>
      <c r="G792" s="188" t="n">
        <v>3</v>
      </c>
      <c r="H792" s="189" t="n">
        <v>3.75</v>
      </c>
      <c r="I792" s="188" t="n">
        <v>1</v>
      </c>
      <c r="J792" s="187"/>
      <c r="K792" s="187"/>
    </row>
    <row r="793" customFormat="false" ht="12.75" hidden="false" customHeight="false" outlineLevel="0" collapsed="false">
      <c r="A793" s="188" t="s">
        <v>2115</v>
      </c>
      <c r="B793" s="189" t="n">
        <v>73</v>
      </c>
      <c r="C793" s="188" t="n">
        <v>4</v>
      </c>
      <c r="D793" s="189" t="n">
        <v>36.5</v>
      </c>
      <c r="E793" s="188" t="n">
        <v>3</v>
      </c>
      <c r="F793" s="189" t="n">
        <v>146</v>
      </c>
      <c r="G793" s="188" t="n">
        <v>5</v>
      </c>
      <c r="H793" s="189" t="n">
        <v>18.25</v>
      </c>
      <c r="I793" s="188" t="n">
        <v>2</v>
      </c>
      <c r="J793" s="187"/>
      <c r="K793" s="187"/>
    </row>
    <row r="794" customFormat="false" ht="12.75" hidden="false" customHeight="false" outlineLevel="0" collapsed="false">
      <c r="A794" s="185" t="s">
        <v>2118</v>
      </c>
      <c r="B794" s="186" t="n">
        <v>168</v>
      </c>
      <c r="C794" s="185" t="n">
        <v>5</v>
      </c>
      <c r="D794" s="186" t="n">
        <v>84</v>
      </c>
      <c r="E794" s="185" t="n">
        <v>4</v>
      </c>
      <c r="F794" s="186" t="n">
        <v>336</v>
      </c>
      <c r="G794" s="185" t="n">
        <v>7</v>
      </c>
      <c r="H794" s="186" t="n">
        <v>42</v>
      </c>
      <c r="I794" s="185" t="n">
        <v>3</v>
      </c>
    </row>
    <row r="795" customFormat="false" ht="12.75" hidden="false" customHeight="false" outlineLevel="0" collapsed="false">
      <c r="A795" s="185" t="s">
        <v>2120</v>
      </c>
      <c r="B795" s="186" t="n">
        <v>0.6</v>
      </c>
      <c r="C795" s="185" t="n">
        <v>1</v>
      </c>
      <c r="D795" s="186" t="n">
        <v>0.3</v>
      </c>
      <c r="E795" s="185" t="n">
        <v>1</v>
      </c>
      <c r="F795" s="186" t="n">
        <v>1.2</v>
      </c>
      <c r="G795" s="185" t="n">
        <v>1</v>
      </c>
      <c r="H795" s="186" t="n">
        <v>0.15</v>
      </c>
      <c r="I795" s="185" t="n">
        <v>1</v>
      </c>
    </row>
    <row r="796" customFormat="false" ht="12.75" hidden="false" customHeight="false" outlineLevel="0" collapsed="false">
      <c r="A796" s="185" t="s">
        <v>2123</v>
      </c>
      <c r="B796" s="186" t="n">
        <v>53</v>
      </c>
      <c r="C796" s="185" t="n">
        <v>4</v>
      </c>
      <c r="D796" s="186" t="n">
        <v>26.5</v>
      </c>
      <c r="E796" s="185" t="n">
        <v>3</v>
      </c>
      <c r="F796" s="186" t="n">
        <v>106</v>
      </c>
      <c r="G796" s="185" t="n">
        <v>5</v>
      </c>
      <c r="H796" s="186" t="n">
        <v>13.25</v>
      </c>
      <c r="I796" s="185" t="n">
        <v>2</v>
      </c>
    </row>
    <row r="797" customFormat="false" ht="12.75" hidden="false" customHeight="false" outlineLevel="0" collapsed="false">
      <c r="A797" s="188" t="s">
        <v>2125</v>
      </c>
      <c r="B797" s="189" t="n">
        <v>15</v>
      </c>
      <c r="C797" s="188" t="n">
        <v>2</v>
      </c>
      <c r="D797" s="189" t="n">
        <v>7.5</v>
      </c>
      <c r="E797" s="188" t="n">
        <v>1</v>
      </c>
      <c r="F797" s="189" t="n">
        <v>30</v>
      </c>
      <c r="G797" s="188" t="n">
        <v>3</v>
      </c>
      <c r="H797" s="189" t="n">
        <v>3.75</v>
      </c>
      <c r="I797" s="188" t="n">
        <v>1</v>
      </c>
      <c r="J797" s="187"/>
      <c r="K797" s="187"/>
    </row>
    <row r="798" customFormat="false" ht="12.75" hidden="false" customHeight="false" outlineLevel="0" collapsed="false">
      <c r="A798" s="188" t="s">
        <v>2128</v>
      </c>
      <c r="B798" s="189" t="n">
        <v>30</v>
      </c>
      <c r="C798" s="188" t="n">
        <v>3</v>
      </c>
      <c r="D798" s="189" t="n">
        <v>15</v>
      </c>
      <c r="E798" s="188" t="n">
        <v>2</v>
      </c>
      <c r="F798" s="189" t="n">
        <v>60</v>
      </c>
      <c r="G798" s="188" t="n">
        <v>4</v>
      </c>
      <c r="H798" s="189" t="n">
        <v>7.5</v>
      </c>
      <c r="I798" s="188" t="n">
        <v>1</v>
      </c>
      <c r="J798" s="187"/>
      <c r="K798" s="187"/>
    </row>
    <row r="799" customFormat="false" ht="12.75" hidden="false" customHeight="false" outlineLevel="0" collapsed="false">
      <c r="A799" s="188" t="s">
        <v>2130</v>
      </c>
      <c r="B799" s="189" t="n">
        <v>45</v>
      </c>
      <c r="C799" s="188" t="n">
        <v>3</v>
      </c>
      <c r="D799" s="189" t="n">
        <v>22.5</v>
      </c>
      <c r="E799" s="188" t="n">
        <v>2</v>
      </c>
      <c r="F799" s="189" t="n">
        <v>90</v>
      </c>
      <c r="G799" s="188" t="n">
        <v>4</v>
      </c>
      <c r="H799" s="189" t="n">
        <v>11.25</v>
      </c>
      <c r="I799" s="188" t="n">
        <v>2</v>
      </c>
      <c r="J799" s="187"/>
      <c r="K799" s="187"/>
    </row>
    <row r="800" customFormat="false" ht="12.75" hidden="false" customHeight="false" outlineLevel="0" collapsed="false">
      <c r="A800" s="185" t="s">
        <v>2132</v>
      </c>
      <c r="B800" s="186" t="n">
        <v>55</v>
      </c>
      <c r="C800" s="185" t="n">
        <v>4</v>
      </c>
      <c r="D800" s="186" t="n">
        <v>27.5</v>
      </c>
      <c r="E800" s="185" t="n">
        <v>3</v>
      </c>
      <c r="F800" s="186" t="n">
        <v>110</v>
      </c>
      <c r="G800" s="185" t="n">
        <v>5</v>
      </c>
      <c r="H800" s="186" t="n">
        <v>13.75</v>
      </c>
      <c r="I800" s="185" t="n">
        <v>2</v>
      </c>
    </row>
    <row r="801" customFormat="false" ht="12.75" hidden="false" customHeight="false" outlineLevel="0" collapsed="false">
      <c r="A801" s="185" t="s">
        <v>2134</v>
      </c>
      <c r="B801" s="186" t="n">
        <v>151</v>
      </c>
      <c r="C801" s="185" t="n">
        <v>5</v>
      </c>
      <c r="D801" s="186" t="n">
        <v>75.5</v>
      </c>
      <c r="E801" s="185" t="n">
        <v>4</v>
      </c>
      <c r="F801" s="186" t="n">
        <v>302</v>
      </c>
      <c r="G801" s="185" t="n">
        <v>7</v>
      </c>
      <c r="H801" s="186" t="n">
        <v>37.75</v>
      </c>
      <c r="I801" s="185" t="n">
        <v>3</v>
      </c>
    </row>
    <row r="802" customFormat="false" ht="12.75" hidden="false" customHeight="false" outlineLevel="0" collapsed="false">
      <c r="A802" s="185" t="s">
        <v>2136</v>
      </c>
      <c r="B802" s="186" t="n">
        <v>30</v>
      </c>
      <c r="C802" s="185" t="n">
        <v>3</v>
      </c>
      <c r="D802" s="186" t="n">
        <v>15</v>
      </c>
      <c r="E802" s="185" t="n">
        <v>2</v>
      </c>
      <c r="F802" s="186" t="n">
        <v>60</v>
      </c>
      <c r="G802" s="185" t="n">
        <v>4</v>
      </c>
      <c r="H802" s="186" t="n">
        <v>7.5</v>
      </c>
      <c r="I802" s="185" t="n">
        <v>1</v>
      </c>
    </row>
    <row r="803" customFormat="false" ht="12.75" hidden="false" customHeight="false" outlineLevel="0" collapsed="false">
      <c r="A803" s="188" t="s">
        <v>2139</v>
      </c>
      <c r="B803" s="189" t="n">
        <v>51</v>
      </c>
      <c r="C803" s="188" t="n">
        <v>4</v>
      </c>
      <c r="D803" s="189" t="n">
        <v>25.5</v>
      </c>
      <c r="E803" s="188" t="n">
        <v>3</v>
      </c>
      <c r="F803" s="189" t="n">
        <v>102</v>
      </c>
      <c r="G803" s="188" t="n">
        <v>5</v>
      </c>
      <c r="H803" s="189" t="n">
        <v>12.75</v>
      </c>
      <c r="I803" s="188" t="n">
        <v>2</v>
      </c>
      <c r="J803" s="187"/>
      <c r="K803" s="187"/>
    </row>
    <row r="804" customFormat="false" ht="12.75" hidden="false" customHeight="false" outlineLevel="0" collapsed="false">
      <c r="A804" s="188" t="s">
        <v>2142</v>
      </c>
      <c r="B804" s="189" t="n">
        <v>19</v>
      </c>
      <c r="C804" s="188" t="n">
        <v>2</v>
      </c>
      <c r="D804" s="189" t="n">
        <v>9.5</v>
      </c>
      <c r="E804" s="188" t="n">
        <v>1</v>
      </c>
      <c r="F804" s="189" t="n">
        <v>38</v>
      </c>
      <c r="G804" s="188" t="n">
        <v>3</v>
      </c>
      <c r="H804" s="189" t="n">
        <v>4.75</v>
      </c>
      <c r="I804" s="188" t="n">
        <v>1</v>
      </c>
      <c r="J804" s="187"/>
      <c r="K804" s="187"/>
    </row>
    <row r="805" customFormat="false" ht="12.75" hidden="false" customHeight="false" outlineLevel="0" collapsed="false">
      <c r="A805" s="188" t="s">
        <v>2146</v>
      </c>
      <c r="B805" s="189" t="n">
        <v>39</v>
      </c>
      <c r="C805" s="188" t="n">
        <v>3</v>
      </c>
      <c r="D805" s="189" t="n">
        <v>19.5</v>
      </c>
      <c r="E805" s="188" t="n">
        <v>2</v>
      </c>
      <c r="F805" s="189" t="n">
        <v>78</v>
      </c>
      <c r="G805" s="188" t="n">
        <v>4</v>
      </c>
      <c r="H805" s="189" t="n">
        <v>9.75</v>
      </c>
      <c r="I805" s="188" t="n">
        <v>1</v>
      </c>
      <c r="J805" s="187"/>
      <c r="K805" s="187"/>
    </row>
    <row r="806" customFormat="false" ht="12.75" hidden="false" customHeight="false" outlineLevel="0" collapsed="false">
      <c r="A806" s="185" t="s">
        <v>2148</v>
      </c>
      <c r="B806" s="186" t="n">
        <v>59</v>
      </c>
      <c r="C806" s="185" t="n">
        <v>4</v>
      </c>
      <c r="D806" s="186" t="n">
        <v>29.5</v>
      </c>
      <c r="E806" s="185" t="n">
        <v>3</v>
      </c>
      <c r="F806" s="186" t="n">
        <v>118</v>
      </c>
      <c r="G806" s="185" t="n">
        <v>5</v>
      </c>
      <c r="H806" s="186" t="n">
        <v>14.75</v>
      </c>
      <c r="I806" s="185" t="n">
        <v>2</v>
      </c>
    </row>
    <row r="807" customFormat="false" ht="12.75" hidden="false" customHeight="false" outlineLevel="0" collapsed="false">
      <c r="A807" s="185" t="s">
        <v>2150</v>
      </c>
      <c r="B807" s="186" t="n">
        <v>548</v>
      </c>
      <c r="C807" s="185" t="n">
        <v>9</v>
      </c>
      <c r="D807" s="186" t="n">
        <v>274</v>
      </c>
      <c r="E807" s="185" t="n">
        <v>6</v>
      </c>
      <c r="F807" s="186" t="n">
        <v>1096</v>
      </c>
      <c r="G807" s="185" t="n">
        <v>12</v>
      </c>
      <c r="H807" s="186" t="n">
        <v>137</v>
      </c>
      <c r="I807" s="185" t="n">
        <v>5</v>
      </c>
    </row>
    <row r="808" customFormat="false" ht="12.75" hidden="false" customHeight="false" outlineLevel="0" collapsed="false">
      <c r="A808" s="185" t="s">
        <v>2154</v>
      </c>
      <c r="B808" s="186" t="n">
        <v>683.6</v>
      </c>
      <c r="C808" s="185" t="n">
        <v>10</v>
      </c>
      <c r="D808" s="186" t="n">
        <v>341.8</v>
      </c>
      <c r="E808" s="185" t="n">
        <v>7</v>
      </c>
      <c r="F808" s="186" t="n">
        <v>1367.2</v>
      </c>
      <c r="G808" s="185" t="n">
        <v>12</v>
      </c>
      <c r="H808" s="186" t="n">
        <v>170.9</v>
      </c>
      <c r="I808" s="185" t="n">
        <v>5</v>
      </c>
    </row>
    <row r="809" customFormat="false" ht="12.75" hidden="false" customHeight="false" outlineLevel="0" collapsed="false">
      <c r="A809" s="188" t="s">
        <v>2158</v>
      </c>
      <c r="B809" s="189" t="n">
        <v>0.1</v>
      </c>
      <c r="C809" s="188" t="n">
        <v>1</v>
      </c>
      <c r="D809" s="189" t="n">
        <v>0.05</v>
      </c>
      <c r="E809" s="188" t="n">
        <v>1</v>
      </c>
      <c r="F809" s="189" t="n">
        <v>0.2</v>
      </c>
      <c r="G809" s="188" t="n">
        <v>1</v>
      </c>
      <c r="H809" s="189" t="n">
        <v>0.025</v>
      </c>
      <c r="I809" s="188" t="n">
        <v>1</v>
      </c>
      <c r="J809" s="187"/>
      <c r="K809" s="187"/>
    </row>
    <row r="810" customFormat="false" ht="12.75" hidden="false" customHeight="false" outlineLevel="0" collapsed="false">
      <c r="A810" s="188" t="s">
        <v>2161</v>
      </c>
      <c r="B810" s="189" t="n">
        <v>10.6</v>
      </c>
      <c r="C810" s="188" t="n">
        <v>2</v>
      </c>
      <c r="D810" s="189" t="n">
        <v>5.3</v>
      </c>
      <c r="E810" s="188" t="n">
        <v>1</v>
      </c>
      <c r="F810" s="189" t="n">
        <v>21.2</v>
      </c>
      <c r="G810" s="188" t="n">
        <v>2</v>
      </c>
      <c r="H810" s="189" t="n">
        <v>2.65</v>
      </c>
      <c r="I810" s="188" t="n">
        <v>1</v>
      </c>
      <c r="J810" s="187"/>
      <c r="K810" s="187"/>
    </row>
    <row r="811" customFormat="false" ht="12.75" hidden="false" customHeight="false" outlineLevel="0" collapsed="false">
      <c r="A811" s="188" t="s">
        <v>2163</v>
      </c>
      <c r="B811" s="189" t="n">
        <v>25</v>
      </c>
      <c r="C811" s="188" t="n">
        <v>2</v>
      </c>
      <c r="D811" s="189" t="n">
        <v>12.5</v>
      </c>
      <c r="E811" s="188" t="n">
        <v>2</v>
      </c>
      <c r="F811" s="189" t="n">
        <v>50</v>
      </c>
      <c r="G811" s="188" t="n">
        <v>3</v>
      </c>
      <c r="H811" s="189" t="n">
        <v>6.25</v>
      </c>
      <c r="I811" s="188" t="n">
        <v>1</v>
      </c>
      <c r="J811" s="187"/>
      <c r="K811" s="187"/>
    </row>
    <row r="812" customFormat="false" ht="12.75" hidden="false" customHeight="false" outlineLevel="0" collapsed="false">
      <c r="A812" s="185" t="s">
        <v>2167</v>
      </c>
      <c r="B812" s="186" t="n">
        <v>75.5</v>
      </c>
      <c r="C812" s="185" t="n">
        <v>4</v>
      </c>
      <c r="D812" s="186" t="n">
        <v>37.75</v>
      </c>
      <c r="E812" s="185" t="n">
        <v>3</v>
      </c>
      <c r="F812" s="186" t="n">
        <v>151</v>
      </c>
      <c r="G812" s="185" t="n">
        <v>5</v>
      </c>
      <c r="H812" s="186" t="n">
        <v>18.875</v>
      </c>
      <c r="I812" s="185" t="n">
        <v>2</v>
      </c>
    </row>
    <row r="813" customFormat="false" ht="12.75" hidden="false" customHeight="false" outlineLevel="0" collapsed="false">
      <c r="A813" s="185" t="s">
        <v>2170</v>
      </c>
      <c r="B813" s="186" t="n">
        <v>20</v>
      </c>
      <c r="C813" s="185" t="n">
        <v>2</v>
      </c>
      <c r="D813" s="186" t="n">
        <v>10</v>
      </c>
      <c r="E813" s="185" t="n">
        <v>2</v>
      </c>
      <c r="F813" s="186" t="n">
        <v>40</v>
      </c>
      <c r="G813" s="185" t="n">
        <v>3</v>
      </c>
      <c r="H813" s="186" t="n">
        <v>5</v>
      </c>
      <c r="I813" s="185" t="n">
        <v>1</v>
      </c>
    </row>
    <row r="814" customFormat="false" ht="12.75" hidden="false" customHeight="false" outlineLevel="0" collapsed="false">
      <c r="A814" s="185" t="s">
        <v>2173</v>
      </c>
      <c r="B814" s="186" t="n">
        <v>37.2</v>
      </c>
      <c r="C814" s="185" t="n">
        <v>3</v>
      </c>
      <c r="D814" s="186" t="n">
        <v>18.6</v>
      </c>
      <c r="E814" s="185" t="n">
        <v>2</v>
      </c>
      <c r="F814" s="186" t="n">
        <v>74.4</v>
      </c>
      <c r="G814" s="185" t="n">
        <v>4</v>
      </c>
      <c r="H814" s="186" t="n">
        <v>9.3</v>
      </c>
      <c r="I814" s="185" t="n">
        <v>1</v>
      </c>
    </row>
    <row r="815" customFormat="false" ht="12.75" hidden="false" customHeight="false" outlineLevel="0" collapsed="false">
      <c r="A815" s="188" t="s">
        <v>2177</v>
      </c>
      <c r="B815" s="189" t="n">
        <v>1.8</v>
      </c>
      <c r="C815" s="188" t="n">
        <v>1</v>
      </c>
      <c r="D815" s="189" t="n">
        <v>0.9</v>
      </c>
      <c r="E815" s="188" t="n">
        <v>1</v>
      </c>
      <c r="F815" s="189" t="n">
        <v>3.6</v>
      </c>
      <c r="G815" s="188" t="n">
        <v>1</v>
      </c>
      <c r="H815" s="189" t="n">
        <v>0.45</v>
      </c>
      <c r="I815" s="188" t="n">
        <v>1</v>
      </c>
      <c r="J815" s="187"/>
      <c r="K815" s="187"/>
    </row>
    <row r="816" customFormat="false" ht="12.75" hidden="false" customHeight="false" outlineLevel="0" collapsed="false">
      <c r="A816" s="188" t="s">
        <v>2180</v>
      </c>
      <c r="B816" s="189" t="n">
        <v>49.6</v>
      </c>
      <c r="C816" s="188" t="n">
        <v>3</v>
      </c>
      <c r="D816" s="189" t="n">
        <v>24.8</v>
      </c>
      <c r="E816" s="188" t="n">
        <v>2</v>
      </c>
      <c r="F816" s="189" t="n">
        <v>99.2</v>
      </c>
      <c r="G816" s="188" t="n">
        <v>4</v>
      </c>
      <c r="H816" s="189" t="n">
        <v>12.4</v>
      </c>
      <c r="I816" s="188" t="n">
        <v>2</v>
      </c>
      <c r="J816" s="187"/>
      <c r="K816" s="187"/>
    </row>
    <row r="817" customFormat="false" ht="12.75" hidden="false" customHeight="false" outlineLevel="0" collapsed="false">
      <c r="A817" s="188" t="s">
        <v>2183</v>
      </c>
      <c r="B817" s="189" t="n">
        <v>41</v>
      </c>
      <c r="C817" s="188" t="n">
        <v>3</v>
      </c>
      <c r="D817" s="189" t="n">
        <v>20.5</v>
      </c>
      <c r="E817" s="188" t="n">
        <v>2</v>
      </c>
      <c r="F817" s="189" t="n">
        <v>82</v>
      </c>
      <c r="G817" s="188" t="n">
        <v>4</v>
      </c>
      <c r="H817" s="189" t="n">
        <v>10.25</v>
      </c>
      <c r="I817" s="188" t="n">
        <v>2</v>
      </c>
      <c r="J817" s="187"/>
      <c r="K817" s="187"/>
    </row>
    <row r="818" customFormat="false" ht="12.75" hidden="false" customHeight="false" outlineLevel="0" collapsed="false">
      <c r="A818" s="185" t="s">
        <v>2187</v>
      </c>
      <c r="B818" s="186" t="n">
        <v>4.8</v>
      </c>
      <c r="C818" s="185" t="n">
        <v>1</v>
      </c>
      <c r="D818" s="186" t="n">
        <v>2.4</v>
      </c>
      <c r="E818" s="185" t="n">
        <v>1</v>
      </c>
      <c r="F818" s="186" t="n">
        <v>9.6</v>
      </c>
      <c r="G818" s="185" t="n">
        <v>1</v>
      </c>
      <c r="H818" s="186" t="n">
        <v>1.2</v>
      </c>
      <c r="I818" s="185" t="n">
        <v>1</v>
      </c>
    </row>
    <row r="819" customFormat="false" ht="12.75" hidden="false" customHeight="false" outlineLevel="0" collapsed="false">
      <c r="A819" s="185" t="s">
        <v>2191</v>
      </c>
      <c r="B819" s="186" t="n">
        <v>341.4</v>
      </c>
      <c r="C819" s="185" t="n">
        <v>7</v>
      </c>
      <c r="D819" s="186" t="n">
        <v>170.7</v>
      </c>
      <c r="E819" s="185" t="n">
        <v>5</v>
      </c>
      <c r="F819" s="186" t="n">
        <v>682.8</v>
      </c>
      <c r="G819" s="185" t="n">
        <v>10</v>
      </c>
      <c r="H819" s="186" t="n">
        <v>85.35</v>
      </c>
      <c r="I819" s="185" t="n">
        <v>4</v>
      </c>
    </row>
    <row r="820" customFormat="false" ht="12.75" hidden="false" customHeight="false" outlineLevel="0" collapsed="false">
      <c r="A820" s="185" t="s">
        <v>2194</v>
      </c>
      <c r="B820" s="186" t="n">
        <v>193</v>
      </c>
      <c r="C820" s="185" t="n">
        <v>5</v>
      </c>
      <c r="D820" s="186" t="n">
        <v>96.5</v>
      </c>
      <c r="E820" s="185" t="n">
        <v>4</v>
      </c>
      <c r="F820" s="186" t="n">
        <v>386</v>
      </c>
      <c r="G820" s="185" t="n">
        <v>8</v>
      </c>
      <c r="H820" s="186" t="n">
        <v>48.25</v>
      </c>
      <c r="I820" s="185" t="n">
        <v>3</v>
      </c>
    </row>
    <row r="821" customFormat="false" ht="12.75" hidden="false" customHeight="false" outlineLevel="0" collapsed="false">
      <c r="A821" s="188" t="s">
        <v>2197</v>
      </c>
      <c r="B821" s="189" t="n">
        <v>11.5</v>
      </c>
      <c r="C821" s="188" t="n">
        <v>2</v>
      </c>
      <c r="D821" s="189" t="n">
        <v>5.75</v>
      </c>
      <c r="E821" s="188" t="n">
        <v>1</v>
      </c>
      <c r="F821" s="189" t="n">
        <v>23</v>
      </c>
      <c r="G821" s="188" t="n">
        <v>2</v>
      </c>
      <c r="H821" s="189" t="n">
        <v>2.875</v>
      </c>
      <c r="I821" s="188" t="n">
        <v>1</v>
      </c>
      <c r="J821" s="187"/>
      <c r="K821" s="187"/>
    </row>
    <row r="822" customFormat="false" ht="12.75" hidden="false" customHeight="false" outlineLevel="0" collapsed="false">
      <c r="A822" s="188" t="s">
        <v>2200</v>
      </c>
      <c r="B822" s="189" t="n">
        <v>108.8</v>
      </c>
      <c r="C822" s="188" t="n">
        <v>5</v>
      </c>
      <c r="D822" s="189" t="n">
        <v>54.4</v>
      </c>
      <c r="E822" s="188" t="n">
        <v>4</v>
      </c>
      <c r="F822" s="189" t="n">
        <v>217.6</v>
      </c>
      <c r="G822" s="188" t="n">
        <v>6</v>
      </c>
      <c r="H822" s="189" t="n">
        <v>27.2</v>
      </c>
      <c r="I822" s="188" t="n">
        <v>3</v>
      </c>
      <c r="J822" s="187"/>
      <c r="K822" s="187"/>
    </row>
    <row r="823" customFormat="false" ht="12.75" hidden="false" customHeight="false" outlineLevel="0" collapsed="false">
      <c r="A823" s="188" t="s">
        <v>2202</v>
      </c>
      <c r="B823" s="189" t="n">
        <v>25</v>
      </c>
      <c r="C823" s="188" t="n">
        <v>2</v>
      </c>
      <c r="D823" s="189" t="n">
        <v>12.5</v>
      </c>
      <c r="E823" s="188" t="n">
        <v>2</v>
      </c>
      <c r="F823" s="189" t="n">
        <v>50</v>
      </c>
      <c r="G823" s="188" t="n">
        <v>3</v>
      </c>
      <c r="H823" s="189" t="n">
        <v>6.25</v>
      </c>
      <c r="I823" s="188" t="n">
        <v>1</v>
      </c>
      <c r="J823" s="187"/>
      <c r="K823" s="187"/>
    </row>
    <row r="824" customFormat="false" ht="12.75" hidden="false" customHeight="false" outlineLevel="0" collapsed="false">
      <c r="A824" s="185" t="s">
        <v>2205</v>
      </c>
      <c r="B824" s="186" t="n">
        <v>37</v>
      </c>
      <c r="C824" s="185" t="n">
        <v>3</v>
      </c>
      <c r="D824" s="186" t="n">
        <v>18.5</v>
      </c>
      <c r="E824" s="185" t="n">
        <v>2</v>
      </c>
      <c r="F824" s="186" t="n">
        <v>74</v>
      </c>
      <c r="G824" s="185" t="n">
        <v>4</v>
      </c>
      <c r="H824" s="186" t="n">
        <v>9.25</v>
      </c>
      <c r="I824" s="185" t="n">
        <v>1</v>
      </c>
    </row>
    <row r="825" customFormat="false" ht="12.75" hidden="false" customHeight="false" outlineLevel="0" collapsed="false">
      <c r="A825" s="185" t="s">
        <v>2208</v>
      </c>
      <c r="B825" s="186" t="n">
        <v>15</v>
      </c>
      <c r="C825" s="185" t="n">
        <v>2</v>
      </c>
      <c r="D825" s="186" t="n">
        <v>7.5</v>
      </c>
      <c r="E825" s="185" t="n">
        <v>1</v>
      </c>
      <c r="F825" s="186" t="n">
        <v>30</v>
      </c>
      <c r="G825" s="185" t="n">
        <v>3</v>
      </c>
      <c r="H825" s="186" t="n">
        <v>3.75</v>
      </c>
      <c r="I825" s="185" t="n">
        <v>1</v>
      </c>
    </row>
    <row r="826" customFormat="false" ht="12.75" hidden="false" customHeight="false" outlineLevel="0" collapsed="false">
      <c r="A826" s="185" t="s">
        <v>2212</v>
      </c>
      <c r="B826" s="186" t="n">
        <v>44.5</v>
      </c>
      <c r="C826" s="185" t="n">
        <v>3</v>
      </c>
      <c r="D826" s="186" t="n">
        <v>22.25</v>
      </c>
      <c r="E826" s="185" t="n">
        <v>2</v>
      </c>
      <c r="F826" s="186" t="n">
        <v>89</v>
      </c>
      <c r="G826" s="185" t="n">
        <v>4</v>
      </c>
      <c r="H826" s="186" t="n">
        <v>11.125</v>
      </c>
      <c r="I826" s="185" t="n">
        <v>2</v>
      </c>
    </row>
    <row r="827" customFormat="false" ht="12.75" hidden="false" customHeight="false" outlineLevel="0" collapsed="false">
      <c r="A827" s="188" t="s">
        <v>2215</v>
      </c>
      <c r="B827" s="189" t="n">
        <v>13.2</v>
      </c>
      <c r="C827" s="188" t="n">
        <v>2</v>
      </c>
      <c r="D827" s="189" t="n">
        <v>6.6</v>
      </c>
      <c r="E827" s="188" t="n">
        <v>1</v>
      </c>
      <c r="F827" s="189" t="n">
        <v>26.4</v>
      </c>
      <c r="G827" s="188" t="n">
        <v>3</v>
      </c>
      <c r="H827" s="189" t="n">
        <v>3.3</v>
      </c>
      <c r="I827" s="188" t="n">
        <v>1</v>
      </c>
      <c r="J827" s="187"/>
      <c r="K827" s="187"/>
    </row>
    <row r="828" customFormat="false" ht="12.75" hidden="false" customHeight="false" outlineLevel="0" collapsed="false">
      <c r="A828" s="188" t="s">
        <v>2219</v>
      </c>
      <c r="B828" s="189" t="n">
        <v>460</v>
      </c>
      <c r="C828" s="188" t="n">
        <v>9</v>
      </c>
      <c r="D828" s="189" t="n">
        <v>230</v>
      </c>
      <c r="E828" s="188" t="n">
        <v>6</v>
      </c>
      <c r="F828" s="189" t="n">
        <v>920</v>
      </c>
      <c r="G828" s="188" t="n">
        <v>11</v>
      </c>
      <c r="H828" s="189" t="n">
        <v>115</v>
      </c>
      <c r="I828" s="188" t="n">
        <v>5</v>
      </c>
      <c r="J828" s="187"/>
      <c r="K828" s="187"/>
    </row>
    <row r="829" customFormat="false" ht="12.75" hidden="false" customHeight="false" outlineLevel="0" collapsed="false">
      <c r="A829" s="188" t="s">
        <v>2221</v>
      </c>
      <c r="B829" s="189" t="n">
        <v>1.9</v>
      </c>
      <c r="C829" s="188" t="n">
        <v>1</v>
      </c>
      <c r="D829" s="189" t="n">
        <v>0.95</v>
      </c>
      <c r="E829" s="188" t="n">
        <v>1</v>
      </c>
      <c r="F829" s="189" t="n">
        <v>3.8</v>
      </c>
      <c r="G829" s="188" t="n">
        <v>1</v>
      </c>
      <c r="H829" s="189" t="n">
        <v>0.475</v>
      </c>
      <c r="I829" s="188" t="n">
        <v>1</v>
      </c>
      <c r="J829" s="187"/>
      <c r="K829" s="187"/>
    </row>
    <row r="830" customFormat="false" ht="12.75" hidden="false" customHeight="false" outlineLevel="0" collapsed="false">
      <c r="A830" s="188" t="s">
        <v>2224</v>
      </c>
      <c r="B830" s="189" t="n">
        <v>72.5</v>
      </c>
      <c r="C830" s="188" t="n">
        <v>4</v>
      </c>
      <c r="D830" s="189" t="n">
        <v>36.25</v>
      </c>
      <c r="E830" s="188" t="n">
        <v>3</v>
      </c>
      <c r="F830" s="189" t="n">
        <v>144.5</v>
      </c>
      <c r="G830" s="188" t="n">
        <v>5</v>
      </c>
      <c r="H830" s="189" t="n">
        <v>18.125</v>
      </c>
      <c r="I830" s="188" t="n">
        <v>2</v>
      </c>
      <c r="J830" s="187"/>
      <c r="K830" s="187"/>
    </row>
    <row r="831" customFormat="false" ht="12.75" hidden="false" customHeight="false" outlineLevel="0" collapsed="false">
      <c r="A831" s="188" t="s">
        <v>2226</v>
      </c>
      <c r="B831" s="189" t="n">
        <v>510</v>
      </c>
      <c r="C831" s="188" t="n">
        <v>9</v>
      </c>
      <c r="D831" s="189" t="n">
        <v>255</v>
      </c>
      <c r="E831" s="188" t="n">
        <v>6</v>
      </c>
      <c r="F831" s="189" t="n">
        <v>1020</v>
      </c>
      <c r="G831" s="188" t="n">
        <v>12</v>
      </c>
      <c r="H831" s="189" t="n">
        <v>127.5</v>
      </c>
      <c r="I831" s="188" t="n">
        <v>5</v>
      </c>
      <c r="J831" s="187"/>
      <c r="K831" s="187"/>
    </row>
    <row r="832" customFormat="false" ht="12.75" hidden="false" customHeight="false" outlineLevel="0" collapsed="false">
      <c r="A832" s="188" t="s">
        <v>2228</v>
      </c>
      <c r="B832" s="189" t="n">
        <v>23.6</v>
      </c>
      <c r="C832" s="188" t="n">
        <v>2</v>
      </c>
      <c r="D832" s="189" t="n">
        <v>11.8</v>
      </c>
      <c r="E832" s="188" t="n">
        <v>2</v>
      </c>
      <c r="F832" s="189" t="n">
        <v>47.2</v>
      </c>
      <c r="G832" s="188" t="n">
        <v>3</v>
      </c>
      <c r="H832" s="189" t="n">
        <v>5.9</v>
      </c>
      <c r="I832" s="188" t="n">
        <v>1</v>
      </c>
      <c r="J832" s="187"/>
      <c r="K832" s="187"/>
    </row>
    <row r="833" customFormat="false" ht="12.75" hidden="false" customHeight="false" outlineLevel="0" collapsed="false">
      <c r="A833" s="188" t="s">
        <v>2361</v>
      </c>
      <c r="B833" s="189" t="n">
        <v>22.5</v>
      </c>
      <c r="C833" s="188" t="n">
        <v>2</v>
      </c>
      <c r="D833" s="189" t="n">
        <v>11.25</v>
      </c>
      <c r="E833" s="188" t="n">
        <v>2</v>
      </c>
      <c r="F833" s="189" t="n">
        <v>45</v>
      </c>
      <c r="G833" s="188" t="n">
        <v>3</v>
      </c>
      <c r="H833" s="189" t="n">
        <v>5.625</v>
      </c>
      <c r="I833" s="188" t="n">
        <v>1</v>
      </c>
      <c r="J833" s="187"/>
      <c r="K833" s="187"/>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G4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025" min="1" style="0" width="13.2295918367347"/>
  </cols>
  <sheetData>
    <row r="1" customFormat="false" ht="12.75" hidden="false" customHeight="false" outlineLevel="0" collapsed="false">
      <c r="A1" s="190" t="s">
        <v>4963</v>
      </c>
      <c r="B1" s="191" t="s">
        <v>4964</v>
      </c>
      <c r="C1" s="192" t="s">
        <v>4965</v>
      </c>
      <c r="D1" s="191" t="s">
        <v>4966</v>
      </c>
      <c r="E1" s="192" t="s">
        <v>4967</v>
      </c>
      <c r="F1" s="193"/>
      <c r="G1" s="193"/>
    </row>
    <row r="2" customFormat="false" ht="12.75" hidden="false" customHeight="false" outlineLevel="0" collapsed="false">
      <c r="A2" s="194" t="n">
        <v>3</v>
      </c>
      <c r="B2" s="195" t="s">
        <v>428</v>
      </c>
      <c r="C2" s="194" t="n">
        <v>92</v>
      </c>
      <c r="D2" s="195"/>
      <c r="E2" s="196"/>
      <c r="F2" s="193"/>
      <c r="G2" s="193"/>
    </row>
    <row r="3" customFormat="false" ht="12.75" hidden="false" customHeight="false" outlineLevel="0" collapsed="false">
      <c r="A3" s="194" t="n">
        <v>6</v>
      </c>
      <c r="B3" s="195" t="s">
        <v>438</v>
      </c>
      <c r="C3" s="194" t="n">
        <v>120</v>
      </c>
      <c r="D3" s="195" t="s">
        <v>4968</v>
      </c>
      <c r="E3" s="196"/>
      <c r="F3" s="193"/>
      <c r="G3" s="193"/>
    </row>
    <row r="4" customFormat="false" ht="12.75" hidden="false" customHeight="false" outlineLevel="0" collapsed="false">
      <c r="A4" s="194" t="n">
        <v>9</v>
      </c>
      <c r="B4" s="195" t="s">
        <v>450</v>
      </c>
      <c r="C4" s="194" t="n">
        <v>111</v>
      </c>
      <c r="D4" s="195" t="s">
        <v>4968</v>
      </c>
      <c r="E4" s="196"/>
      <c r="F4" s="193"/>
      <c r="G4" s="193"/>
    </row>
    <row r="5" customFormat="false" ht="12.75" hidden="false" customHeight="false" outlineLevel="0" collapsed="false">
      <c r="A5" s="197" t="n">
        <v>12</v>
      </c>
      <c r="B5" s="198" t="s">
        <v>460</v>
      </c>
      <c r="C5" s="197" t="n">
        <v>80</v>
      </c>
      <c r="D5" s="198"/>
      <c r="E5" s="199"/>
      <c r="F5" s="193"/>
      <c r="G5" s="193"/>
    </row>
    <row r="6" customFormat="false" ht="12.75" hidden="false" customHeight="false" outlineLevel="0" collapsed="false">
      <c r="A6" s="197" t="n">
        <v>15</v>
      </c>
      <c r="B6" s="198" t="s">
        <v>468</v>
      </c>
      <c r="C6" s="197" t="n">
        <v>79</v>
      </c>
      <c r="D6" s="198"/>
      <c r="E6" s="199"/>
      <c r="F6" s="193"/>
      <c r="G6" s="193"/>
    </row>
    <row r="7" customFormat="false" ht="12.75" hidden="false" customHeight="false" outlineLevel="0" collapsed="false">
      <c r="A7" s="197" t="n">
        <v>18</v>
      </c>
      <c r="B7" s="198" t="s">
        <v>481</v>
      </c>
      <c r="C7" s="197" t="n">
        <v>67</v>
      </c>
      <c r="D7" s="198"/>
      <c r="E7" s="199"/>
      <c r="F7" s="193"/>
      <c r="G7" s="193"/>
    </row>
    <row r="8" customFormat="false" ht="12.75" hidden="false" customHeight="false" outlineLevel="0" collapsed="false">
      <c r="A8" s="194" t="n">
        <v>20</v>
      </c>
      <c r="B8" s="195" t="s">
        <v>487</v>
      </c>
      <c r="C8" s="194" t="n">
        <v>88</v>
      </c>
      <c r="D8" s="195"/>
      <c r="E8" s="196"/>
      <c r="F8" s="193"/>
      <c r="G8" s="193"/>
    </row>
    <row r="9" customFormat="false" ht="12.75" hidden="false" customHeight="false" outlineLevel="0" collapsed="false">
      <c r="A9" s="194" t="n">
        <v>22</v>
      </c>
      <c r="B9" s="195" t="s">
        <v>492</v>
      </c>
      <c r="C9" s="194" t="n">
        <v>72</v>
      </c>
      <c r="D9" s="195"/>
      <c r="E9" s="196"/>
      <c r="F9" s="193"/>
      <c r="G9" s="193"/>
    </row>
    <row r="10" customFormat="false" ht="12.75" hidden="false" customHeight="false" outlineLevel="0" collapsed="false">
      <c r="A10" s="194" t="n">
        <v>24</v>
      </c>
      <c r="B10" s="195" t="s">
        <v>498</v>
      </c>
      <c r="C10" s="194" t="n">
        <v>89</v>
      </c>
      <c r="D10" s="195"/>
      <c r="E10" s="196"/>
      <c r="F10" s="193"/>
      <c r="G10" s="193"/>
    </row>
    <row r="11" customFormat="false" ht="12.75" hidden="false" customHeight="false" outlineLevel="0" collapsed="false">
      <c r="A11" s="197" t="n">
        <v>26</v>
      </c>
      <c r="B11" s="198" t="s">
        <v>507</v>
      </c>
      <c r="C11" s="197" t="n">
        <v>117</v>
      </c>
      <c r="D11" s="198"/>
      <c r="E11" s="199"/>
      <c r="F11" s="193"/>
      <c r="G11" s="193"/>
    </row>
    <row r="12" customFormat="false" ht="12.75" hidden="false" customHeight="false" outlineLevel="0" collapsed="false">
      <c r="A12" s="197" t="n">
        <v>28</v>
      </c>
      <c r="B12" s="198" t="s">
        <v>516</v>
      </c>
      <c r="C12" s="197" t="n">
        <v>88</v>
      </c>
      <c r="D12" s="198"/>
      <c r="E12" s="199"/>
      <c r="F12" s="193"/>
      <c r="G12" s="193"/>
    </row>
    <row r="13" customFormat="false" ht="12.75" hidden="false" customHeight="false" outlineLevel="0" collapsed="false">
      <c r="A13" s="197" t="n">
        <v>31</v>
      </c>
      <c r="B13" s="198" t="s">
        <v>522</v>
      </c>
      <c r="C13" s="197" t="n">
        <v>132</v>
      </c>
      <c r="D13" s="198"/>
      <c r="E13" s="199"/>
      <c r="F13" s="193"/>
      <c r="G13" s="193"/>
    </row>
    <row r="14" customFormat="false" ht="12.75" hidden="false" customHeight="false" outlineLevel="0" collapsed="false">
      <c r="A14" s="194" t="n">
        <v>34</v>
      </c>
      <c r="B14" s="195" t="s">
        <v>529</v>
      </c>
      <c r="C14" s="194" t="n">
        <v>133</v>
      </c>
      <c r="D14" s="195" t="s">
        <v>4968</v>
      </c>
      <c r="E14" s="196"/>
      <c r="F14" s="193"/>
      <c r="G14" s="193"/>
    </row>
    <row r="15" customFormat="false" ht="12.75" hidden="false" customHeight="false" outlineLevel="0" collapsed="false">
      <c r="A15" s="194" t="n">
        <v>36</v>
      </c>
      <c r="B15" s="195" t="s">
        <v>535</v>
      </c>
      <c r="C15" s="194" t="n">
        <v>148</v>
      </c>
      <c r="D15" s="195"/>
      <c r="E15" s="196"/>
      <c r="F15" s="193"/>
      <c r="G15" s="193"/>
    </row>
    <row r="16" customFormat="false" ht="12.75" hidden="false" customHeight="false" outlineLevel="0" collapsed="false">
      <c r="A16" s="194" t="n">
        <v>38</v>
      </c>
      <c r="B16" s="195" t="s">
        <v>543</v>
      </c>
      <c r="C16" s="194" t="n">
        <v>81</v>
      </c>
      <c r="D16" s="200" t="s">
        <v>4969</v>
      </c>
      <c r="E16" s="196"/>
      <c r="F16" s="193"/>
      <c r="G16" s="193"/>
    </row>
    <row r="17" customFormat="false" ht="12.75" hidden="false" customHeight="false" outlineLevel="0" collapsed="false">
      <c r="A17" s="197" t="n">
        <v>40</v>
      </c>
      <c r="B17" s="198" t="s">
        <v>547</v>
      </c>
      <c r="C17" s="197" t="n">
        <v>128</v>
      </c>
      <c r="D17" s="198"/>
      <c r="E17" s="199"/>
      <c r="F17" s="193"/>
      <c r="G17" s="193"/>
    </row>
    <row r="18" customFormat="false" ht="12.75" hidden="false" customHeight="false" outlineLevel="0" collapsed="false">
      <c r="A18" s="197" t="n">
        <v>45</v>
      </c>
      <c r="B18" s="198" t="s">
        <v>565</v>
      </c>
      <c r="C18" s="197" t="n">
        <v>72</v>
      </c>
      <c r="D18" s="198"/>
      <c r="E18" s="199"/>
      <c r="F18" s="193"/>
      <c r="G18" s="193"/>
    </row>
    <row r="19" customFormat="false" ht="12.75" hidden="false" customHeight="false" outlineLevel="0" collapsed="false">
      <c r="A19" s="197" t="n">
        <v>47</v>
      </c>
      <c r="B19" s="198" t="s">
        <v>573</v>
      </c>
      <c r="C19" s="197" t="n">
        <v>85</v>
      </c>
      <c r="D19" s="198"/>
      <c r="E19" s="199"/>
      <c r="F19" s="193"/>
      <c r="G19" s="193"/>
    </row>
    <row r="20" customFormat="false" ht="12.75" hidden="false" customHeight="false" outlineLevel="0" collapsed="false">
      <c r="A20" s="194" t="n">
        <v>49</v>
      </c>
      <c r="B20" s="195" t="s">
        <v>577</v>
      </c>
      <c r="C20" s="194" t="n">
        <v>82</v>
      </c>
      <c r="D20" s="200" t="s">
        <v>4969</v>
      </c>
      <c r="E20" s="196"/>
      <c r="F20" s="193"/>
      <c r="G20" s="193"/>
    </row>
    <row r="21" customFormat="false" ht="12.75" hidden="false" customHeight="false" outlineLevel="0" collapsed="false">
      <c r="A21" s="194" t="n">
        <v>51</v>
      </c>
      <c r="B21" s="195" t="s">
        <v>583</v>
      </c>
      <c r="C21" s="194" t="n">
        <v>73</v>
      </c>
      <c r="D21" s="195"/>
      <c r="E21" s="196"/>
      <c r="F21" s="193"/>
      <c r="G21" s="193"/>
    </row>
    <row r="22" customFormat="false" ht="12.75" hidden="false" customHeight="false" outlineLevel="0" collapsed="false">
      <c r="A22" s="194" t="n">
        <v>53</v>
      </c>
      <c r="B22" s="195" t="s">
        <v>588</v>
      </c>
      <c r="C22" s="194" t="n">
        <v>102</v>
      </c>
      <c r="D22" s="195"/>
      <c r="E22" s="196"/>
      <c r="F22" s="193"/>
      <c r="G22" s="193"/>
    </row>
    <row r="23" customFormat="false" ht="12.75" hidden="false" customHeight="false" outlineLevel="0" collapsed="false">
      <c r="A23" s="197" t="n">
        <v>55</v>
      </c>
      <c r="B23" s="198" t="s">
        <v>595</v>
      </c>
      <c r="C23" s="197" t="n">
        <v>111</v>
      </c>
      <c r="D23" s="198"/>
      <c r="E23" s="199"/>
      <c r="F23" s="193"/>
      <c r="G23" s="193"/>
    </row>
    <row r="24" customFormat="false" ht="12.75" hidden="false" customHeight="false" outlineLevel="0" collapsed="false">
      <c r="A24" s="197" t="n">
        <v>57</v>
      </c>
      <c r="B24" s="198" t="s">
        <v>601</v>
      </c>
      <c r="C24" s="197" t="n">
        <v>111</v>
      </c>
      <c r="D24" s="198"/>
      <c r="E24" s="199"/>
      <c r="F24" s="193"/>
      <c r="G24" s="193"/>
    </row>
    <row r="25" customFormat="false" ht="12.75" hidden="false" customHeight="false" outlineLevel="0" collapsed="false">
      <c r="A25" s="197" t="n">
        <v>59</v>
      </c>
      <c r="B25" s="198" t="s">
        <v>605</v>
      </c>
      <c r="C25" s="197" t="n">
        <v>83</v>
      </c>
      <c r="D25" s="198"/>
      <c r="E25" s="199"/>
      <c r="F25" s="193"/>
      <c r="G25" s="193"/>
    </row>
    <row r="26" customFormat="false" ht="12.75" hidden="false" customHeight="false" outlineLevel="0" collapsed="false">
      <c r="A26" s="194" t="n">
        <v>62</v>
      </c>
      <c r="B26" s="195" t="s">
        <v>613</v>
      </c>
      <c r="C26" s="194" t="n">
        <v>101</v>
      </c>
      <c r="D26" s="195"/>
      <c r="E26" s="196"/>
      <c r="F26" s="193"/>
      <c r="G26" s="193"/>
    </row>
    <row r="27" customFormat="false" ht="12.75" hidden="false" customHeight="false" outlineLevel="0" collapsed="false">
      <c r="A27" s="194" t="n">
        <v>65</v>
      </c>
      <c r="B27" s="195" t="s">
        <v>626</v>
      </c>
      <c r="C27" s="194" t="n">
        <v>106</v>
      </c>
      <c r="D27" s="195"/>
      <c r="E27" s="196"/>
      <c r="F27" s="193"/>
      <c r="G27" s="193"/>
    </row>
    <row r="28" customFormat="false" ht="12.75" hidden="false" customHeight="false" outlineLevel="0" collapsed="false">
      <c r="A28" s="194" t="n">
        <v>68</v>
      </c>
      <c r="B28" s="195" t="s">
        <v>634</v>
      </c>
      <c r="C28" s="194" t="n">
        <v>101</v>
      </c>
      <c r="D28" s="195"/>
      <c r="E28" s="196"/>
      <c r="F28" s="193"/>
      <c r="G28" s="193"/>
    </row>
    <row r="29" customFormat="false" ht="12.75" hidden="false" customHeight="false" outlineLevel="0" collapsed="false">
      <c r="A29" s="197" t="n">
        <v>71</v>
      </c>
      <c r="B29" s="198" t="s">
        <v>640</v>
      </c>
      <c r="C29" s="197" t="n">
        <v>85</v>
      </c>
      <c r="D29" s="198"/>
      <c r="E29" s="199"/>
      <c r="F29" s="193"/>
      <c r="G29" s="193"/>
    </row>
    <row r="30" customFormat="false" ht="12.75" hidden="false" customHeight="false" outlineLevel="0" collapsed="false">
      <c r="A30" s="197" t="n">
        <v>73</v>
      </c>
      <c r="B30" s="198" t="s">
        <v>645</v>
      </c>
      <c r="C30" s="197" t="n">
        <v>82</v>
      </c>
      <c r="D30" s="201" t="s">
        <v>4968</v>
      </c>
      <c r="E30" s="199"/>
      <c r="F30" s="193"/>
      <c r="G30" s="193"/>
    </row>
    <row r="31" customFormat="false" ht="12.75" hidden="false" customHeight="false" outlineLevel="0" collapsed="false">
      <c r="A31" s="197" t="n">
        <v>76</v>
      </c>
      <c r="B31" s="198" t="s">
        <v>651</v>
      </c>
      <c r="C31" s="197" t="n">
        <v>91</v>
      </c>
      <c r="D31" s="198"/>
      <c r="E31" s="199"/>
      <c r="F31" s="193"/>
      <c r="G31" s="193"/>
    </row>
    <row r="32" customFormat="false" ht="12.75" hidden="false" customHeight="false" outlineLevel="0" collapsed="false">
      <c r="A32" s="194" t="n">
        <v>78</v>
      </c>
      <c r="B32" s="195" t="s">
        <v>656</v>
      </c>
      <c r="C32" s="194" t="n">
        <v>71</v>
      </c>
      <c r="D32" s="195"/>
      <c r="E32" s="196"/>
      <c r="F32" s="193"/>
      <c r="G32" s="193"/>
    </row>
    <row r="33" customFormat="false" ht="12.75" hidden="false" customHeight="false" outlineLevel="0" collapsed="false">
      <c r="A33" s="194" t="n">
        <v>80</v>
      </c>
      <c r="B33" s="195" t="s">
        <v>663</v>
      </c>
      <c r="C33" s="194" t="n">
        <v>119</v>
      </c>
      <c r="D33" s="195"/>
      <c r="E33" s="196"/>
      <c r="F33" s="193"/>
      <c r="G33" s="193"/>
    </row>
    <row r="34" customFormat="false" ht="12.75" hidden="false" customHeight="false" outlineLevel="0" collapsed="false">
      <c r="A34" s="194" t="n">
        <v>83</v>
      </c>
      <c r="B34" s="195" t="s">
        <v>672</v>
      </c>
      <c r="C34" s="194" t="n">
        <v>86</v>
      </c>
      <c r="D34" s="195"/>
      <c r="E34" s="196"/>
      <c r="F34" s="193"/>
      <c r="G34" s="193"/>
    </row>
    <row r="35" customFormat="false" ht="12.75" hidden="false" customHeight="false" outlineLevel="0" collapsed="false">
      <c r="A35" s="197" t="n">
        <v>85</v>
      </c>
      <c r="B35" s="198" t="s">
        <v>679</v>
      </c>
      <c r="C35" s="197" t="n">
        <v>70</v>
      </c>
      <c r="D35" s="198"/>
      <c r="E35" s="199"/>
      <c r="F35" s="193"/>
      <c r="G35" s="193"/>
    </row>
    <row r="36" customFormat="false" ht="12.75" hidden="false" customHeight="false" outlineLevel="0" collapsed="false">
      <c r="A36" s="197" t="n">
        <v>87</v>
      </c>
      <c r="B36" s="198" t="s">
        <v>685</v>
      </c>
      <c r="C36" s="197" t="n">
        <v>78</v>
      </c>
      <c r="D36" s="198"/>
      <c r="E36" s="199"/>
      <c r="F36" s="193"/>
      <c r="G36" s="193"/>
    </row>
    <row r="37" customFormat="false" ht="12.75" hidden="false" customHeight="false" outlineLevel="0" collapsed="false">
      <c r="A37" s="197" t="n">
        <v>89</v>
      </c>
      <c r="B37" s="198" t="s">
        <v>691</v>
      </c>
      <c r="C37" s="197" t="n">
        <v>92</v>
      </c>
      <c r="D37" s="198"/>
      <c r="E37" s="199"/>
      <c r="F37" s="193"/>
      <c r="G37" s="193"/>
    </row>
    <row r="38" customFormat="false" ht="12.75" hidden="false" customHeight="false" outlineLevel="0" collapsed="false">
      <c r="A38" s="194" t="n">
        <v>91</v>
      </c>
      <c r="B38" s="195" t="s">
        <v>696</v>
      </c>
      <c r="C38" s="194" t="n">
        <v>75</v>
      </c>
      <c r="D38" s="195"/>
      <c r="E38" s="196"/>
      <c r="F38" s="193"/>
      <c r="G38" s="193"/>
    </row>
    <row r="39" customFormat="false" ht="12.75" hidden="false" customHeight="false" outlineLevel="0" collapsed="false">
      <c r="A39" s="194" t="n">
        <v>94</v>
      </c>
      <c r="B39" s="195" t="s">
        <v>703</v>
      </c>
      <c r="C39" s="194" t="n">
        <v>111</v>
      </c>
      <c r="D39" s="195"/>
      <c r="E39" s="196"/>
      <c r="F39" s="193"/>
      <c r="G39" s="193"/>
    </row>
    <row r="40" customFormat="false" ht="12.75" hidden="false" customHeight="false" outlineLevel="0" collapsed="false">
      <c r="A40" s="194" t="n">
        <v>97</v>
      </c>
      <c r="B40" s="195" t="s">
        <v>713</v>
      </c>
      <c r="C40" s="194" t="n">
        <v>103</v>
      </c>
      <c r="D40" s="195"/>
      <c r="E40" s="196"/>
      <c r="F40" s="193"/>
      <c r="G40" s="193"/>
    </row>
    <row r="41" customFormat="false" ht="12.75" hidden="false" customHeight="false" outlineLevel="0" collapsed="false">
      <c r="A41" s="197" t="n">
        <v>99</v>
      </c>
      <c r="B41" s="198" t="s">
        <v>717</v>
      </c>
      <c r="C41" s="197" t="n">
        <v>80</v>
      </c>
      <c r="D41" s="198"/>
      <c r="E41" s="199"/>
      <c r="F41" s="193"/>
      <c r="G41" s="193"/>
    </row>
    <row r="42" customFormat="false" ht="12.75" hidden="false" customHeight="false" outlineLevel="0" collapsed="false">
      <c r="A42" s="197" t="n">
        <v>101</v>
      </c>
      <c r="B42" s="198" t="s">
        <v>721</v>
      </c>
      <c r="C42" s="197" t="n">
        <v>64</v>
      </c>
      <c r="D42" s="198"/>
      <c r="E42" s="199"/>
      <c r="F42" s="193"/>
      <c r="G42" s="193"/>
    </row>
    <row r="43" customFormat="false" ht="12.75" hidden="false" customHeight="false" outlineLevel="0" collapsed="false">
      <c r="A43" s="197" t="n">
        <v>103</v>
      </c>
      <c r="B43" s="198" t="s">
        <v>726</v>
      </c>
      <c r="C43" s="197" t="n">
        <v>87</v>
      </c>
      <c r="D43" s="198"/>
      <c r="E43" s="199"/>
      <c r="F43" s="193"/>
      <c r="G43" s="193"/>
    </row>
    <row r="44" customFormat="false" ht="12.75" hidden="false" customHeight="false" outlineLevel="0" collapsed="false">
      <c r="A44" s="194" t="n">
        <v>105</v>
      </c>
      <c r="B44" s="195" t="s">
        <v>733</v>
      </c>
      <c r="C44" s="194" t="n">
        <v>99</v>
      </c>
      <c r="D44" s="195"/>
      <c r="E44" s="196"/>
      <c r="F44" s="193"/>
      <c r="G44" s="193"/>
    </row>
    <row r="45" customFormat="false" ht="12.75" hidden="false" customHeight="false" outlineLevel="0" collapsed="false">
      <c r="A45" s="194" t="n">
        <v>106</v>
      </c>
      <c r="B45" s="195" t="s">
        <v>735</v>
      </c>
      <c r="C45" s="194" t="n">
        <v>92</v>
      </c>
      <c r="D45" s="195"/>
      <c r="E45" s="196"/>
      <c r="F45" s="193"/>
      <c r="G45" s="193"/>
    </row>
    <row r="46" customFormat="false" ht="12.75" hidden="false" customHeight="false" outlineLevel="0" collapsed="false">
      <c r="A46" s="194" t="n">
        <v>107</v>
      </c>
      <c r="B46" s="195" t="s">
        <v>740</v>
      </c>
      <c r="C46" s="194" t="n">
        <v>87</v>
      </c>
      <c r="D46" s="195"/>
      <c r="E46" s="196"/>
      <c r="F46" s="193"/>
      <c r="G46" s="193"/>
    </row>
    <row r="47" customFormat="false" ht="12.75" hidden="false" customHeight="false" outlineLevel="0" collapsed="false">
      <c r="A47" s="197" t="n">
        <v>110</v>
      </c>
      <c r="B47" s="198" t="s">
        <v>749</v>
      </c>
      <c r="C47" s="197" t="n">
        <v>73</v>
      </c>
      <c r="D47" s="198"/>
      <c r="E47" s="199"/>
      <c r="F47" s="193"/>
      <c r="G47" s="193"/>
    </row>
    <row r="48" customFormat="false" ht="12.75" hidden="false" customHeight="false" outlineLevel="0" collapsed="false">
      <c r="A48" s="197" t="n">
        <v>115</v>
      </c>
      <c r="B48" s="198" t="s">
        <v>768</v>
      </c>
      <c r="C48" s="197" t="n">
        <v>117</v>
      </c>
      <c r="D48" s="198"/>
      <c r="E48" s="199"/>
      <c r="F48" s="193"/>
      <c r="G48" s="193"/>
    </row>
    <row r="49" customFormat="false" ht="12.75" hidden="false" customHeight="false" outlineLevel="0" collapsed="false">
      <c r="A49" s="197" t="n">
        <v>119</v>
      </c>
      <c r="B49" s="198" t="s">
        <v>783</v>
      </c>
      <c r="C49" s="197" t="n">
        <v>69</v>
      </c>
      <c r="D49" s="198"/>
      <c r="E49" s="199"/>
      <c r="F49" s="193"/>
      <c r="G49" s="193"/>
    </row>
    <row r="50" customFormat="false" ht="12.75" hidden="false" customHeight="false" outlineLevel="0" collapsed="false">
      <c r="A50" s="194" t="n">
        <v>121</v>
      </c>
      <c r="B50" s="195" t="s">
        <v>787</v>
      </c>
      <c r="C50" s="194" t="n">
        <v>89</v>
      </c>
      <c r="D50" s="195" t="s">
        <v>4968</v>
      </c>
      <c r="E50" s="196"/>
      <c r="F50" s="193"/>
      <c r="G50" s="193"/>
    </row>
    <row r="51" customFormat="false" ht="12.75" hidden="false" customHeight="false" outlineLevel="0" collapsed="false">
      <c r="A51" s="194" t="n">
        <v>122</v>
      </c>
      <c r="B51" s="195" t="s">
        <v>789</v>
      </c>
      <c r="C51" s="194" t="n">
        <v>123</v>
      </c>
      <c r="D51" s="200" t="s">
        <v>4969</v>
      </c>
      <c r="E51" s="196"/>
      <c r="F51" s="193"/>
      <c r="G51" s="193"/>
    </row>
    <row r="52" customFormat="false" ht="12.75" hidden="false" customHeight="false" outlineLevel="0" collapsed="false">
      <c r="A52" s="194" t="n">
        <v>124</v>
      </c>
      <c r="B52" s="195" t="s">
        <v>798</v>
      </c>
      <c r="C52" s="194" t="n">
        <v>115</v>
      </c>
      <c r="D52" s="195"/>
      <c r="E52" s="196"/>
      <c r="F52" s="193"/>
      <c r="G52" s="193"/>
    </row>
    <row r="53" customFormat="false" ht="12.75" hidden="false" customHeight="false" outlineLevel="0" collapsed="false">
      <c r="A53" s="197" t="n">
        <v>127</v>
      </c>
      <c r="B53" s="198" t="s">
        <v>810</v>
      </c>
      <c r="C53" s="197" t="n">
        <v>83</v>
      </c>
      <c r="D53" s="198"/>
      <c r="E53" s="199"/>
      <c r="F53" s="193"/>
      <c r="G53" s="193"/>
    </row>
    <row r="54" customFormat="false" ht="12.75" hidden="false" customHeight="false" outlineLevel="0" collapsed="false">
      <c r="A54" s="197" t="n">
        <v>128</v>
      </c>
      <c r="B54" s="198" t="s">
        <v>815</v>
      </c>
      <c r="C54" s="197" t="n">
        <v>80</v>
      </c>
      <c r="D54" s="198"/>
      <c r="E54" s="199"/>
      <c r="F54" s="193"/>
      <c r="G54" s="193"/>
    </row>
    <row r="55" customFormat="false" ht="12.75" hidden="false" customHeight="false" outlineLevel="0" collapsed="false">
      <c r="A55" s="197" t="n">
        <v>130</v>
      </c>
      <c r="B55" s="198" t="s">
        <v>822</v>
      </c>
      <c r="C55" s="197" t="n">
        <v>90</v>
      </c>
      <c r="D55" s="198"/>
      <c r="E55" s="199"/>
      <c r="F55" s="193"/>
      <c r="G55" s="193"/>
    </row>
    <row r="56" customFormat="false" ht="12.75" hidden="false" customHeight="false" outlineLevel="0" collapsed="false">
      <c r="A56" s="194" t="n">
        <v>131</v>
      </c>
      <c r="B56" s="195" t="s">
        <v>826</v>
      </c>
      <c r="C56" s="194" t="n">
        <v>93</v>
      </c>
      <c r="D56" s="195"/>
      <c r="E56" s="196"/>
      <c r="F56" s="193"/>
      <c r="G56" s="193"/>
    </row>
    <row r="57" customFormat="false" ht="12.75" hidden="false" customHeight="false" outlineLevel="0" collapsed="false">
      <c r="A57" s="194" t="n">
        <v>132</v>
      </c>
      <c r="B57" s="195" t="s">
        <v>830</v>
      </c>
      <c r="C57" s="194" t="n">
        <v>1</v>
      </c>
      <c r="D57" s="195"/>
      <c r="E57" s="196"/>
      <c r="F57" s="193"/>
      <c r="G57" s="193"/>
    </row>
    <row r="58" customFormat="false" ht="12.75" hidden="false" customHeight="false" outlineLevel="0" collapsed="false">
      <c r="A58" s="194" t="n">
        <v>134</v>
      </c>
      <c r="B58" s="195" t="s">
        <v>841</v>
      </c>
      <c r="C58" s="194" t="n">
        <v>93</v>
      </c>
      <c r="D58" s="195"/>
      <c r="E58" s="196"/>
      <c r="F58" s="193"/>
      <c r="G58" s="193"/>
    </row>
    <row r="59" customFormat="false" ht="12.75" hidden="false" customHeight="false" outlineLevel="0" collapsed="false">
      <c r="A59" s="197" t="n">
        <v>135</v>
      </c>
      <c r="B59" s="198" t="s">
        <v>843</v>
      </c>
      <c r="C59" s="197" t="n">
        <v>89</v>
      </c>
      <c r="D59" s="198"/>
      <c r="E59" s="199"/>
      <c r="F59" s="193"/>
      <c r="G59" s="193"/>
    </row>
    <row r="60" customFormat="false" ht="12.75" hidden="false" customHeight="false" outlineLevel="0" collapsed="false">
      <c r="A60" s="197" t="n">
        <v>136</v>
      </c>
      <c r="B60" s="198" t="s">
        <v>846</v>
      </c>
      <c r="C60" s="197" t="n">
        <v>88</v>
      </c>
      <c r="D60" s="198"/>
      <c r="E60" s="199"/>
      <c r="F60" s="193"/>
      <c r="G60" s="193"/>
    </row>
    <row r="61" customFormat="false" ht="12.75" hidden="false" customHeight="false" outlineLevel="0" collapsed="false">
      <c r="A61" s="197" t="n">
        <v>139</v>
      </c>
      <c r="B61" s="198" t="s">
        <v>857</v>
      </c>
      <c r="C61" s="197" t="n">
        <v>86</v>
      </c>
      <c r="D61" s="198"/>
      <c r="E61" s="199"/>
      <c r="F61" s="193"/>
      <c r="G61" s="193"/>
    </row>
    <row r="62" customFormat="false" ht="12.75" hidden="false" customHeight="false" outlineLevel="0" collapsed="false">
      <c r="A62" s="194" t="n">
        <v>141</v>
      </c>
      <c r="B62" s="195" t="s">
        <v>861</v>
      </c>
      <c r="C62" s="194" t="n">
        <v>99</v>
      </c>
      <c r="D62" s="195"/>
      <c r="E62" s="196"/>
      <c r="F62" s="193"/>
      <c r="G62" s="193"/>
    </row>
    <row r="63" customFormat="false" ht="12.75" hidden="false" customHeight="false" outlineLevel="0" collapsed="false">
      <c r="A63" s="194" t="n">
        <v>142</v>
      </c>
      <c r="B63" s="195" t="s">
        <v>862</v>
      </c>
      <c r="C63" s="194" t="n">
        <v>90</v>
      </c>
      <c r="D63" s="195" t="s">
        <v>4968</v>
      </c>
      <c r="E63" s="196"/>
      <c r="F63" s="193"/>
      <c r="G63" s="193"/>
    </row>
    <row r="64" customFormat="false" ht="12.75" hidden="false" customHeight="false" outlineLevel="0" collapsed="false">
      <c r="A64" s="194" t="n">
        <v>143</v>
      </c>
      <c r="B64" s="195" t="s">
        <v>867</v>
      </c>
      <c r="C64" s="194" t="n">
        <v>121</v>
      </c>
      <c r="D64" s="200" t="s">
        <v>4968</v>
      </c>
      <c r="E64" s="196"/>
      <c r="F64" s="193"/>
      <c r="G64" s="193"/>
    </row>
    <row r="65" customFormat="false" ht="12.75" hidden="false" customHeight="false" outlineLevel="0" collapsed="false">
      <c r="A65" s="197" t="n">
        <v>144</v>
      </c>
      <c r="B65" s="198" t="s">
        <v>871</v>
      </c>
      <c r="C65" s="197" t="n">
        <v>73</v>
      </c>
      <c r="D65" s="198"/>
      <c r="E65" s="199"/>
      <c r="F65" s="193"/>
      <c r="G65" s="193"/>
    </row>
    <row r="66" customFormat="false" ht="12.75" hidden="false" customHeight="false" outlineLevel="0" collapsed="false">
      <c r="A66" s="197" t="n">
        <v>145</v>
      </c>
      <c r="B66" s="198" t="s">
        <v>876</v>
      </c>
      <c r="C66" s="197" t="n">
        <v>71</v>
      </c>
      <c r="D66" s="198"/>
      <c r="E66" s="199"/>
      <c r="F66" s="193"/>
      <c r="G66" s="193"/>
    </row>
    <row r="67" customFormat="false" ht="12.75" hidden="false" customHeight="false" outlineLevel="0" collapsed="false">
      <c r="A67" s="197" t="n">
        <v>146</v>
      </c>
      <c r="B67" s="198" t="s">
        <v>879</v>
      </c>
      <c r="C67" s="197" t="n">
        <v>69</v>
      </c>
      <c r="D67" s="198"/>
      <c r="E67" s="199"/>
      <c r="F67" s="193"/>
      <c r="G67" s="193"/>
    </row>
    <row r="68" customFormat="false" ht="12.75" hidden="false" customHeight="false" outlineLevel="0" collapsed="false">
      <c r="A68" s="194" t="n">
        <v>149</v>
      </c>
      <c r="B68" s="195" t="s">
        <v>886</v>
      </c>
      <c r="C68" s="194" t="n">
        <v>121</v>
      </c>
      <c r="D68" s="195" t="s">
        <v>4968</v>
      </c>
      <c r="E68" s="196"/>
      <c r="F68" s="193"/>
      <c r="G68" s="193"/>
    </row>
    <row r="69" customFormat="false" ht="12.75" hidden="false" customHeight="false" outlineLevel="0" collapsed="false">
      <c r="A69" s="194" t="n">
        <v>150</v>
      </c>
      <c r="B69" s="195" t="s">
        <v>890</v>
      </c>
      <c r="C69" s="194" t="n">
        <v>137</v>
      </c>
      <c r="D69" s="195"/>
      <c r="E69" s="196"/>
      <c r="F69" s="193"/>
      <c r="G69" s="193"/>
    </row>
    <row r="70" customFormat="false" ht="12.75" hidden="false" customHeight="false" outlineLevel="0" collapsed="false">
      <c r="A70" s="194" t="n">
        <v>151</v>
      </c>
      <c r="B70" s="195" t="s">
        <v>893</v>
      </c>
      <c r="C70" s="194" t="n">
        <v>242</v>
      </c>
      <c r="D70" s="195"/>
      <c r="E70" s="196"/>
      <c r="F70" s="193"/>
      <c r="G70" s="193"/>
    </row>
    <row r="71" customFormat="false" ht="12.75" hidden="false" customHeight="false" outlineLevel="0" collapsed="false">
      <c r="A71" s="197" t="n">
        <v>154</v>
      </c>
      <c r="B71" s="198" t="s">
        <v>900</v>
      </c>
      <c r="C71" s="197" t="n">
        <v>78</v>
      </c>
      <c r="D71" s="201" t="s">
        <v>4969</v>
      </c>
      <c r="E71" s="199"/>
      <c r="F71" s="193"/>
      <c r="G71" s="193"/>
    </row>
    <row r="72" customFormat="false" ht="12.75" hidden="false" customHeight="false" outlineLevel="0" collapsed="false">
      <c r="A72" s="197" t="n">
        <v>157</v>
      </c>
      <c r="B72" s="198" t="s">
        <v>905</v>
      </c>
      <c r="C72" s="197" t="n">
        <v>94</v>
      </c>
      <c r="D72" s="198"/>
      <c r="E72" s="199"/>
      <c r="F72" s="193"/>
      <c r="G72" s="193"/>
    </row>
    <row r="73" customFormat="false" ht="12.75" hidden="false" customHeight="false" outlineLevel="0" collapsed="false">
      <c r="A73" s="197" t="n">
        <v>160</v>
      </c>
      <c r="B73" s="198" t="s">
        <v>910</v>
      </c>
      <c r="C73" s="197" t="n">
        <v>105</v>
      </c>
      <c r="D73" s="198"/>
      <c r="E73" s="199"/>
      <c r="F73" s="193"/>
      <c r="G73" s="193"/>
    </row>
    <row r="74" customFormat="false" ht="12.75" hidden="false" customHeight="false" outlineLevel="0" collapsed="false">
      <c r="A74" s="194" t="n">
        <v>162</v>
      </c>
      <c r="B74" s="195" t="s">
        <v>914</v>
      </c>
      <c r="C74" s="194" t="n">
        <v>95</v>
      </c>
      <c r="D74" s="195"/>
      <c r="E74" s="196"/>
      <c r="F74" s="193"/>
      <c r="G74" s="193"/>
    </row>
    <row r="75" customFormat="false" ht="12.75" hidden="false" customHeight="false" outlineLevel="0" collapsed="false">
      <c r="A75" s="194" t="n">
        <v>164</v>
      </c>
      <c r="B75" s="195" t="s">
        <v>918</v>
      </c>
      <c r="C75" s="194" t="n">
        <v>76</v>
      </c>
      <c r="D75" s="195"/>
      <c r="E75" s="196"/>
      <c r="F75" s="193"/>
      <c r="G75" s="193"/>
    </row>
    <row r="76" customFormat="false" ht="12.75" hidden="false" customHeight="false" outlineLevel="0" collapsed="false">
      <c r="A76" s="194" t="n">
        <v>166</v>
      </c>
      <c r="B76" s="195" t="s">
        <v>922</v>
      </c>
      <c r="C76" s="194" t="n">
        <v>78</v>
      </c>
      <c r="D76" s="195"/>
      <c r="E76" s="196"/>
      <c r="F76" s="193"/>
      <c r="G76" s="193"/>
    </row>
    <row r="77" customFormat="false" ht="12.75" hidden="false" customHeight="false" outlineLevel="0" collapsed="false">
      <c r="A77" s="197" t="n">
        <v>168</v>
      </c>
      <c r="B77" s="198" t="s">
        <v>927</v>
      </c>
      <c r="C77" s="197" t="n">
        <v>74</v>
      </c>
      <c r="D77" s="201" t="s">
        <v>4969</v>
      </c>
      <c r="E77" s="199"/>
      <c r="F77" s="193"/>
      <c r="G77" s="193"/>
    </row>
    <row r="78" customFormat="false" ht="12.75" hidden="false" customHeight="false" outlineLevel="0" collapsed="false">
      <c r="A78" s="197" t="n">
        <v>169</v>
      </c>
      <c r="B78" s="198" t="s">
        <v>929</v>
      </c>
      <c r="C78" s="197" t="n">
        <v>86</v>
      </c>
      <c r="D78" s="198"/>
      <c r="E78" s="199"/>
      <c r="F78" s="193"/>
      <c r="G78" s="193"/>
    </row>
    <row r="79" customFormat="false" ht="12.75" hidden="false" customHeight="false" outlineLevel="0" collapsed="false">
      <c r="A79" s="197" t="n">
        <v>171</v>
      </c>
      <c r="B79" s="198" t="s">
        <v>936</v>
      </c>
      <c r="C79" s="197" t="n">
        <v>77</v>
      </c>
      <c r="D79" s="198"/>
      <c r="E79" s="199"/>
      <c r="F79" s="193"/>
      <c r="G79" s="193"/>
    </row>
    <row r="80" customFormat="false" ht="12.75" hidden="false" customHeight="false" outlineLevel="0" collapsed="false">
      <c r="A80" s="194" t="n">
        <v>178</v>
      </c>
      <c r="B80" s="195" t="s">
        <v>956</v>
      </c>
      <c r="C80" s="194" t="n">
        <v>95</v>
      </c>
      <c r="D80" s="195"/>
      <c r="E80" s="196"/>
      <c r="F80" s="193"/>
      <c r="G80" s="193"/>
    </row>
    <row r="81" customFormat="false" ht="12.75" hidden="false" customHeight="false" outlineLevel="0" collapsed="false">
      <c r="A81" s="194" t="n">
        <v>181</v>
      </c>
      <c r="B81" s="195" t="s">
        <v>962</v>
      </c>
      <c r="C81" s="194" t="n">
        <v>87</v>
      </c>
      <c r="D81" s="195"/>
      <c r="E81" s="196"/>
      <c r="F81" s="193"/>
      <c r="G81" s="193"/>
    </row>
    <row r="82" customFormat="false" ht="12.75" hidden="false" customHeight="false" outlineLevel="0" collapsed="false">
      <c r="A82" s="194" t="n">
        <v>182</v>
      </c>
      <c r="B82" s="195" t="s">
        <v>964</v>
      </c>
      <c r="C82" s="194" t="n">
        <v>74</v>
      </c>
      <c r="D82" s="195"/>
      <c r="E82" s="196"/>
      <c r="F82" s="193"/>
      <c r="G82" s="193"/>
    </row>
    <row r="83" customFormat="false" ht="12.75" hidden="false" customHeight="false" outlineLevel="0" collapsed="false">
      <c r="A83" s="197" t="n">
        <v>184</v>
      </c>
      <c r="B83" s="198" t="s">
        <v>972</v>
      </c>
      <c r="C83" s="197" t="n">
        <v>98</v>
      </c>
      <c r="D83" s="201" t="s">
        <v>4969</v>
      </c>
      <c r="E83" s="199"/>
      <c r="F83" s="193"/>
      <c r="G83" s="193"/>
    </row>
    <row r="84" customFormat="false" ht="12.75" hidden="false" customHeight="false" outlineLevel="0" collapsed="false">
      <c r="A84" s="197" t="n">
        <v>185</v>
      </c>
      <c r="B84" s="198" t="s">
        <v>973</v>
      </c>
      <c r="C84" s="197" t="n">
        <v>80</v>
      </c>
      <c r="D84" s="198"/>
      <c r="E84" s="199"/>
      <c r="F84" s="193"/>
      <c r="G84" s="193"/>
    </row>
    <row r="85" customFormat="false" ht="12.75" hidden="false" customHeight="false" outlineLevel="0" collapsed="false">
      <c r="A85" s="197" t="n">
        <v>186</v>
      </c>
      <c r="B85" s="198" t="s">
        <v>978</v>
      </c>
      <c r="C85" s="197" t="n">
        <v>97</v>
      </c>
      <c r="D85" s="198"/>
      <c r="E85" s="199"/>
      <c r="F85" s="193"/>
      <c r="G85" s="193"/>
    </row>
    <row r="86" customFormat="false" ht="12.75" hidden="false" customHeight="false" outlineLevel="0" collapsed="false">
      <c r="A86" s="194" t="n">
        <v>189</v>
      </c>
      <c r="B86" s="195" t="s">
        <v>984</v>
      </c>
      <c r="C86" s="194" t="n">
        <v>69</v>
      </c>
      <c r="D86" s="195"/>
      <c r="E86" s="196"/>
      <c r="F86" s="193"/>
      <c r="G86" s="193"/>
    </row>
    <row r="87" customFormat="false" ht="12.75" hidden="false" customHeight="false" outlineLevel="0" collapsed="false">
      <c r="A87" s="194" t="n">
        <v>192</v>
      </c>
      <c r="B87" s="195" t="s">
        <v>995</v>
      </c>
      <c r="C87" s="194" t="n">
        <v>63</v>
      </c>
      <c r="D87" s="195"/>
      <c r="E87" s="196"/>
      <c r="F87" s="193"/>
      <c r="G87" s="193"/>
    </row>
    <row r="88" customFormat="false" ht="12.75" hidden="false" customHeight="false" outlineLevel="0" collapsed="false">
      <c r="A88" s="194" t="n">
        <v>195</v>
      </c>
      <c r="B88" s="195" t="s">
        <v>1003</v>
      </c>
      <c r="C88" s="194" t="n">
        <v>94</v>
      </c>
      <c r="D88" s="195"/>
      <c r="E88" s="196"/>
      <c r="F88" s="193"/>
      <c r="G88" s="193"/>
    </row>
    <row r="89" customFormat="false" ht="12.75" hidden="false" customHeight="false" outlineLevel="0" collapsed="false">
      <c r="A89" s="197" t="n">
        <v>196</v>
      </c>
      <c r="B89" s="198" t="s">
        <v>1005</v>
      </c>
      <c r="C89" s="197" t="n">
        <v>93</v>
      </c>
      <c r="D89" s="198"/>
      <c r="E89" s="199"/>
      <c r="F89" s="193"/>
      <c r="G89" s="193"/>
    </row>
    <row r="90" customFormat="false" ht="12.75" hidden="false" customHeight="false" outlineLevel="0" collapsed="false">
      <c r="A90" s="197" t="n">
        <v>197</v>
      </c>
      <c r="B90" s="198" t="s">
        <v>1007</v>
      </c>
      <c r="C90" s="197" t="n">
        <v>94</v>
      </c>
      <c r="D90" s="198"/>
      <c r="E90" s="199"/>
      <c r="F90" s="193"/>
      <c r="G90" s="193"/>
    </row>
    <row r="91" customFormat="false" ht="12.75" hidden="false" customHeight="false" outlineLevel="0" collapsed="false">
      <c r="A91" s="197" t="n">
        <v>199</v>
      </c>
      <c r="B91" s="198" t="s">
        <v>1017</v>
      </c>
      <c r="C91" s="197" t="n">
        <v>122</v>
      </c>
      <c r="D91" s="201" t="s">
        <v>4969</v>
      </c>
      <c r="E91" s="199"/>
      <c r="F91" s="193"/>
      <c r="G91" s="193"/>
    </row>
    <row r="92" customFormat="false" ht="12.75" hidden="false" customHeight="false" outlineLevel="0" collapsed="false">
      <c r="A92" s="194" t="n">
        <v>201</v>
      </c>
      <c r="B92" s="195" t="s">
        <v>1021</v>
      </c>
      <c r="C92" s="194" t="n">
        <v>2</v>
      </c>
      <c r="D92" s="195"/>
      <c r="E92" s="196"/>
      <c r="F92" s="193"/>
      <c r="G92" s="193"/>
    </row>
    <row r="93" customFormat="false" ht="12.75" hidden="false" customHeight="false" outlineLevel="0" collapsed="false">
      <c r="A93" s="194" t="n">
        <v>202</v>
      </c>
      <c r="B93" s="195" t="s">
        <v>1022</v>
      </c>
      <c r="C93" s="194" t="n">
        <v>10</v>
      </c>
      <c r="D93" s="195"/>
      <c r="E93" s="196"/>
      <c r="F93" s="193"/>
      <c r="G93" s="193"/>
    </row>
    <row r="94" customFormat="false" ht="12.75" hidden="false" customHeight="false" outlineLevel="0" collapsed="false">
      <c r="A94" s="194" t="n">
        <v>203</v>
      </c>
      <c r="B94" s="195" t="s">
        <v>1027</v>
      </c>
      <c r="C94" s="194" t="n">
        <v>95</v>
      </c>
      <c r="D94" s="200" t="s">
        <v>4969</v>
      </c>
      <c r="E94" s="196"/>
      <c r="F94" s="193"/>
      <c r="G94" s="193"/>
    </row>
    <row r="95" customFormat="false" ht="12.75" hidden="false" customHeight="false" outlineLevel="0" collapsed="false">
      <c r="A95" s="197" t="n">
        <v>205</v>
      </c>
      <c r="B95" s="198" t="s">
        <v>1034</v>
      </c>
      <c r="C95" s="197" t="n">
        <v>79</v>
      </c>
      <c r="D95" s="198"/>
      <c r="E95" s="199"/>
      <c r="F95" s="193"/>
      <c r="G95" s="193"/>
    </row>
    <row r="96" customFormat="false" ht="12.75" hidden="false" customHeight="false" outlineLevel="0" collapsed="false">
      <c r="A96" s="197" t="n">
        <v>206</v>
      </c>
      <c r="B96" s="198" t="s">
        <v>1036</v>
      </c>
      <c r="C96" s="197" t="n">
        <v>89</v>
      </c>
      <c r="D96" s="201" t="s">
        <v>4969</v>
      </c>
      <c r="E96" s="199"/>
      <c r="F96" s="193"/>
      <c r="G96" s="193"/>
    </row>
    <row r="97" customFormat="false" ht="12.75" hidden="false" customHeight="false" outlineLevel="0" collapsed="false">
      <c r="A97" s="197" t="n">
        <v>208</v>
      </c>
      <c r="B97" s="198" t="s">
        <v>1045</v>
      </c>
      <c r="C97" s="197" t="n">
        <v>91</v>
      </c>
      <c r="D97" s="201" t="s">
        <v>4969</v>
      </c>
      <c r="E97" s="199"/>
      <c r="F97" s="193"/>
      <c r="G97" s="193"/>
    </row>
    <row r="98" customFormat="false" ht="12.75" hidden="false" customHeight="false" outlineLevel="0" collapsed="false">
      <c r="A98" s="194" t="n">
        <v>210</v>
      </c>
      <c r="B98" s="195" t="s">
        <v>1053</v>
      </c>
      <c r="C98" s="194" t="n">
        <v>108</v>
      </c>
      <c r="D98" s="195"/>
      <c r="E98" s="196"/>
      <c r="F98" s="193"/>
      <c r="G98" s="193"/>
    </row>
    <row r="99" customFormat="false" ht="12.75" hidden="false" customHeight="false" outlineLevel="0" collapsed="false">
      <c r="A99" s="194" t="n">
        <v>211</v>
      </c>
      <c r="B99" s="195" t="s">
        <v>1055</v>
      </c>
      <c r="C99" s="194" t="n">
        <v>78</v>
      </c>
      <c r="D99" s="195"/>
      <c r="E99" s="196"/>
      <c r="F99" s="193"/>
      <c r="G99" s="193"/>
    </row>
    <row r="100" customFormat="false" ht="12.75" hidden="false" customHeight="false" outlineLevel="0" collapsed="false">
      <c r="A100" s="194" t="n">
        <v>212</v>
      </c>
      <c r="B100" s="195" t="s">
        <v>1057</v>
      </c>
      <c r="C100" s="194" t="n">
        <v>85</v>
      </c>
      <c r="D100" s="195"/>
      <c r="E100" s="196"/>
      <c r="F100" s="193"/>
      <c r="G100" s="193"/>
    </row>
    <row r="101" customFormat="false" ht="12.75" hidden="false" customHeight="false" outlineLevel="0" collapsed="false">
      <c r="A101" s="197" t="n">
        <v>213</v>
      </c>
      <c r="B101" s="198" t="s">
        <v>1061</v>
      </c>
      <c r="C101" s="197" t="n">
        <v>74</v>
      </c>
      <c r="D101" s="201" t="s">
        <v>4969</v>
      </c>
      <c r="E101" s="199"/>
      <c r="F101" s="193"/>
      <c r="G101" s="193"/>
    </row>
    <row r="102" customFormat="false" ht="12.75" hidden="false" customHeight="false" outlineLevel="0" collapsed="false">
      <c r="A102" s="197" t="n">
        <v>214</v>
      </c>
      <c r="B102" s="198" t="s">
        <v>1065</v>
      </c>
      <c r="C102" s="197" t="n">
        <v>83</v>
      </c>
      <c r="D102" s="201" t="s">
        <v>4969</v>
      </c>
      <c r="E102" s="199"/>
      <c r="F102" s="193"/>
      <c r="G102" s="193"/>
    </row>
    <row r="103" customFormat="false" ht="12.75" hidden="false" customHeight="false" outlineLevel="0" collapsed="false">
      <c r="A103" s="197" t="n">
        <v>217</v>
      </c>
      <c r="B103" s="198" t="s">
        <v>1080</v>
      </c>
      <c r="C103" s="197" t="n">
        <v>107</v>
      </c>
      <c r="D103" s="198"/>
      <c r="E103" s="199"/>
      <c r="F103" s="193"/>
      <c r="G103" s="193"/>
    </row>
    <row r="104" customFormat="false" ht="12.75" hidden="false" customHeight="false" outlineLevel="0" collapsed="false">
      <c r="A104" s="194" t="n">
        <v>219</v>
      </c>
      <c r="B104" s="195" t="s">
        <v>1085</v>
      </c>
      <c r="C104" s="194" t="n">
        <v>80</v>
      </c>
      <c r="D104" s="195"/>
      <c r="E104" s="196"/>
      <c r="F104" s="193"/>
      <c r="G104" s="193"/>
    </row>
    <row r="105" customFormat="false" ht="12.75" hidden="false" customHeight="false" outlineLevel="0" collapsed="false">
      <c r="A105" s="194" t="n">
        <v>222</v>
      </c>
      <c r="B105" s="195" t="s">
        <v>1095</v>
      </c>
      <c r="C105" s="194" t="n">
        <v>89</v>
      </c>
      <c r="D105" s="195"/>
      <c r="E105" s="196"/>
      <c r="F105" s="193"/>
      <c r="G105" s="193"/>
    </row>
    <row r="106" customFormat="false" ht="12.75" hidden="false" customHeight="false" outlineLevel="0" collapsed="false">
      <c r="A106" s="194" t="n">
        <v>224</v>
      </c>
      <c r="B106" s="195" t="s">
        <v>1103</v>
      </c>
      <c r="C106" s="194" t="n">
        <v>82</v>
      </c>
      <c r="D106" s="195"/>
      <c r="E106" s="196"/>
      <c r="F106" s="193"/>
      <c r="G106" s="193"/>
    </row>
    <row r="107" customFormat="false" ht="12.75" hidden="false" customHeight="false" outlineLevel="0" collapsed="false">
      <c r="A107" s="197" t="n">
        <v>225</v>
      </c>
      <c r="B107" s="198" t="s">
        <v>1105</v>
      </c>
      <c r="C107" s="197" t="n">
        <v>71</v>
      </c>
      <c r="D107" s="198"/>
      <c r="E107" s="199"/>
      <c r="F107" s="193"/>
      <c r="G107" s="193"/>
    </row>
    <row r="108" customFormat="false" ht="12.75" hidden="false" customHeight="false" outlineLevel="0" collapsed="false">
      <c r="A108" s="197" t="n">
        <v>226</v>
      </c>
      <c r="B108" s="198" t="s">
        <v>1109</v>
      </c>
      <c r="C108" s="197" t="n">
        <v>80</v>
      </c>
      <c r="D108" s="198"/>
      <c r="E108" s="199"/>
      <c r="F108" s="193"/>
      <c r="G108" s="193"/>
    </row>
    <row r="109" customFormat="false" ht="12.75" hidden="false" customHeight="false" outlineLevel="0" collapsed="false">
      <c r="A109" s="197" t="n">
        <v>227</v>
      </c>
      <c r="B109" s="198" t="s">
        <v>1114</v>
      </c>
      <c r="C109" s="197" t="n">
        <v>78</v>
      </c>
      <c r="D109" s="198"/>
      <c r="E109" s="199"/>
      <c r="F109" s="193"/>
      <c r="G109" s="193"/>
    </row>
    <row r="110" customFormat="false" ht="12.75" hidden="false" customHeight="false" outlineLevel="0" collapsed="false">
      <c r="A110" s="194" t="n">
        <v>229</v>
      </c>
      <c r="B110" s="195" t="s">
        <v>1120</v>
      </c>
      <c r="C110" s="194" t="n">
        <v>84</v>
      </c>
      <c r="D110" s="195"/>
      <c r="E110" s="196"/>
      <c r="F110" s="193"/>
      <c r="G110" s="193"/>
    </row>
    <row r="111" customFormat="false" ht="12.75" hidden="false" customHeight="false" outlineLevel="0" collapsed="false">
      <c r="A111" s="194" t="n">
        <v>230</v>
      </c>
      <c r="B111" s="195" t="s">
        <v>1122</v>
      </c>
      <c r="C111" s="194" t="n">
        <v>73</v>
      </c>
      <c r="D111" s="195" t="s">
        <v>4968</v>
      </c>
      <c r="E111" s="196"/>
      <c r="F111" s="193"/>
      <c r="G111" s="193"/>
    </row>
    <row r="112" customFormat="false" ht="12.75" hidden="false" customHeight="false" outlineLevel="0" collapsed="false">
      <c r="A112" s="194" t="n">
        <v>232</v>
      </c>
      <c r="B112" s="195" t="s">
        <v>1127</v>
      </c>
      <c r="C112" s="194" t="n">
        <v>82</v>
      </c>
      <c r="D112" s="195"/>
      <c r="E112" s="196"/>
      <c r="F112" s="193"/>
      <c r="G112" s="193"/>
    </row>
    <row r="113" customFormat="false" ht="12.75" hidden="false" customHeight="false" outlineLevel="0" collapsed="false">
      <c r="A113" s="197" t="n">
        <v>234</v>
      </c>
      <c r="B113" s="198" t="s">
        <v>1131</v>
      </c>
      <c r="C113" s="197" t="n">
        <v>87</v>
      </c>
      <c r="D113" s="198"/>
      <c r="E113" s="199"/>
      <c r="F113" s="193"/>
      <c r="G113" s="193"/>
    </row>
    <row r="114" customFormat="false" ht="12.75" hidden="false" customHeight="false" outlineLevel="0" collapsed="false">
      <c r="A114" s="197" t="n">
        <v>235</v>
      </c>
      <c r="B114" s="198" t="s">
        <v>1133</v>
      </c>
      <c r="C114" s="197" t="n">
        <v>621</v>
      </c>
      <c r="D114" s="198"/>
      <c r="E114" s="199"/>
      <c r="F114" s="193"/>
      <c r="G114" s="193"/>
    </row>
    <row r="115" customFormat="false" ht="12.75" hidden="false" customHeight="false" outlineLevel="0" collapsed="false">
      <c r="A115" s="197" t="n">
        <v>237</v>
      </c>
      <c r="B115" s="198" t="s">
        <v>1140</v>
      </c>
      <c r="C115" s="197" t="n">
        <v>82</v>
      </c>
      <c r="D115" s="198"/>
      <c r="E115" s="199"/>
      <c r="F115" s="193"/>
      <c r="G115" s="193"/>
    </row>
    <row r="116" customFormat="false" ht="12.75" hidden="false" customHeight="false" outlineLevel="0" collapsed="false">
      <c r="A116" s="194" t="n">
        <v>241</v>
      </c>
      <c r="B116" s="195" t="s">
        <v>1150</v>
      </c>
      <c r="C116" s="194" t="n">
        <v>92</v>
      </c>
      <c r="D116" s="195"/>
      <c r="E116" s="196"/>
      <c r="F116" s="193"/>
      <c r="G116" s="193"/>
    </row>
    <row r="117" customFormat="false" ht="12.75" hidden="false" customHeight="false" outlineLevel="0" collapsed="false">
      <c r="A117" s="194" t="n">
        <v>242</v>
      </c>
      <c r="B117" s="195" t="s">
        <v>1153</v>
      </c>
      <c r="C117" s="194" t="n">
        <v>130</v>
      </c>
      <c r="D117" s="195"/>
      <c r="E117" s="196"/>
      <c r="F117" s="193"/>
      <c r="G117" s="193"/>
    </row>
    <row r="118" customFormat="false" ht="12.75" hidden="false" customHeight="false" outlineLevel="0" collapsed="false">
      <c r="A118" s="194" t="n">
        <v>243</v>
      </c>
      <c r="B118" s="195" t="s">
        <v>1155</v>
      </c>
      <c r="C118" s="194" t="n">
        <v>69</v>
      </c>
      <c r="D118" s="195"/>
      <c r="E118" s="196"/>
      <c r="F118" s="193"/>
      <c r="G118" s="193"/>
    </row>
    <row r="119" customFormat="false" ht="12.75" hidden="false" customHeight="false" outlineLevel="0" collapsed="false">
      <c r="A119" s="197" t="n">
        <v>244</v>
      </c>
      <c r="B119" s="198" t="s">
        <v>1157</v>
      </c>
      <c r="C119" s="197" t="n">
        <v>69</v>
      </c>
      <c r="D119" s="198"/>
      <c r="E119" s="199"/>
      <c r="F119" s="193"/>
      <c r="G119" s="193"/>
    </row>
    <row r="120" customFormat="false" ht="12.75" hidden="false" customHeight="false" outlineLevel="0" collapsed="false">
      <c r="A120" s="197" t="n">
        <v>245</v>
      </c>
      <c r="B120" s="198" t="s">
        <v>1159</v>
      </c>
      <c r="C120" s="197" t="n">
        <v>74</v>
      </c>
      <c r="D120" s="198"/>
      <c r="E120" s="199"/>
      <c r="F120" s="193"/>
      <c r="G120" s="193"/>
    </row>
    <row r="121" customFormat="false" ht="12.75" hidden="false" customHeight="false" outlineLevel="0" collapsed="false">
      <c r="A121" s="197" t="n">
        <v>248</v>
      </c>
      <c r="B121" s="198" t="s">
        <v>1165</v>
      </c>
      <c r="C121" s="197" t="n">
        <v>117</v>
      </c>
      <c r="D121" s="198"/>
      <c r="E121" s="199"/>
      <c r="F121" s="193"/>
      <c r="G121" s="193"/>
    </row>
    <row r="122" customFormat="false" ht="12.75" hidden="false" customHeight="false" outlineLevel="0" collapsed="false">
      <c r="A122" s="194" t="n">
        <v>249</v>
      </c>
      <c r="B122" s="195" t="s">
        <v>1169</v>
      </c>
      <c r="C122" s="194" t="n">
        <v>103</v>
      </c>
      <c r="D122" s="195"/>
      <c r="E122" s="196"/>
      <c r="F122" s="193"/>
      <c r="G122" s="193"/>
    </row>
    <row r="123" customFormat="false" ht="12.75" hidden="false" customHeight="false" outlineLevel="0" collapsed="false">
      <c r="A123" s="194" t="n">
        <v>250</v>
      </c>
      <c r="B123" s="195" t="s">
        <v>1171</v>
      </c>
      <c r="C123" s="194" t="n">
        <v>87</v>
      </c>
      <c r="D123" s="195"/>
      <c r="E123" s="196"/>
      <c r="F123" s="193"/>
      <c r="G123" s="193"/>
    </row>
    <row r="124" customFormat="false" ht="12.75" hidden="false" customHeight="false" outlineLevel="0" collapsed="false">
      <c r="A124" s="194" t="n">
        <v>251</v>
      </c>
      <c r="B124" s="195" t="s">
        <v>1172</v>
      </c>
      <c r="C124" s="194" t="n">
        <v>90</v>
      </c>
      <c r="D124" s="195"/>
      <c r="E124" s="196"/>
      <c r="F124" s="193"/>
      <c r="G124" s="193"/>
    </row>
    <row r="125" customFormat="false" ht="12.75" hidden="false" customHeight="false" outlineLevel="0" collapsed="false">
      <c r="A125" s="197" t="n">
        <v>254</v>
      </c>
      <c r="B125" s="198" t="s">
        <v>1178</v>
      </c>
      <c r="C125" s="197" t="n">
        <v>102</v>
      </c>
      <c r="D125" s="198"/>
      <c r="E125" s="199"/>
      <c r="F125" s="193"/>
      <c r="G125" s="193"/>
    </row>
    <row r="126" customFormat="false" ht="12.75" hidden="false" customHeight="false" outlineLevel="0" collapsed="false">
      <c r="A126" s="197" t="n">
        <v>257</v>
      </c>
      <c r="B126" s="198" t="s">
        <v>1184</v>
      </c>
      <c r="C126" s="197" t="n">
        <v>107</v>
      </c>
      <c r="D126" s="198"/>
      <c r="E126" s="199"/>
      <c r="F126" s="193"/>
      <c r="G126" s="193"/>
    </row>
    <row r="127" customFormat="false" ht="12.75" hidden="false" customHeight="false" outlineLevel="0" collapsed="false">
      <c r="A127" s="197" t="n">
        <v>260</v>
      </c>
      <c r="B127" s="198" t="s">
        <v>1188</v>
      </c>
      <c r="C127" s="197" t="n">
        <v>98</v>
      </c>
      <c r="D127" s="198"/>
      <c r="E127" s="199"/>
      <c r="F127" s="193"/>
      <c r="G127" s="193"/>
    </row>
    <row r="128" customFormat="false" ht="12.75" hidden="false" customHeight="false" outlineLevel="0" collapsed="false">
      <c r="A128" s="194" t="n">
        <v>262</v>
      </c>
      <c r="B128" s="195" t="s">
        <v>1193</v>
      </c>
      <c r="C128" s="194" t="n">
        <v>72</v>
      </c>
      <c r="D128" s="195"/>
      <c r="E128" s="196"/>
      <c r="F128" s="193"/>
      <c r="G128" s="193"/>
    </row>
    <row r="129" customFormat="false" ht="12.75" hidden="false" customHeight="false" outlineLevel="0" collapsed="false">
      <c r="A129" s="194" t="n">
        <v>264</v>
      </c>
      <c r="B129" s="195" t="s">
        <v>1197</v>
      </c>
      <c r="C129" s="194" t="n">
        <v>89</v>
      </c>
      <c r="D129" s="195"/>
      <c r="E129" s="196"/>
      <c r="F129" s="193"/>
      <c r="G129" s="193"/>
    </row>
    <row r="130" customFormat="false" ht="12.75" hidden="false" customHeight="false" outlineLevel="0" collapsed="false">
      <c r="A130" s="194" t="n">
        <v>267</v>
      </c>
      <c r="B130" s="195" t="s">
        <v>1200</v>
      </c>
      <c r="C130" s="194" t="n">
        <v>63</v>
      </c>
      <c r="D130" s="195"/>
      <c r="E130" s="196"/>
      <c r="F130" s="193"/>
      <c r="G130" s="193"/>
    </row>
    <row r="131" customFormat="false" ht="12.75" hidden="false" customHeight="false" outlineLevel="0" collapsed="false">
      <c r="A131" s="197" t="n">
        <v>269</v>
      </c>
      <c r="B131" s="198" t="s">
        <v>1203</v>
      </c>
      <c r="C131" s="197" t="n">
        <v>64</v>
      </c>
      <c r="D131" s="198"/>
      <c r="E131" s="199"/>
      <c r="F131" s="193"/>
      <c r="G131" s="193"/>
    </row>
    <row r="132" customFormat="false" ht="12.75" hidden="false" customHeight="false" outlineLevel="0" collapsed="false">
      <c r="A132" s="197" t="n">
        <v>272</v>
      </c>
      <c r="B132" s="198" t="s">
        <v>1211</v>
      </c>
      <c r="C132" s="197" t="n">
        <v>91</v>
      </c>
      <c r="D132" s="198"/>
      <c r="E132" s="199"/>
      <c r="F132" s="193"/>
      <c r="G132" s="193"/>
    </row>
    <row r="133" customFormat="false" ht="12.75" hidden="false" customHeight="false" outlineLevel="0" collapsed="false">
      <c r="A133" s="197" t="n">
        <v>275</v>
      </c>
      <c r="B133" s="198" t="s">
        <v>1216</v>
      </c>
      <c r="C133" s="197" t="n">
        <v>104</v>
      </c>
      <c r="D133" s="198"/>
      <c r="E133" s="199"/>
      <c r="F133" s="193"/>
      <c r="G133" s="193"/>
    </row>
    <row r="134" customFormat="false" ht="12.75" hidden="false" customHeight="false" outlineLevel="0" collapsed="false">
      <c r="A134" s="194" t="n">
        <v>277</v>
      </c>
      <c r="B134" s="195" t="s">
        <v>1220</v>
      </c>
      <c r="C134" s="194" t="n">
        <v>64</v>
      </c>
      <c r="D134" s="195"/>
      <c r="E134" s="196"/>
      <c r="F134" s="193"/>
      <c r="G134" s="193"/>
    </row>
    <row r="135" customFormat="false" ht="12.75" hidden="false" customHeight="false" outlineLevel="0" collapsed="false">
      <c r="A135" s="194" t="n">
        <v>279</v>
      </c>
      <c r="B135" s="195" t="s">
        <v>1223</v>
      </c>
      <c r="C135" s="194" t="n">
        <v>76</v>
      </c>
      <c r="D135" s="195"/>
      <c r="E135" s="196"/>
      <c r="F135" s="193"/>
      <c r="G135" s="193"/>
    </row>
    <row r="136" customFormat="false" ht="12.75" hidden="false" customHeight="false" outlineLevel="0" collapsed="false">
      <c r="A136" s="194" t="n">
        <v>282</v>
      </c>
      <c r="B136" s="195" t="s">
        <v>1229</v>
      </c>
      <c r="C136" s="194" t="n">
        <v>102</v>
      </c>
      <c r="D136" s="195" t="s">
        <v>4968</v>
      </c>
      <c r="E136" s="196"/>
      <c r="F136" s="193"/>
      <c r="G136" s="193"/>
    </row>
    <row r="137" customFormat="false" ht="12.75" hidden="false" customHeight="false" outlineLevel="0" collapsed="false">
      <c r="A137" s="197" t="n">
        <v>284</v>
      </c>
      <c r="B137" s="198" t="s">
        <v>1234</v>
      </c>
      <c r="C137" s="197" t="n">
        <v>80</v>
      </c>
      <c r="D137" s="198"/>
      <c r="E137" s="199"/>
      <c r="F137" s="193"/>
      <c r="G137" s="193"/>
    </row>
    <row r="138" customFormat="false" ht="12.75" hidden="false" customHeight="false" outlineLevel="0" collapsed="false">
      <c r="A138" s="197" t="n">
        <v>286</v>
      </c>
      <c r="B138" s="198" t="s">
        <v>1237</v>
      </c>
      <c r="C138" s="197" t="n">
        <v>86</v>
      </c>
      <c r="D138" s="198"/>
      <c r="E138" s="199"/>
      <c r="F138" s="193"/>
      <c r="G138" s="193"/>
    </row>
    <row r="139" customFormat="false" ht="12.75" hidden="false" customHeight="false" outlineLevel="0" collapsed="false">
      <c r="A139" s="197" t="n">
        <v>289</v>
      </c>
      <c r="B139" s="198" t="s">
        <v>1242</v>
      </c>
      <c r="C139" s="197" t="n">
        <v>100</v>
      </c>
      <c r="D139" s="198"/>
      <c r="E139" s="199"/>
      <c r="F139" s="193"/>
      <c r="G139" s="193"/>
    </row>
    <row r="140" customFormat="false" ht="12.75" hidden="false" customHeight="false" outlineLevel="0" collapsed="false">
      <c r="A140" s="194" t="n">
        <v>291</v>
      </c>
      <c r="B140" s="195" t="s">
        <v>1245</v>
      </c>
      <c r="C140" s="194" t="n">
        <v>68</v>
      </c>
      <c r="D140" s="195"/>
      <c r="E140" s="196"/>
      <c r="F140" s="193"/>
      <c r="G140" s="193"/>
    </row>
    <row r="141" customFormat="false" ht="12.75" hidden="false" customHeight="false" outlineLevel="0" collapsed="false">
      <c r="A141" s="194" t="n">
        <v>292</v>
      </c>
      <c r="B141" s="195" t="s">
        <v>1246</v>
      </c>
      <c r="C141" s="194" t="n">
        <v>80</v>
      </c>
      <c r="D141" s="195"/>
      <c r="E141" s="196"/>
      <c r="F141" s="193"/>
      <c r="G141" s="193"/>
    </row>
    <row r="142" customFormat="false" ht="12.75" hidden="false" customHeight="false" outlineLevel="0" collapsed="false">
      <c r="A142" s="194" t="n">
        <v>295</v>
      </c>
      <c r="B142" s="195" t="s">
        <v>1254</v>
      </c>
      <c r="C142" s="194" t="n">
        <v>99</v>
      </c>
      <c r="D142" s="195"/>
      <c r="E142" s="196"/>
      <c r="F142" s="193"/>
      <c r="G142" s="193"/>
    </row>
    <row r="143" customFormat="false" ht="12.75" hidden="false" customHeight="false" outlineLevel="0" collapsed="false">
      <c r="A143" s="197" t="n">
        <v>297</v>
      </c>
      <c r="B143" s="198" t="s">
        <v>1257</v>
      </c>
      <c r="C143" s="197" t="n">
        <v>92</v>
      </c>
      <c r="D143" s="198"/>
      <c r="E143" s="199"/>
      <c r="F143" s="193"/>
      <c r="G143" s="193"/>
    </row>
    <row r="144" customFormat="false" ht="12.75" hidden="false" customHeight="false" outlineLevel="0" collapsed="false">
      <c r="A144" s="197" t="n">
        <v>301</v>
      </c>
      <c r="B144" s="198" t="s">
        <v>1266</v>
      </c>
      <c r="C144" s="197" t="n">
        <v>89</v>
      </c>
      <c r="D144" s="198"/>
      <c r="E144" s="199"/>
      <c r="F144" s="193"/>
      <c r="G144" s="193"/>
    </row>
    <row r="145" customFormat="false" ht="12.75" hidden="false" customHeight="false" outlineLevel="0" collapsed="false">
      <c r="A145" s="197" t="n">
        <v>302</v>
      </c>
      <c r="B145" s="198" t="s">
        <v>1268</v>
      </c>
      <c r="C145" s="197" t="n">
        <v>112</v>
      </c>
      <c r="D145" s="201" t="s">
        <v>4969</v>
      </c>
      <c r="E145" s="199"/>
      <c r="F145" s="193"/>
      <c r="G145" s="193"/>
    </row>
    <row r="146" customFormat="false" ht="12.75" hidden="false" customHeight="false" outlineLevel="0" collapsed="false">
      <c r="A146" s="194" t="n">
        <v>303</v>
      </c>
      <c r="B146" s="195" t="s">
        <v>1274</v>
      </c>
      <c r="C146" s="194" t="n">
        <v>102</v>
      </c>
      <c r="D146" s="200" t="s">
        <v>4969</v>
      </c>
      <c r="E146" s="196"/>
      <c r="F146" s="193"/>
      <c r="G146" s="193"/>
    </row>
    <row r="147" customFormat="false" ht="12.75" hidden="false" customHeight="false" outlineLevel="0" collapsed="false">
      <c r="A147" s="194" t="n">
        <v>306</v>
      </c>
      <c r="B147" s="195" t="s">
        <v>1283</v>
      </c>
      <c r="C147" s="194" t="n">
        <v>113</v>
      </c>
      <c r="D147" s="195"/>
      <c r="E147" s="196"/>
      <c r="F147" s="193"/>
      <c r="G147" s="193"/>
    </row>
    <row r="148" customFormat="false" ht="12.75" hidden="false" customHeight="false" outlineLevel="0" collapsed="false">
      <c r="A148" s="194" t="n">
        <v>308</v>
      </c>
      <c r="B148" s="195" t="s">
        <v>1289</v>
      </c>
      <c r="C148" s="194" t="n">
        <v>96</v>
      </c>
      <c r="D148" s="195"/>
      <c r="E148" s="196"/>
      <c r="F148" s="193"/>
      <c r="G148" s="193"/>
    </row>
    <row r="149" customFormat="false" ht="12.75" hidden="false" customHeight="false" outlineLevel="0" collapsed="false">
      <c r="A149" s="197" t="n">
        <v>310</v>
      </c>
      <c r="B149" s="198" t="s">
        <v>1295</v>
      </c>
      <c r="C149" s="197" t="n">
        <v>67</v>
      </c>
      <c r="D149" s="198"/>
      <c r="E149" s="199"/>
      <c r="F149" s="193"/>
      <c r="G149" s="193"/>
    </row>
    <row r="150" customFormat="false" ht="12.75" hidden="false" customHeight="false" outlineLevel="0" collapsed="false">
      <c r="A150" s="197" t="n">
        <v>311</v>
      </c>
      <c r="B150" s="198" t="s">
        <v>1297</v>
      </c>
      <c r="C150" s="197" t="n">
        <v>76</v>
      </c>
      <c r="D150" s="198"/>
      <c r="E150" s="199"/>
      <c r="F150" s="193"/>
      <c r="G150" s="193"/>
    </row>
    <row r="151" customFormat="false" ht="12.75" hidden="false" customHeight="false" outlineLevel="0" collapsed="false">
      <c r="A151" s="197" t="n">
        <v>312</v>
      </c>
      <c r="B151" s="198" t="s">
        <v>1299</v>
      </c>
      <c r="C151" s="197" t="n">
        <v>77</v>
      </c>
      <c r="D151" s="198"/>
      <c r="E151" s="199"/>
      <c r="F151" s="193"/>
      <c r="G151" s="193"/>
    </row>
    <row r="152" customFormat="false" ht="12.75" hidden="false" customHeight="false" outlineLevel="0" collapsed="false">
      <c r="A152" s="194" t="n">
        <v>313</v>
      </c>
      <c r="B152" s="195" t="s">
        <v>1300</v>
      </c>
      <c r="C152" s="194" t="n">
        <v>77</v>
      </c>
      <c r="D152" s="195"/>
      <c r="E152" s="196"/>
      <c r="F152" s="193"/>
      <c r="G152" s="193"/>
    </row>
    <row r="153" customFormat="false" ht="12.75" hidden="false" customHeight="false" outlineLevel="0" collapsed="false">
      <c r="A153" s="194" t="n">
        <v>314</v>
      </c>
      <c r="B153" s="195" t="s">
        <v>1302</v>
      </c>
      <c r="C153" s="194" t="n">
        <v>81</v>
      </c>
      <c r="D153" s="195"/>
      <c r="E153" s="196"/>
      <c r="F153" s="193"/>
      <c r="G153" s="193"/>
    </row>
    <row r="154" customFormat="false" ht="12.75" hidden="false" customHeight="false" outlineLevel="0" collapsed="false">
      <c r="A154" s="194" t="n">
        <v>317</v>
      </c>
      <c r="B154" s="195" t="s">
        <v>1311</v>
      </c>
      <c r="C154" s="194" t="n">
        <v>80</v>
      </c>
      <c r="D154" s="195"/>
      <c r="E154" s="196"/>
      <c r="F154" s="193"/>
      <c r="G154" s="193"/>
    </row>
    <row r="155" customFormat="false" ht="12.75" hidden="false" customHeight="false" outlineLevel="0" collapsed="false">
      <c r="A155" s="197" t="n">
        <v>319</v>
      </c>
      <c r="B155" s="198" t="s">
        <v>1316</v>
      </c>
      <c r="C155" s="197" t="n">
        <v>80</v>
      </c>
      <c r="D155" s="198"/>
      <c r="E155" s="199"/>
      <c r="F155" s="193"/>
      <c r="G155" s="193"/>
    </row>
    <row r="156" customFormat="false" ht="12.75" hidden="false" customHeight="false" outlineLevel="0" collapsed="false">
      <c r="A156" s="197" t="n">
        <v>321</v>
      </c>
      <c r="B156" s="198" t="s">
        <v>1320</v>
      </c>
      <c r="C156" s="197" t="n">
        <v>69</v>
      </c>
      <c r="D156" s="198"/>
      <c r="E156" s="199"/>
      <c r="F156" s="193"/>
      <c r="G156" s="193"/>
    </row>
    <row r="157" customFormat="false" ht="12.75" hidden="false" customHeight="false" outlineLevel="0" collapsed="false">
      <c r="A157" s="197" t="n">
        <v>323</v>
      </c>
      <c r="B157" s="198" t="s">
        <v>1324</v>
      </c>
      <c r="C157" s="197" t="n">
        <v>80</v>
      </c>
      <c r="D157" s="201" t="s">
        <v>4969</v>
      </c>
      <c r="E157" s="199"/>
      <c r="F157" s="193"/>
      <c r="G157" s="193"/>
    </row>
    <row r="158" customFormat="false" ht="12.75" hidden="false" customHeight="false" outlineLevel="0" collapsed="false">
      <c r="A158" s="194" t="n">
        <v>324</v>
      </c>
      <c r="B158" s="195" t="s">
        <v>1328</v>
      </c>
      <c r="C158" s="194" t="n">
        <v>73</v>
      </c>
      <c r="D158" s="195"/>
      <c r="E158" s="196"/>
      <c r="F158" s="193"/>
      <c r="G158" s="193"/>
    </row>
    <row r="159" customFormat="false" ht="12.75" hidden="false" customHeight="false" outlineLevel="0" collapsed="false">
      <c r="A159" s="194" t="n">
        <v>326</v>
      </c>
      <c r="B159" s="195" t="s">
        <v>1334</v>
      </c>
      <c r="C159" s="194" t="n">
        <v>92</v>
      </c>
      <c r="D159" s="195"/>
      <c r="E159" s="196"/>
      <c r="F159" s="193"/>
      <c r="G159" s="193"/>
    </row>
    <row r="160" customFormat="false" ht="12.75" hidden="false" customHeight="false" outlineLevel="0" collapsed="false">
      <c r="A160" s="194" t="n">
        <v>327</v>
      </c>
      <c r="B160" s="195" t="s">
        <v>1335</v>
      </c>
      <c r="C160" s="194" t="n">
        <v>100</v>
      </c>
      <c r="D160" s="195"/>
      <c r="E160" s="196"/>
      <c r="F160" s="193"/>
      <c r="G160" s="193"/>
    </row>
    <row r="161" customFormat="false" ht="12.75" hidden="false" customHeight="false" outlineLevel="0" collapsed="false">
      <c r="A161" s="197" t="n">
        <v>330</v>
      </c>
      <c r="B161" s="198" t="s">
        <v>1342</v>
      </c>
      <c r="C161" s="197" t="n">
        <v>91</v>
      </c>
      <c r="D161" s="198"/>
      <c r="E161" s="199"/>
      <c r="F161" s="193"/>
      <c r="G161" s="193"/>
    </row>
    <row r="162" customFormat="false" ht="12.75" hidden="false" customHeight="false" outlineLevel="0" collapsed="false">
      <c r="A162" s="197" t="n">
        <v>332</v>
      </c>
      <c r="B162" s="198" t="s">
        <v>1345</v>
      </c>
      <c r="C162" s="197" t="n">
        <v>94</v>
      </c>
      <c r="D162" s="198"/>
      <c r="E162" s="199"/>
      <c r="F162" s="193"/>
      <c r="G162" s="193"/>
    </row>
    <row r="163" customFormat="false" ht="12.75" hidden="false" customHeight="false" outlineLevel="0" collapsed="false">
      <c r="A163" s="197" t="n">
        <v>334</v>
      </c>
      <c r="B163" s="198" t="s">
        <v>1347</v>
      </c>
      <c r="C163" s="197" t="n">
        <v>86</v>
      </c>
      <c r="D163" s="198"/>
      <c r="E163" s="199"/>
      <c r="F163" s="193"/>
      <c r="G163" s="193"/>
    </row>
    <row r="164" customFormat="false" ht="12.75" hidden="false" customHeight="false" outlineLevel="0" collapsed="false">
      <c r="A164" s="194" t="n">
        <v>335</v>
      </c>
      <c r="B164" s="195" t="s">
        <v>1349</v>
      </c>
      <c r="C164" s="194" t="n">
        <v>104</v>
      </c>
      <c r="D164" s="195"/>
      <c r="E164" s="196"/>
      <c r="F164" s="193"/>
      <c r="G164" s="193"/>
    </row>
    <row r="165" customFormat="false" ht="12.75" hidden="false" customHeight="false" outlineLevel="0" collapsed="false">
      <c r="A165" s="194" t="n">
        <v>336</v>
      </c>
      <c r="B165" s="195" t="s">
        <v>1351</v>
      </c>
      <c r="C165" s="194" t="n">
        <v>76</v>
      </c>
      <c r="D165" s="195"/>
      <c r="E165" s="196"/>
      <c r="F165" s="193"/>
      <c r="G165" s="193"/>
    </row>
    <row r="166" customFormat="false" ht="12.75" hidden="false" customHeight="false" outlineLevel="0" collapsed="false">
      <c r="A166" s="194" t="n">
        <v>337</v>
      </c>
      <c r="B166" s="195" t="s">
        <v>1352</v>
      </c>
      <c r="C166" s="194" t="n">
        <v>81</v>
      </c>
      <c r="D166" s="195"/>
      <c r="E166" s="196"/>
      <c r="F166" s="193"/>
      <c r="G166" s="193"/>
    </row>
    <row r="167" customFormat="false" ht="12.75" hidden="false" customHeight="false" outlineLevel="0" collapsed="false">
      <c r="A167" s="197" t="n">
        <v>338</v>
      </c>
      <c r="B167" s="198" t="s">
        <v>1355</v>
      </c>
      <c r="C167" s="197" t="n">
        <v>84</v>
      </c>
      <c r="D167" s="198"/>
      <c r="E167" s="199"/>
      <c r="F167" s="193"/>
      <c r="G167" s="193"/>
    </row>
    <row r="168" customFormat="false" ht="12.75" hidden="false" customHeight="false" outlineLevel="0" collapsed="false">
      <c r="A168" s="197" t="n">
        <v>340</v>
      </c>
      <c r="B168" s="198" t="s">
        <v>1359</v>
      </c>
      <c r="C168" s="197" t="n">
        <v>65</v>
      </c>
      <c r="D168" s="198"/>
      <c r="E168" s="199"/>
      <c r="F168" s="193"/>
      <c r="G168" s="193"/>
    </row>
    <row r="169" customFormat="false" ht="12.75" hidden="false" customHeight="false" outlineLevel="0" collapsed="false">
      <c r="A169" s="197" t="n">
        <v>342</v>
      </c>
      <c r="B169" s="198" t="s">
        <v>1362</v>
      </c>
      <c r="C169" s="197" t="n">
        <v>86</v>
      </c>
      <c r="D169" s="198"/>
      <c r="E169" s="199"/>
      <c r="F169" s="193"/>
      <c r="G169" s="193"/>
    </row>
    <row r="170" customFormat="false" ht="12.75" hidden="false" customHeight="false" outlineLevel="0" collapsed="false">
      <c r="A170" s="194" t="n">
        <v>344</v>
      </c>
      <c r="B170" s="195" t="s">
        <v>1366</v>
      </c>
      <c r="C170" s="194" t="n">
        <v>83</v>
      </c>
      <c r="D170" s="195"/>
      <c r="E170" s="196"/>
      <c r="F170" s="193"/>
      <c r="G170" s="193"/>
    </row>
    <row r="171" customFormat="false" ht="12.75" hidden="false" customHeight="false" outlineLevel="0" collapsed="false">
      <c r="A171" s="194" t="n">
        <v>346</v>
      </c>
      <c r="B171" s="195" t="s">
        <v>1373</v>
      </c>
      <c r="C171" s="194" t="n">
        <v>76</v>
      </c>
      <c r="D171" s="195"/>
      <c r="E171" s="196"/>
      <c r="F171" s="193"/>
      <c r="G171" s="193"/>
    </row>
    <row r="172" customFormat="false" ht="12.75" hidden="false" customHeight="false" outlineLevel="0" collapsed="false">
      <c r="A172" s="194" t="n">
        <v>348</v>
      </c>
      <c r="B172" s="195" t="s">
        <v>1377</v>
      </c>
      <c r="C172" s="194" t="n">
        <v>77</v>
      </c>
      <c r="D172" s="195"/>
      <c r="E172" s="196"/>
      <c r="F172" s="193"/>
      <c r="G172" s="193"/>
    </row>
    <row r="173" customFormat="false" ht="12.75" hidden="false" customHeight="false" outlineLevel="0" collapsed="false">
      <c r="A173" s="197" t="n">
        <v>350</v>
      </c>
      <c r="B173" s="198" t="s">
        <v>1381</v>
      </c>
      <c r="C173" s="197" t="n">
        <v>71</v>
      </c>
      <c r="D173" s="201" t="s">
        <v>4969</v>
      </c>
      <c r="E173" s="199"/>
      <c r="F173" s="193"/>
      <c r="G173" s="193"/>
    </row>
    <row r="174" customFormat="false" ht="12.75" hidden="false" customHeight="false" outlineLevel="0" collapsed="false">
      <c r="A174" s="197" t="n">
        <v>351</v>
      </c>
      <c r="B174" s="198" t="s">
        <v>1384</v>
      </c>
      <c r="C174" s="197" t="n">
        <v>69</v>
      </c>
      <c r="D174" s="198"/>
      <c r="E174" s="199"/>
      <c r="F174" s="193"/>
      <c r="G174" s="193"/>
    </row>
    <row r="175" customFormat="false" ht="12.75" hidden="false" customHeight="false" outlineLevel="0" collapsed="false">
      <c r="A175" s="197" t="n">
        <v>352</v>
      </c>
      <c r="B175" s="198" t="s">
        <v>1386</v>
      </c>
      <c r="C175" s="197" t="n">
        <v>111</v>
      </c>
      <c r="D175" s="198"/>
      <c r="E175" s="199"/>
      <c r="F175" s="193"/>
      <c r="G175" s="193"/>
    </row>
    <row r="176" customFormat="false" ht="12.75" hidden="false" customHeight="false" outlineLevel="0" collapsed="false">
      <c r="A176" s="194" t="n">
        <v>354</v>
      </c>
      <c r="B176" s="195" t="s">
        <v>1393</v>
      </c>
      <c r="C176" s="194" t="n">
        <v>85</v>
      </c>
      <c r="D176" s="195"/>
      <c r="E176" s="196"/>
      <c r="F176" s="193"/>
      <c r="G176" s="193"/>
    </row>
    <row r="177" customFormat="false" ht="12.75" hidden="false" customHeight="false" outlineLevel="0" collapsed="false">
      <c r="A177" s="194" t="n">
        <v>357</v>
      </c>
      <c r="B177" s="195" t="s">
        <v>1399</v>
      </c>
      <c r="C177" s="194" t="n">
        <v>76</v>
      </c>
      <c r="D177" s="195"/>
      <c r="E177" s="196"/>
      <c r="F177" s="193"/>
      <c r="G177" s="193"/>
    </row>
    <row r="178" customFormat="false" ht="12.75" hidden="false" customHeight="false" outlineLevel="0" collapsed="false">
      <c r="A178" s="194" t="n">
        <v>358</v>
      </c>
      <c r="B178" s="195" t="s">
        <v>1400</v>
      </c>
      <c r="C178" s="194" t="n">
        <v>85</v>
      </c>
      <c r="D178" s="195"/>
      <c r="E178" s="196"/>
      <c r="F178" s="193"/>
      <c r="G178" s="193"/>
    </row>
    <row r="179" customFormat="false" ht="12.75" hidden="false" customHeight="false" outlineLevel="0" collapsed="false">
      <c r="A179" s="197" t="n">
        <v>359</v>
      </c>
      <c r="B179" s="198" t="s">
        <v>1402</v>
      </c>
      <c r="C179" s="197" t="n">
        <v>107</v>
      </c>
      <c r="D179" s="198"/>
      <c r="E179" s="199"/>
      <c r="F179" s="193"/>
      <c r="G179" s="193"/>
    </row>
    <row r="180" customFormat="false" ht="12.75" hidden="false" customHeight="false" outlineLevel="0" collapsed="false">
      <c r="A180" s="197" t="n">
        <v>362</v>
      </c>
      <c r="B180" s="198" t="s">
        <v>1411</v>
      </c>
      <c r="C180" s="197" t="n">
        <v>69</v>
      </c>
      <c r="D180" s="198"/>
      <c r="E180" s="199"/>
      <c r="F180" s="193"/>
      <c r="G180" s="193"/>
    </row>
    <row r="181" customFormat="false" ht="12.75" hidden="false" customHeight="false" outlineLevel="0" collapsed="false">
      <c r="A181" s="197" t="n">
        <v>365</v>
      </c>
      <c r="B181" s="198" t="s">
        <v>1419</v>
      </c>
      <c r="C181" s="197" t="n">
        <v>75</v>
      </c>
      <c r="D181" s="198"/>
      <c r="E181" s="199"/>
      <c r="F181" s="193"/>
      <c r="G181" s="193"/>
    </row>
    <row r="182" customFormat="false" ht="12.75" hidden="false" customHeight="false" outlineLevel="0" collapsed="false">
      <c r="A182" s="194" t="n">
        <v>367</v>
      </c>
      <c r="B182" s="195" t="s">
        <v>1423</v>
      </c>
      <c r="C182" s="194" t="n">
        <v>66</v>
      </c>
      <c r="D182" s="195"/>
      <c r="E182" s="196"/>
      <c r="F182" s="193"/>
      <c r="G182" s="193"/>
    </row>
    <row r="183" customFormat="false" ht="12.75" hidden="false" customHeight="false" outlineLevel="0" collapsed="false">
      <c r="A183" s="194" t="n">
        <v>368</v>
      </c>
      <c r="B183" s="195" t="s">
        <v>1425</v>
      </c>
      <c r="C183" s="194" t="n">
        <v>66</v>
      </c>
      <c r="D183" s="195"/>
      <c r="E183" s="196"/>
      <c r="F183" s="193"/>
      <c r="G183" s="193"/>
    </row>
    <row r="184" customFormat="false" ht="12.75" hidden="false" customHeight="false" outlineLevel="0" collapsed="false">
      <c r="A184" s="194" t="n">
        <v>369</v>
      </c>
      <c r="B184" s="195" t="s">
        <v>1427</v>
      </c>
      <c r="C184" s="194" t="n">
        <v>70</v>
      </c>
      <c r="D184" s="195"/>
      <c r="E184" s="196"/>
      <c r="F184" s="193"/>
      <c r="G184" s="193"/>
    </row>
    <row r="185" customFormat="false" ht="12.75" hidden="false" customHeight="false" outlineLevel="0" collapsed="false">
      <c r="A185" s="197" t="n">
        <v>370</v>
      </c>
      <c r="B185" s="198" t="s">
        <v>1429</v>
      </c>
      <c r="C185" s="197" t="n">
        <v>55</v>
      </c>
      <c r="D185" s="198"/>
      <c r="E185" s="199"/>
      <c r="F185" s="193"/>
      <c r="G185" s="193"/>
    </row>
    <row r="186" customFormat="false" ht="12.75" hidden="false" customHeight="false" outlineLevel="0" collapsed="false">
      <c r="A186" s="197" t="n">
        <v>373</v>
      </c>
      <c r="B186" s="198" t="s">
        <v>1434</v>
      </c>
      <c r="C186" s="197" t="n">
        <v>84</v>
      </c>
      <c r="D186" s="198"/>
      <c r="E186" s="199"/>
      <c r="F186" s="193"/>
      <c r="G186" s="193"/>
    </row>
    <row r="187" customFormat="false" ht="12.75" hidden="false" customHeight="false" outlineLevel="0" collapsed="false">
      <c r="A187" s="197" t="n">
        <v>376</v>
      </c>
      <c r="B187" s="198" t="s">
        <v>1441</v>
      </c>
      <c r="C187" s="197" t="n">
        <v>82</v>
      </c>
      <c r="D187" s="198" t="s">
        <v>4968</v>
      </c>
      <c r="E187" s="199"/>
      <c r="F187" s="193"/>
      <c r="G187" s="193"/>
    </row>
    <row r="188" customFormat="false" ht="12.75" hidden="false" customHeight="false" outlineLevel="0" collapsed="false">
      <c r="A188" s="194" t="n">
        <v>377</v>
      </c>
      <c r="B188" s="195" t="s">
        <v>1443</v>
      </c>
      <c r="C188" s="194" t="n">
        <v>76</v>
      </c>
      <c r="D188" s="200" t="s">
        <v>4969</v>
      </c>
      <c r="E188" s="196"/>
      <c r="F188" s="193"/>
      <c r="G188" s="193"/>
    </row>
    <row r="189" customFormat="false" ht="12.75" hidden="false" customHeight="false" outlineLevel="0" collapsed="false">
      <c r="A189" s="194" t="n">
        <v>378</v>
      </c>
      <c r="B189" s="195" t="s">
        <v>1444</v>
      </c>
      <c r="C189" s="194" t="n">
        <v>75</v>
      </c>
      <c r="D189" s="200" t="s">
        <v>4969</v>
      </c>
      <c r="E189" s="196"/>
      <c r="F189" s="193"/>
      <c r="G189" s="193"/>
    </row>
    <row r="190" customFormat="false" ht="12.75" hidden="false" customHeight="false" outlineLevel="0" collapsed="false">
      <c r="A190" s="194" t="n">
        <v>379</v>
      </c>
      <c r="B190" s="195" t="s">
        <v>1445</v>
      </c>
      <c r="C190" s="194" t="n">
        <v>77</v>
      </c>
      <c r="D190" s="200" t="s">
        <v>4969</v>
      </c>
      <c r="E190" s="196"/>
      <c r="F190" s="193"/>
      <c r="G190" s="193"/>
    </row>
    <row r="191" customFormat="false" ht="12.75" hidden="false" customHeight="false" outlineLevel="0" collapsed="false">
      <c r="A191" s="197" t="n">
        <v>380</v>
      </c>
      <c r="B191" s="198" t="s">
        <v>1447</v>
      </c>
      <c r="C191" s="197" t="n">
        <v>97</v>
      </c>
      <c r="D191" s="198"/>
      <c r="E191" s="199"/>
      <c r="F191" s="193"/>
      <c r="G191" s="193"/>
    </row>
    <row r="192" customFormat="false" ht="12.75" hidden="false" customHeight="false" outlineLevel="0" collapsed="false">
      <c r="A192" s="197" t="n">
        <v>381</v>
      </c>
      <c r="B192" s="198" t="s">
        <v>1450</v>
      </c>
      <c r="C192" s="197" t="n">
        <v>92</v>
      </c>
      <c r="D192" s="198"/>
      <c r="E192" s="199"/>
      <c r="F192" s="193"/>
      <c r="G192" s="193"/>
    </row>
    <row r="193" customFormat="false" ht="12.75" hidden="false" customHeight="false" outlineLevel="0" collapsed="false">
      <c r="A193" s="197" t="n">
        <v>382</v>
      </c>
      <c r="B193" s="198" t="s">
        <v>1452</v>
      </c>
      <c r="C193" s="197" t="n">
        <v>67</v>
      </c>
      <c r="D193" s="198"/>
      <c r="E193" s="199"/>
      <c r="F193" s="193"/>
      <c r="G193" s="193"/>
    </row>
    <row r="194" customFormat="false" ht="12.75" hidden="false" customHeight="false" outlineLevel="0" collapsed="false">
      <c r="A194" s="194" t="n">
        <v>383</v>
      </c>
      <c r="B194" s="195" t="s">
        <v>1454</v>
      </c>
      <c r="C194" s="194" t="n">
        <v>88</v>
      </c>
      <c r="D194" s="195"/>
      <c r="E194" s="196"/>
      <c r="F194" s="193"/>
      <c r="G194" s="193"/>
    </row>
    <row r="195" customFormat="false" ht="12.75" hidden="false" customHeight="false" outlineLevel="0" collapsed="false">
      <c r="A195" s="194" t="n">
        <v>384</v>
      </c>
      <c r="B195" s="195" t="s">
        <v>1456</v>
      </c>
      <c r="C195" s="194" t="n">
        <v>91</v>
      </c>
      <c r="D195" s="195"/>
      <c r="E195" s="196"/>
      <c r="F195" s="193"/>
      <c r="G195" s="193"/>
    </row>
    <row r="196" customFormat="false" ht="12.75" hidden="false" customHeight="false" outlineLevel="0" collapsed="false">
      <c r="A196" s="194" t="n">
        <v>385</v>
      </c>
      <c r="B196" s="195" t="s">
        <v>1459</v>
      </c>
      <c r="C196" s="194" t="n">
        <v>92</v>
      </c>
      <c r="D196" s="195"/>
      <c r="E196" s="196"/>
      <c r="F196" s="193"/>
      <c r="G196" s="193"/>
    </row>
    <row r="197" customFormat="false" ht="12.75" hidden="false" customHeight="false" outlineLevel="0" collapsed="false">
      <c r="A197" s="197" t="n">
        <v>386</v>
      </c>
      <c r="B197" s="198" t="s">
        <v>1462</v>
      </c>
      <c r="C197" s="197" t="n">
        <v>101</v>
      </c>
      <c r="D197" s="198"/>
      <c r="E197" s="199"/>
      <c r="F197" s="193"/>
      <c r="G197" s="193"/>
    </row>
    <row r="198" customFormat="false" ht="12.75" hidden="false" customHeight="false" outlineLevel="0" collapsed="false">
      <c r="A198" s="197" t="n">
        <v>389</v>
      </c>
      <c r="B198" s="198" t="s">
        <v>1469</v>
      </c>
      <c r="C198" s="197" t="n">
        <v>82</v>
      </c>
      <c r="D198" s="198"/>
      <c r="E198" s="199"/>
      <c r="F198" s="193"/>
      <c r="G198" s="193"/>
    </row>
    <row r="199" customFormat="false" ht="12.75" hidden="false" customHeight="false" outlineLevel="0" collapsed="false">
      <c r="A199" s="197" t="n">
        <v>392</v>
      </c>
      <c r="B199" s="198" t="s">
        <v>1473</v>
      </c>
      <c r="C199" s="197" t="n">
        <v>102</v>
      </c>
      <c r="D199" s="198"/>
      <c r="E199" s="199"/>
      <c r="F199" s="193"/>
      <c r="G199" s="193"/>
    </row>
    <row r="200" customFormat="false" ht="12.75" hidden="false" customHeight="false" outlineLevel="0" collapsed="false">
      <c r="A200" s="194" t="n">
        <v>395</v>
      </c>
      <c r="B200" s="195" t="s">
        <v>1476</v>
      </c>
      <c r="C200" s="194" t="n">
        <v>92</v>
      </c>
      <c r="D200" s="195"/>
      <c r="E200" s="196"/>
      <c r="F200" s="193"/>
      <c r="G200" s="193"/>
    </row>
    <row r="201" customFormat="false" ht="12.75" hidden="false" customHeight="false" outlineLevel="0" collapsed="false">
      <c r="A201" s="194" t="n">
        <v>398</v>
      </c>
      <c r="B201" s="195" t="s">
        <v>1481</v>
      </c>
      <c r="C201" s="194" t="n">
        <v>65</v>
      </c>
      <c r="D201" s="195"/>
      <c r="E201" s="196"/>
      <c r="F201" s="193"/>
      <c r="G201" s="193"/>
    </row>
    <row r="202" customFormat="false" ht="12.75" hidden="false" customHeight="false" outlineLevel="0" collapsed="false">
      <c r="A202" s="194" t="n">
        <v>400</v>
      </c>
      <c r="B202" s="195" t="s">
        <v>1484</v>
      </c>
      <c r="C202" s="194" t="n">
        <v>81</v>
      </c>
      <c r="D202" s="195"/>
      <c r="E202" s="196"/>
      <c r="F202" s="193"/>
      <c r="G202" s="193"/>
    </row>
    <row r="203" customFormat="false" ht="12.75" hidden="false" customHeight="false" outlineLevel="0" collapsed="false">
      <c r="A203" s="197" t="n">
        <v>402</v>
      </c>
      <c r="B203" s="198" t="s">
        <v>1487</v>
      </c>
      <c r="C203" s="197" t="n">
        <v>61</v>
      </c>
      <c r="D203" s="198"/>
      <c r="E203" s="199"/>
      <c r="F203" s="193"/>
      <c r="G203" s="193"/>
    </row>
    <row r="204" customFormat="false" ht="12.75" hidden="false" customHeight="false" outlineLevel="0" collapsed="false">
      <c r="A204" s="197" t="n">
        <v>405</v>
      </c>
      <c r="B204" s="198" t="s">
        <v>1492</v>
      </c>
      <c r="C204" s="197" t="n">
        <v>64</v>
      </c>
      <c r="D204" s="198"/>
      <c r="E204" s="199"/>
      <c r="F204" s="193"/>
      <c r="G204" s="193"/>
    </row>
    <row r="205" customFormat="false" ht="12.75" hidden="false" customHeight="false" outlineLevel="0" collapsed="false">
      <c r="A205" s="197" t="n">
        <v>407</v>
      </c>
      <c r="B205" s="198" t="s">
        <v>1496</v>
      </c>
      <c r="C205" s="197" t="n">
        <v>77</v>
      </c>
      <c r="D205" s="201" t="s">
        <v>4969</v>
      </c>
      <c r="E205" s="199"/>
      <c r="F205" s="193"/>
      <c r="G205" s="193"/>
    </row>
    <row r="206" customFormat="false" ht="12.75" hidden="false" customHeight="false" outlineLevel="0" collapsed="false">
      <c r="A206" s="194" t="n">
        <v>409</v>
      </c>
      <c r="B206" s="195" t="s">
        <v>1500</v>
      </c>
      <c r="C206" s="194" t="n">
        <v>91</v>
      </c>
      <c r="D206" s="195"/>
      <c r="E206" s="196"/>
      <c r="F206" s="193"/>
      <c r="G206" s="193"/>
    </row>
    <row r="207" customFormat="false" ht="12.75" hidden="false" customHeight="false" outlineLevel="0" collapsed="false">
      <c r="A207" s="194" t="n">
        <v>411</v>
      </c>
      <c r="B207" s="195" t="s">
        <v>1504</v>
      </c>
      <c r="C207" s="194" t="n">
        <v>75</v>
      </c>
      <c r="D207" s="195"/>
      <c r="E207" s="196"/>
      <c r="F207" s="193"/>
      <c r="G207" s="193"/>
    </row>
    <row r="208" customFormat="false" ht="12.75" hidden="false" customHeight="false" outlineLevel="0" collapsed="false">
      <c r="A208" s="194" t="n">
        <v>413</v>
      </c>
      <c r="B208" s="195" t="s">
        <v>1510</v>
      </c>
      <c r="C208" s="194" t="n">
        <v>57</v>
      </c>
      <c r="D208" s="195"/>
      <c r="E208" s="196"/>
      <c r="F208" s="193"/>
      <c r="G208" s="193"/>
    </row>
    <row r="209" customFormat="false" ht="12.75" hidden="false" customHeight="false" outlineLevel="0" collapsed="false">
      <c r="A209" s="197" t="n">
        <v>413</v>
      </c>
      <c r="B209" s="198" t="s">
        <v>2368</v>
      </c>
      <c r="C209" s="197" t="n">
        <v>56</v>
      </c>
      <c r="D209" s="198"/>
      <c r="E209" s="199"/>
      <c r="F209" s="193"/>
      <c r="G209" s="193"/>
    </row>
    <row r="210" customFormat="false" ht="12.75" hidden="false" customHeight="false" outlineLevel="0" collapsed="false">
      <c r="A210" s="197" t="n">
        <v>413</v>
      </c>
      <c r="B210" s="198" t="s">
        <v>1512</v>
      </c>
      <c r="C210" s="197" t="n">
        <v>54</v>
      </c>
      <c r="D210" s="198"/>
      <c r="E210" s="199"/>
      <c r="F210" s="193"/>
      <c r="G210" s="193"/>
    </row>
    <row r="211" customFormat="false" ht="12.75" hidden="false" customHeight="false" outlineLevel="0" collapsed="false">
      <c r="A211" s="197" t="n">
        <v>414</v>
      </c>
      <c r="B211" s="198" t="s">
        <v>1514</v>
      </c>
      <c r="C211" s="197" t="n">
        <v>63</v>
      </c>
      <c r="D211" s="198"/>
      <c r="E211" s="199"/>
      <c r="F211" s="193"/>
      <c r="G211" s="193"/>
    </row>
    <row r="212" customFormat="false" ht="12.75" hidden="false" customHeight="false" outlineLevel="0" collapsed="false">
      <c r="A212" s="194" t="n">
        <v>416</v>
      </c>
      <c r="B212" s="195" t="s">
        <v>1519</v>
      </c>
      <c r="C212" s="194" t="n">
        <v>65</v>
      </c>
      <c r="D212" s="195"/>
      <c r="E212" s="196"/>
      <c r="F212" s="193"/>
      <c r="G212" s="193"/>
    </row>
    <row r="213" customFormat="false" ht="12.75" hidden="false" customHeight="false" outlineLevel="0" collapsed="false">
      <c r="A213" s="194" t="n">
        <v>417</v>
      </c>
      <c r="B213" s="195" t="s">
        <v>1520</v>
      </c>
      <c r="C213" s="194" t="n">
        <v>69</v>
      </c>
      <c r="D213" s="195"/>
      <c r="E213" s="196"/>
      <c r="F213" s="193"/>
      <c r="G213" s="193"/>
    </row>
    <row r="214" customFormat="false" ht="12.75" hidden="false" customHeight="false" outlineLevel="0" collapsed="false">
      <c r="A214" s="194" t="n">
        <v>419</v>
      </c>
      <c r="B214" s="195" t="s">
        <v>1522</v>
      </c>
      <c r="C214" s="194" t="n">
        <v>78</v>
      </c>
      <c r="D214" s="195"/>
      <c r="E214" s="196"/>
      <c r="F214" s="193"/>
      <c r="G214" s="193"/>
    </row>
    <row r="215" customFormat="false" ht="12.75" hidden="false" customHeight="false" outlineLevel="0" collapsed="false">
      <c r="A215" s="197" t="n">
        <v>421</v>
      </c>
      <c r="B215" s="198" t="s">
        <v>1524</v>
      </c>
      <c r="C215" s="197" t="n">
        <v>56</v>
      </c>
      <c r="D215" s="198"/>
      <c r="E215" s="199"/>
      <c r="F215" s="193"/>
      <c r="G215" s="193"/>
    </row>
    <row r="216" customFormat="false" ht="12.75" hidden="false" customHeight="false" outlineLevel="0" collapsed="false">
      <c r="A216" s="197" t="n">
        <v>423</v>
      </c>
      <c r="B216" s="198" t="s">
        <v>1528</v>
      </c>
      <c r="C216" s="197" t="n">
        <v>74</v>
      </c>
      <c r="D216" s="198"/>
      <c r="E216" s="199"/>
      <c r="F216" s="193"/>
      <c r="G216" s="193"/>
    </row>
    <row r="217" customFormat="false" ht="12.75" hidden="false" customHeight="false" outlineLevel="0" collapsed="false">
      <c r="A217" s="197" t="n">
        <v>424</v>
      </c>
      <c r="B217" s="198" t="s">
        <v>1529</v>
      </c>
      <c r="C217" s="197" t="n">
        <v>104</v>
      </c>
      <c r="D217" s="198"/>
      <c r="E217" s="199"/>
      <c r="F217" s="193"/>
      <c r="G217" s="193"/>
    </row>
    <row r="218" customFormat="false" ht="12.75" hidden="false" customHeight="false" outlineLevel="0" collapsed="false">
      <c r="A218" s="194" t="n">
        <v>426</v>
      </c>
      <c r="B218" s="195" t="s">
        <v>1535</v>
      </c>
      <c r="C218" s="194" t="n">
        <v>82</v>
      </c>
      <c r="D218" s="195"/>
      <c r="E218" s="196"/>
      <c r="F218" s="193"/>
      <c r="G218" s="193"/>
    </row>
    <row r="219" customFormat="false" ht="12.75" hidden="false" customHeight="false" outlineLevel="0" collapsed="false">
      <c r="A219" s="194" t="n">
        <v>428</v>
      </c>
      <c r="B219" s="195" t="s">
        <v>1538</v>
      </c>
      <c r="C219" s="194" t="n">
        <v>94</v>
      </c>
      <c r="D219" s="195"/>
      <c r="E219" s="196"/>
      <c r="F219" s="193"/>
      <c r="G219" s="193"/>
    </row>
    <row r="220" customFormat="false" ht="12.75" hidden="false" customHeight="false" outlineLevel="0" collapsed="false">
      <c r="A220" s="194" t="n">
        <v>429</v>
      </c>
      <c r="B220" s="195" t="s">
        <v>1542</v>
      </c>
      <c r="C220" s="194" t="n">
        <v>93</v>
      </c>
      <c r="D220" s="195"/>
      <c r="E220" s="196"/>
      <c r="F220" s="193"/>
      <c r="G220" s="193"/>
    </row>
    <row r="221" customFormat="false" ht="12.75" hidden="false" customHeight="false" outlineLevel="0" collapsed="false">
      <c r="A221" s="197" t="n">
        <v>430</v>
      </c>
      <c r="B221" s="198" t="s">
        <v>1543</v>
      </c>
      <c r="C221" s="197" t="n">
        <v>88</v>
      </c>
      <c r="D221" s="198"/>
      <c r="E221" s="199"/>
      <c r="F221" s="193"/>
      <c r="G221" s="193"/>
    </row>
    <row r="222" customFormat="false" ht="12.75" hidden="false" customHeight="false" outlineLevel="0" collapsed="false">
      <c r="A222" s="197" t="n">
        <v>432</v>
      </c>
      <c r="B222" s="198" t="s">
        <v>1546</v>
      </c>
      <c r="C222" s="197" t="n">
        <v>79</v>
      </c>
      <c r="D222" s="198"/>
      <c r="E222" s="199"/>
      <c r="F222" s="193"/>
      <c r="G222" s="193"/>
    </row>
    <row r="223" customFormat="false" ht="12.75" hidden="false" customHeight="false" outlineLevel="0" collapsed="false">
      <c r="A223" s="197" t="n">
        <v>435</v>
      </c>
      <c r="B223" s="198" t="s">
        <v>1552</v>
      </c>
      <c r="C223" s="197" t="n">
        <v>77</v>
      </c>
      <c r="D223" s="198"/>
      <c r="E223" s="199"/>
      <c r="F223" s="193"/>
      <c r="G223" s="193"/>
    </row>
    <row r="224" customFormat="false" ht="12.75" hidden="false" customHeight="false" outlineLevel="0" collapsed="false">
      <c r="A224" s="194" t="n">
        <v>437</v>
      </c>
      <c r="B224" s="195" t="s">
        <v>1556</v>
      </c>
      <c r="C224" s="194" t="n">
        <v>73</v>
      </c>
      <c r="D224" s="195" t="s">
        <v>4968</v>
      </c>
      <c r="E224" s="196"/>
      <c r="F224" s="193"/>
      <c r="G224" s="193"/>
    </row>
    <row r="225" customFormat="false" ht="12.75" hidden="false" customHeight="false" outlineLevel="0" collapsed="false">
      <c r="A225" s="194" t="n">
        <v>441</v>
      </c>
      <c r="B225" s="195" t="s">
        <v>1562</v>
      </c>
      <c r="C225" s="194" t="n">
        <v>59</v>
      </c>
      <c r="D225" s="195"/>
      <c r="E225" s="196"/>
      <c r="F225" s="193"/>
      <c r="G225" s="193"/>
    </row>
    <row r="226" customFormat="false" ht="12.75" hidden="false" customHeight="false" outlineLevel="0" collapsed="false">
      <c r="A226" s="194" t="n">
        <v>442</v>
      </c>
      <c r="B226" s="195" t="s">
        <v>1563</v>
      </c>
      <c r="C226" s="194" t="n">
        <v>67</v>
      </c>
      <c r="D226" s="195"/>
      <c r="E226" s="196"/>
      <c r="F226" s="193"/>
      <c r="G226" s="193"/>
    </row>
    <row r="227" customFormat="false" ht="12.75" hidden="false" customHeight="false" outlineLevel="0" collapsed="false">
      <c r="A227" s="197" t="n">
        <v>445</v>
      </c>
      <c r="B227" s="198" t="s">
        <v>1569</v>
      </c>
      <c r="C227" s="197" t="n">
        <v>80</v>
      </c>
      <c r="D227" s="198" t="s">
        <v>4968</v>
      </c>
      <c r="E227" s="199"/>
      <c r="F227" s="193"/>
      <c r="G227" s="193"/>
    </row>
    <row r="228" customFormat="false" ht="12.75" hidden="false" customHeight="false" outlineLevel="0" collapsed="false">
      <c r="A228" s="197" t="n">
        <v>448</v>
      </c>
      <c r="B228" s="198" t="s">
        <v>1577</v>
      </c>
      <c r="C228" s="197" t="n">
        <v>102</v>
      </c>
      <c r="D228" s="198" t="s">
        <v>4968</v>
      </c>
      <c r="E228" s="199"/>
      <c r="F228" s="193"/>
      <c r="G228" s="193"/>
    </row>
    <row r="229" customFormat="false" ht="12.75" hidden="false" customHeight="false" outlineLevel="0" collapsed="false">
      <c r="A229" s="197" t="n">
        <v>450</v>
      </c>
      <c r="B229" s="198" t="s">
        <v>1583</v>
      </c>
      <c r="C229" s="197" t="n">
        <v>60</v>
      </c>
      <c r="D229" s="198"/>
      <c r="E229" s="199"/>
      <c r="F229" s="193"/>
      <c r="G229" s="193"/>
    </row>
    <row r="230" customFormat="false" ht="12.75" hidden="false" customHeight="false" outlineLevel="0" collapsed="false">
      <c r="A230" s="194" t="n">
        <v>452</v>
      </c>
      <c r="B230" s="195" t="s">
        <v>1587</v>
      </c>
      <c r="C230" s="194" t="n">
        <v>86</v>
      </c>
      <c r="D230" s="200" t="s">
        <v>4969</v>
      </c>
      <c r="E230" s="196"/>
      <c r="F230" s="193"/>
      <c r="G230" s="193"/>
    </row>
    <row r="231" customFormat="false" ht="12.75" hidden="false" customHeight="false" outlineLevel="0" collapsed="false">
      <c r="A231" s="194" t="n">
        <v>454</v>
      </c>
      <c r="B231" s="195" t="s">
        <v>1591</v>
      </c>
      <c r="C231" s="194" t="n">
        <v>96</v>
      </c>
      <c r="D231" s="195"/>
      <c r="E231" s="196"/>
      <c r="F231" s="193"/>
      <c r="G231" s="193"/>
    </row>
    <row r="232" customFormat="false" ht="12.75" hidden="false" customHeight="false" outlineLevel="0" collapsed="false">
      <c r="A232" s="194" t="n">
        <v>455</v>
      </c>
      <c r="B232" s="195" t="s">
        <v>1592</v>
      </c>
      <c r="C232" s="194" t="n">
        <v>66</v>
      </c>
      <c r="D232" s="195"/>
      <c r="E232" s="196"/>
      <c r="F232" s="193"/>
      <c r="G232" s="193"/>
    </row>
    <row r="233" customFormat="false" ht="12.75" hidden="false" customHeight="false" outlineLevel="0" collapsed="false">
      <c r="A233" s="197" t="n">
        <v>457</v>
      </c>
      <c r="B233" s="198" t="s">
        <v>1595</v>
      </c>
      <c r="C233" s="197" t="n">
        <v>62</v>
      </c>
      <c r="D233" s="198"/>
      <c r="E233" s="199"/>
      <c r="F233" s="193"/>
      <c r="G233" s="193"/>
    </row>
    <row r="234" customFormat="false" ht="12.75" hidden="false" customHeight="false" outlineLevel="0" collapsed="false">
      <c r="A234" s="197" t="n">
        <v>460</v>
      </c>
      <c r="B234" s="198" t="s">
        <v>1600</v>
      </c>
      <c r="C234" s="197" t="n">
        <v>75</v>
      </c>
      <c r="D234" s="198"/>
      <c r="E234" s="199"/>
      <c r="F234" s="193"/>
      <c r="G234" s="193"/>
    </row>
    <row r="235" customFormat="false" ht="12.75" hidden="false" customHeight="false" outlineLevel="0" collapsed="false">
      <c r="A235" s="197" t="n">
        <v>461</v>
      </c>
      <c r="B235" s="198" t="s">
        <v>1603</v>
      </c>
      <c r="C235" s="197" t="n">
        <v>105</v>
      </c>
      <c r="D235" s="201" t="s">
        <v>4969</v>
      </c>
      <c r="E235" s="199"/>
      <c r="F235" s="193"/>
      <c r="G235" s="193"/>
    </row>
    <row r="236" customFormat="false" ht="12.75" hidden="false" customHeight="false" outlineLevel="0" collapsed="false">
      <c r="A236" s="194" t="n">
        <v>462</v>
      </c>
      <c r="B236" s="195" t="s">
        <v>1604</v>
      </c>
      <c r="C236" s="194" t="n">
        <v>72</v>
      </c>
      <c r="D236" s="195"/>
      <c r="E236" s="196"/>
      <c r="F236" s="193"/>
      <c r="G236" s="193"/>
    </row>
    <row r="237" customFormat="false" ht="12.75" hidden="false" customHeight="false" outlineLevel="0" collapsed="false">
      <c r="A237" s="194" t="n">
        <v>463</v>
      </c>
      <c r="B237" s="195" t="s">
        <v>1605</v>
      </c>
      <c r="C237" s="194" t="n">
        <v>116</v>
      </c>
      <c r="D237" s="195"/>
      <c r="E237" s="196"/>
      <c r="F237" s="193"/>
      <c r="G237" s="193"/>
    </row>
    <row r="238" customFormat="false" ht="12.75" hidden="false" customHeight="false" outlineLevel="0" collapsed="false">
      <c r="A238" s="194" t="n">
        <v>464</v>
      </c>
      <c r="B238" s="195" t="s">
        <v>1606</v>
      </c>
      <c r="C238" s="194" t="n">
        <v>128</v>
      </c>
      <c r="D238" s="195"/>
      <c r="E238" s="196"/>
      <c r="F238" s="193"/>
      <c r="G238" s="193"/>
    </row>
    <row r="239" customFormat="false" ht="12.75" hidden="false" customHeight="false" outlineLevel="0" collapsed="false">
      <c r="A239" s="197" t="n">
        <v>465</v>
      </c>
      <c r="B239" s="198" t="s">
        <v>1608</v>
      </c>
      <c r="C239" s="197" t="n">
        <v>91</v>
      </c>
      <c r="D239" s="198"/>
      <c r="E239" s="199"/>
      <c r="F239" s="193"/>
      <c r="G239" s="193"/>
    </row>
    <row r="240" customFormat="false" ht="12.75" hidden="false" customHeight="false" outlineLevel="0" collapsed="false">
      <c r="A240" s="197" t="n">
        <v>466</v>
      </c>
      <c r="B240" s="198" t="s">
        <v>1609</v>
      </c>
      <c r="C240" s="197" t="n">
        <v>103</v>
      </c>
      <c r="D240" s="198"/>
      <c r="E240" s="199"/>
      <c r="F240" s="193"/>
      <c r="G240" s="193"/>
    </row>
    <row r="241" customFormat="false" ht="12.75" hidden="false" customHeight="false" outlineLevel="0" collapsed="false">
      <c r="A241" s="197" t="n">
        <v>467</v>
      </c>
      <c r="B241" s="198" t="s">
        <v>1611</v>
      </c>
      <c r="C241" s="197" t="n">
        <v>98</v>
      </c>
      <c r="D241" s="198"/>
      <c r="E241" s="199"/>
      <c r="F241" s="193"/>
      <c r="G241" s="193"/>
    </row>
    <row r="242" customFormat="false" ht="12.75" hidden="false" customHeight="false" outlineLevel="0" collapsed="false">
      <c r="A242" s="194" t="n">
        <v>468</v>
      </c>
      <c r="B242" s="195" t="s">
        <v>1612</v>
      </c>
      <c r="C242" s="194" t="n">
        <v>120</v>
      </c>
      <c r="D242" s="195" t="s">
        <v>4968</v>
      </c>
      <c r="E242" s="196"/>
      <c r="F242" s="193"/>
      <c r="G242" s="193"/>
    </row>
    <row r="243" customFormat="false" ht="12.75" hidden="false" customHeight="false" outlineLevel="0" collapsed="false">
      <c r="A243" s="194" t="n">
        <v>469</v>
      </c>
      <c r="B243" s="195" t="s">
        <v>1613</v>
      </c>
      <c r="C243" s="194" t="n">
        <v>71</v>
      </c>
      <c r="D243" s="195"/>
      <c r="E243" s="196"/>
      <c r="F243" s="193"/>
      <c r="G243" s="193"/>
    </row>
    <row r="244" customFormat="false" ht="12.75" hidden="false" customHeight="false" outlineLevel="0" collapsed="false">
      <c r="A244" s="194" t="n">
        <v>470</v>
      </c>
      <c r="B244" s="195" t="s">
        <v>1615</v>
      </c>
      <c r="C244" s="194" t="n">
        <v>90</v>
      </c>
      <c r="D244" s="195"/>
      <c r="E244" s="196"/>
      <c r="F244" s="193"/>
      <c r="G244" s="193"/>
    </row>
    <row r="245" customFormat="false" ht="12.75" hidden="false" customHeight="false" outlineLevel="0" collapsed="false">
      <c r="A245" s="197" t="n">
        <v>471</v>
      </c>
      <c r="B245" s="198" t="s">
        <v>1618</v>
      </c>
      <c r="C245" s="197" t="n">
        <v>84</v>
      </c>
      <c r="D245" s="201" t="s">
        <v>4969</v>
      </c>
      <c r="E245" s="199"/>
      <c r="F245" s="193"/>
      <c r="G245" s="193"/>
    </row>
    <row r="246" customFormat="false" ht="12.75" hidden="false" customHeight="false" outlineLevel="0" collapsed="false">
      <c r="A246" s="197" t="n">
        <v>472</v>
      </c>
      <c r="B246" s="198" t="s">
        <v>1620</v>
      </c>
      <c r="C246" s="197" t="n">
        <v>98</v>
      </c>
      <c r="D246" s="198" t="s">
        <v>4968</v>
      </c>
      <c r="E246" s="199"/>
      <c r="F246" s="193"/>
      <c r="G246" s="193"/>
    </row>
    <row r="247" customFormat="false" ht="12.75" hidden="false" customHeight="false" outlineLevel="0" collapsed="false">
      <c r="A247" s="197" t="n">
        <v>473</v>
      </c>
      <c r="B247" s="198" t="s">
        <v>1622</v>
      </c>
      <c r="C247" s="197" t="n">
        <v>82</v>
      </c>
      <c r="D247" s="198" t="s">
        <v>4968</v>
      </c>
      <c r="E247" s="199"/>
      <c r="F247" s="193"/>
      <c r="G247" s="193"/>
    </row>
    <row r="248" customFormat="false" ht="12.75" hidden="false" customHeight="false" outlineLevel="0" collapsed="false">
      <c r="A248" s="194" t="n">
        <v>474</v>
      </c>
      <c r="B248" s="195" t="s">
        <v>1623</v>
      </c>
      <c r="C248" s="194" t="n">
        <v>81</v>
      </c>
      <c r="D248" s="200" t="s">
        <v>4969</v>
      </c>
      <c r="E248" s="196"/>
      <c r="F248" s="193"/>
      <c r="G248" s="193"/>
    </row>
    <row r="249" customFormat="false" ht="12.75" hidden="false" customHeight="false" outlineLevel="0" collapsed="false">
      <c r="A249" s="194" t="n">
        <v>475</v>
      </c>
      <c r="B249" s="195" t="s">
        <v>1626</v>
      </c>
      <c r="C249" s="194" t="n">
        <v>133</v>
      </c>
      <c r="D249" s="195"/>
      <c r="E249" s="196"/>
      <c r="F249" s="193"/>
      <c r="G249" s="193"/>
    </row>
    <row r="250" customFormat="false" ht="12.75" hidden="false" customHeight="false" outlineLevel="0" collapsed="false">
      <c r="A250" s="194" t="n">
        <v>476</v>
      </c>
      <c r="B250" s="195" t="s">
        <v>1629</v>
      </c>
      <c r="C250" s="194" t="n">
        <v>78</v>
      </c>
      <c r="D250" s="195"/>
      <c r="E250" s="196"/>
      <c r="F250" s="193"/>
      <c r="G250" s="193"/>
    </row>
    <row r="251" customFormat="false" ht="12.75" hidden="false" customHeight="false" outlineLevel="0" collapsed="false">
      <c r="A251" s="197" t="n">
        <v>477</v>
      </c>
      <c r="B251" s="198" t="s">
        <v>1630</v>
      </c>
      <c r="C251" s="197" t="n">
        <v>100</v>
      </c>
      <c r="D251" s="198"/>
      <c r="E251" s="199"/>
      <c r="F251" s="193"/>
      <c r="G251" s="193"/>
    </row>
    <row r="252" customFormat="false" ht="12.75" hidden="false" customHeight="false" outlineLevel="0" collapsed="false">
      <c r="A252" s="197" t="n">
        <v>478</v>
      </c>
      <c r="B252" s="198" t="s">
        <v>1631</v>
      </c>
      <c r="C252" s="197" t="n">
        <v>81</v>
      </c>
      <c r="D252" s="201" t="s">
        <v>4969</v>
      </c>
      <c r="E252" s="199"/>
      <c r="F252" s="193"/>
      <c r="G252" s="193"/>
    </row>
    <row r="253" customFormat="false" ht="12.75" hidden="false" customHeight="false" outlineLevel="0" collapsed="false">
      <c r="A253" s="197" t="n">
        <v>479</v>
      </c>
      <c r="B253" s="198" t="s">
        <v>1634</v>
      </c>
      <c r="C253" s="197" t="n">
        <v>55</v>
      </c>
      <c r="D253" s="198"/>
      <c r="E253" s="199"/>
      <c r="F253" s="193"/>
      <c r="G253" s="193"/>
    </row>
    <row r="254" customFormat="false" ht="12.75" hidden="false" customHeight="false" outlineLevel="0" collapsed="false">
      <c r="A254" s="194" t="n">
        <v>480</v>
      </c>
      <c r="B254" s="195" t="s">
        <v>1645</v>
      </c>
      <c r="C254" s="194" t="n">
        <v>79</v>
      </c>
      <c r="D254" s="195"/>
      <c r="E254" s="196"/>
      <c r="F254" s="193"/>
      <c r="G254" s="193"/>
    </row>
    <row r="255" customFormat="false" ht="12.75" hidden="false" customHeight="false" outlineLevel="0" collapsed="false">
      <c r="A255" s="194" t="n">
        <v>481</v>
      </c>
      <c r="B255" s="195" t="s">
        <v>1647</v>
      </c>
      <c r="C255" s="194" t="n">
        <v>77</v>
      </c>
      <c r="D255" s="195"/>
      <c r="E255" s="196"/>
      <c r="F255" s="193"/>
      <c r="G255" s="193"/>
    </row>
    <row r="256" customFormat="false" ht="12.75" hidden="false" customHeight="false" outlineLevel="0" collapsed="false">
      <c r="A256" s="194" t="n">
        <v>482</v>
      </c>
      <c r="B256" s="195" t="s">
        <v>1648</v>
      </c>
      <c r="C256" s="194" t="n">
        <v>81</v>
      </c>
      <c r="D256" s="200" t="s">
        <v>4969</v>
      </c>
      <c r="E256" s="196"/>
      <c r="F256" s="193"/>
      <c r="G256" s="193"/>
    </row>
    <row r="257" customFormat="false" ht="12.75" hidden="false" customHeight="false" outlineLevel="0" collapsed="false">
      <c r="A257" s="197" t="n">
        <v>483</v>
      </c>
      <c r="B257" s="198" t="s">
        <v>1649</v>
      </c>
      <c r="C257" s="197" t="n">
        <v>80</v>
      </c>
      <c r="D257" s="198"/>
      <c r="E257" s="199"/>
      <c r="F257" s="193"/>
      <c r="G257" s="193"/>
    </row>
    <row r="258" customFormat="false" ht="12.75" hidden="false" customHeight="false" outlineLevel="0" collapsed="false">
      <c r="A258" s="197" t="n">
        <v>484</v>
      </c>
      <c r="B258" s="198" t="s">
        <v>1652</v>
      </c>
      <c r="C258" s="197" t="n">
        <v>82</v>
      </c>
      <c r="D258" s="198"/>
      <c r="E258" s="199"/>
      <c r="F258" s="193"/>
      <c r="G258" s="193"/>
    </row>
    <row r="259" customFormat="false" ht="12.75" hidden="false" customHeight="false" outlineLevel="0" collapsed="false">
      <c r="A259" s="197" t="n">
        <v>485</v>
      </c>
      <c r="B259" s="198" t="s">
        <v>1654</v>
      </c>
      <c r="C259" s="197" t="n">
        <v>66</v>
      </c>
      <c r="D259" s="198"/>
      <c r="E259" s="199"/>
      <c r="F259" s="193"/>
      <c r="G259" s="193"/>
    </row>
    <row r="260" customFormat="false" ht="12.75" hidden="false" customHeight="false" outlineLevel="0" collapsed="false">
      <c r="A260" s="194" t="n">
        <v>486</v>
      </c>
      <c r="B260" s="195" t="s">
        <v>1657</v>
      </c>
      <c r="C260" s="194" t="n">
        <v>70</v>
      </c>
      <c r="D260" s="195"/>
      <c r="E260" s="196"/>
      <c r="F260" s="193"/>
      <c r="G260" s="193"/>
    </row>
    <row r="261" customFormat="false" ht="12.75" hidden="false" customHeight="false" outlineLevel="0" collapsed="false">
      <c r="A261" s="194" t="n">
        <v>487</v>
      </c>
      <c r="B261" s="195" t="s">
        <v>1660</v>
      </c>
      <c r="C261" s="194" t="n">
        <v>84</v>
      </c>
      <c r="D261" s="195"/>
      <c r="E261" s="196"/>
      <c r="F261" s="193"/>
      <c r="G261" s="193"/>
    </row>
    <row r="262" customFormat="false" ht="12.75" hidden="false" customHeight="false" outlineLevel="0" collapsed="false">
      <c r="A262" s="194" t="n">
        <v>488</v>
      </c>
      <c r="B262" s="195" t="s">
        <v>1665</v>
      </c>
      <c r="C262" s="194" t="n">
        <v>64</v>
      </c>
      <c r="D262" s="195"/>
      <c r="E262" s="196"/>
      <c r="F262" s="193"/>
      <c r="G262" s="193"/>
    </row>
    <row r="263" customFormat="false" ht="12.75" hidden="false" customHeight="false" outlineLevel="0" collapsed="false">
      <c r="A263" s="197" t="n">
        <v>489</v>
      </c>
      <c r="B263" s="198" t="s">
        <v>1666</v>
      </c>
      <c r="C263" s="197" t="n">
        <v>54</v>
      </c>
      <c r="D263" s="198" t="s">
        <v>4968</v>
      </c>
      <c r="E263" s="199"/>
      <c r="F263" s="193"/>
      <c r="G263" s="193"/>
    </row>
    <row r="264" customFormat="false" ht="12.75" hidden="false" customHeight="false" outlineLevel="0" collapsed="false">
      <c r="A264" s="197" t="n">
        <v>490</v>
      </c>
      <c r="B264" s="198" t="s">
        <v>1668</v>
      </c>
      <c r="C264" s="197" t="n">
        <v>65</v>
      </c>
      <c r="D264" s="198"/>
      <c r="E264" s="199"/>
      <c r="F264" s="193"/>
      <c r="G264" s="193"/>
    </row>
    <row r="265" customFormat="false" ht="12.75" hidden="false" customHeight="false" outlineLevel="0" collapsed="false">
      <c r="A265" s="197" t="n">
        <v>491</v>
      </c>
      <c r="B265" s="198" t="s">
        <v>1669</v>
      </c>
      <c r="C265" s="197" t="n">
        <v>88</v>
      </c>
      <c r="D265" s="198"/>
      <c r="E265" s="199"/>
      <c r="F265" s="193"/>
      <c r="G265" s="193"/>
    </row>
    <row r="266" customFormat="false" ht="12.75" hidden="false" customHeight="false" outlineLevel="0" collapsed="false">
      <c r="A266" s="194" t="n">
        <v>492</v>
      </c>
      <c r="B266" s="195" t="s">
        <v>1672</v>
      </c>
      <c r="C266" s="194" t="n">
        <v>60</v>
      </c>
      <c r="D266" s="195"/>
      <c r="E266" s="196"/>
      <c r="F266" s="193"/>
      <c r="G266" s="193"/>
    </row>
    <row r="267" customFormat="false" ht="12.75" hidden="false" customHeight="false" outlineLevel="0" collapsed="false">
      <c r="A267" s="194" t="n">
        <v>493</v>
      </c>
      <c r="B267" s="195" t="s">
        <v>1675</v>
      </c>
      <c r="C267" s="194" t="n">
        <v>131</v>
      </c>
      <c r="D267" s="195"/>
      <c r="E267" s="196"/>
      <c r="F267" s="193"/>
      <c r="G267" s="193"/>
    </row>
    <row r="268" customFormat="false" ht="12.75" hidden="false" customHeight="false" outlineLevel="0" collapsed="false">
      <c r="A268" s="194" t="n">
        <v>494</v>
      </c>
      <c r="B268" s="195" t="s">
        <v>1679</v>
      </c>
      <c r="C268" s="194" t="n">
        <v>84</v>
      </c>
      <c r="D268" s="200" t="s">
        <v>4969</v>
      </c>
      <c r="E268" s="196"/>
      <c r="F268" s="193"/>
      <c r="G268" s="193"/>
    </row>
    <row r="269" customFormat="false" ht="12.75" hidden="false" customHeight="false" outlineLevel="0" collapsed="false">
      <c r="A269" s="197" t="n">
        <v>497</v>
      </c>
      <c r="B269" s="198" t="s">
        <v>1685</v>
      </c>
      <c r="C269" s="197" t="n">
        <v>74</v>
      </c>
      <c r="D269" s="198"/>
      <c r="E269" s="199"/>
      <c r="F269" s="193"/>
      <c r="G269" s="193"/>
    </row>
    <row r="270" customFormat="false" ht="12.75" hidden="false" customHeight="false" outlineLevel="0" collapsed="false">
      <c r="A270" s="197" t="n">
        <v>500</v>
      </c>
      <c r="B270" s="198" t="s">
        <v>1688</v>
      </c>
      <c r="C270" s="197" t="n">
        <v>85</v>
      </c>
      <c r="D270" s="198"/>
      <c r="E270" s="199"/>
      <c r="F270" s="193"/>
      <c r="G270" s="193"/>
    </row>
    <row r="271" customFormat="false" ht="12.75" hidden="false" customHeight="false" outlineLevel="0" collapsed="false">
      <c r="A271" s="197" t="n">
        <v>503</v>
      </c>
      <c r="B271" s="198" t="s">
        <v>1691</v>
      </c>
      <c r="C271" s="197" t="n">
        <v>72</v>
      </c>
      <c r="D271" s="198"/>
      <c r="E271" s="199"/>
      <c r="F271" s="193"/>
      <c r="G271" s="193"/>
    </row>
    <row r="272" customFormat="false" ht="12.75" hidden="false" customHeight="false" outlineLevel="0" collapsed="false">
      <c r="A272" s="194" t="n">
        <v>505</v>
      </c>
      <c r="B272" s="195" t="s">
        <v>1693</v>
      </c>
      <c r="C272" s="194" t="n">
        <v>79</v>
      </c>
      <c r="D272" s="195"/>
      <c r="E272" s="196"/>
      <c r="F272" s="193"/>
      <c r="G272" s="193"/>
    </row>
    <row r="273" customFormat="false" ht="12.75" hidden="false" customHeight="false" outlineLevel="0" collapsed="false">
      <c r="A273" s="194" t="n">
        <v>508</v>
      </c>
      <c r="B273" s="195" t="s">
        <v>1699</v>
      </c>
      <c r="C273" s="194" t="n">
        <v>65</v>
      </c>
      <c r="D273" s="195"/>
      <c r="E273" s="196"/>
      <c r="F273" s="193"/>
      <c r="G273" s="193"/>
    </row>
    <row r="274" customFormat="false" ht="12.75" hidden="false" customHeight="false" outlineLevel="0" collapsed="false">
      <c r="A274" s="194" t="n">
        <v>510</v>
      </c>
      <c r="B274" s="195" t="s">
        <v>1702</v>
      </c>
      <c r="C274" s="194" t="n">
        <v>71</v>
      </c>
      <c r="D274" s="195"/>
      <c r="E274" s="196"/>
      <c r="F274" s="193"/>
      <c r="G274" s="193"/>
    </row>
    <row r="275" customFormat="false" ht="12.75" hidden="false" customHeight="false" outlineLevel="0" collapsed="false">
      <c r="A275" s="197" t="n">
        <v>512</v>
      </c>
      <c r="B275" s="198" t="s">
        <v>1704</v>
      </c>
      <c r="C275" s="197" t="n">
        <v>77</v>
      </c>
      <c r="D275" s="198"/>
      <c r="E275" s="199"/>
      <c r="F275" s="193"/>
      <c r="G275" s="193"/>
    </row>
    <row r="276" customFormat="false" ht="12.75" hidden="false" customHeight="false" outlineLevel="0" collapsed="false">
      <c r="A276" s="197" t="n">
        <v>514</v>
      </c>
      <c r="B276" s="198" t="s">
        <v>1706</v>
      </c>
      <c r="C276" s="197" t="n">
        <v>76</v>
      </c>
      <c r="D276" s="198"/>
      <c r="E276" s="199"/>
      <c r="F276" s="193"/>
      <c r="G276" s="193"/>
    </row>
    <row r="277" customFormat="false" ht="12.75" hidden="false" customHeight="false" outlineLevel="0" collapsed="false">
      <c r="A277" s="197" t="n">
        <v>516</v>
      </c>
      <c r="B277" s="198" t="s">
        <v>1708</v>
      </c>
      <c r="C277" s="197" t="n">
        <v>80</v>
      </c>
      <c r="D277" s="198"/>
      <c r="E277" s="199"/>
      <c r="F277" s="193"/>
      <c r="G277" s="193"/>
    </row>
    <row r="278" customFormat="false" ht="12.75" hidden="false" customHeight="false" outlineLevel="0" collapsed="false">
      <c r="A278" s="194" t="n">
        <v>518</v>
      </c>
      <c r="B278" s="195" t="s">
        <v>1711</v>
      </c>
      <c r="C278" s="194" t="n">
        <v>71</v>
      </c>
      <c r="D278" s="195"/>
      <c r="E278" s="196"/>
      <c r="F278" s="193"/>
      <c r="G278" s="193"/>
    </row>
    <row r="279" customFormat="false" ht="12.75" hidden="false" customHeight="false" outlineLevel="0" collapsed="false">
      <c r="A279" s="194" t="n">
        <v>521</v>
      </c>
      <c r="B279" s="195" t="s">
        <v>1716</v>
      </c>
      <c r="C279" s="194" t="n">
        <v>50</v>
      </c>
      <c r="D279" s="195"/>
      <c r="E279" s="196"/>
      <c r="F279" s="193"/>
      <c r="G279" s="193"/>
    </row>
    <row r="280" customFormat="false" ht="12.75" hidden="false" customHeight="false" outlineLevel="0" collapsed="false">
      <c r="A280" s="194" t="n">
        <v>523</v>
      </c>
      <c r="B280" s="195" t="s">
        <v>1719</v>
      </c>
      <c r="C280" s="194" t="n">
        <v>53</v>
      </c>
      <c r="D280" s="195"/>
      <c r="E280" s="196"/>
      <c r="F280" s="193"/>
      <c r="G280" s="193"/>
    </row>
    <row r="281" customFormat="false" ht="12.75" hidden="false" customHeight="false" outlineLevel="0" collapsed="false">
      <c r="A281" s="197" t="n">
        <v>526</v>
      </c>
      <c r="B281" s="198" t="s">
        <v>1722</v>
      </c>
      <c r="C281" s="197" t="n">
        <v>53</v>
      </c>
      <c r="D281" s="198"/>
      <c r="E281" s="199"/>
      <c r="F281" s="193"/>
      <c r="G281" s="193"/>
    </row>
    <row r="282" customFormat="false" ht="12.75" hidden="false" customHeight="false" outlineLevel="0" collapsed="false">
      <c r="A282" s="197" t="n">
        <v>528</v>
      </c>
      <c r="B282" s="198" t="s">
        <v>1726</v>
      </c>
      <c r="C282" s="197" t="n">
        <v>81</v>
      </c>
      <c r="D282" s="198"/>
      <c r="E282" s="199"/>
      <c r="F282" s="193"/>
      <c r="G282" s="193"/>
    </row>
    <row r="283" customFormat="false" ht="12.75" hidden="false" customHeight="false" outlineLevel="0" collapsed="false">
      <c r="A283" s="197" t="n">
        <v>530</v>
      </c>
      <c r="B283" s="198" t="s">
        <v>1729</v>
      </c>
      <c r="C283" s="197" t="n">
        <v>58</v>
      </c>
      <c r="D283" s="198"/>
      <c r="E283" s="199"/>
      <c r="F283" s="193"/>
      <c r="G283" s="193"/>
    </row>
    <row r="284" customFormat="false" ht="12.75" hidden="false" customHeight="false" outlineLevel="0" collapsed="false">
      <c r="A284" s="194" t="n">
        <v>531</v>
      </c>
      <c r="B284" s="195" t="s">
        <v>1731</v>
      </c>
      <c r="C284" s="194" t="n">
        <v>98</v>
      </c>
      <c r="D284" s="195"/>
      <c r="E284" s="196"/>
      <c r="F284" s="193"/>
      <c r="G284" s="193"/>
    </row>
    <row r="285" customFormat="false" ht="12.75" hidden="false" customHeight="false" outlineLevel="0" collapsed="false">
      <c r="A285" s="194" t="n">
        <v>534</v>
      </c>
      <c r="B285" s="195" t="s">
        <v>1740</v>
      </c>
      <c r="C285" s="194" t="n">
        <v>71</v>
      </c>
      <c r="D285" s="195"/>
      <c r="E285" s="196"/>
      <c r="F285" s="193"/>
      <c r="G285" s="193"/>
    </row>
    <row r="286" customFormat="false" ht="12.75" hidden="false" customHeight="false" outlineLevel="0" collapsed="false">
      <c r="A286" s="194" t="n">
        <v>537</v>
      </c>
      <c r="B286" s="195" t="s">
        <v>1744</v>
      </c>
      <c r="C286" s="194" t="n">
        <v>70</v>
      </c>
      <c r="D286" s="195"/>
      <c r="E286" s="196"/>
      <c r="F286" s="193"/>
      <c r="G286" s="193"/>
    </row>
    <row r="287" customFormat="false" ht="12.75" hidden="false" customHeight="false" outlineLevel="0" collapsed="false">
      <c r="A287" s="197" t="n">
        <v>538</v>
      </c>
      <c r="B287" s="198" t="s">
        <v>1746</v>
      </c>
      <c r="C287" s="197" t="n">
        <v>63</v>
      </c>
      <c r="D287" s="198"/>
      <c r="E287" s="199"/>
      <c r="F287" s="193"/>
      <c r="G287" s="193"/>
    </row>
    <row r="288" customFormat="false" ht="12.75" hidden="false" customHeight="false" outlineLevel="0" collapsed="false">
      <c r="A288" s="197" t="n">
        <v>539</v>
      </c>
      <c r="B288" s="198" t="s">
        <v>1748</v>
      </c>
      <c r="C288" s="197" t="n">
        <v>61</v>
      </c>
      <c r="D288" s="198"/>
      <c r="E288" s="199"/>
      <c r="F288" s="193"/>
      <c r="G288" s="193"/>
    </row>
    <row r="289" customFormat="false" ht="12.75" hidden="false" customHeight="false" outlineLevel="0" collapsed="false">
      <c r="A289" s="197" t="n">
        <v>542</v>
      </c>
      <c r="B289" s="198" t="s">
        <v>1754</v>
      </c>
      <c r="C289" s="197" t="n">
        <v>75</v>
      </c>
      <c r="D289" s="198"/>
      <c r="E289" s="199"/>
      <c r="F289" s="193"/>
      <c r="G289" s="193"/>
    </row>
    <row r="290" customFormat="false" ht="12.75" hidden="false" customHeight="false" outlineLevel="0" collapsed="false">
      <c r="A290" s="194" t="n">
        <v>545</v>
      </c>
      <c r="B290" s="195" t="s">
        <v>1758</v>
      </c>
      <c r="C290" s="194" t="n">
        <v>63</v>
      </c>
      <c r="D290" s="195"/>
      <c r="E290" s="196"/>
      <c r="F290" s="193"/>
      <c r="G290" s="193"/>
    </row>
    <row r="291" customFormat="false" ht="12.75" hidden="false" customHeight="false" outlineLevel="0" collapsed="false">
      <c r="A291" s="194" t="n">
        <v>547</v>
      </c>
      <c r="B291" s="195" t="s">
        <v>1762</v>
      </c>
      <c r="C291" s="194" t="n">
        <v>66</v>
      </c>
      <c r="D291" s="200" t="s">
        <v>4969</v>
      </c>
      <c r="E291" s="196"/>
      <c r="F291" s="193"/>
      <c r="G291" s="193"/>
    </row>
    <row r="292" customFormat="false" ht="12.75" hidden="false" customHeight="false" outlineLevel="0" collapsed="false">
      <c r="A292" s="194" t="n">
        <v>549</v>
      </c>
      <c r="B292" s="195" t="s">
        <v>1765</v>
      </c>
      <c r="C292" s="194" t="n">
        <v>60</v>
      </c>
      <c r="D292" s="195"/>
      <c r="E292" s="196"/>
      <c r="F292" s="193"/>
      <c r="G292" s="193"/>
    </row>
    <row r="293" customFormat="false" ht="12.75" hidden="false" customHeight="false" outlineLevel="0" collapsed="false">
      <c r="A293" s="197" t="n">
        <v>550</v>
      </c>
      <c r="B293" s="198" t="s">
        <v>1766</v>
      </c>
      <c r="C293" s="197" t="n">
        <v>56</v>
      </c>
      <c r="D293" s="198"/>
      <c r="E293" s="199"/>
      <c r="F293" s="193"/>
      <c r="G293" s="193"/>
    </row>
    <row r="294" customFormat="false" ht="12.75" hidden="false" customHeight="false" outlineLevel="0" collapsed="false">
      <c r="A294" s="197" t="n">
        <v>553</v>
      </c>
      <c r="B294" s="198" t="s">
        <v>1774</v>
      </c>
      <c r="C294" s="197" t="n">
        <v>87</v>
      </c>
      <c r="D294" s="198"/>
      <c r="E294" s="199"/>
      <c r="F294" s="193"/>
      <c r="G294" s="193"/>
    </row>
    <row r="295" customFormat="false" ht="12.75" hidden="false" customHeight="false" outlineLevel="0" collapsed="false">
      <c r="A295" s="197" t="n">
        <v>555</v>
      </c>
      <c r="B295" s="198" t="s">
        <v>1776</v>
      </c>
      <c r="C295" s="197" t="n">
        <v>73</v>
      </c>
      <c r="D295" s="198"/>
      <c r="E295" s="199"/>
      <c r="F295" s="193"/>
      <c r="G295" s="193"/>
    </row>
    <row r="296" customFormat="false" ht="12.75" hidden="false" customHeight="false" outlineLevel="0" collapsed="false">
      <c r="A296" s="194" t="n">
        <v>556</v>
      </c>
      <c r="B296" s="195" t="s">
        <v>1780</v>
      </c>
      <c r="C296" s="194" t="n">
        <v>57</v>
      </c>
      <c r="D296" s="195"/>
      <c r="E296" s="196"/>
      <c r="F296" s="193"/>
      <c r="G296" s="193"/>
    </row>
    <row r="297" customFormat="false" ht="12.75" hidden="false" customHeight="false" outlineLevel="0" collapsed="false">
      <c r="A297" s="194" t="n">
        <v>558</v>
      </c>
      <c r="B297" s="195" t="s">
        <v>1784</v>
      </c>
      <c r="C297" s="194" t="n">
        <v>61</v>
      </c>
      <c r="D297" s="195"/>
      <c r="E297" s="196"/>
      <c r="F297" s="193"/>
      <c r="G297" s="193"/>
    </row>
    <row r="298" customFormat="false" ht="12.75" hidden="false" customHeight="false" outlineLevel="0" collapsed="false">
      <c r="A298" s="194" t="n">
        <v>560</v>
      </c>
      <c r="B298" s="195" t="s">
        <v>1788</v>
      </c>
      <c r="C298" s="194" t="n">
        <v>82</v>
      </c>
      <c r="D298" s="195"/>
      <c r="E298" s="196"/>
      <c r="F298" s="193"/>
      <c r="G298" s="193"/>
    </row>
    <row r="299" customFormat="false" ht="12.75" hidden="false" customHeight="false" outlineLevel="0" collapsed="false">
      <c r="A299" s="197" t="n">
        <v>561</v>
      </c>
      <c r="B299" s="198" t="s">
        <v>1789</v>
      </c>
      <c r="C299" s="197" t="n">
        <v>72</v>
      </c>
      <c r="D299" s="198"/>
      <c r="E299" s="199"/>
      <c r="F299" s="193"/>
      <c r="G299" s="193"/>
    </row>
    <row r="300" customFormat="false" ht="12.75" hidden="false" customHeight="false" outlineLevel="0" collapsed="false">
      <c r="A300" s="197" t="n">
        <v>563</v>
      </c>
      <c r="B300" s="198" t="s">
        <v>1793</v>
      </c>
      <c r="C300" s="197" t="n">
        <v>72</v>
      </c>
      <c r="D300" s="198"/>
      <c r="E300" s="199"/>
      <c r="F300" s="193"/>
      <c r="G300" s="193"/>
    </row>
    <row r="301" customFormat="false" ht="12.75" hidden="false" customHeight="false" outlineLevel="0" collapsed="false">
      <c r="A301" s="197" t="n">
        <v>565</v>
      </c>
      <c r="B301" s="198" t="s">
        <v>1797</v>
      </c>
      <c r="C301" s="197" t="n">
        <v>69</v>
      </c>
      <c r="D301" s="198"/>
      <c r="E301" s="199"/>
      <c r="F301" s="193"/>
      <c r="G301" s="193"/>
    </row>
    <row r="302" customFormat="false" ht="12.75" hidden="false" customHeight="false" outlineLevel="0" collapsed="false">
      <c r="A302" s="194" t="n">
        <v>567</v>
      </c>
      <c r="B302" s="195" t="s">
        <v>1801</v>
      </c>
      <c r="C302" s="194" t="n">
        <v>75</v>
      </c>
      <c r="D302" s="195"/>
      <c r="E302" s="196"/>
      <c r="F302" s="193"/>
      <c r="G302" s="193"/>
    </row>
    <row r="303" customFormat="false" ht="12.75" hidden="false" customHeight="false" outlineLevel="0" collapsed="false">
      <c r="A303" s="194" t="n">
        <v>569</v>
      </c>
      <c r="B303" s="195" t="s">
        <v>1803</v>
      </c>
      <c r="C303" s="194" t="n">
        <v>63</v>
      </c>
      <c r="D303" s="195"/>
      <c r="E303" s="196"/>
      <c r="F303" s="193"/>
      <c r="G303" s="193"/>
    </row>
    <row r="304" customFormat="false" ht="12.75" hidden="false" customHeight="false" outlineLevel="0" collapsed="false">
      <c r="A304" s="194" t="n">
        <v>571</v>
      </c>
      <c r="B304" s="195" t="s">
        <v>1807</v>
      </c>
      <c r="C304" s="194" t="n">
        <v>77</v>
      </c>
      <c r="D304" s="195"/>
      <c r="E304" s="196"/>
      <c r="F304" s="193"/>
      <c r="G304" s="193"/>
    </row>
    <row r="305" customFormat="false" ht="12.75" hidden="false" customHeight="false" outlineLevel="0" collapsed="false">
      <c r="A305" s="197" t="n">
        <v>573</v>
      </c>
      <c r="B305" s="198" t="s">
        <v>1811</v>
      </c>
      <c r="C305" s="197" t="n">
        <v>68</v>
      </c>
      <c r="D305" s="198"/>
      <c r="E305" s="199"/>
      <c r="F305" s="193"/>
      <c r="G305" s="193"/>
    </row>
    <row r="306" customFormat="false" ht="12.75" hidden="false" customHeight="false" outlineLevel="0" collapsed="false">
      <c r="A306" s="197" t="n">
        <v>576</v>
      </c>
      <c r="B306" s="198" t="s">
        <v>1815</v>
      </c>
      <c r="C306" s="197" t="n">
        <v>81</v>
      </c>
      <c r="D306" s="198"/>
      <c r="E306" s="199"/>
      <c r="F306" s="193"/>
      <c r="G306" s="193"/>
    </row>
    <row r="307" customFormat="false" ht="12.75" hidden="false" customHeight="false" outlineLevel="0" collapsed="false">
      <c r="A307" s="197" t="n">
        <v>579</v>
      </c>
      <c r="B307" s="198" t="s">
        <v>1819</v>
      </c>
      <c r="C307" s="197" t="n">
        <v>81</v>
      </c>
      <c r="D307" s="201" t="s">
        <v>4969</v>
      </c>
      <c r="E307" s="199"/>
      <c r="F307" s="193"/>
      <c r="G307" s="193"/>
    </row>
    <row r="308" customFormat="false" ht="12.75" hidden="false" customHeight="false" outlineLevel="0" collapsed="false">
      <c r="A308" s="194" t="n">
        <v>581</v>
      </c>
      <c r="B308" s="195" t="s">
        <v>1822</v>
      </c>
      <c r="C308" s="194" t="n">
        <v>53</v>
      </c>
      <c r="D308" s="195"/>
      <c r="E308" s="196"/>
      <c r="F308" s="193"/>
      <c r="G308" s="193"/>
    </row>
    <row r="309" customFormat="false" ht="12.75" hidden="false" customHeight="false" outlineLevel="0" collapsed="false">
      <c r="A309" s="194" t="n">
        <v>584</v>
      </c>
      <c r="B309" s="195" t="s">
        <v>1826</v>
      </c>
      <c r="C309" s="194" t="n">
        <v>50</v>
      </c>
      <c r="D309" s="195"/>
      <c r="E309" s="196"/>
      <c r="F309" s="193"/>
      <c r="G309" s="193"/>
    </row>
    <row r="310" customFormat="false" ht="12.75" hidden="false" customHeight="false" outlineLevel="0" collapsed="false">
      <c r="A310" s="194" t="n">
        <v>586</v>
      </c>
      <c r="B310" s="195" t="s">
        <v>1830</v>
      </c>
      <c r="C310" s="194" t="n">
        <v>62</v>
      </c>
      <c r="D310" s="195"/>
      <c r="E310" s="196"/>
      <c r="F310" s="193"/>
      <c r="G310" s="193"/>
    </row>
    <row r="311" customFormat="false" ht="12.75" hidden="false" customHeight="false" outlineLevel="0" collapsed="false">
      <c r="A311" s="197" t="n">
        <v>587</v>
      </c>
      <c r="B311" s="198" t="s">
        <v>1831</v>
      </c>
      <c r="C311" s="197" t="n">
        <v>58</v>
      </c>
      <c r="D311" s="198"/>
      <c r="E311" s="199"/>
      <c r="F311" s="193"/>
      <c r="G311" s="193"/>
    </row>
    <row r="312" customFormat="false" ht="12.75" hidden="false" customHeight="false" outlineLevel="0" collapsed="false">
      <c r="A312" s="197" t="n">
        <v>589</v>
      </c>
      <c r="B312" s="198" t="s">
        <v>1835</v>
      </c>
      <c r="C312" s="197" t="n">
        <v>59</v>
      </c>
      <c r="D312" s="198"/>
      <c r="E312" s="199"/>
      <c r="F312" s="193"/>
      <c r="G312" s="193"/>
    </row>
    <row r="313" customFormat="false" ht="12.75" hidden="false" customHeight="false" outlineLevel="0" collapsed="false">
      <c r="A313" s="197" t="n">
        <v>591</v>
      </c>
      <c r="B313" s="198" t="s">
        <v>1838</v>
      </c>
      <c r="C313" s="197" t="n">
        <v>52</v>
      </c>
      <c r="D313" s="198"/>
      <c r="E313" s="199"/>
      <c r="F313" s="193"/>
      <c r="G313" s="193"/>
    </row>
    <row r="314" customFormat="false" ht="12.75" hidden="false" customHeight="false" outlineLevel="0" collapsed="false">
      <c r="A314" s="194" t="n">
        <v>593</v>
      </c>
      <c r="B314" s="195" t="s">
        <v>1842</v>
      </c>
      <c r="C314" s="194" t="n">
        <v>65</v>
      </c>
      <c r="D314" s="195"/>
      <c r="E314" s="196"/>
      <c r="F314" s="193"/>
      <c r="G314" s="193"/>
    </row>
    <row r="315" customFormat="false" ht="12.75" hidden="false" customHeight="false" outlineLevel="0" collapsed="false">
      <c r="A315" s="194" t="n">
        <v>594</v>
      </c>
      <c r="B315" s="195" t="s">
        <v>1843</v>
      </c>
      <c r="C315" s="194" t="n">
        <v>55</v>
      </c>
      <c r="D315" s="195"/>
      <c r="E315" s="196"/>
      <c r="F315" s="193"/>
      <c r="G315" s="193"/>
    </row>
    <row r="316" customFormat="false" ht="12.75" hidden="false" customHeight="false" outlineLevel="0" collapsed="false">
      <c r="A316" s="194" t="n">
        <v>596</v>
      </c>
      <c r="B316" s="195" t="s">
        <v>1848</v>
      </c>
      <c r="C316" s="194" t="n">
        <v>62</v>
      </c>
      <c r="D316" s="195"/>
      <c r="E316" s="196"/>
      <c r="F316" s="193"/>
      <c r="G316" s="193"/>
    </row>
    <row r="317" customFormat="false" ht="12.75" hidden="false" customHeight="false" outlineLevel="0" collapsed="false">
      <c r="A317" s="197" t="n">
        <v>598</v>
      </c>
      <c r="B317" s="198" t="s">
        <v>1852</v>
      </c>
      <c r="C317" s="197" t="n">
        <v>67</v>
      </c>
      <c r="D317" s="201" t="s">
        <v>4969</v>
      </c>
      <c r="E317" s="199"/>
      <c r="F317" s="193"/>
      <c r="G317" s="193"/>
    </row>
    <row r="318" customFormat="false" ht="12.75" hidden="false" customHeight="false" outlineLevel="0" collapsed="false">
      <c r="A318" s="197" t="n">
        <v>601</v>
      </c>
      <c r="B318" s="198" t="s">
        <v>1856</v>
      </c>
      <c r="C318" s="197" t="n">
        <v>50</v>
      </c>
      <c r="D318" s="198"/>
      <c r="E318" s="199"/>
      <c r="F318" s="193"/>
      <c r="G318" s="193"/>
    </row>
    <row r="319" customFormat="false" ht="12.75" hidden="false" customHeight="false" outlineLevel="0" collapsed="false">
      <c r="A319" s="197" t="n">
        <v>604</v>
      </c>
      <c r="B319" s="198" t="s">
        <v>1859</v>
      </c>
      <c r="C319" s="197" t="n">
        <v>73</v>
      </c>
      <c r="D319" s="198"/>
      <c r="E319" s="199"/>
      <c r="F319" s="193"/>
      <c r="G319" s="193"/>
    </row>
    <row r="320" customFormat="false" ht="12.75" hidden="false" customHeight="false" outlineLevel="0" collapsed="false">
      <c r="A320" s="194" t="n">
        <v>606</v>
      </c>
      <c r="B320" s="195" t="s">
        <v>1862</v>
      </c>
      <c r="C320" s="194" t="n">
        <v>77</v>
      </c>
      <c r="D320" s="195"/>
      <c r="E320" s="196"/>
      <c r="F320" s="193"/>
      <c r="G320" s="193"/>
    </row>
    <row r="321" customFormat="false" ht="12.75" hidden="false" customHeight="false" outlineLevel="0" collapsed="false">
      <c r="A321" s="194" t="n">
        <v>609</v>
      </c>
      <c r="B321" s="195" t="s">
        <v>1867</v>
      </c>
      <c r="C321" s="194" t="n">
        <v>66</v>
      </c>
      <c r="D321" s="200" t="s">
        <v>4969</v>
      </c>
      <c r="E321" s="196"/>
      <c r="F321" s="193"/>
      <c r="G321" s="193"/>
    </row>
    <row r="322" customFormat="false" ht="12.75" hidden="false" customHeight="false" outlineLevel="0" collapsed="false">
      <c r="A322" s="194" t="n">
        <v>612</v>
      </c>
      <c r="B322" s="195" t="s">
        <v>1871</v>
      </c>
      <c r="C322" s="194" t="n">
        <v>71</v>
      </c>
      <c r="D322" s="195" t="s">
        <v>4968</v>
      </c>
      <c r="E322" s="196"/>
      <c r="F322" s="193"/>
      <c r="G322" s="193"/>
    </row>
    <row r="323" customFormat="false" ht="12.75" hidden="false" customHeight="false" outlineLevel="0" collapsed="false">
      <c r="A323" s="197" t="n">
        <v>614</v>
      </c>
      <c r="B323" s="198" t="s">
        <v>1873</v>
      </c>
      <c r="C323" s="197" t="n">
        <v>73</v>
      </c>
      <c r="D323" s="198"/>
      <c r="E323" s="199"/>
      <c r="F323" s="193"/>
      <c r="G323" s="193"/>
    </row>
    <row r="324" customFormat="false" ht="12.75" hidden="false" customHeight="false" outlineLevel="0" collapsed="false">
      <c r="A324" s="197" t="n">
        <v>615</v>
      </c>
      <c r="B324" s="198" t="s">
        <v>1874</v>
      </c>
      <c r="C324" s="197" t="n">
        <v>49</v>
      </c>
      <c r="D324" s="198"/>
      <c r="E324" s="199"/>
      <c r="F324" s="193"/>
      <c r="G324" s="193"/>
    </row>
    <row r="325" customFormat="false" ht="12.75" hidden="false" customHeight="false" outlineLevel="0" collapsed="false">
      <c r="A325" s="197" t="n">
        <v>617</v>
      </c>
      <c r="B325" s="198" t="s">
        <v>1877</v>
      </c>
      <c r="C325" s="197" t="n">
        <v>61</v>
      </c>
      <c r="D325" s="198"/>
      <c r="E325" s="199"/>
      <c r="F325" s="193"/>
      <c r="G325" s="193"/>
    </row>
    <row r="326" customFormat="false" ht="12.75" hidden="false" customHeight="false" outlineLevel="0" collapsed="false">
      <c r="A326" s="194" t="n">
        <v>618</v>
      </c>
      <c r="B326" s="195" t="s">
        <v>1879</v>
      </c>
      <c r="C326" s="194" t="n">
        <v>69</v>
      </c>
      <c r="D326" s="200" t="s">
        <v>4969</v>
      </c>
      <c r="E326" s="196"/>
      <c r="F326" s="193"/>
      <c r="G326" s="193"/>
    </row>
    <row r="327" customFormat="false" ht="12.75" hidden="false" customHeight="false" outlineLevel="0" collapsed="false">
      <c r="A327" s="194" t="n">
        <v>620</v>
      </c>
      <c r="B327" s="195" t="s">
        <v>1884</v>
      </c>
      <c r="C327" s="194" t="n">
        <v>73</v>
      </c>
      <c r="D327" s="195"/>
      <c r="E327" s="196"/>
      <c r="F327" s="193"/>
      <c r="G327" s="193"/>
    </row>
    <row r="328" customFormat="false" ht="12.75" hidden="false" customHeight="false" outlineLevel="0" collapsed="false">
      <c r="A328" s="194" t="n">
        <v>621</v>
      </c>
      <c r="B328" s="195" t="s">
        <v>1885</v>
      </c>
      <c r="C328" s="194" t="n">
        <v>84</v>
      </c>
      <c r="D328" s="195" t="s">
        <v>4968</v>
      </c>
      <c r="E328" s="196"/>
      <c r="F328" s="193"/>
      <c r="G328" s="193"/>
    </row>
    <row r="329" customFormat="false" ht="12.75" hidden="false" customHeight="false" outlineLevel="0" collapsed="false">
      <c r="A329" s="197" t="n">
        <v>623</v>
      </c>
      <c r="B329" s="198" t="s">
        <v>1890</v>
      </c>
      <c r="C329" s="197" t="n">
        <v>76</v>
      </c>
      <c r="D329" s="198"/>
      <c r="E329" s="199"/>
      <c r="F329" s="193"/>
      <c r="G329" s="193"/>
    </row>
    <row r="330" customFormat="false" ht="12.75" hidden="false" customHeight="false" outlineLevel="0" collapsed="false">
      <c r="A330" s="197" t="n">
        <v>625</v>
      </c>
      <c r="B330" s="198" t="s">
        <v>1894</v>
      </c>
      <c r="C330" s="197" t="n">
        <v>78</v>
      </c>
      <c r="D330" s="198"/>
      <c r="E330" s="199"/>
      <c r="F330" s="193"/>
      <c r="G330" s="193"/>
    </row>
    <row r="331" customFormat="false" ht="12.75" hidden="false" customHeight="false" outlineLevel="0" collapsed="false">
      <c r="A331" s="197" t="n">
        <v>626</v>
      </c>
      <c r="B331" s="198" t="s">
        <v>1895</v>
      </c>
      <c r="C331" s="197" t="n">
        <v>62</v>
      </c>
      <c r="D331" s="198"/>
      <c r="E331" s="199"/>
      <c r="F331" s="193"/>
      <c r="G331" s="193"/>
    </row>
    <row r="332" customFormat="false" ht="12.75" hidden="false" customHeight="false" outlineLevel="0" collapsed="false">
      <c r="A332" s="194" t="n">
        <v>628</v>
      </c>
      <c r="B332" s="195" t="s">
        <v>1899</v>
      </c>
      <c r="C332" s="194" t="n">
        <v>54</v>
      </c>
      <c r="D332" s="195"/>
      <c r="E332" s="196"/>
      <c r="F332" s="193"/>
      <c r="G332" s="193"/>
    </row>
    <row r="333" customFormat="false" ht="12.75" hidden="false" customHeight="false" outlineLevel="0" collapsed="false">
      <c r="A333" s="194" t="n">
        <v>630</v>
      </c>
      <c r="B333" s="195" t="s">
        <v>1902</v>
      </c>
      <c r="C333" s="194" t="n">
        <v>64</v>
      </c>
      <c r="D333" s="195"/>
      <c r="E333" s="196"/>
      <c r="F333" s="193"/>
      <c r="G333" s="193"/>
    </row>
    <row r="334" customFormat="false" ht="12.75" hidden="false" customHeight="false" outlineLevel="0" collapsed="false">
      <c r="A334" s="194" t="n">
        <v>631</v>
      </c>
      <c r="B334" s="195" t="s">
        <v>1903</v>
      </c>
      <c r="C334" s="194" t="n">
        <v>70</v>
      </c>
      <c r="D334" s="195"/>
      <c r="E334" s="196"/>
      <c r="F334" s="193"/>
      <c r="G334" s="193"/>
    </row>
    <row r="335" customFormat="false" ht="12.75" hidden="false" customHeight="false" outlineLevel="0" collapsed="false">
      <c r="A335" s="197" t="n">
        <v>632</v>
      </c>
      <c r="B335" s="198" t="s">
        <v>1905</v>
      </c>
      <c r="C335" s="197" t="n">
        <v>56</v>
      </c>
      <c r="D335" s="198"/>
      <c r="E335" s="199"/>
      <c r="F335" s="193"/>
      <c r="G335" s="193"/>
    </row>
    <row r="336" customFormat="false" ht="12.75" hidden="false" customHeight="false" outlineLevel="0" collapsed="false">
      <c r="A336" s="197" t="n">
        <v>635</v>
      </c>
      <c r="B336" s="198" t="s">
        <v>1910</v>
      </c>
      <c r="C336" s="197" t="n">
        <v>87</v>
      </c>
      <c r="D336" s="198"/>
      <c r="E336" s="199"/>
      <c r="F336" s="193"/>
      <c r="G336" s="193"/>
    </row>
    <row r="337" customFormat="false" ht="12.75" hidden="false" customHeight="false" outlineLevel="0" collapsed="false">
      <c r="A337" s="197" t="n">
        <v>637</v>
      </c>
      <c r="B337" s="198" t="s">
        <v>1913</v>
      </c>
      <c r="C337" s="197" t="n">
        <v>66</v>
      </c>
      <c r="D337" s="198"/>
      <c r="E337" s="199"/>
      <c r="F337" s="193"/>
      <c r="G337" s="193"/>
    </row>
    <row r="338" customFormat="false" ht="12.75" hidden="false" customHeight="false" outlineLevel="0" collapsed="false">
      <c r="A338" s="194" t="n">
        <v>638</v>
      </c>
      <c r="B338" s="195" t="s">
        <v>1914</v>
      </c>
      <c r="C338" s="194" t="n">
        <v>59</v>
      </c>
      <c r="D338" s="195"/>
      <c r="E338" s="196"/>
      <c r="F338" s="193"/>
      <c r="G338" s="193"/>
    </row>
    <row r="339" customFormat="false" ht="12.75" hidden="false" customHeight="false" outlineLevel="0" collapsed="false">
      <c r="A339" s="194" t="n">
        <v>639</v>
      </c>
      <c r="B339" s="195" t="s">
        <v>1916</v>
      </c>
      <c r="C339" s="194" t="n">
        <v>56</v>
      </c>
      <c r="D339" s="195"/>
      <c r="E339" s="196"/>
      <c r="F339" s="193"/>
      <c r="G339" s="193"/>
    </row>
    <row r="340" customFormat="false" ht="12.75" hidden="false" customHeight="false" outlineLevel="0" collapsed="false">
      <c r="A340" s="194" t="n">
        <v>640</v>
      </c>
      <c r="B340" s="195" t="s">
        <v>1918</v>
      </c>
      <c r="C340" s="194" t="n">
        <v>59</v>
      </c>
      <c r="D340" s="195"/>
      <c r="E340" s="196"/>
      <c r="F340" s="193"/>
      <c r="G340" s="193"/>
    </row>
    <row r="341" customFormat="false" ht="12.75" hidden="false" customHeight="false" outlineLevel="0" collapsed="false">
      <c r="A341" s="197" t="n">
        <v>641</v>
      </c>
      <c r="B341" s="198" t="s">
        <v>1919</v>
      </c>
      <c r="C341" s="197" t="n">
        <v>63</v>
      </c>
      <c r="D341" s="198"/>
      <c r="E341" s="199"/>
      <c r="F341" s="193"/>
      <c r="G341" s="193"/>
    </row>
    <row r="342" customFormat="false" ht="12.75" hidden="false" customHeight="false" outlineLevel="0" collapsed="false">
      <c r="A342" s="197" t="n">
        <v>642</v>
      </c>
      <c r="B342" s="198" t="s">
        <v>1923</v>
      </c>
      <c r="C342" s="197" t="n">
        <v>68</v>
      </c>
      <c r="D342" s="198"/>
      <c r="E342" s="199"/>
      <c r="F342" s="193"/>
      <c r="G342" s="193"/>
    </row>
    <row r="343" customFormat="false" ht="12.75" hidden="false" customHeight="false" outlineLevel="0" collapsed="false">
      <c r="A343" s="197" t="n">
        <v>643</v>
      </c>
      <c r="B343" s="198" t="s">
        <v>1925</v>
      </c>
      <c r="C343" s="197" t="n">
        <v>66</v>
      </c>
      <c r="D343" s="198"/>
      <c r="E343" s="199"/>
      <c r="F343" s="193"/>
      <c r="G343" s="193"/>
    </row>
    <row r="344" customFormat="false" ht="12.75" hidden="false" customHeight="false" outlineLevel="0" collapsed="false">
      <c r="A344" s="194" t="n">
        <v>644</v>
      </c>
      <c r="B344" s="195" t="s">
        <v>1929</v>
      </c>
      <c r="C344" s="194" t="n">
        <v>69</v>
      </c>
      <c r="D344" s="195"/>
      <c r="E344" s="196"/>
      <c r="F344" s="193"/>
      <c r="G344" s="193"/>
    </row>
    <row r="345" customFormat="false" ht="12.75" hidden="false" customHeight="false" outlineLevel="0" collapsed="false">
      <c r="A345" s="194" t="n">
        <v>645</v>
      </c>
      <c r="B345" s="195" t="s">
        <v>1932</v>
      </c>
      <c r="C345" s="194" t="n">
        <v>59</v>
      </c>
      <c r="D345" s="195"/>
      <c r="E345" s="196"/>
      <c r="F345" s="193"/>
      <c r="G345" s="193"/>
    </row>
    <row r="346" customFormat="false" ht="12.75" hidden="false" customHeight="false" outlineLevel="0" collapsed="false">
      <c r="A346" s="194" t="n">
        <v>646</v>
      </c>
      <c r="B346" s="195" t="s">
        <v>1934</v>
      </c>
      <c r="C346" s="194" t="n">
        <v>62</v>
      </c>
      <c r="D346" s="195"/>
      <c r="E346" s="196"/>
      <c r="F346" s="193"/>
      <c r="G346" s="193"/>
    </row>
    <row r="347" customFormat="false" ht="12.75" hidden="false" customHeight="false" outlineLevel="0" collapsed="false">
      <c r="A347" s="197" t="n">
        <v>647</v>
      </c>
      <c r="B347" s="198" t="s">
        <v>1941</v>
      </c>
      <c r="C347" s="197" t="n">
        <v>58</v>
      </c>
      <c r="D347" s="198"/>
      <c r="E347" s="199"/>
      <c r="F347" s="193"/>
      <c r="G347" s="193"/>
    </row>
    <row r="348" customFormat="false" ht="12.75" hidden="false" customHeight="false" outlineLevel="0" collapsed="false">
      <c r="A348" s="197" t="n">
        <v>648</v>
      </c>
      <c r="B348" s="198" t="s">
        <v>1942</v>
      </c>
      <c r="C348" s="197" t="n">
        <v>89</v>
      </c>
      <c r="D348" s="198"/>
      <c r="E348" s="199"/>
      <c r="F348" s="193"/>
      <c r="G348" s="193"/>
    </row>
    <row r="349" customFormat="false" ht="12.75" hidden="false" customHeight="false" outlineLevel="0" collapsed="false">
      <c r="A349" s="197" t="n">
        <v>649</v>
      </c>
      <c r="B349" s="198" t="s">
        <v>1945</v>
      </c>
      <c r="C349" s="197" t="n">
        <v>75</v>
      </c>
      <c r="D349" s="198"/>
      <c r="E349" s="199"/>
      <c r="F349" s="193"/>
      <c r="G349" s="193"/>
    </row>
    <row r="350" customFormat="false" ht="12.75" hidden="false" customHeight="false" outlineLevel="0" collapsed="false">
      <c r="A350" s="194" t="n">
        <v>652</v>
      </c>
      <c r="B350" s="195" t="s">
        <v>1952</v>
      </c>
      <c r="C350" s="194" t="n">
        <v>94</v>
      </c>
      <c r="D350" s="195"/>
      <c r="E350" s="196"/>
      <c r="F350" s="193"/>
      <c r="G350" s="193"/>
    </row>
    <row r="351" customFormat="false" ht="12.75" hidden="false" customHeight="false" outlineLevel="0" collapsed="false">
      <c r="A351" s="194" t="n">
        <v>655</v>
      </c>
      <c r="B351" s="195" t="s">
        <v>1956</v>
      </c>
      <c r="C351" s="194" t="n">
        <v>75</v>
      </c>
      <c r="D351" s="195"/>
      <c r="E351" s="196"/>
      <c r="F351" s="193"/>
      <c r="G351" s="193"/>
    </row>
    <row r="352" customFormat="false" ht="12.75" hidden="false" customHeight="false" outlineLevel="0" collapsed="false">
      <c r="A352" s="194" t="n">
        <v>658</v>
      </c>
      <c r="B352" s="195" t="s">
        <v>1959</v>
      </c>
      <c r="C352" s="194" t="n">
        <v>75</v>
      </c>
      <c r="D352" s="195"/>
      <c r="E352" s="196"/>
      <c r="F352" s="193"/>
      <c r="G352" s="193"/>
    </row>
    <row r="353" customFormat="false" ht="12.75" hidden="false" customHeight="false" outlineLevel="0" collapsed="false">
      <c r="A353" s="197" t="n">
        <v>660</v>
      </c>
      <c r="B353" s="198" t="s">
        <v>1964</v>
      </c>
      <c r="C353" s="197" t="n">
        <v>79</v>
      </c>
      <c r="D353" s="198"/>
      <c r="E353" s="199"/>
      <c r="F353" s="193"/>
      <c r="G353" s="193"/>
    </row>
    <row r="354" customFormat="false" ht="12.75" hidden="false" customHeight="false" outlineLevel="0" collapsed="false">
      <c r="A354" s="197" t="n">
        <v>663</v>
      </c>
      <c r="B354" s="198" t="s">
        <v>1970</v>
      </c>
      <c r="C354" s="197" t="n">
        <v>54</v>
      </c>
      <c r="D354" s="198"/>
      <c r="E354" s="199"/>
      <c r="F354" s="193"/>
      <c r="G354" s="193"/>
    </row>
    <row r="355" customFormat="false" ht="12.75" hidden="false" customHeight="false" outlineLevel="0" collapsed="false">
      <c r="A355" s="197" t="n">
        <v>666</v>
      </c>
      <c r="B355" s="198" t="s">
        <v>1974</v>
      </c>
      <c r="C355" s="197" t="n">
        <v>60</v>
      </c>
      <c r="D355" s="198"/>
      <c r="E355" s="199"/>
      <c r="F355" s="193"/>
      <c r="G355" s="193"/>
    </row>
    <row r="356" customFormat="false" ht="12.75" hidden="false" customHeight="false" outlineLevel="0" collapsed="false">
      <c r="A356" s="194" t="n">
        <v>668</v>
      </c>
      <c r="B356" s="195" t="s">
        <v>1978</v>
      </c>
      <c r="C356" s="194" t="n">
        <v>59</v>
      </c>
      <c r="D356" s="195"/>
      <c r="E356" s="196"/>
      <c r="F356" s="193"/>
      <c r="G356" s="193"/>
    </row>
    <row r="357" customFormat="false" ht="12.75" hidden="false" customHeight="false" outlineLevel="0" collapsed="false">
      <c r="A357" s="194" t="n">
        <v>670</v>
      </c>
      <c r="B357" s="195" t="s">
        <v>1983</v>
      </c>
      <c r="C357" s="194" t="n">
        <v>52</v>
      </c>
      <c r="D357" s="195"/>
      <c r="E357" s="196"/>
      <c r="F357" s="193"/>
      <c r="G357" s="193"/>
    </row>
    <row r="358" customFormat="false" ht="12.75" hidden="false" customHeight="false" outlineLevel="0" collapsed="false">
      <c r="A358" s="194" t="n">
        <v>671</v>
      </c>
      <c r="B358" s="195" t="s">
        <v>1984</v>
      </c>
      <c r="C358" s="194" t="n">
        <v>59</v>
      </c>
      <c r="D358" s="195"/>
      <c r="E358" s="196"/>
      <c r="F358" s="193"/>
      <c r="G358" s="193"/>
    </row>
    <row r="359" customFormat="false" ht="12.75" hidden="false" customHeight="false" outlineLevel="0" collapsed="false">
      <c r="A359" s="197" t="n">
        <v>673</v>
      </c>
      <c r="B359" s="198" t="s">
        <v>1987</v>
      </c>
      <c r="C359" s="197" t="n">
        <v>59</v>
      </c>
      <c r="D359" s="198"/>
      <c r="E359" s="199"/>
      <c r="F359" s="193"/>
      <c r="G359" s="193"/>
    </row>
    <row r="360" customFormat="false" ht="12.75" hidden="false" customHeight="false" outlineLevel="0" collapsed="false">
      <c r="A360" s="197" t="n">
        <v>675</v>
      </c>
      <c r="B360" s="198" t="s">
        <v>1991</v>
      </c>
      <c r="C360" s="197" t="n">
        <v>98</v>
      </c>
      <c r="D360" s="198"/>
      <c r="E360" s="199"/>
      <c r="F360" s="193"/>
      <c r="G360" s="193"/>
    </row>
    <row r="361" customFormat="false" ht="12.75" hidden="false" customHeight="false" outlineLevel="0" collapsed="false">
      <c r="A361" s="197" t="n">
        <v>676</v>
      </c>
      <c r="B361" s="198" t="s">
        <v>1993</v>
      </c>
      <c r="C361" s="197" t="n">
        <v>57</v>
      </c>
      <c r="D361" s="198"/>
      <c r="E361" s="199"/>
      <c r="F361" s="193"/>
      <c r="G361" s="193"/>
    </row>
    <row r="362" customFormat="false" ht="12.75" hidden="false" customHeight="false" outlineLevel="0" collapsed="false">
      <c r="A362" s="194" t="n">
        <v>678</v>
      </c>
      <c r="B362" s="195" t="s">
        <v>1998</v>
      </c>
      <c r="C362" s="194" t="n">
        <v>72</v>
      </c>
      <c r="D362" s="195"/>
      <c r="E362" s="196"/>
      <c r="F362" s="193"/>
      <c r="G362" s="193"/>
    </row>
    <row r="363" customFormat="false" ht="12.75" hidden="false" customHeight="false" outlineLevel="0" collapsed="false">
      <c r="A363" s="194" t="n">
        <v>678</v>
      </c>
      <c r="B363" s="195" t="s">
        <v>1997</v>
      </c>
      <c r="C363" s="194" t="n">
        <v>73</v>
      </c>
      <c r="D363" s="195"/>
      <c r="E363" s="196"/>
      <c r="F363" s="193"/>
      <c r="G363" s="193"/>
    </row>
    <row r="364" customFormat="false" ht="12.75" hidden="false" customHeight="false" outlineLevel="0" collapsed="false">
      <c r="A364" s="194" t="n">
        <v>681</v>
      </c>
      <c r="B364" s="195" t="s">
        <v>2005</v>
      </c>
      <c r="C364" s="194" t="n">
        <v>54</v>
      </c>
      <c r="D364" s="195"/>
      <c r="E364" s="196"/>
      <c r="F364" s="193"/>
      <c r="G364" s="193"/>
    </row>
    <row r="365" customFormat="false" ht="12.75" hidden="false" customHeight="false" outlineLevel="0" collapsed="false">
      <c r="A365" s="197" t="n">
        <v>683</v>
      </c>
      <c r="B365" s="198" t="s">
        <v>2009</v>
      </c>
      <c r="C365" s="197" t="n">
        <v>63</v>
      </c>
      <c r="D365" s="198"/>
      <c r="E365" s="199"/>
      <c r="F365" s="193"/>
      <c r="G365" s="193"/>
    </row>
    <row r="366" customFormat="false" ht="12.75" hidden="false" customHeight="false" outlineLevel="0" collapsed="false">
      <c r="A366" s="197" t="n">
        <v>685</v>
      </c>
      <c r="B366" s="198" t="s">
        <v>2013</v>
      </c>
      <c r="C366" s="197" t="n">
        <v>56</v>
      </c>
      <c r="D366" s="198"/>
      <c r="E366" s="199"/>
      <c r="F366" s="193"/>
      <c r="G366" s="193"/>
    </row>
    <row r="367" customFormat="false" ht="12.75" hidden="false" customHeight="false" outlineLevel="0" collapsed="false">
      <c r="A367" s="197" t="n">
        <v>687</v>
      </c>
      <c r="B367" s="198" t="s">
        <v>2019</v>
      </c>
      <c r="C367" s="197" t="n">
        <v>69</v>
      </c>
      <c r="D367" s="198"/>
      <c r="E367" s="199"/>
      <c r="F367" s="193"/>
      <c r="G367" s="193"/>
    </row>
    <row r="368" customFormat="false" ht="12.75" hidden="false" customHeight="false" outlineLevel="0" collapsed="false">
      <c r="A368" s="194" t="n">
        <v>689</v>
      </c>
      <c r="B368" s="195" t="s">
        <v>2022</v>
      </c>
      <c r="C368" s="194" t="n">
        <v>87</v>
      </c>
      <c r="D368" s="195"/>
      <c r="E368" s="196"/>
      <c r="F368" s="193"/>
      <c r="G368" s="193"/>
    </row>
    <row r="369" customFormat="false" ht="12.75" hidden="false" customHeight="false" outlineLevel="0" collapsed="false">
      <c r="A369" s="194" t="n">
        <v>691</v>
      </c>
      <c r="B369" s="195" t="s">
        <v>2025</v>
      </c>
      <c r="C369" s="194" t="n">
        <v>58</v>
      </c>
      <c r="D369" s="195"/>
      <c r="E369" s="196"/>
      <c r="F369" s="193"/>
      <c r="G369" s="193"/>
    </row>
    <row r="370" customFormat="false" ht="12.75" hidden="false" customHeight="false" outlineLevel="0" collapsed="false">
      <c r="A370" s="194" t="n">
        <v>693</v>
      </c>
      <c r="B370" s="195" t="s">
        <v>2029</v>
      </c>
      <c r="C370" s="194" t="n">
        <v>57</v>
      </c>
      <c r="D370" s="195"/>
      <c r="E370" s="196"/>
      <c r="F370" s="193"/>
      <c r="G370" s="193"/>
    </row>
    <row r="371" customFormat="false" ht="12.75" hidden="false" customHeight="false" outlineLevel="0" collapsed="false">
      <c r="A371" s="197" t="n">
        <v>695</v>
      </c>
      <c r="B371" s="198" t="s">
        <v>2034</v>
      </c>
      <c r="C371" s="197" t="n">
        <v>66</v>
      </c>
      <c r="D371" s="198"/>
      <c r="E371" s="199"/>
      <c r="F371" s="193"/>
      <c r="G371" s="193"/>
    </row>
    <row r="372" customFormat="false" ht="12.75" hidden="false" customHeight="false" outlineLevel="0" collapsed="false">
      <c r="A372" s="197" t="n">
        <v>697</v>
      </c>
      <c r="B372" s="198" t="s">
        <v>2039</v>
      </c>
      <c r="C372" s="197" t="n">
        <v>65</v>
      </c>
      <c r="D372" s="198"/>
      <c r="E372" s="199"/>
      <c r="F372" s="193"/>
      <c r="G372" s="193"/>
    </row>
    <row r="373" customFormat="false" ht="12.75" hidden="false" customHeight="false" outlineLevel="0" collapsed="false">
      <c r="A373" s="197" t="n">
        <v>699</v>
      </c>
      <c r="B373" s="198" t="s">
        <v>2044</v>
      </c>
      <c r="C373" s="197" t="n">
        <v>75</v>
      </c>
      <c r="D373" s="198"/>
      <c r="E373" s="199"/>
      <c r="F373" s="193"/>
      <c r="G373" s="193"/>
    </row>
    <row r="374" customFormat="false" ht="12.75" hidden="false" customHeight="false" outlineLevel="0" collapsed="false">
      <c r="A374" s="194" t="n">
        <v>700</v>
      </c>
      <c r="B374" s="195" t="s">
        <v>2045</v>
      </c>
      <c r="C374" s="194" t="n">
        <v>83</v>
      </c>
      <c r="D374" s="195"/>
      <c r="E374" s="196"/>
      <c r="F374" s="193"/>
      <c r="G374" s="193"/>
    </row>
    <row r="375" customFormat="false" ht="12.75" hidden="false" customHeight="false" outlineLevel="0" collapsed="false">
      <c r="A375" s="194" t="n">
        <v>701</v>
      </c>
      <c r="B375" s="195" t="s">
        <v>2048</v>
      </c>
      <c r="C375" s="194" t="n">
        <v>79</v>
      </c>
      <c r="D375" s="200" t="s">
        <v>4969</v>
      </c>
      <c r="E375" s="196"/>
      <c r="F375" s="193"/>
      <c r="G375" s="193"/>
    </row>
    <row r="376" customFormat="false" ht="12.75" hidden="false" customHeight="false" outlineLevel="0" collapsed="false">
      <c r="A376" s="194" t="n">
        <v>702</v>
      </c>
      <c r="B376" s="195" t="s">
        <v>2051</v>
      </c>
      <c r="C376" s="194" t="n">
        <v>57</v>
      </c>
      <c r="D376" s="195"/>
      <c r="E376" s="196"/>
      <c r="F376" s="193"/>
      <c r="G376" s="193"/>
    </row>
    <row r="377" customFormat="false" ht="12.75" hidden="false" customHeight="false" outlineLevel="0" collapsed="false">
      <c r="A377" s="197" t="n">
        <v>703</v>
      </c>
      <c r="B377" s="198" t="s">
        <v>2054</v>
      </c>
      <c r="C377" s="197" t="n">
        <v>54</v>
      </c>
      <c r="D377" s="201" t="s">
        <v>4969</v>
      </c>
      <c r="E377" s="199"/>
      <c r="F377" s="193"/>
      <c r="G377" s="193"/>
    </row>
    <row r="378" customFormat="false" ht="12.75" hidden="false" customHeight="false" outlineLevel="0" collapsed="false">
      <c r="A378" s="197" t="n">
        <v>706</v>
      </c>
      <c r="B378" s="198" t="s">
        <v>2061</v>
      </c>
      <c r="C378" s="197" t="n">
        <v>64</v>
      </c>
      <c r="D378" s="198"/>
      <c r="E378" s="199"/>
      <c r="F378" s="193"/>
      <c r="G378" s="193"/>
    </row>
    <row r="379" customFormat="false" ht="12.75" hidden="false" customHeight="false" outlineLevel="0" collapsed="false">
      <c r="A379" s="197" t="n">
        <v>707</v>
      </c>
      <c r="B379" s="198" t="s">
        <v>2062</v>
      </c>
      <c r="C379" s="197" t="n">
        <v>55</v>
      </c>
      <c r="D379" s="198"/>
      <c r="E379" s="199"/>
      <c r="F379" s="193"/>
      <c r="G379" s="193"/>
    </row>
    <row r="380" customFormat="false" ht="12.75" hidden="false" customHeight="false" outlineLevel="0" collapsed="false">
      <c r="A380" s="194" t="n">
        <v>709</v>
      </c>
      <c r="B380" s="195" t="s">
        <v>2066</v>
      </c>
      <c r="C380" s="194" t="n">
        <v>75</v>
      </c>
      <c r="D380" s="195"/>
      <c r="E380" s="196"/>
      <c r="F380" s="193"/>
      <c r="G380" s="193"/>
    </row>
    <row r="381" customFormat="false" ht="12.75" hidden="false" customHeight="false" outlineLevel="0" collapsed="false">
      <c r="A381" s="194" t="n">
        <v>711</v>
      </c>
      <c r="B381" s="195" t="s">
        <v>2073</v>
      </c>
      <c r="C381" s="194" t="n">
        <v>66</v>
      </c>
      <c r="D381" s="195"/>
      <c r="E381" s="196"/>
      <c r="F381" s="193"/>
      <c r="G381" s="193"/>
    </row>
    <row r="382" customFormat="false" ht="12.75" hidden="false" customHeight="false" outlineLevel="0" collapsed="false">
      <c r="A382" s="194" t="n">
        <v>713</v>
      </c>
      <c r="B382" s="195" t="s">
        <v>2078</v>
      </c>
      <c r="C382" s="194" t="n">
        <v>62</v>
      </c>
      <c r="D382" s="195"/>
      <c r="E382" s="196"/>
      <c r="F382" s="193"/>
      <c r="G382" s="193"/>
    </row>
    <row r="383" customFormat="false" ht="12.75" hidden="false" customHeight="false" outlineLevel="0" collapsed="false">
      <c r="A383" s="197" t="n">
        <v>715</v>
      </c>
      <c r="B383" s="198" t="s">
        <v>2082</v>
      </c>
      <c r="C383" s="197" t="n">
        <v>71</v>
      </c>
      <c r="D383" s="198"/>
      <c r="E383" s="199"/>
      <c r="F383" s="193"/>
      <c r="G383" s="193"/>
    </row>
    <row r="384" customFormat="false" ht="12.75" hidden="false" customHeight="false" outlineLevel="0" collapsed="false">
      <c r="A384" s="197" t="n">
        <v>716</v>
      </c>
      <c r="B384" s="198" t="s">
        <v>2083</v>
      </c>
      <c r="C384" s="197" t="n">
        <v>58</v>
      </c>
      <c r="D384" s="198"/>
      <c r="E384" s="199"/>
      <c r="F384" s="193"/>
      <c r="G384" s="193"/>
    </row>
    <row r="385" customFormat="false" ht="12.75" hidden="false" customHeight="false" outlineLevel="0" collapsed="false">
      <c r="A385" s="197" t="n">
        <v>717</v>
      </c>
      <c r="B385" s="198" t="s">
        <v>2085</v>
      </c>
      <c r="C385" s="197" t="n">
        <v>57</v>
      </c>
      <c r="D385" s="198"/>
      <c r="E385" s="199"/>
      <c r="F385" s="193"/>
      <c r="G385" s="193"/>
    </row>
    <row r="386" customFormat="false" ht="12.75" hidden="false" customHeight="false" outlineLevel="0" collapsed="false">
      <c r="A386" s="194" t="n">
        <v>718</v>
      </c>
      <c r="B386" s="195" t="s">
        <v>2087</v>
      </c>
      <c r="C386" s="194" t="n">
        <v>55</v>
      </c>
      <c r="D386" s="195"/>
      <c r="E386" s="196"/>
      <c r="F386" s="193"/>
      <c r="G386" s="193"/>
    </row>
    <row r="387" customFormat="false" ht="12.75" hidden="false" customHeight="false" outlineLevel="0" collapsed="false">
      <c r="A387" s="194" t="n">
        <v>719</v>
      </c>
      <c r="B387" s="195" t="s">
        <v>2089</v>
      </c>
      <c r="C387" s="194" t="n">
        <v>60</v>
      </c>
      <c r="D387" s="200" t="s">
        <v>4969</v>
      </c>
      <c r="E387" s="196"/>
      <c r="F387" s="193"/>
      <c r="G387" s="193"/>
    </row>
    <row r="388" customFormat="false" ht="12.75" hidden="false" customHeight="false" outlineLevel="0" collapsed="false">
      <c r="A388" s="194" t="n">
        <v>720</v>
      </c>
      <c r="B388" s="195" t="s">
        <v>2091</v>
      </c>
      <c r="C388" s="194" t="n">
        <v>80</v>
      </c>
      <c r="D388" s="195"/>
      <c r="E388" s="196"/>
      <c r="F388" s="193"/>
      <c r="G388" s="193"/>
    </row>
    <row r="389" customFormat="false" ht="12.75" hidden="false" customHeight="false" outlineLevel="0" collapsed="false">
      <c r="A389" s="197" t="n">
        <v>721</v>
      </c>
      <c r="B389" s="198" t="s">
        <v>2097</v>
      </c>
      <c r="C389" s="197" t="n">
        <v>57</v>
      </c>
      <c r="D389" s="198"/>
      <c r="E389" s="199"/>
      <c r="F389" s="193"/>
      <c r="G389" s="193"/>
    </row>
    <row r="390" customFormat="false" ht="12.75" hidden="false" customHeight="false" outlineLevel="0" collapsed="false">
      <c r="A390" s="197" t="s">
        <v>4970</v>
      </c>
      <c r="B390" s="198" t="s">
        <v>2104</v>
      </c>
      <c r="C390" s="197" t="n">
        <v>83</v>
      </c>
      <c r="D390" s="198"/>
      <c r="E390" s="199"/>
      <c r="F390" s="193"/>
      <c r="G390" s="193"/>
    </row>
    <row r="391" customFormat="false" ht="12.75" hidden="false" customHeight="false" outlineLevel="0" collapsed="false">
      <c r="A391" s="197" t="s">
        <v>4971</v>
      </c>
      <c r="B391" s="198" t="s">
        <v>2107</v>
      </c>
      <c r="C391" s="197" t="n">
        <v>94</v>
      </c>
      <c r="D391" s="201" t="s">
        <v>4969</v>
      </c>
      <c r="E391" s="199"/>
      <c r="F391" s="193"/>
      <c r="G391" s="193"/>
    </row>
    <row r="392" customFormat="false" ht="12.75" hidden="false" customHeight="false" outlineLevel="0" collapsed="false">
      <c r="A392" s="194" t="s">
        <v>4972</v>
      </c>
      <c r="B392" s="195" t="s">
        <v>2118</v>
      </c>
      <c r="C392" s="194" t="n">
        <v>89</v>
      </c>
      <c r="D392" s="195" t="s">
        <v>4968</v>
      </c>
      <c r="E392" s="196"/>
      <c r="F392" s="193"/>
      <c r="G392" s="193"/>
    </row>
    <row r="393" customFormat="false" ht="12.75" hidden="false" customHeight="false" outlineLevel="0" collapsed="false">
      <c r="A393" s="194" t="s">
        <v>4973</v>
      </c>
      <c r="B393" s="195" t="s">
        <v>2123</v>
      </c>
      <c r="C393" s="194" t="n">
        <v>110</v>
      </c>
      <c r="D393" s="195"/>
      <c r="E393" s="196"/>
      <c r="F393" s="193"/>
      <c r="G393" s="193"/>
    </row>
    <row r="394" customFormat="false" ht="12.75" hidden="false" customHeight="false" outlineLevel="0" collapsed="false">
      <c r="A394" s="194" t="s">
        <v>2129</v>
      </c>
      <c r="B394" s="195" t="s">
        <v>2130</v>
      </c>
      <c r="C394" s="194" t="n">
        <v>75</v>
      </c>
      <c r="D394" s="195"/>
      <c r="E394" s="196"/>
      <c r="F394" s="193"/>
      <c r="G394" s="193"/>
    </row>
    <row r="395" customFormat="false" ht="12.75" hidden="false" customHeight="false" outlineLevel="0" collapsed="false">
      <c r="A395" s="197" t="s">
        <v>2133</v>
      </c>
      <c r="B395" s="198" t="s">
        <v>2134</v>
      </c>
      <c r="C395" s="197" t="n">
        <v>98</v>
      </c>
      <c r="D395" s="198"/>
      <c r="E395" s="199"/>
      <c r="F395" s="193"/>
      <c r="G395" s="193"/>
    </row>
    <row r="396" customFormat="false" ht="12.75" hidden="false" customHeight="false" outlineLevel="0" collapsed="false">
      <c r="A396" s="197" t="s">
        <v>2138</v>
      </c>
      <c r="B396" s="198" t="s">
        <v>2139</v>
      </c>
      <c r="C396" s="197" t="n">
        <v>102</v>
      </c>
      <c r="D396" s="198"/>
      <c r="E396" s="199"/>
      <c r="F396" s="193"/>
      <c r="G396" s="193"/>
    </row>
    <row r="397" customFormat="false" ht="12.75" hidden="false" customHeight="false" outlineLevel="0" collapsed="false">
      <c r="A397" s="197" t="s">
        <v>2147</v>
      </c>
      <c r="B397" s="198" t="s">
        <v>2148</v>
      </c>
      <c r="C397" s="197" t="n">
        <v>89</v>
      </c>
      <c r="D397" s="201" t="s">
        <v>4969</v>
      </c>
      <c r="E397" s="199"/>
      <c r="F397" s="193"/>
      <c r="G397" s="193"/>
    </row>
    <row r="398" customFormat="false" ht="12.75" hidden="false" customHeight="false" outlineLevel="0" collapsed="false">
      <c r="A398" s="194" t="s">
        <v>2153</v>
      </c>
      <c r="B398" s="195" t="s">
        <v>2154</v>
      </c>
      <c r="C398" s="194" t="n">
        <v>92</v>
      </c>
      <c r="D398" s="195" t="s">
        <v>4968</v>
      </c>
      <c r="E398" s="196"/>
      <c r="F398" s="193"/>
      <c r="G398" s="193"/>
    </row>
    <row r="399" customFormat="false" ht="12.75" hidden="false" customHeight="false" outlineLevel="0" collapsed="false">
      <c r="A399" s="194" t="s">
        <v>2160</v>
      </c>
      <c r="B399" s="195" t="s">
        <v>2161</v>
      </c>
      <c r="C399" s="194" t="n">
        <v>87</v>
      </c>
      <c r="D399" s="195"/>
      <c r="E399" s="196"/>
      <c r="F399" s="193"/>
      <c r="G399" s="193"/>
    </row>
    <row r="400" customFormat="false" ht="12.75" hidden="false" customHeight="false" outlineLevel="0" collapsed="false">
      <c r="A400" s="194" t="s">
        <v>2166</v>
      </c>
      <c r="B400" s="195" t="s">
        <v>2167</v>
      </c>
      <c r="C400" s="194" t="n">
        <v>94</v>
      </c>
      <c r="D400" s="195"/>
      <c r="E400" s="196"/>
      <c r="F400" s="193"/>
      <c r="G400" s="193"/>
    </row>
    <row r="401" customFormat="false" ht="12.75" hidden="false" customHeight="false" outlineLevel="0" collapsed="false">
      <c r="A401" s="197" t="s">
        <v>2172</v>
      </c>
      <c r="B401" s="198" t="s">
        <v>2173</v>
      </c>
      <c r="C401" s="197" t="n">
        <v>88</v>
      </c>
      <c r="D401" s="198" t="s">
        <v>4968</v>
      </c>
      <c r="E401" s="199"/>
      <c r="F401" s="193"/>
      <c r="G401" s="193"/>
    </row>
    <row r="402" customFormat="false" ht="12.75" hidden="false" customHeight="false" outlineLevel="0" collapsed="false">
      <c r="A402" s="197" t="s">
        <v>2179</v>
      </c>
      <c r="B402" s="198" t="s">
        <v>2180</v>
      </c>
      <c r="C402" s="197" t="n">
        <v>73</v>
      </c>
      <c r="D402" s="201" t="s">
        <v>4969</v>
      </c>
      <c r="E402" s="199"/>
      <c r="F402" s="193"/>
      <c r="G402" s="193"/>
    </row>
    <row r="403" customFormat="false" ht="12.75" hidden="false" customHeight="false" outlineLevel="0" collapsed="false">
      <c r="A403" s="197" t="s">
        <v>2182</v>
      </c>
      <c r="B403" s="198" t="s">
        <v>2183</v>
      </c>
      <c r="C403" s="197" t="n">
        <v>75</v>
      </c>
      <c r="D403" s="201" t="s">
        <v>4969</v>
      </c>
      <c r="E403" s="199"/>
      <c r="F403" s="193"/>
      <c r="G403" s="193"/>
    </row>
    <row r="404" customFormat="false" ht="12.75" hidden="false" customHeight="false" outlineLevel="0" collapsed="false">
      <c r="A404" s="194" t="s">
        <v>2193</v>
      </c>
      <c r="B404" s="195" t="s">
        <v>2194</v>
      </c>
      <c r="C404" s="194" t="n">
        <v>85</v>
      </c>
      <c r="D404" s="195"/>
      <c r="E404" s="196"/>
      <c r="F404" s="193"/>
      <c r="G404" s="193"/>
    </row>
    <row r="405" customFormat="false" ht="12.75" hidden="false" customHeight="false" outlineLevel="0" collapsed="false">
      <c r="A405" s="194" t="s">
        <v>2199</v>
      </c>
      <c r="B405" s="195" t="s">
        <v>2200</v>
      </c>
      <c r="C405" s="194" t="n">
        <v>69</v>
      </c>
      <c r="D405" s="195"/>
      <c r="E405" s="196"/>
      <c r="F405" s="193"/>
      <c r="G405" s="193"/>
    </row>
    <row r="406" customFormat="false" ht="12.75" hidden="false" customHeight="false" outlineLevel="0" collapsed="false">
      <c r="A406" s="194" t="s">
        <v>2204</v>
      </c>
      <c r="B406" s="195" t="s">
        <v>2205</v>
      </c>
      <c r="C406" s="194" t="n">
        <v>65</v>
      </c>
      <c r="D406" s="195"/>
      <c r="E406" s="196"/>
      <c r="F406" s="193"/>
      <c r="G406" s="193"/>
    </row>
    <row r="407" customFormat="false" ht="12.75" hidden="false" customHeight="false" outlineLevel="0" collapsed="false">
      <c r="A407" s="197" t="s">
        <v>2211</v>
      </c>
      <c r="B407" s="198" t="s">
        <v>2212</v>
      </c>
      <c r="C407" s="197" t="n">
        <v>61</v>
      </c>
      <c r="D407" s="198"/>
      <c r="E407" s="199"/>
      <c r="F407" s="193"/>
      <c r="G407" s="193"/>
    </row>
    <row r="408" customFormat="false" ht="12.75" hidden="false" customHeight="false" outlineLevel="0" collapsed="false">
      <c r="A408" s="197" t="s">
        <v>2218</v>
      </c>
      <c r="B408" s="198" t="s">
        <v>2219</v>
      </c>
      <c r="C408" s="197" t="n">
        <v>57</v>
      </c>
      <c r="D408" s="198"/>
      <c r="E408" s="199"/>
      <c r="F408" s="193"/>
      <c r="G408" s="193"/>
    </row>
    <row r="409" customFormat="false" ht="12.75" hidden="false" customHeight="false" outlineLevel="0" collapsed="false">
      <c r="A409" s="197" t="s">
        <v>2225</v>
      </c>
      <c r="B409" s="198" t="s">
        <v>2226</v>
      </c>
      <c r="C409" s="197" t="n">
        <v>71</v>
      </c>
      <c r="D409" s="198"/>
      <c r="E409" s="199"/>
      <c r="F409" s="193"/>
      <c r="G409" s="193"/>
    </row>
    <row r="410" customFormat="false" ht="12.75" hidden="false" customHeight="false" outlineLevel="0" collapsed="false">
      <c r="A410" s="194" t="s">
        <v>2227</v>
      </c>
      <c r="B410" s="195" t="s">
        <v>2228</v>
      </c>
      <c r="C410" s="194" t="n">
        <v>70</v>
      </c>
      <c r="D410" s="195"/>
      <c r="E410" s="196"/>
      <c r="F410" s="193"/>
      <c r="G410" s="19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K9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5" min="2" style="0" width="8.77551020408163"/>
    <col collapsed="false" hidden="false" max="6" min="6" style="0" width="3.51020408163265"/>
    <col collapsed="false" hidden="false" max="7" min="7" style="0" width="8.77551020408163"/>
    <col collapsed="false" hidden="false" max="8" min="8" style="0" width="3.78061224489796"/>
    <col collapsed="false" hidden="false" max="9" min="9" style="0" width="21.3265306122449"/>
    <col collapsed="false" hidden="false" max="10" min="10" style="0" width="8.77551020408163"/>
    <col collapsed="false" hidden="false" max="11" min="11" style="0" width="18.6275510204082"/>
    <col collapsed="false" hidden="false" max="1025" min="12" style="0" width="13.2295918367347"/>
  </cols>
  <sheetData>
    <row r="1" customFormat="false" ht="21" hidden="false" customHeight="true" outlineLevel="0" collapsed="false">
      <c r="A1" s="202" t="s">
        <v>2100</v>
      </c>
      <c r="B1" s="203" t="s">
        <v>4974</v>
      </c>
      <c r="C1" s="203" t="s">
        <v>4975</v>
      </c>
      <c r="D1" s="203" t="s">
        <v>4976</v>
      </c>
      <c r="E1" s="204"/>
      <c r="F1" s="205"/>
      <c r="G1" s="204"/>
      <c r="H1" s="2"/>
      <c r="I1" s="203" t="s">
        <v>4977</v>
      </c>
      <c r="J1" s="203" t="s">
        <v>4978</v>
      </c>
      <c r="K1" s="203" t="s">
        <v>4979</v>
      </c>
    </row>
    <row r="2" customFormat="false" ht="19.5" hidden="false" customHeight="true" outlineLevel="0" collapsed="false">
      <c r="A2" s="206" t="s">
        <v>4980</v>
      </c>
      <c r="B2" s="206"/>
      <c r="C2" s="206"/>
      <c r="D2" s="206"/>
      <c r="E2" s="204"/>
      <c r="F2" s="205"/>
      <c r="G2" s="204"/>
      <c r="H2" s="207" t="n">
        <v>1</v>
      </c>
      <c r="I2" s="2" t="s">
        <v>4981</v>
      </c>
      <c r="J2" s="2" t="n">
        <v>2</v>
      </c>
      <c r="K2" s="2" t="s">
        <v>4982</v>
      </c>
    </row>
    <row r="3" customFormat="false" ht="15" hidden="false" customHeight="true" outlineLevel="0" collapsed="false">
      <c r="A3" s="208" t="s">
        <v>732</v>
      </c>
      <c r="B3" s="209" t="n">
        <v>0</v>
      </c>
      <c r="C3" s="210" t="n">
        <v>0</v>
      </c>
      <c r="D3" s="210" t="n">
        <v>0</v>
      </c>
      <c r="E3" s="204"/>
      <c r="F3" s="205"/>
      <c r="G3" s="204"/>
      <c r="H3" s="207" t="n">
        <v>2</v>
      </c>
      <c r="I3" s="2" t="s">
        <v>4983</v>
      </c>
      <c r="J3" s="2" t="n">
        <v>2</v>
      </c>
      <c r="K3" s="2" t="s">
        <v>4982</v>
      </c>
    </row>
    <row r="4" customFormat="false" ht="15" hidden="false" customHeight="true" outlineLevel="0" collapsed="false">
      <c r="A4" s="211" t="s">
        <v>4984</v>
      </c>
      <c r="B4" s="212" t="n">
        <v>0</v>
      </c>
      <c r="C4" s="213" t="n">
        <v>0</v>
      </c>
      <c r="D4" s="213" t="n">
        <v>0</v>
      </c>
      <c r="E4" s="204"/>
      <c r="F4" s="205"/>
      <c r="G4" s="204"/>
      <c r="H4" s="207" t="n">
        <v>3</v>
      </c>
      <c r="I4" s="2" t="s">
        <v>4985</v>
      </c>
      <c r="J4" s="2" t="n">
        <v>2</v>
      </c>
      <c r="K4" s="2" t="s">
        <v>4982</v>
      </c>
    </row>
    <row r="5" customFormat="false" ht="15" hidden="false" customHeight="true" outlineLevel="0" collapsed="false">
      <c r="A5" s="211" t="s">
        <v>4986</v>
      </c>
      <c r="B5" s="212" t="n">
        <v>5</v>
      </c>
      <c r="C5" s="213" t="n">
        <v>0</v>
      </c>
      <c r="D5" s="213" t="n">
        <v>0</v>
      </c>
      <c r="E5" s="204"/>
      <c r="F5" s="205"/>
      <c r="G5" s="204"/>
      <c r="H5" s="207" t="n">
        <v>4</v>
      </c>
      <c r="I5" s="2" t="s">
        <v>4987</v>
      </c>
      <c r="J5" s="2" t="n">
        <v>1</v>
      </c>
      <c r="K5" s="2" t="s">
        <v>4980</v>
      </c>
    </row>
    <row r="6" customFormat="false" ht="15" hidden="false" customHeight="true" outlineLevel="0" collapsed="false">
      <c r="A6" s="211" t="s">
        <v>4988</v>
      </c>
      <c r="B6" s="212"/>
      <c r="C6" s="213" t="n">
        <v>4</v>
      </c>
      <c r="D6" s="213" t="n">
        <v>4</v>
      </c>
      <c r="E6" s="204"/>
      <c r="F6" s="205"/>
      <c r="G6" s="204"/>
      <c r="H6" s="207" t="n">
        <v>5</v>
      </c>
      <c r="I6" s="2" t="s">
        <v>1823</v>
      </c>
      <c r="J6" s="2" t="n">
        <v>2</v>
      </c>
      <c r="K6" s="2" t="s">
        <v>4982</v>
      </c>
    </row>
    <row r="7" customFormat="false" ht="15" hidden="false" customHeight="true" outlineLevel="0" collapsed="false">
      <c r="A7" s="211" t="s">
        <v>4989</v>
      </c>
      <c r="B7" s="212" t="n">
        <v>13</v>
      </c>
      <c r="C7" s="213" t="n">
        <v>9</v>
      </c>
      <c r="D7" s="213" t="n">
        <v>9</v>
      </c>
      <c r="E7" s="204"/>
      <c r="F7" s="205"/>
      <c r="G7" s="204"/>
      <c r="H7" s="207" t="n">
        <v>6</v>
      </c>
      <c r="I7" s="2" t="s">
        <v>4990</v>
      </c>
      <c r="J7" s="2" t="n">
        <v>0</v>
      </c>
      <c r="K7" s="2" t="s">
        <v>4991</v>
      </c>
    </row>
    <row r="8" customFormat="false" ht="15" hidden="false" customHeight="true" outlineLevel="0" collapsed="false">
      <c r="A8" s="211" t="s">
        <v>4992</v>
      </c>
      <c r="B8" s="212" t="n">
        <v>8</v>
      </c>
      <c r="C8" s="213" t="n">
        <v>13</v>
      </c>
      <c r="D8" s="213" t="n">
        <v>13</v>
      </c>
      <c r="E8" s="204"/>
      <c r="F8" s="205"/>
      <c r="G8" s="204"/>
      <c r="H8" s="207" t="n">
        <v>7</v>
      </c>
      <c r="I8" s="2" t="s">
        <v>4993</v>
      </c>
      <c r="J8" s="2" t="n">
        <v>1</v>
      </c>
      <c r="K8" s="2" t="s">
        <v>4980</v>
      </c>
    </row>
    <row r="9" customFormat="false" ht="15" hidden="false" customHeight="true" outlineLevel="0" collapsed="false">
      <c r="A9" s="211" t="s">
        <v>1633</v>
      </c>
      <c r="B9" s="212"/>
      <c r="C9" s="213" t="n">
        <v>17</v>
      </c>
      <c r="D9" s="213" t="n">
        <v>17</v>
      </c>
      <c r="E9" s="204"/>
      <c r="F9" s="205"/>
      <c r="G9" s="204"/>
      <c r="H9" s="207" t="n">
        <v>8</v>
      </c>
      <c r="I9" s="2" t="s">
        <v>4994</v>
      </c>
      <c r="J9" s="2" t="n">
        <v>2</v>
      </c>
      <c r="K9" s="2" t="s">
        <v>4995</v>
      </c>
    </row>
    <row r="10" customFormat="false" ht="15" hidden="false" customHeight="true" outlineLevel="0" collapsed="false">
      <c r="A10" s="211" t="s">
        <v>4990</v>
      </c>
      <c r="B10" s="212"/>
      <c r="C10" s="213" t="n">
        <v>21</v>
      </c>
      <c r="D10" s="213" t="n">
        <v>21</v>
      </c>
      <c r="E10" s="204"/>
      <c r="F10" s="205"/>
      <c r="G10" s="204"/>
      <c r="H10" s="207" t="n">
        <v>9</v>
      </c>
      <c r="I10" s="2" t="s">
        <v>4996</v>
      </c>
      <c r="J10" s="2" t="n">
        <v>2</v>
      </c>
      <c r="K10" s="2" t="s">
        <v>4982</v>
      </c>
    </row>
    <row r="11" customFormat="false" ht="15" hidden="false" customHeight="true" outlineLevel="0" collapsed="false">
      <c r="A11" s="211" t="s">
        <v>4997</v>
      </c>
      <c r="B11" s="212"/>
      <c r="C11" s="213" t="n">
        <v>25</v>
      </c>
      <c r="D11" s="213" t="n">
        <v>25</v>
      </c>
      <c r="E11" s="204"/>
      <c r="F11" s="205"/>
      <c r="G11" s="204"/>
      <c r="H11" s="207" t="n">
        <v>10</v>
      </c>
      <c r="I11" s="2" t="s">
        <v>4998</v>
      </c>
      <c r="J11" s="2" t="n">
        <v>2</v>
      </c>
      <c r="K11" s="2" t="s">
        <v>4999</v>
      </c>
    </row>
    <row r="12" customFormat="false" ht="15" hidden="false" customHeight="true" outlineLevel="0" collapsed="false">
      <c r="A12" s="211" t="s">
        <v>5000</v>
      </c>
      <c r="B12" s="212" t="n">
        <v>28</v>
      </c>
      <c r="C12" s="213" t="n">
        <v>29</v>
      </c>
      <c r="D12" s="213" t="n">
        <v>29</v>
      </c>
      <c r="E12" s="204"/>
      <c r="F12" s="205"/>
      <c r="G12" s="204"/>
      <c r="H12" s="207" t="n">
        <v>11</v>
      </c>
      <c r="I12" s="2" t="s">
        <v>5001</v>
      </c>
      <c r="J12" s="2" t="n">
        <v>2</v>
      </c>
      <c r="K12" s="2" t="s">
        <v>4982</v>
      </c>
    </row>
    <row r="13" customFormat="false" ht="15" hidden="false" customHeight="true" outlineLevel="0" collapsed="false">
      <c r="A13" s="211" t="s">
        <v>5002</v>
      </c>
      <c r="B13" s="212" t="n">
        <v>18</v>
      </c>
      <c r="C13" s="213" t="n">
        <v>33</v>
      </c>
      <c r="D13" s="213" t="n">
        <v>33</v>
      </c>
      <c r="E13" s="204"/>
      <c r="F13" s="205"/>
      <c r="G13" s="204"/>
      <c r="H13" s="207" t="n">
        <v>12</v>
      </c>
      <c r="I13" s="2" t="s">
        <v>5003</v>
      </c>
      <c r="J13" s="2" t="n">
        <v>2</v>
      </c>
      <c r="K13" s="2" t="s">
        <v>4982</v>
      </c>
    </row>
    <row r="14" customFormat="false" ht="15" hidden="false" customHeight="true" outlineLevel="0" collapsed="false">
      <c r="A14" s="211" t="s">
        <v>1553</v>
      </c>
      <c r="B14" s="212" t="n">
        <v>23</v>
      </c>
      <c r="C14" s="213" t="n">
        <v>37</v>
      </c>
      <c r="D14" s="213" t="n">
        <v>37</v>
      </c>
      <c r="E14" s="204"/>
      <c r="F14" s="205"/>
      <c r="G14" s="204"/>
      <c r="H14" s="207" t="n">
        <v>13</v>
      </c>
      <c r="I14" s="2" t="s">
        <v>5004</v>
      </c>
      <c r="J14" s="2" t="n">
        <v>2</v>
      </c>
      <c r="K14" s="2" t="s">
        <v>4982</v>
      </c>
    </row>
    <row r="15" customFormat="false" ht="15" hidden="false" customHeight="true" outlineLevel="0" collapsed="false">
      <c r="A15" s="211" t="s">
        <v>4987</v>
      </c>
      <c r="B15" s="212"/>
      <c r="C15" s="213" t="n">
        <v>41</v>
      </c>
      <c r="D15" s="213" t="n">
        <v>41</v>
      </c>
      <c r="E15" s="204"/>
      <c r="F15" s="205"/>
      <c r="G15" s="204"/>
      <c r="H15" s="207" t="n">
        <v>14</v>
      </c>
      <c r="I15" s="2" t="s">
        <v>5005</v>
      </c>
      <c r="J15" s="2" t="n">
        <v>2</v>
      </c>
      <c r="K15" s="2" t="s">
        <v>5006</v>
      </c>
    </row>
    <row r="16" customFormat="false" ht="15" hidden="false" customHeight="true" outlineLevel="0" collapsed="false">
      <c r="A16" s="211" t="s">
        <v>5007</v>
      </c>
      <c r="B16" s="212" t="n">
        <v>42</v>
      </c>
      <c r="C16" s="213"/>
      <c r="D16" s="213"/>
      <c r="E16" s="204"/>
      <c r="F16" s="205"/>
      <c r="G16" s="204"/>
      <c r="H16" s="207" t="n">
        <v>15</v>
      </c>
      <c r="I16" s="2" t="s">
        <v>5008</v>
      </c>
      <c r="J16" s="2" t="n">
        <v>2</v>
      </c>
      <c r="K16" s="2" t="s">
        <v>4982</v>
      </c>
    </row>
    <row r="17" customFormat="false" ht="15" hidden="false" customHeight="true" outlineLevel="0" collapsed="false">
      <c r="A17" s="211" t="s">
        <v>5009</v>
      </c>
      <c r="B17" s="212"/>
      <c r="C17" s="213" t="n">
        <v>45</v>
      </c>
      <c r="D17" s="213" t="n">
        <v>45</v>
      </c>
      <c r="E17" s="204"/>
      <c r="F17" s="205"/>
      <c r="G17" s="204"/>
      <c r="H17" s="207" t="n">
        <v>16</v>
      </c>
      <c r="I17" s="2" t="s">
        <v>5010</v>
      </c>
      <c r="J17" s="2" t="n">
        <v>2</v>
      </c>
      <c r="K17" s="2" t="s">
        <v>5006</v>
      </c>
    </row>
    <row r="18" customFormat="false" ht="15" hidden="false" customHeight="true" outlineLevel="0" collapsed="false">
      <c r="A18" s="211" t="s">
        <v>4993</v>
      </c>
      <c r="B18" s="212" t="n">
        <v>35</v>
      </c>
      <c r="C18" s="213" t="n">
        <v>49</v>
      </c>
      <c r="D18" s="213" t="n">
        <v>49</v>
      </c>
      <c r="E18" s="204"/>
      <c r="F18" s="205"/>
      <c r="G18" s="204"/>
      <c r="H18" s="207" t="n">
        <v>17</v>
      </c>
      <c r="I18" s="2" t="s">
        <v>5011</v>
      </c>
      <c r="J18" s="2" t="n">
        <v>2</v>
      </c>
      <c r="K18" s="2" t="s">
        <v>4995</v>
      </c>
    </row>
    <row r="19" customFormat="false" ht="15" hidden="false" customHeight="true" outlineLevel="0" collapsed="false">
      <c r="A19" s="211" t="s">
        <v>5012</v>
      </c>
      <c r="B19" s="212" t="n">
        <v>49</v>
      </c>
      <c r="C19" s="213" t="n">
        <v>54</v>
      </c>
      <c r="D19" s="213" t="n">
        <v>54</v>
      </c>
      <c r="E19" s="204"/>
      <c r="F19" s="205"/>
      <c r="G19" s="204"/>
      <c r="H19" s="207" t="n">
        <v>18</v>
      </c>
      <c r="I19" s="2" t="s">
        <v>5013</v>
      </c>
      <c r="J19" s="2" t="n">
        <v>2</v>
      </c>
      <c r="K19" s="2" t="s">
        <v>4982</v>
      </c>
    </row>
    <row r="20" customFormat="false" ht="15" hidden="false" customHeight="true" outlineLevel="0" collapsed="false">
      <c r="A20" s="211" t="s">
        <v>5014</v>
      </c>
      <c r="B20" s="214"/>
      <c r="C20" s="204"/>
      <c r="D20" s="213" t="n">
        <v>59</v>
      </c>
      <c r="E20" s="204"/>
      <c r="F20" s="205"/>
      <c r="G20" s="204"/>
      <c r="H20" s="207" t="n">
        <v>19</v>
      </c>
      <c r="I20" s="2" t="s">
        <v>5015</v>
      </c>
      <c r="J20" s="2" t="n">
        <v>2</v>
      </c>
      <c r="K20" s="2" t="s">
        <v>4982</v>
      </c>
    </row>
    <row r="21" customFormat="false" ht="15" hidden="false" customHeight="true" outlineLevel="0" collapsed="false">
      <c r="A21" s="2"/>
      <c r="B21" s="204"/>
      <c r="C21" s="204"/>
      <c r="D21" s="204"/>
      <c r="E21" s="204"/>
      <c r="F21" s="205"/>
      <c r="G21" s="204"/>
      <c r="H21" s="207" t="n">
        <v>20</v>
      </c>
      <c r="I21" s="2" t="s">
        <v>5016</v>
      </c>
      <c r="J21" s="2" t="n">
        <v>2</v>
      </c>
      <c r="K21" s="2" t="s">
        <v>4999</v>
      </c>
    </row>
    <row r="22" customFormat="false" ht="19.5" hidden="false" customHeight="true" outlineLevel="0" collapsed="false">
      <c r="A22" s="206" t="s">
        <v>5017</v>
      </c>
      <c r="B22" s="206"/>
      <c r="C22" s="206"/>
      <c r="D22" s="206"/>
      <c r="E22" s="204"/>
      <c r="F22" s="205"/>
      <c r="G22" s="204"/>
      <c r="H22" s="207" t="n">
        <v>21</v>
      </c>
      <c r="I22" s="2" t="s">
        <v>5018</v>
      </c>
      <c r="J22" s="2" t="n">
        <v>2</v>
      </c>
      <c r="K22" s="2" t="s">
        <v>4982</v>
      </c>
    </row>
    <row r="23" customFormat="false" ht="15" hidden="false" customHeight="true" outlineLevel="0" collapsed="false">
      <c r="A23" s="208" t="s">
        <v>4998</v>
      </c>
      <c r="B23" s="209" t="n">
        <v>0</v>
      </c>
      <c r="C23" s="210" t="n">
        <v>0</v>
      </c>
      <c r="D23" s="210" t="n">
        <v>0</v>
      </c>
      <c r="E23" s="204"/>
      <c r="F23" s="205"/>
      <c r="G23" s="204"/>
      <c r="H23" s="207" t="n">
        <v>22</v>
      </c>
      <c r="I23" s="2" t="s">
        <v>4989</v>
      </c>
      <c r="J23" s="2" t="n">
        <v>0</v>
      </c>
      <c r="K23" s="2" t="s">
        <v>4991</v>
      </c>
    </row>
    <row r="24" customFormat="false" ht="15" hidden="false" customHeight="true" outlineLevel="0" collapsed="false">
      <c r="A24" s="211" t="s">
        <v>5005</v>
      </c>
      <c r="B24" s="212" t="n">
        <v>0</v>
      </c>
      <c r="C24" s="213" t="n">
        <v>0</v>
      </c>
      <c r="D24" s="213" t="n">
        <v>0</v>
      </c>
      <c r="E24" s="204"/>
      <c r="F24" s="205"/>
      <c r="G24" s="204"/>
      <c r="H24" s="207" t="n">
        <v>23</v>
      </c>
      <c r="I24" s="2" t="s">
        <v>5014</v>
      </c>
      <c r="J24" s="2" t="n">
        <v>1</v>
      </c>
      <c r="K24" s="2" t="s">
        <v>4980</v>
      </c>
    </row>
    <row r="25" customFormat="false" ht="15" hidden="false" customHeight="true" outlineLevel="0" collapsed="false">
      <c r="A25" s="211" t="s">
        <v>5016</v>
      </c>
      <c r="B25" s="212"/>
      <c r="C25" s="213"/>
      <c r="D25" s="213" t="n">
        <v>0</v>
      </c>
      <c r="E25" s="204"/>
      <c r="F25" s="205"/>
      <c r="G25" s="204"/>
      <c r="H25" s="207" t="n">
        <v>24</v>
      </c>
      <c r="I25" s="2" t="s">
        <v>5019</v>
      </c>
      <c r="J25" s="2" t="n">
        <v>2</v>
      </c>
      <c r="K25" s="2" t="s">
        <v>4982</v>
      </c>
    </row>
    <row r="26" customFormat="false" ht="15" hidden="false" customHeight="true" outlineLevel="0" collapsed="false">
      <c r="A26" s="211" t="s">
        <v>5020</v>
      </c>
      <c r="B26" s="212" t="n">
        <v>0</v>
      </c>
      <c r="C26" s="213" t="n">
        <v>0</v>
      </c>
      <c r="D26" s="213" t="n">
        <v>0</v>
      </c>
      <c r="E26" s="215"/>
      <c r="F26" s="205"/>
      <c r="G26" s="204"/>
      <c r="H26" s="207" t="n">
        <v>25</v>
      </c>
      <c r="I26" s="2" t="s">
        <v>5021</v>
      </c>
      <c r="J26" s="2" t="n">
        <v>2</v>
      </c>
      <c r="K26" s="2" t="s">
        <v>4982</v>
      </c>
    </row>
    <row r="27" customFormat="false" ht="15" hidden="false" customHeight="true" outlineLevel="0" collapsed="false">
      <c r="A27" s="211" t="s">
        <v>5022</v>
      </c>
      <c r="B27" s="212" t="n">
        <v>0</v>
      </c>
      <c r="C27" s="213" t="n">
        <v>0</v>
      </c>
      <c r="D27" s="213" t="n">
        <v>0</v>
      </c>
      <c r="E27" s="204"/>
      <c r="F27" s="205"/>
      <c r="G27" s="204"/>
      <c r="H27" s="207" t="n">
        <v>26</v>
      </c>
      <c r="I27" s="2" t="s">
        <v>732</v>
      </c>
      <c r="J27" s="2" t="n">
        <v>0</v>
      </c>
      <c r="K27" s="2" t="s">
        <v>4991</v>
      </c>
    </row>
    <row r="28" customFormat="false" ht="15" hidden="false" customHeight="true" outlineLevel="0" collapsed="false">
      <c r="A28" s="211" t="s">
        <v>5023</v>
      </c>
      <c r="B28" s="212" t="n">
        <v>0</v>
      </c>
      <c r="C28" s="213" t="n">
        <v>0</v>
      </c>
      <c r="D28" s="213" t="n">
        <v>0</v>
      </c>
      <c r="E28" s="204"/>
      <c r="F28" s="205"/>
      <c r="G28" s="204"/>
      <c r="H28" s="207" t="n">
        <v>27</v>
      </c>
      <c r="I28" s="2" t="s">
        <v>5024</v>
      </c>
      <c r="J28" s="2" t="n">
        <v>2</v>
      </c>
      <c r="K28" s="2" t="s">
        <v>5025</v>
      </c>
    </row>
    <row r="29" customFormat="false" ht="15" hidden="false" customHeight="true" outlineLevel="0" collapsed="false">
      <c r="A29" s="211" t="s">
        <v>5026</v>
      </c>
      <c r="B29" s="212" t="n">
        <v>0</v>
      </c>
      <c r="C29" s="213" t="n">
        <v>0</v>
      </c>
      <c r="D29" s="213" t="n">
        <v>0</v>
      </c>
      <c r="E29" s="204"/>
      <c r="F29" s="205"/>
      <c r="G29" s="204"/>
      <c r="H29" s="207" t="n">
        <v>28</v>
      </c>
      <c r="I29" s="2" t="s">
        <v>5027</v>
      </c>
      <c r="J29" s="2" t="n">
        <v>2</v>
      </c>
      <c r="K29" s="2" t="s">
        <v>5006</v>
      </c>
    </row>
    <row r="30" customFormat="false" ht="15" hidden="false" customHeight="true" outlineLevel="0" collapsed="false">
      <c r="A30" s="211" t="s">
        <v>5028</v>
      </c>
      <c r="B30" s="212" t="n">
        <v>0</v>
      </c>
      <c r="C30" s="213" t="n">
        <v>0</v>
      </c>
      <c r="D30" s="213" t="n">
        <v>0</v>
      </c>
      <c r="E30" s="204"/>
      <c r="F30" s="205"/>
      <c r="G30" s="204"/>
      <c r="H30" s="207" t="n">
        <v>29</v>
      </c>
      <c r="I30" s="2" t="s">
        <v>5000</v>
      </c>
      <c r="J30" s="2" t="n">
        <v>1</v>
      </c>
      <c r="K30" s="2" t="s">
        <v>4980</v>
      </c>
    </row>
    <row r="31" customFormat="false" ht="15" hidden="false" customHeight="true" outlineLevel="0" collapsed="false">
      <c r="A31" s="211" t="s">
        <v>5029</v>
      </c>
      <c r="B31" s="212" t="n">
        <v>0</v>
      </c>
      <c r="C31" s="213" t="n">
        <v>0</v>
      </c>
      <c r="D31" s="213" t="n">
        <v>0</v>
      </c>
      <c r="E31" s="204"/>
      <c r="F31" s="205"/>
      <c r="G31" s="204"/>
      <c r="H31" s="207" t="n">
        <v>30</v>
      </c>
      <c r="I31" s="2" t="s">
        <v>5030</v>
      </c>
      <c r="J31" s="2" t="n">
        <v>2</v>
      </c>
      <c r="K31" s="2" t="s">
        <v>4982</v>
      </c>
    </row>
    <row r="32" customFormat="false" ht="15" hidden="false" customHeight="true" outlineLevel="0" collapsed="false">
      <c r="A32" s="211" t="s">
        <v>5031</v>
      </c>
      <c r="B32" s="212" t="n">
        <v>0</v>
      </c>
      <c r="C32" s="213" t="n">
        <v>0</v>
      </c>
      <c r="D32" s="213" t="n">
        <v>0</v>
      </c>
      <c r="E32" s="204"/>
      <c r="F32" s="205"/>
      <c r="G32" s="204"/>
      <c r="H32" s="207" t="n">
        <v>31</v>
      </c>
      <c r="I32" s="2" t="s">
        <v>5032</v>
      </c>
      <c r="J32" s="2" t="n">
        <v>2</v>
      </c>
      <c r="K32" s="2" t="s">
        <v>4982</v>
      </c>
    </row>
    <row r="33" customFormat="false" ht="15" hidden="false" customHeight="true" outlineLevel="0" collapsed="false">
      <c r="A33" s="211" t="s">
        <v>5033</v>
      </c>
      <c r="B33" s="212" t="n">
        <v>0</v>
      </c>
      <c r="C33" s="213" t="n">
        <v>0</v>
      </c>
      <c r="D33" s="213" t="n">
        <v>0</v>
      </c>
      <c r="E33" s="204"/>
      <c r="F33" s="205"/>
      <c r="G33" s="204"/>
      <c r="H33" s="207" t="n">
        <v>32</v>
      </c>
      <c r="I33" s="2" t="s">
        <v>5007</v>
      </c>
      <c r="J33" s="2" t="n">
        <v>1</v>
      </c>
      <c r="K33" s="2" t="s">
        <v>4980</v>
      </c>
    </row>
    <row r="34" customFormat="false" ht="15" hidden="false" customHeight="true" outlineLevel="0" collapsed="false">
      <c r="A34" s="2"/>
      <c r="B34" s="204"/>
      <c r="C34" s="204"/>
      <c r="D34" s="204"/>
      <c r="E34" s="204"/>
      <c r="F34" s="205"/>
      <c r="G34" s="204"/>
      <c r="H34" s="207" t="n">
        <v>33</v>
      </c>
      <c r="I34" s="2" t="s">
        <v>4992</v>
      </c>
      <c r="J34" s="2" t="n">
        <v>0</v>
      </c>
      <c r="K34" s="2" t="s">
        <v>4991</v>
      </c>
    </row>
    <row r="35" customFormat="false" ht="19.5" hidden="false" customHeight="true" outlineLevel="0" collapsed="false">
      <c r="A35" s="206" t="s">
        <v>5006</v>
      </c>
      <c r="B35" s="206"/>
      <c r="C35" s="206"/>
      <c r="D35" s="206"/>
      <c r="E35" s="204"/>
      <c r="F35" s="205"/>
      <c r="G35" s="204"/>
      <c r="H35" s="207" t="n">
        <v>34</v>
      </c>
      <c r="I35" s="2" t="s">
        <v>5009</v>
      </c>
      <c r="J35" s="2" t="n">
        <v>1</v>
      </c>
      <c r="K35" s="2" t="s">
        <v>4980</v>
      </c>
    </row>
    <row r="36" customFormat="false" ht="15" hidden="false" customHeight="true" outlineLevel="0" collapsed="false">
      <c r="A36" s="208" t="s">
        <v>4990</v>
      </c>
      <c r="B36" s="209" t="n">
        <v>0</v>
      </c>
      <c r="C36" s="210" t="n">
        <v>0</v>
      </c>
      <c r="D36" s="210" t="n">
        <v>0</v>
      </c>
      <c r="E36" s="204"/>
      <c r="F36" s="205"/>
      <c r="G36" s="204"/>
      <c r="H36" s="207" t="n">
        <v>35</v>
      </c>
      <c r="I36" s="2" t="s">
        <v>4997</v>
      </c>
      <c r="J36" s="2" t="n">
        <v>0</v>
      </c>
      <c r="K36" s="2" t="s">
        <v>4991</v>
      </c>
    </row>
    <row r="37" customFormat="false" ht="15" hidden="false" customHeight="true" outlineLevel="0" collapsed="false">
      <c r="A37" s="211" t="s">
        <v>5005</v>
      </c>
      <c r="B37" s="212" t="n">
        <v>0</v>
      </c>
      <c r="C37" s="213" t="n">
        <v>0</v>
      </c>
      <c r="D37" s="213" t="n">
        <v>0</v>
      </c>
      <c r="E37" s="204"/>
      <c r="F37" s="205"/>
      <c r="G37" s="204"/>
      <c r="H37" s="207" t="n">
        <v>36</v>
      </c>
      <c r="I37" s="2" t="s">
        <v>5002</v>
      </c>
      <c r="J37" s="2" t="n">
        <v>0</v>
      </c>
      <c r="K37" s="2" t="s">
        <v>4991</v>
      </c>
    </row>
    <row r="38" customFormat="false" ht="15" hidden="false" customHeight="true" outlineLevel="0" collapsed="false">
      <c r="A38" s="211" t="s">
        <v>5010</v>
      </c>
      <c r="B38" s="212"/>
      <c r="C38" s="213" t="n">
        <v>0</v>
      </c>
      <c r="D38" s="213" t="n">
        <v>0</v>
      </c>
      <c r="E38" s="204"/>
      <c r="F38" s="205"/>
      <c r="G38" s="204"/>
      <c r="H38" s="207" t="n">
        <v>37</v>
      </c>
      <c r="I38" s="2" t="s">
        <v>5034</v>
      </c>
      <c r="J38" s="2" t="n">
        <v>2</v>
      </c>
      <c r="K38" s="2" t="s">
        <v>4982</v>
      </c>
    </row>
    <row r="39" customFormat="false" ht="15" hidden="false" customHeight="true" outlineLevel="0" collapsed="false">
      <c r="A39" s="211" t="s">
        <v>5024</v>
      </c>
      <c r="B39" s="212" t="n">
        <v>0</v>
      </c>
      <c r="C39" s="204"/>
      <c r="D39" s="204"/>
      <c r="E39" s="204"/>
      <c r="F39" s="205"/>
      <c r="G39" s="204"/>
      <c r="H39" s="207" t="n">
        <v>38</v>
      </c>
      <c r="I39" s="2" t="s">
        <v>5035</v>
      </c>
      <c r="J39" s="2" t="n">
        <v>2</v>
      </c>
      <c r="K39" s="2" t="s">
        <v>5006</v>
      </c>
    </row>
    <row r="40" customFormat="false" ht="15" hidden="false" customHeight="true" outlineLevel="0" collapsed="false">
      <c r="A40" s="211" t="s">
        <v>5027</v>
      </c>
      <c r="B40" s="212"/>
      <c r="C40" s="213" t="n">
        <v>0</v>
      </c>
      <c r="D40" s="213" t="n">
        <v>0</v>
      </c>
      <c r="E40" s="204"/>
      <c r="F40" s="205"/>
      <c r="G40" s="204"/>
      <c r="H40" s="207" t="n">
        <v>39</v>
      </c>
      <c r="I40" s="2" t="s">
        <v>4986</v>
      </c>
      <c r="J40" s="2" t="n">
        <v>0</v>
      </c>
      <c r="K40" s="2" t="s">
        <v>4991</v>
      </c>
    </row>
    <row r="41" customFormat="false" ht="15" hidden="false" customHeight="true" outlineLevel="0" collapsed="false">
      <c r="A41" s="211" t="s">
        <v>5002</v>
      </c>
      <c r="B41" s="212" t="n">
        <v>0</v>
      </c>
      <c r="C41" s="213" t="n">
        <v>0</v>
      </c>
      <c r="D41" s="213" t="n">
        <v>0</v>
      </c>
      <c r="E41" s="204"/>
      <c r="F41" s="205"/>
      <c r="G41" s="204"/>
      <c r="H41" s="207" t="n">
        <v>40</v>
      </c>
      <c r="I41" s="2" t="s">
        <v>4984</v>
      </c>
      <c r="J41" s="2" t="n">
        <v>0</v>
      </c>
      <c r="K41" s="2" t="s">
        <v>4991</v>
      </c>
    </row>
    <row r="42" customFormat="false" ht="15" hidden="false" customHeight="true" outlineLevel="0" collapsed="false">
      <c r="A42" s="211" t="s">
        <v>5035</v>
      </c>
      <c r="B42" s="212"/>
      <c r="C42" s="213" t="n">
        <v>0</v>
      </c>
      <c r="D42" s="213" t="n">
        <v>0</v>
      </c>
      <c r="E42" s="204"/>
      <c r="F42" s="205"/>
      <c r="G42" s="204"/>
      <c r="H42" s="207" t="n">
        <v>41</v>
      </c>
      <c r="I42" s="2" t="s">
        <v>5036</v>
      </c>
      <c r="J42" s="2" t="n">
        <v>2</v>
      </c>
      <c r="K42" s="2" t="s">
        <v>4995</v>
      </c>
    </row>
    <row r="43" customFormat="false" ht="15" hidden="false" customHeight="true" outlineLevel="0" collapsed="false">
      <c r="A43" s="211" t="s">
        <v>5022</v>
      </c>
      <c r="B43" s="212"/>
      <c r="C43" s="213" t="n">
        <v>0</v>
      </c>
      <c r="D43" s="213" t="n">
        <v>0</v>
      </c>
      <c r="E43" s="204"/>
      <c r="F43" s="205"/>
      <c r="G43" s="204"/>
      <c r="H43" s="207" t="n">
        <v>42</v>
      </c>
      <c r="I43" s="2" t="s">
        <v>5020</v>
      </c>
      <c r="J43" s="2" t="n">
        <v>2</v>
      </c>
      <c r="K43" s="2" t="s">
        <v>4999</v>
      </c>
    </row>
    <row r="44" customFormat="false" ht="15" hidden="false" customHeight="true" outlineLevel="0" collapsed="false">
      <c r="A44" s="211" t="s">
        <v>5037</v>
      </c>
      <c r="B44" s="212"/>
      <c r="C44" s="213" t="n">
        <v>0</v>
      </c>
      <c r="D44" s="213"/>
      <c r="E44" s="204"/>
      <c r="F44" s="205"/>
      <c r="G44" s="204"/>
      <c r="H44" s="207" t="n">
        <v>43</v>
      </c>
      <c r="I44" s="2" t="s">
        <v>5038</v>
      </c>
      <c r="J44" s="2" t="n">
        <v>2</v>
      </c>
      <c r="K44" s="2" t="s">
        <v>4982</v>
      </c>
    </row>
    <row r="45" customFormat="false" ht="15" hidden="false" customHeight="true" outlineLevel="0" collapsed="false">
      <c r="A45" s="211" t="s">
        <v>5039</v>
      </c>
      <c r="B45" s="212" t="n">
        <v>0</v>
      </c>
      <c r="C45" s="213" t="n">
        <v>0</v>
      </c>
      <c r="D45" s="213" t="n">
        <v>0</v>
      </c>
      <c r="E45" s="204"/>
      <c r="F45" s="205"/>
      <c r="G45" s="204"/>
      <c r="H45" s="207" t="n">
        <v>44</v>
      </c>
      <c r="I45" s="2" t="s">
        <v>5040</v>
      </c>
      <c r="J45" s="2" t="n">
        <v>2</v>
      </c>
      <c r="K45" s="2" t="s">
        <v>4982</v>
      </c>
    </row>
    <row r="46" customFormat="false" ht="15" hidden="false" customHeight="true" outlineLevel="0" collapsed="false">
      <c r="A46" s="211" t="s">
        <v>5028</v>
      </c>
      <c r="B46" s="212" t="n">
        <v>0</v>
      </c>
      <c r="C46" s="204"/>
      <c r="D46" s="204"/>
      <c r="E46" s="204"/>
      <c r="F46" s="205"/>
      <c r="G46" s="204"/>
      <c r="H46" s="207" t="n">
        <v>45</v>
      </c>
      <c r="I46" s="2" t="s">
        <v>5041</v>
      </c>
      <c r="J46" s="2" t="n">
        <v>2</v>
      </c>
      <c r="K46" s="2" t="s">
        <v>4982</v>
      </c>
    </row>
    <row r="47" customFormat="false" ht="15" hidden="false" customHeight="true" outlineLevel="0" collapsed="false">
      <c r="A47" s="211" t="s">
        <v>5029</v>
      </c>
      <c r="B47" s="212" t="n">
        <v>0</v>
      </c>
      <c r="C47" s="213" t="n">
        <v>0</v>
      </c>
      <c r="D47" s="213" t="n">
        <v>0</v>
      </c>
      <c r="E47" s="204"/>
      <c r="F47" s="205"/>
      <c r="G47" s="204"/>
      <c r="H47" s="207" t="n">
        <v>46</v>
      </c>
      <c r="I47" s="2" t="s">
        <v>5042</v>
      </c>
      <c r="J47" s="2" t="n">
        <v>2</v>
      </c>
      <c r="K47" s="2" t="s">
        <v>4982</v>
      </c>
    </row>
    <row r="48" customFormat="false" ht="15" hidden="false" customHeight="true" outlineLevel="0" collapsed="false">
      <c r="A48" s="211" t="s">
        <v>5033</v>
      </c>
      <c r="B48" s="212"/>
      <c r="C48" s="213"/>
      <c r="D48" s="213" t="n">
        <v>0</v>
      </c>
      <c r="E48" s="204"/>
      <c r="F48" s="205"/>
      <c r="G48" s="204"/>
      <c r="H48" s="207" t="n">
        <v>47</v>
      </c>
      <c r="I48" s="2" t="s">
        <v>5043</v>
      </c>
      <c r="J48" s="2" t="n">
        <v>2</v>
      </c>
      <c r="K48" s="2" t="s">
        <v>4982</v>
      </c>
    </row>
    <row r="49" customFormat="false" ht="15" hidden="false" customHeight="true" outlineLevel="0" collapsed="false">
      <c r="A49" s="2"/>
      <c r="B49" s="204"/>
      <c r="C49" s="204"/>
      <c r="D49" s="204"/>
      <c r="E49" s="204"/>
      <c r="F49" s="205"/>
      <c r="G49" s="204"/>
      <c r="H49" s="207" t="n">
        <v>48</v>
      </c>
      <c r="I49" s="2" t="s">
        <v>4988</v>
      </c>
      <c r="J49" s="2" t="n">
        <v>0</v>
      </c>
      <c r="K49" s="2" t="s">
        <v>4991</v>
      </c>
    </row>
    <row r="50" customFormat="false" ht="19.5" hidden="false" customHeight="true" outlineLevel="0" collapsed="false">
      <c r="A50" s="206" t="s">
        <v>4982</v>
      </c>
      <c r="B50" s="206"/>
      <c r="C50" s="206"/>
      <c r="D50" s="206"/>
      <c r="E50" s="204"/>
      <c r="F50" s="205"/>
      <c r="G50" s="204"/>
      <c r="H50" s="207" t="n">
        <v>49</v>
      </c>
      <c r="I50" s="2" t="s">
        <v>5044</v>
      </c>
      <c r="J50" s="2" t="n">
        <v>2</v>
      </c>
      <c r="K50" s="2" t="s">
        <v>4982</v>
      </c>
    </row>
    <row r="51" customFormat="false" ht="15" hidden="false" customHeight="true" outlineLevel="0" collapsed="false">
      <c r="A51" s="208" t="s">
        <v>5032</v>
      </c>
      <c r="B51" s="216"/>
      <c r="C51" s="217" t="n">
        <v>1</v>
      </c>
      <c r="D51" s="217" t="n">
        <v>1</v>
      </c>
      <c r="E51" s="204"/>
      <c r="F51" s="205"/>
      <c r="G51" s="204"/>
      <c r="H51" s="207" t="n">
        <v>50</v>
      </c>
      <c r="I51" s="2" t="s">
        <v>5012</v>
      </c>
      <c r="J51" s="2" t="n">
        <v>1</v>
      </c>
      <c r="K51" s="2" t="s">
        <v>4980</v>
      </c>
    </row>
    <row r="52" customFormat="false" ht="15" hidden="false" customHeight="true" outlineLevel="0" collapsed="false">
      <c r="A52" s="211" t="s">
        <v>5033</v>
      </c>
      <c r="B52" s="218" t="n">
        <v>3</v>
      </c>
      <c r="C52" s="204"/>
      <c r="D52" s="204"/>
      <c r="E52" s="204"/>
      <c r="F52" s="205"/>
      <c r="G52" s="204"/>
      <c r="H52" s="207" t="n">
        <v>51</v>
      </c>
      <c r="I52" s="2" t="s">
        <v>5022</v>
      </c>
      <c r="J52" s="2" t="n">
        <v>2</v>
      </c>
      <c r="K52" s="2" t="s">
        <v>5006</v>
      </c>
    </row>
    <row r="53" customFormat="false" ht="15" hidden="false" customHeight="true" outlineLevel="0" collapsed="false">
      <c r="A53" s="211" t="s">
        <v>5045</v>
      </c>
      <c r="B53" s="218" t="n">
        <v>6</v>
      </c>
      <c r="C53" s="2" t="n">
        <v>6</v>
      </c>
      <c r="D53" s="2" t="n">
        <v>6</v>
      </c>
      <c r="E53" s="204"/>
      <c r="F53" s="205"/>
      <c r="G53" s="204"/>
      <c r="H53" s="207" t="n">
        <v>52</v>
      </c>
      <c r="I53" s="2" t="s">
        <v>5023</v>
      </c>
      <c r="J53" s="2" t="n">
        <v>2</v>
      </c>
      <c r="K53" s="2" t="s">
        <v>4999</v>
      </c>
    </row>
    <row r="54" customFormat="false" ht="15" hidden="false" customHeight="true" outlineLevel="0" collapsed="false">
      <c r="A54" s="211" t="s">
        <v>5000</v>
      </c>
      <c r="B54" s="218" t="n">
        <v>7</v>
      </c>
      <c r="C54" s="2" t="n">
        <v>7</v>
      </c>
      <c r="D54" s="2" t="n">
        <v>7</v>
      </c>
      <c r="E54" s="204"/>
      <c r="F54" s="205"/>
      <c r="G54" s="204"/>
      <c r="H54" s="207" t="n">
        <v>53</v>
      </c>
      <c r="I54" s="2" t="s">
        <v>1633</v>
      </c>
      <c r="J54" s="2" t="n">
        <v>0</v>
      </c>
      <c r="K54" s="2" t="s">
        <v>4991</v>
      </c>
    </row>
    <row r="55" customFormat="false" ht="15" hidden="false" customHeight="true" outlineLevel="0" collapsed="false">
      <c r="A55" s="211" t="s">
        <v>5046</v>
      </c>
      <c r="B55" s="214"/>
      <c r="C55" s="2" t="n">
        <v>9</v>
      </c>
      <c r="D55" s="2" t="n">
        <v>9</v>
      </c>
      <c r="E55" s="204"/>
      <c r="F55" s="205"/>
      <c r="G55" s="204"/>
      <c r="H55" s="207" t="n">
        <v>54</v>
      </c>
      <c r="I55" s="2" t="s">
        <v>5037</v>
      </c>
      <c r="J55" s="2" t="n">
        <v>2</v>
      </c>
      <c r="K55" s="2" t="s">
        <v>4982</v>
      </c>
    </row>
    <row r="56" customFormat="false" ht="15" hidden="false" customHeight="true" outlineLevel="0" collapsed="false">
      <c r="A56" s="211" t="s">
        <v>5030</v>
      </c>
      <c r="B56" s="218" t="n">
        <v>10</v>
      </c>
      <c r="C56" s="2" t="n">
        <v>10</v>
      </c>
      <c r="D56" s="2" t="n">
        <v>10</v>
      </c>
      <c r="E56" s="204"/>
      <c r="F56" s="205"/>
      <c r="G56" s="204"/>
      <c r="H56" s="207" t="n">
        <v>55</v>
      </c>
      <c r="I56" s="2" t="s">
        <v>5039</v>
      </c>
      <c r="J56" s="2" t="n">
        <v>2</v>
      </c>
      <c r="K56" s="2" t="s">
        <v>5006</v>
      </c>
    </row>
    <row r="57" customFormat="false" ht="15" hidden="false" customHeight="true" outlineLevel="0" collapsed="false">
      <c r="A57" s="211" t="s">
        <v>5047</v>
      </c>
      <c r="B57" s="218" t="n">
        <v>12</v>
      </c>
      <c r="C57" s="2" t="n">
        <v>12</v>
      </c>
      <c r="D57" s="2" t="n">
        <v>12</v>
      </c>
      <c r="E57" s="204"/>
      <c r="F57" s="205"/>
      <c r="G57" s="204"/>
      <c r="H57" s="207" t="n">
        <v>56</v>
      </c>
      <c r="I57" s="2" t="s">
        <v>5048</v>
      </c>
      <c r="J57" s="2" t="n">
        <v>2</v>
      </c>
      <c r="K57" s="2" t="s">
        <v>4982</v>
      </c>
    </row>
    <row r="58" customFormat="false" ht="15" hidden="false" customHeight="true" outlineLevel="0" collapsed="false">
      <c r="A58" s="211" t="s">
        <v>5007</v>
      </c>
      <c r="B58" s="218" t="n">
        <v>13</v>
      </c>
      <c r="C58" s="2" t="n">
        <v>13</v>
      </c>
      <c r="D58" s="2" t="n">
        <v>13</v>
      </c>
      <c r="E58" s="204"/>
      <c r="F58" s="205"/>
      <c r="G58" s="204"/>
      <c r="H58" s="207" t="n">
        <v>57</v>
      </c>
      <c r="I58" s="2" t="s">
        <v>5026</v>
      </c>
      <c r="J58" s="2" t="n">
        <v>2</v>
      </c>
      <c r="K58" s="2" t="s">
        <v>4999</v>
      </c>
    </row>
    <row r="59" customFormat="false" ht="15" hidden="false" customHeight="true" outlineLevel="0" collapsed="false">
      <c r="A59" s="211" t="s">
        <v>1823</v>
      </c>
      <c r="B59" s="218" t="n">
        <v>14</v>
      </c>
      <c r="C59" s="2" t="n">
        <v>14</v>
      </c>
      <c r="D59" s="2" t="n">
        <v>14</v>
      </c>
      <c r="E59" s="204"/>
      <c r="F59" s="205"/>
      <c r="G59" s="204"/>
      <c r="H59" s="207" t="n">
        <v>58</v>
      </c>
      <c r="I59" s="2" t="s">
        <v>5028</v>
      </c>
      <c r="J59" s="2" t="n">
        <v>2</v>
      </c>
      <c r="K59" s="2" t="s">
        <v>4999</v>
      </c>
    </row>
    <row r="60" customFormat="false" ht="15" hidden="false" customHeight="true" outlineLevel="0" collapsed="false">
      <c r="A60" s="211" t="s">
        <v>5038</v>
      </c>
      <c r="B60" s="218" t="n">
        <v>17</v>
      </c>
      <c r="C60" s="2" t="n">
        <v>17</v>
      </c>
      <c r="D60" s="2" t="n">
        <v>17</v>
      </c>
      <c r="E60" s="204"/>
      <c r="F60" s="205"/>
      <c r="G60" s="204"/>
      <c r="H60" s="207" t="n">
        <v>59</v>
      </c>
      <c r="I60" s="2" t="s">
        <v>5049</v>
      </c>
      <c r="J60" s="2" t="n">
        <v>2</v>
      </c>
      <c r="K60" s="2" t="s">
        <v>4982</v>
      </c>
    </row>
    <row r="61" customFormat="false" ht="15" hidden="false" customHeight="true" outlineLevel="0" collapsed="false">
      <c r="A61" s="211" t="s">
        <v>5021</v>
      </c>
      <c r="B61" s="218" t="n">
        <v>21</v>
      </c>
      <c r="C61" s="2" t="n">
        <v>21</v>
      </c>
      <c r="D61" s="2" t="n">
        <v>21</v>
      </c>
      <c r="E61" s="204"/>
      <c r="F61" s="205"/>
      <c r="G61" s="204"/>
      <c r="H61" s="207" t="n">
        <v>60</v>
      </c>
      <c r="I61" s="2" t="s">
        <v>977</v>
      </c>
      <c r="J61" s="2" t="n">
        <v>2</v>
      </c>
      <c r="K61" s="2" t="s">
        <v>4982</v>
      </c>
    </row>
    <row r="62" customFormat="false" ht="15" hidden="false" customHeight="true" outlineLevel="0" collapsed="false">
      <c r="A62" s="211" t="s">
        <v>5048</v>
      </c>
      <c r="B62" s="214"/>
      <c r="C62" s="2" t="n">
        <v>22</v>
      </c>
      <c r="D62" s="2" t="n">
        <v>22</v>
      </c>
      <c r="E62" s="204"/>
      <c r="F62" s="205"/>
      <c r="G62" s="204"/>
      <c r="H62" s="207" t="n">
        <v>61</v>
      </c>
      <c r="I62" s="2" t="s">
        <v>5029</v>
      </c>
      <c r="J62" s="2" t="n">
        <v>2</v>
      </c>
      <c r="K62" s="2" t="s">
        <v>5006</v>
      </c>
    </row>
    <row r="63" customFormat="false" ht="15" hidden="false" customHeight="true" outlineLevel="0" collapsed="false">
      <c r="A63" s="211" t="s">
        <v>5042</v>
      </c>
      <c r="B63" s="218" t="n">
        <v>27</v>
      </c>
      <c r="C63" s="2" t="n">
        <v>27</v>
      </c>
      <c r="D63" s="2" t="n">
        <v>27</v>
      </c>
      <c r="E63" s="204"/>
      <c r="F63" s="205"/>
      <c r="G63" s="204"/>
      <c r="H63" s="207" t="n">
        <v>62</v>
      </c>
      <c r="I63" s="2" t="s">
        <v>5050</v>
      </c>
      <c r="J63" s="2" t="n">
        <v>2</v>
      </c>
      <c r="K63" s="2" t="s">
        <v>4982</v>
      </c>
    </row>
    <row r="64" customFormat="false" ht="15" hidden="false" customHeight="true" outlineLevel="0" collapsed="false">
      <c r="A64" s="211" t="s">
        <v>5003</v>
      </c>
      <c r="B64" s="214"/>
      <c r="C64" s="2" t="n">
        <v>28</v>
      </c>
      <c r="D64" s="2" t="n">
        <v>28</v>
      </c>
      <c r="E64" s="204"/>
      <c r="F64" s="205"/>
      <c r="G64" s="204"/>
      <c r="H64" s="207" t="n">
        <v>63</v>
      </c>
      <c r="I64" s="2" t="s">
        <v>782</v>
      </c>
      <c r="J64" s="2" t="n">
        <v>2</v>
      </c>
      <c r="K64" s="2" t="s">
        <v>4982</v>
      </c>
    </row>
    <row r="65" customFormat="false" ht="15" hidden="false" customHeight="true" outlineLevel="0" collapsed="false">
      <c r="A65" s="211" t="s">
        <v>5004</v>
      </c>
      <c r="B65" s="218" t="n">
        <v>32</v>
      </c>
      <c r="C65" s="2" t="n">
        <v>32</v>
      </c>
      <c r="D65" s="2" t="n">
        <v>32</v>
      </c>
      <c r="E65" s="204"/>
      <c r="F65" s="205"/>
      <c r="G65" s="204"/>
      <c r="H65" s="207" t="n">
        <v>64</v>
      </c>
      <c r="I65" s="2" t="s">
        <v>5031</v>
      </c>
      <c r="J65" s="2" t="n">
        <v>2</v>
      </c>
      <c r="K65" s="2" t="s">
        <v>4999</v>
      </c>
    </row>
    <row r="66" customFormat="false" ht="15" hidden="false" customHeight="true" outlineLevel="0" collapsed="false">
      <c r="A66" s="211" t="s">
        <v>4983</v>
      </c>
      <c r="B66" s="214"/>
      <c r="C66" s="2" t="n">
        <v>40</v>
      </c>
      <c r="D66" s="2" t="n">
        <v>40</v>
      </c>
      <c r="E66" s="204"/>
      <c r="F66" s="205"/>
      <c r="G66" s="204"/>
      <c r="H66" s="207" t="n">
        <v>65</v>
      </c>
      <c r="I66" s="2" t="s">
        <v>5047</v>
      </c>
      <c r="J66" s="2" t="n">
        <v>2</v>
      </c>
      <c r="K66" s="2" t="s">
        <v>4982</v>
      </c>
    </row>
    <row r="67" customFormat="false" ht="15" hidden="false" customHeight="true" outlineLevel="0" collapsed="false">
      <c r="A67" s="211" t="s">
        <v>5013</v>
      </c>
      <c r="B67" s="218" t="n">
        <v>42</v>
      </c>
      <c r="C67" s="2" t="n">
        <v>42</v>
      </c>
      <c r="D67" s="2" t="n">
        <v>42</v>
      </c>
      <c r="E67" s="204"/>
      <c r="F67" s="205"/>
      <c r="G67" s="204"/>
      <c r="H67" s="207" t="n">
        <v>66</v>
      </c>
      <c r="I67" s="2" t="s">
        <v>5045</v>
      </c>
      <c r="J67" s="2" t="n">
        <v>2</v>
      </c>
      <c r="K67" s="2" t="s">
        <v>4982</v>
      </c>
    </row>
    <row r="68" customFormat="false" ht="15" hidden="false" customHeight="true" outlineLevel="0" collapsed="false">
      <c r="A68" s="211" t="s">
        <v>5044</v>
      </c>
      <c r="B68" s="218" t="n">
        <v>43</v>
      </c>
      <c r="C68" s="204"/>
      <c r="D68" s="204"/>
      <c r="E68" s="204"/>
      <c r="F68" s="205"/>
      <c r="G68" s="204"/>
      <c r="H68" s="207" t="n">
        <v>67</v>
      </c>
      <c r="I68" s="2" t="s">
        <v>5051</v>
      </c>
      <c r="J68" s="2" t="n">
        <v>2</v>
      </c>
      <c r="K68" s="2" t="s">
        <v>4982</v>
      </c>
    </row>
    <row r="69" customFormat="false" ht="15" hidden="false" customHeight="true" outlineLevel="0" collapsed="false">
      <c r="A69" s="211" t="s">
        <v>5041</v>
      </c>
      <c r="B69" s="218" t="n">
        <v>44</v>
      </c>
      <c r="C69" s="2" t="n">
        <v>44</v>
      </c>
      <c r="D69" s="2" t="n">
        <v>44</v>
      </c>
      <c r="E69" s="204"/>
      <c r="F69" s="205"/>
      <c r="G69" s="204"/>
      <c r="H69" s="207" t="n">
        <v>68</v>
      </c>
      <c r="I69" s="2" t="s">
        <v>5046</v>
      </c>
      <c r="J69" s="2" t="n">
        <v>2</v>
      </c>
      <c r="K69" s="2" t="s">
        <v>4982</v>
      </c>
    </row>
    <row r="70" customFormat="false" ht="15" hidden="false" customHeight="true" outlineLevel="0" collapsed="false">
      <c r="A70" s="211" t="s">
        <v>4985</v>
      </c>
      <c r="B70" s="218" t="n">
        <v>45</v>
      </c>
      <c r="C70" s="2" t="n">
        <v>45</v>
      </c>
      <c r="D70" s="2" t="n">
        <v>45</v>
      </c>
      <c r="E70" s="204"/>
      <c r="F70" s="205"/>
      <c r="G70" s="204"/>
      <c r="H70" s="207" t="n">
        <v>69</v>
      </c>
      <c r="I70" s="2" t="s">
        <v>5033</v>
      </c>
      <c r="J70" s="2" t="n">
        <v>2</v>
      </c>
      <c r="K70" s="2" t="s">
        <v>5006</v>
      </c>
    </row>
    <row r="71" customFormat="false" ht="15" hidden="false" customHeight="true" outlineLevel="0" collapsed="false">
      <c r="A71" s="211" t="s">
        <v>5043</v>
      </c>
      <c r="B71" s="214"/>
      <c r="C71" s="2" t="n">
        <v>48</v>
      </c>
      <c r="D71" s="2" t="n">
        <v>48</v>
      </c>
      <c r="E71" s="204"/>
      <c r="F71" s="205"/>
      <c r="G71" s="204"/>
      <c r="H71" s="207" t="n">
        <v>70</v>
      </c>
      <c r="I71" s="219" t="s">
        <v>1553</v>
      </c>
      <c r="J71" s="219" t="n">
        <v>0</v>
      </c>
      <c r="K71" s="219" t="s">
        <v>4991</v>
      </c>
    </row>
    <row r="72" customFormat="false" ht="15" hidden="false" customHeight="true" outlineLevel="0" collapsed="false">
      <c r="A72" s="211" t="s">
        <v>5008</v>
      </c>
      <c r="B72" s="214"/>
      <c r="C72" s="2" t="n">
        <v>49</v>
      </c>
      <c r="D72" s="2" t="n">
        <v>49</v>
      </c>
      <c r="E72" s="204"/>
      <c r="F72" s="205"/>
      <c r="G72" s="204"/>
      <c r="H72" s="2"/>
      <c r="I72" s="220" t="s">
        <v>5052</v>
      </c>
      <c r="J72" s="217" t="n">
        <f aca="false">SUM(J2:J71)</f>
        <v>111</v>
      </c>
      <c r="K72" s="217"/>
    </row>
    <row r="73" customFormat="false" ht="15" hidden="false" customHeight="true" outlineLevel="0" collapsed="false">
      <c r="A73" s="211" t="s">
        <v>5015</v>
      </c>
      <c r="B73" s="218" t="n">
        <v>54</v>
      </c>
      <c r="C73" s="2" t="n">
        <v>54</v>
      </c>
      <c r="D73" s="2" t="n">
        <v>54</v>
      </c>
      <c r="E73" s="204"/>
      <c r="F73" s="205"/>
      <c r="G73" s="204"/>
      <c r="H73" s="2"/>
      <c r="I73" s="2" t="s">
        <v>5053</v>
      </c>
      <c r="J73" s="2" t="n">
        <f aca="false">J72-(2*10)</f>
        <v>91</v>
      </c>
      <c r="K73" s="2"/>
    </row>
    <row r="74" customFormat="false" ht="15" hidden="false" customHeight="true" outlineLevel="0" collapsed="false">
      <c r="A74" s="211" t="s">
        <v>5018</v>
      </c>
      <c r="B74" s="218" t="n">
        <v>56</v>
      </c>
      <c r="C74" s="204"/>
      <c r="D74" s="2" t="n">
        <v>56</v>
      </c>
      <c r="E74" s="204"/>
      <c r="F74" s="205"/>
      <c r="G74" s="204"/>
      <c r="H74" s="2"/>
      <c r="I74" s="2"/>
      <c r="J74" s="204"/>
      <c r="K74" s="2"/>
    </row>
    <row r="75" customFormat="false" ht="15" hidden="false" customHeight="true" outlineLevel="0" collapsed="false">
      <c r="A75" s="211" t="s">
        <v>5011</v>
      </c>
      <c r="B75" s="218" t="n">
        <v>58</v>
      </c>
      <c r="C75" s="204"/>
      <c r="D75" s="204"/>
      <c r="E75" s="204"/>
      <c r="F75" s="205"/>
      <c r="G75" s="204"/>
      <c r="H75" s="2"/>
      <c r="I75" s="2"/>
      <c r="J75" s="204"/>
      <c r="K75" s="2"/>
    </row>
    <row r="76" customFormat="false" ht="15" hidden="false" customHeight="true" outlineLevel="0" collapsed="false">
      <c r="A76" s="211" t="s">
        <v>5040</v>
      </c>
      <c r="B76" s="214"/>
      <c r="C76" s="2" t="n">
        <v>60</v>
      </c>
      <c r="D76" s="2" t="n">
        <v>60</v>
      </c>
      <c r="E76" s="204"/>
      <c r="F76" s="205"/>
      <c r="G76" s="204"/>
      <c r="H76" s="2"/>
      <c r="I76" s="2"/>
      <c r="J76" s="204"/>
      <c r="K76" s="2"/>
    </row>
    <row r="77" customFormat="false" ht="15" hidden="false" customHeight="true" outlineLevel="0" collapsed="false">
      <c r="A77" s="211" t="s">
        <v>4981</v>
      </c>
      <c r="B77" s="214"/>
      <c r="C77" s="2" t="n">
        <v>62</v>
      </c>
      <c r="D77" s="2" t="n">
        <v>62</v>
      </c>
      <c r="E77" s="204"/>
      <c r="F77" s="205"/>
      <c r="G77" s="204"/>
      <c r="H77" s="2"/>
      <c r="I77" s="2"/>
      <c r="J77" s="204"/>
      <c r="K77" s="2"/>
    </row>
    <row r="78" customFormat="false" ht="15" hidden="false" customHeight="true" outlineLevel="0" collapsed="false">
      <c r="A78" s="211" t="s">
        <v>5023</v>
      </c>
      <c r="B78" s="218" t="n">
        <v>62</v>
      </c>
      <c r="C78" s="204"/>
      <c r="D78" s="204"/>
      <c r="E78" s="204"/>
      <c r="F78" s="205"/>
      <c r="G78" s="204"/>
      <c r="H78" s="2"/>
      <c r="I78" s="2"/>
      <c r="J78" s="204"/>
      <c r="K78" s="2"/>
    </row>
    <row r="79" customFormat="false" ht="15" hidden="false" customHeight="true" outlineLevel="0" collapsed="false">
      <c r="A79" s="211" t="s">
        <v>4987</v>
      </c>
      <c r="B79" s="218" t="n">
        <v>72</v>
      </c>
      <c r="C79" s="2" t="n">
        <v>72</v>
      </c>
      <c r="D79" s="204"/>
      <c r="E79" s="204"/>
      <c r="F79" s="205"/>
      <c r="G79" s="204"/>
      <c r="H79" s="2"/>
      <c r="I79" s="2"/>
      <c r="J79" s="204"/>
      <c r="K79" s="2"/>
    </row>
    <row r="80" customFormat="false" ht="15" hidden="false" customHeight="true" outlineLevel="0" collapsed="false">
      <c r="A80" s="211" t="s">
        <v>782</v>
      </c>
      <c r="B80" s="218" t="n">
        <v>75</v>
      </c>
      <c r="C80" s="2" t="n">
        <v>75</v>
      </c>
      <c r="D80" s="2" t="n">
        <v>75</v>
      </c>
      <c r="E80" s="204"/>
      <c r="F80" s="205"/>
      <c r="G80" s="204"/>
      <c r="H80" s="2"/>
      <c r="I80" s="2"/>
      <c r="J80" s="204"/>
      <c r="K80" s="2"/>
    </row>
    <row r="81" customFormat="false" ht="15" hidden="false" customHeight="true" outlineLevel="0" collapsed="false">
      <c r="A81" s="211" t="s">
        <v>5049</v>
      </c>
      <c r="B81" s="214"/>
      <c r="C81" s="2" t="n">
        <v>76</v>
      </c>
      <c r="D81" s="2" t="n">
        <v>76</v>
      </c>
      <c r="E81" s="204"/>
      <c r="F81" s="205"/>
      <c r="G81" s="204"/>
      <c r="H81" s="2"/>
      <c r="I81" s="2"/>
      <c r="J81" s="204"/>
      <c r="K81" s="2"/>
    </row>
    <row r="82" customFormat="false" ht="15" hidden="false" customHeight="true" outlineLevel="0" collapsed="false">
      <c r="A82" s="211" t="s">
        <v>4994</v>
      </c>
      <c r="B82" s="218" t="n">
        <v>78</v>
      </c>
      <c r="C82" s="204"/>
      <c r="D82" s="204"/>
      <c r="E82" s="204"/>
      <c r="F82" s="205"/>
      <c r="G82" s="204"/>
      <c r="H82" s="2"/>
      <c r="I82" s="2"/>
      <c r="J82" s="204"/>
      <c r="K82" s="2"/>
    </row>
    <row r="83" customFormat="false" ht="15" hidden="false" customHeight="true" outlineLevel="0" collapsed="false">
      <c r="A83" s="211" t="s">
        <v>5019</v>
      </c>
      <c r="B83" s="214"/>
      <c r="C83" s="2" t="n">
        <v>79</v>
      </c>
      <c r="D83" s="2" t="n">
        <v>79</v>
      </c>
      <c r="E83" s="204"/>
      <c r="F83" s="205"/>
      <c r="G83" s="204"/>
      <c r="H83" s="2"/>
      <c r="I83" s="2"/>
      <c r="J83" s="204"/>
      <c r="K83" s="2"/>
    </row>
    <row r="84" customFormat="false" ht="15" hidden="false" customHeight="true" outlineLevel="0" collapsed="false">
      <c r="A84" s="211" t="s">
        <v>1553</v>
      </c>
      <c r="B84" s="218" t="n">
        <v>81</v>
      </c>
      <c r="C84" s="2" t="n">
        <v>81</v>
      </c>
      <c r="D84" s="2" t="n">
        <v>81</v>
      </c>
      <c r="E84" s="204"/>
      <c r="F84" s="205"/>
      <c r="G84" s="204"/>
      <c r="H84" s="2"/>
      <c r="I84" s="2"/>
      <c r="J84" s="204"/>
      <c r="K84" s="2"/>
    </row>
    <row r="85" customFormat="false" ht="15" hidden="false" customHeight="true" outlineLevel="0" collapsed="false">
      <c r="A85" s="211" t="s">
        <v>5037</v>
      </c>
      <c r="B85" s="218" t="n">
        <v>82</v>
      </c>
      <c r="C85" s="204"/>
      <c r="D85" s="204"/>
      <c r="E85" s="204"/>
      <c r="F85" s="205"/>
      <c r="G85" s="204"/>
      <c r="H85" s="2"/>
      <c r="I85" s="2"/>
      <c r="J85" s="204"/>
      <c r="K85" s="2"/>
    </row>
    <row r="86" customFormat="false" ht="15" hidden="false" customHeight="true" outlineLevel="0" collapsed="false">
      <c r="A86" s="211" t="s">
        <v>5034</v>
      </c>
      <c r="B86" s="214"/>
      <c r="C86" s="204"/>
      <c r="D86" s="2" t="n">
        <v>83</v>
      </c>
      <c r="E86" s="204"/>
      <c r="F86" s="205"/>
      <c r="G86" s="204"/>
      <c r="H86" s="2"/>
      <c r="I86" s="2"/>
      <c r="J86" s="204"/>
      <c r="K86" s="2"/>
    </row>
    <row r="87" customFormat="false" ht="15" hidden="false" customHeight="true" outlineLevel="0" collapsed="false">
      <c r="A87" s="211" t="s">
        <v>5036</v>
      </c>
      <c r="B87" s="218" t="n">
        <v>83</v>
      </c>
      <c r="C87" s="204"/>
      <c r="D87" s="204"/>
      <c r="E87" s="204"/>
      <c r="F87" s="205"/>
      <c r="G87" s="204"/>
      <c r="H87" s="2"/>
      <c r="I87" s="2"/>
      <c r="J87" s="204"/>
      <c r="K87" s="2"/>
    </row>
    <row r="88" customFormat="false" ht="15" hidden="false" customHeight="true" outlineLevel="0" collapsed="false">
      <c r="A88" s="211" t="s">
        <v>5050</v>
      </c>
      <c r="B88" s="218" t="n">
        <v>87</v>
      </c>
      <c r="C88" s="2" t="n">
        <v>87</v>
      </c>
      <c r="D88" s="2" t="n">
        <v>87</v>
      </c>
      <c r="E88" s="204"/>
      <c r="F88" s="205"/>
      <c r="G88" s="204"/>
      <c r="H88" s="2"/>
      <c r="I88" s="2"/>
      <c r="J88" s="204"/>
      <c r="K88" s="2"/>
    </row>
    <row r="89" customFormat="false" ht="15" hidden="false" customHeight="true" outlineLevel="0" collapsed="false">
      <c r="A89" s="211" t="s">
        <v>5037</v>
      </c>
      <c r="B89" s="214"/>
      <c r="C89" s="204"/>
      <c r="D89" s="2" t="n">
        <v>88</v>
      </c>
      <c r="E89" s="204"/>
      <c r="F89" s="205"/>
      <c r="G89" s="204"/>
      <c r="H89" s="2"/>
      <c r="I89" s="2"/>
      <c r="J89" s="204"/>
      <c r="K89" s="2"/>
    </row>
    <row r="90" customFormat="false" ht="15" hidden="false" customHeight="true" outlineLevel="0" collapsed="false">
      <c r="A90" s="211" t="s">
        <v>5051</v>
      </c>
      <c r="B90" s="218" t="n">
        <v>89</v>
      </c>
      <c r="C90" s="2" t="n">
        <v>89</v>
      </c>
      <c r="D90" s="2" t="n">
        <v>89</v>
      </c>
      <c r="E90" s="204"/>
      <c r="F90" s="205"/>
      <c r="G90" s="204"/>
      <c r="H90" s="2"/>
      <c r="I90" s="2"/>
      <c r="J90" s="204"/>
      <c r="K90" s="2"/>
    </row>
    <row r="91" customFormat="false" ht="15" hidden="false" customHeight="true" outlineLevel="0" collapsed="false">
      <c r="A91" s="211" t="s">
        <v>977</v>
      </c>
      <c r="B91" s="218" t="n">
        <v>90</v>
      </c>
      <c r="C91" s="2" t="n">
        <v>90</v>
      </c>
      <c r="D91" s="2" t="n">
        <v>90</v>
      </c>
      <c r="E91" s="204"/>
      <c r="F91" s="205"/>
      <c r="G91" s="204"/>
      <c r="H91" s="2"/>
      <c r="I91" s="2"/>
      <c r="J91" s="204"/>
      <c r="K91" s="2"/>
    </row>
    <row r="92" customFormat="false" ht="15" hidden="false" customHeight="true" outlineLevel="0" collapsed="false">
      <c r="A92" s="211" t="s">
        <v>5044</v>
      </c>
      <c r="B92" s="214"/>
      <c r="C92" s="204"/>
      <c r="D92" s="2" t="n">
        <v>94</v>
      </c>
      <c r="E92" s="204"/>
      <c r="F92" s="205"/>
      <c r="G92" s="204"/>
      <c r="H92" s="2"/>
      <c r="I92" s="2"/>
      <c r="J92" s="204"/>
      <c r="K92" s="2"/>
    </row>
    <row r="93" customFormat="false" ht="15" hidden="false" customHeight="true" outlineLevel="0" collapsed="false">
      <c r="A93" s="211" t="s">
        <v>4996</v>
      </c>
      <c r="B93" s="214"/>
      <c r="C93" s="204"/>
      <c r="D93" s="2" t="n">
        <v>100</v>
      </c>
      <c r="E93" s="204"/>
      <c r="F93" s="205"/>
      <c r="G93" s="204"/>
      <c r="H93" s="2"/>
      <c r="I93" s="2"/>
      <c r="J93" s="204"/>
      <c r="K93" s="2"/>
    </row>
    <row r="94" customFormat="false" ht="15" hidden="false" customHeight="true" outlineLevel="0" collapsed="false">
      <c r="A94" s="211" t="s">
        <v>5001</v>
      </c>
      <c r="B94" s="218" t="s">
        <v>5054</v>
      </c>
      <c r="C94" s="2" t="s">
        <v>5054</v>
      </c>
      <c r="D94" s="2" t="s">
        <v>5054</v>
      </c>
      <c r="E94" s="204"/>
      <c r="F94" s="205"/>
      <c r="G94" s="204"/>
      <c r="H94" s="2"/>
      <c r="I94" s="2"/>
      <c r="J94" s="204"/>
      <c r="K94" s="2"/>
    </row>
  </sheetData>
  <mergeCells count="4">
    <mergeCell ref="A2:D2"/>
    <mergeCell ref="A22:D22"/>
    <mergeCell ref="A35:D35"/>
    <mergeCell ref="A50:D50"/>
  </mergeCells>
  <conditionalFormatting sqref="B3:D20">
    <cfRule type="expression" priority="2" aboveAverage="0" equalAverage="0" bottom="0" percent="0" rank="0" text="" dxfId="0">
      <formula>LEN(TRIM(B3))=0</formula>
    </cfRule>
  </conditionalFormatting>
  <conditionalFormatting sqref="B3:D20">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K11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5" min="2" style="0" width="8.77551020408163"/>
    <col collapsed="false" hidden="false" max="6" min="6" style="0" width="3.51020408163265"/>
    <col collapsed="false" hidden="false" max="7" min="7" style="0" width="8.77551020408163"/>
    <col collapsed="false" hidden="false" max="8" min="8" style="0" width="3.78061224489796"/>
    <col collapsed="false" hidden="false" max="9" min="9" style="0" width="21.3265306122449"/>
    <col collapsed="false" hidden="false" max="10" min="10" style="0" width="8.77551020408163"/>
    <col collapsed="false" hidden="false" max="11" min="11" style="0" width="18.6275510204082"/>
    <col collapsed="false" hidden="false" max="1025" min="12" style="0" width="13.2295918367347"/>
  </cols>
  <sheetData>
    <row r="1" customFormat="false" ht="21" hidden="false" customHeight="true" outlineLevel="0" collapsed="false">
      <c r="A1" s="202" t="s">
        <v>2104</v>
      </c>
      <c r="B1" s="203" t="s">
        <v>4974</v>
      </c>
      <c r="C1" s="203" t="s">
        <v>4975</v>
      </c>
      <c r="D1" s="203" t="s">
        <v>4976</v>
      </c>
      <c r="E1" s="204"/>
      <c r="F1" s="205"/>
      <c r="G1" s="204"/>
      <c r="H1" s="2"/>
      <c r="I1" s="203" t="s">
        <v>4977</v>
      </c>
      <c r="J1" s="203" t="s">
        <v>4978</v>
      </c>
      <c r="K1" s="203" t="s">
        <v>4979</v>
      </c>
    </row>
    <row r="2" customFormat="false" ht="19.5" hidden="false" customHeight="true" outlineLevel="0" collapsed="false">
      <c r="A2" s="206" t="s">
        <v>4980</v>
      </c>
      <c r="B2" s="206"/>
      <c r="C2" s="206"/>
      <c r="D2" s="206"/>
      <c r="E2" s="204"/>
      <c r="F2" s="205"/>
      <c r="G2" s="204"/>
      <c r="H2" s="207" t="n">
        <v>1</v>
      </c>
      <c r="I2" s="2" t="s">
        <v>4981</v>
      </c>
      <c r="J2" s="2" t="n">
        <v>2</v>
      </c>
      <c r="K2" s="2" t="s">
        <v>4982</v>
      </c>
    </row>
    <row r="3" customFormat="false" ht="15" hidden="false" customHeight="true" outlineLevel="0" collapsed="false">
      <c r="A3" s="208" t="s">
        <v>5055</v>
      </c>
      <c r="B3" s="209"/>
      <c r="C3" s="210" t="n">
        <v>0</v>
      </c>
      <c r="D3" s="210" t="n">
        <v>0</v>
      </c>
      <c r="E3" s="204"/>
      <c r="F3" s="205"/>
      <c r="G3" s="204"/>
      <c r="H3" s="207" t="n">
        <v>2</v>
      </c>
      <c r="I3" s="2" t="s">
        <v>4983</v>
      </c>
      <c r="J3" s="2" t="n">
        <v>2</v>
      </c>
      <c r="K3" s="2" t="s">
        <v>4982</v>
      </c>
    </row>
    <row r="4" customFormat="false" ht="15" hidden="false" customHeight="true" outlineLevel="0" collapsed="false">
      <c r="A4" s="211" t="s">
        <v>4984</v>
      </c>
      <c r="B4" s="212" t="n">
        <v>0</v>
      </c>
      <c r="C4" s="213" t="n">
        <v>0</v>
      </c>
      <c r="D4" s="213" t="n">
        <v>0</v>
      </c>
      <c r="E4" s="204"/>
      <c r="F4" s="205"/>
      <c r="G4" s="204"/>
      <c r="H4" s="207" t="n">
        <v>3</v>
      </c>
      <c r="I4" s="2" t="s">
        <v>4985</v>
      </c>
      <c r="J4" s="2" t="n">
        <v>2</v>
      </c>
      <c r="K4" s="2" t="s">
        <v>4982</v>
      </c>
    </row>
    <row r="5" customFormat="false" ht="15" hidden="false" customHeight="true" outlineLevel="0" collapsed="false">
      <c r="A5" s="211" t="s">
        <v>4986</v>
      </c>
      <c r="B5" s="212" t="n">
        <v>0</v>
      </c>
      <c r="C5" s="213" t="n">
        <v>0</v>
      </c>
      <c r="D5" s="213" t="n">
        <v>0</v>
      </c>
      <c r="E5" s="204"/>
      <c r="F5" s="205"/>
      <c r="G5" s="204"/>
      <c r="H5" s="207" t="n">
        <v>4</v>
      </c>
      <c r="I5" s="2" t="s">
        <v>4987</v>
      </c>
      <c r="J5" s="2" t="n">
        <v>1</v>
      </c>
      <c r="K5" s="2" t="s">
        <v>4980</v>
      </c>
    </row>
    <row r="6" customFormat="false" ht="15" hidden="false" customHeight="true" outlineLevel="0" collapsed="false">
      <c r="A6" s="211" t="s">
        <v>4988</v>
      </c>
      <c r="B6" s="212"/>
      <c r="C6" s="213" t="n">
        <v>4</v>
      </c>
      <c r="D6" s="213" t="n">
        <v>4</v>
      </c>
      <c r="E6" s="204"/>
      <c r="F6" s="205"/>
      <c r="G6" s="204"/>
      <c r="H6" s="207" t="n">
        <v>5</v>
      </c>
      <c r="I6" s="2" t="s">
        <v>1823</v>
      </c>
      <c r="J6" s="2" t="n">
        <v>2</v>
      </c>
      <c r="K6" s="2" t="s">
        <v>4982</v>
      </c>
    </row>
    <row r="7" customFormat="false" ht="15" hidden="false" customHeight="true" outlineLevel="0" collapsed="false">
      <c r="A7" s="211" t="s">
        <v>4989</v>
      </c>
      <c r="B7" s="212" t="n">
        <v>8</v>
      </c>
      <c r="C7" s="213" t="n">
        <v>9</v>
      </c>
      <c r="D7" s="213" t="n">
        <v>9</v>
      </c>
      <c r="E7" s="204"/>
      <c r="F7" s="205"/>
      <c r="G7" s="204"/>
      <c r="H7" s="207" t="n">
        <v>6</v>
      </c>
      <c r="I7" s="2" t="s">
        <v>5056</v>
      </c>
      <c r="J7" s="2" t="n">
        <v>2</v>
      </c>
      <c r="K7" s="2" t="s">
        <v>4982</v>
      </c>
    </row>
    <row r="8" customFormat="false" ht="15" hidden="false" customHeight="true" outlineLevel="0" collapsed="false">
      <c r="A8" s="211" t="s">
        <v>4992</v>
      </c>
      <c r="B8" s="212" t="n">
        <v>5</v>
      </c>
      <c r="C8" s="213" t="n">
        <v>13</v>
      </c>
      <c r="D8" s="213" t="n">
        <v>13</v>
      </c>
      <c r="E8" s="204"/>
      <c r="F8" s="205"/>
      <c r="G8" s="204"/>
      <c r="H8" s="207" t="n">
        <v>7</v>
      </c>
      <c r="I8" s="2" t="s">
        <v>4990</v>
      </c>
      <c r="J8" s="2" t="n">
        <v>0</v>
      </c>
      <c r="K8" s="2" t="s">
        <v>4991</v>
      </c>
    </row>
    <row r="9" customFormat="false" ht="15" hidden="false" customHeight="true" outlineLevel="0" collapsed="false">
      <c r="A9" s="211" t="s">
        <v>1633</v>
      </c>
      <c r="B9" s="212" t="n">
        <v>14</v>
      </c>
      <c r="C9" s="213" t="n">
        <v>17</v>
      </c>
      <c r="D9" s="213" t="n">
        <v>17</v>
      </c>
      <c r="E9" s="204"/>
      <c r="F9" s="205"/>
      <c r="G9" s="204"/>
      <c r="H9" s="207" t="n">
        <v>8</v>
      </c>
      <c r="I9" s="2" t="s">
        <v>4993</v>
      </c>
      <c r="J9" s="2" t="n">
        <v>1</v>
      </c>
      <c r="K9" s="2" t="s">
        <v>4980</v>
      </c>
    </row>
    <row r="10" customFormat="false" ht="15" hidden="false" customHeight="true" outlineLevel="0" collapsed="false">
      <c r="A10" s="211" t="s">
        <v>4990</v>
      </c>
      <c r="B10" s="212"/>
      <c r="C10" s="213" t="n">
        <v>21</v>
      </c>
      <c r="D10" s="213" t="n">
        <v>21</v>
      </c>
      <c r="E10" s="204"/>
      <c r="F10" s="205"/>
      <c r="G10" s="204"/>
      <c r="H10" s="207" t="n">
        <v>9</v>
      </c>
      <c r="I10" s="2" t="s">
        <v>5057</v>
      </c>
      <c r="J10" s="2" t="n">
        <v>2</v>
      </c>
      <c r="K10" s="2" t="s">
        <v>4982</v>
      </c>
    </row>
    <row r="11" customFormat="false" ht="15" hidden="false" customHeight="true" outlineLevel="0" collapsed="false">
      <c r="A11" s="211" t="s">
        <v>4997</v>
      </c>
      <c r="B11" s="212"/>
      <c r="C11" s="213" t="n">
        <v>25</v>
      </c>
      <c r="D11" s="213" t="n">
        <v>25</v>
      </c>
      <c r="E11" s="204"/>
      <c r="F11" s="205"/>
      <c r="G11" s="204"/>
      <c r="H11" s="207" t="n">
        <v>10</v>
      </c>
      <c r="I11" s="2" t="s">
        <v>4994</v>
      </c>
      <c r="J11" s="2" t="n">
        <v>2</v>
      </c>
      <c r="K11" s="2" t="s">
        <v>4995</v>
      </c>
    </row>
    <row r="12" customFormat="false" ht="15" hidden="false" customHeight="true" outlineLevel="0" collapsed="false">
      <c r="A12" s="211" t="s">
        <v>5000</v>
      </c>
      <c r="B12" s="212" t="n">
        <v>35</v>
      </c>
      <c r="C12" s="213" t="n">
        <v>29</v>
      </c>
      <c r="D12" s="213" t="n">
        <v>29</v>
      </c>
      <c r="E12" s="204"/>
      <c r="F12" s="205"/>
      <c r="G12" s="204"/>
      <c r="H12" s="207" t="n">
        <v>11</v>
      </c>
      <c r="I12" s="2" t="s">
        <v>4996</v>
      </c>
      <c r="J12" s="2" t="n">
        <v>2</v>
      </c>
      <c r="K12" s="2" t="s">
        <v>4982</v>
      </c>
    </row>
    <row r="13" customFormat="false" ht="15" hidden="false" customHeight="true" outlineLevel="0" collapsed="false">
      <c r="A13" s="211" t="s">
        <v>5002</v>
      </c>
      <c r="B13" s="212" t="n">
        <v>18</v>
      </c>
      <c r="C13" s="213" t="n">
        <v>33</v>
      </c>
      <c r="D13" s="213" t="n">
        <v>33</v>
      </c>
      <c r="E13" s="204"/>
      <c r="F13" s="205"/>
      <c r="G13" s="204"/>
      <c r="H13" s="207" t="n">
        <v>12</v>
      </c>
      <c r="I13" s="2" t="s">
        <v>4998</v>
      </c>
      <c r="J13" s="2" t="n">
        <v>2</v>
      </c>
      <c r="K13" s="2" t="s">
        <v>4999</v>
      </c>
    </row>
    <row r="14" customFormat="false" ht="15" hidden="false" customHeight="true" outlineLevel="0" collapsed="false">
      <c r="A14" s="211" t="s">
        <v>1553</v>
      </c>
      <c r="B14" s="212" t="n">
        <v>27</v>
      </c>
      <c r="C14" s="213" t="n">
        <v>37</v>
      </c>
      <c r="D14" s="213" t="n">
        <v>37</v>
      </c>
      <c r="E14" s="204"/>
      <c r="F14" s="205"/>
      <c r="G14" s="204"/>
      <c r="H14" s="207" t="n">
        <v>13</v>
      </c>
      <c r="I14" s="2" t="s">
        <v>5001</v>
      </c>
      <c r="J14" s="2" t="n">
        <v>2</v>
      </c>
      <c r="K14" s="2" t="s">
        <v>4982</v>
      </c>
    </row>
    <row r="15" customFormat="false" ht="15" hidden="false" customHeight="true" outlineLevel="0" collapsed="false">
      <c r="A15" s="211" t="s">
        <v>5055</v>
      </c>
      <c r="B15" s="212" t="n">
        <v>30</v>
      </c>
      <c r="C15" s="213" t="n">
        <v>40</v>
      </c>
      <c r="D15" s="213" t="n">
        <v>40</v>
      </c>
      <c r="E15" s="204"/>
      <c r="F15" s="205"/>
      <c r="G15" s="204"/>
      <c r="H15" s="207" t="n">
        <v>14</v>
      </c>
      <c r="I15" s="2" t="s">
        <v>5003</v>
      </c>
      <c r="J15" s="2" t="n">
        <v>2</v>
      </c>
      <c r="K15" s="2" t="s">
        <v>4982</v>
      </c>
    </row>
    <row r="16" customFormat="false" ht="15" hidden="false" customHeight="true" outlineLevel="0" collapsed="false">
      <c r="A16" s="211" t="s">
        <v>4987</v>
      </c>
      <c r="B16" s="212" t="n">
        <v>49</v>
      </c>
      <c r="C16" s="213" t="n">
        <v>41</v>
      </c>
      <c r="D16" s="213" t="n">
        <v>41</v>
      </c>
      <c r="E16" s="204"/>
      <c r="F16" s="205"/>
      <c r="G16" s="204"/>
      <c r="H16" s="207" t="n">
        <v>15</v>
      </c>
      <c r="I16" s="2" t="s">
        <v>5004</v>
      </c>
      <c r="J16" s="2" t="n">
        <v>2</v>
      </c>
      <c r="K16" s="2" t="s">
        <v>4982</v>
      </c>
    </row>
    <row r="17" customFormat="false" ht="15" hidden="false" customHeight="true" outlineLevel="0" collapsed="false">
      <c r="A17" s="211" t="s">
        <v>5009</v>
      </c>
      <c r="B17" s="212"/>
      <c r="C17" s="213" t="n">
        <v>45</v>
      </c>
      <c r="D17" s="213" t="n">
        <v>45</v>
      </c>
      <c r="E17" s="204"/>
      <c r="F17" s="205"/>
      <c r="G17" s="204"/>
      <c r="H17" s="207" t="n">
        <v>16</v>
      </c>
      <c r="I17" s="2" t="s">
        <v>5005</v>
      </c>
      <c r="J17" s="2" t="n">
        <v>2</v>
      </c>
      <c r="K17" s="2" t="s">
        <v>5006</v>
      </c>
    </row>
    <row r="18" customFormat="false" ht="15" hidden="false" customHeight="true" outlineLevel="0" collapsed="false">
      <c r="A18" s="211" t="s">
        <v>4993</v>
      </c>
      <c r="B18" s="212" t="n">
        <v>42</v>
      </c>
      <c r="C18" s="213" t="n">
        <v>49</v>
      </c>
      <c r="D18" s="213" t="n">
        <v>49</v>
      </c>
      <c r="E18" s="204"/>
      <c r="F18" s="205"/>
      <c r="G18" s="204"/>
      <c r="H18" s="207" t="n">
        <v>17</v>
      </c>
      <c r="I18" s="2" t="s">
        <v>1044</v>
      </c>
      <c r="J18" s="2" t="n">
        <v>2</v>
      </c>
      <c r="K18" s="2" t="s">
        <v>4982</v>
      </c>
    </row>
    <row r="19" customFormat="false" ht="15" hidden="false" customHeight="true" outlineLevel="0" collapsed="false">
      <c r="A19" s="211" t="s">
        <v>5012</v>
      </c>
      <c r="B19" s="212" t="n">
        <v>60</v>
      </c>
      <c r="C19" s="213" t="n">
        <v>54</v>
      </c>
      <c r="D19" s="213" t="n">
        <v>54</v>
      </c>
      <c r="E19" s="204"/>
      <c r="F19" s="205"/>
      <c r="G19" s="204"/>
      <c r="H19" s="207" t="n">
        <v>18</v>
      </c>
      <c r="I19" s="2" t="s">
        <v>5008</v>
      </c>
      <c r="J19" s="2" t="n">
        <v>2</v>
      </c>
      <c r="K19" s="2" t="s">
        <v>4982</v>
      </c>
    </row>
    <row r="20" customFormat="false" ht="15" hidden="false" customHeight="true" outlineLevel="0" collapsed="false">
      <c r="A20" s="211" t="s">
        <v>5014</v>
      </c>
      <c r="B20" s="212"/>
      <c r="C20" s="213"/>
      <c r="D20" s="213" t="n">
        <v>59</v>
      </c>
      <c r="E20" s="204"/>
      <c r="F20" s="205"/>
      <c r="G20" s="204"/>
      <c r="H20" s="207" t="n">
        <v>19</v>
      </c>
      <c r="I20" s="2" t="s">
        <v>5010</v>
      </c>
      <c r="J20" s="2" t="n">
        <v>2</v>
      </c>
      <c r="K20" s="2" t="s">
        <v>5006</v>
      </c>
    </row>
    <row r="21" customFormat="false" ht="15" hidden="false" customHeight="true" outlineLevel="0" collapsed="false">
      <c r="A21" s="2"/>
      <c r="B21" s="204"/>
      <c r="C21" s="204"/>
      <c r="D21" s="213"/>
      <c r="E21" s="204"/>
      <c r="F21" s="205"/>
      <c r="G21" s="204"/>
      <c r="H21" s="207" t="n">
        <v>20</v>
      </c>
      <c r="I21" s="2" t="s">
        <v>5011</v>
      </c>
      <c r="J21" s="2" t="n">
        <v>2</v>
      </c>
      <c r="K21" s="2" t="s">
        <v>4995</v>
      </c>
    </row>
    <row r="22" customFormat="false" ht="19.5" hidden="false" customHeight="true" outlineLevel="0" collapsed="false">
      <c r="A22" s="206" t="s">
        <v>5058</v>
      </c>
      <c r="B22" s="206"/>
      <c r="C22" s="206"/>
      <c r="D22" s="206"/>
      <c r="E22" s="204"/>
      <c r="F22" s="205"/>
      <c r="G22" s="204"/>
      <c r="H22" s="207" t="n">
        <v>21</v>
      </c>
      <c r="I22" s="2" t="s">
        <v>5013</v>
      </c>
      <c r="J22" s="2" t="n">
        <v>2</v>
      </c>
      <c r="K22" s="2" t="s">
        <v>4982</v>
      </c>
    </row>
    <row r="23" customFormat="false" ht="15" hidden="false" customHeight="true" outlineLevel="0" collapsed="false">
      <c r="A23" s="208" t="s">
        <v>732</v>
      </c>
      <c r="B23" s="209" t="n">
        <v>0</v>
      </c>
      <c r="C23" s="210" t="n">
        <v>0</v>
      </c>
      <c r="D23" s="210" t="n">
        <v>0</v>
      </c>
      <c r="E23" s="204"/>
      <c r="F23" s="205"/>
      <c r="G23" s="204"/>
      <c r="H23" s="207" t="n">
        <v>22</v>
      </c>
      <c r="I23" s="2" t="s">
        <v>5015</v>
      </c>
      <c r="J23" s="2" t="n">
        <v>2</v>
      </c>
      <c r="K23" s="2" t="s">
        <v>4982</v>
      </c>
    </row>
    <row r="24" customFormat="false" ht="15" hidden="false" customHeight="true" outlineLevel="0" collapsed="false">
      <c r="A24" s="211" t="s">
        <v>5007</v>
      </c>
      <c r="B24" s="212" t="n">
        <v>40</v>
      </c>
      <c r="C24" s="213"/>
      <c r="D24" s="213"/>
      <c r="E24" s="204"/>
      <c r="F24" s="205"/>
      <c r="G24" s="204"/>
      <c r="H24" s="207" t="n">
        <v>23</v>
      </c>
      <c r="I24" s="2" t="s">
        <v>5016</v>
      </c>
      <c r="J24" s="2" t="n">
        <v>2</v>
      </c>
      <c r="K24" s="2" t="s">
        <v>4999</v>
      </c>
    </row>
    <row r="25" customFormat="false" ht="15" hidden="false" customHeight="true" outlineLevel="0" collapsed="false">
      <c r="A25" s="2"/>
      <c r="B25" s="204"/>
      <c r="C25" s="204"/>
      <c r="D25" s="204"/>
      <c r="E25" s="204"/>
      <c r="F25" s="205"/>
      <c r="G25" s="204"/>
      <c r="H25" s="207" t="n">
        <v>24</v>
      </c>
      <c r="I25" s="2" t="s">
        <v>5018</v>
      </c>
      <c r="J25" s="2" t="n">
        <v>2</v>
      </c>
      <c r="K25" s="2" t="s">
        <v>4982</v>
      </c>
    </row>
    <row r="26" customFormat="false" ht="19.5" hidden="false" customHeight="true" outlineLevel="0" collapsed="false">
      <c r="A26" s="206" t="s">
        <v>5017</v>
      </c>
      <c r="B26" s="206"/>
      <c r="C26" s="206"/>
      <c r="D26" s="206"/>
      <c r="E26" s="215"/>
      <c r="F26" s="205"/>
      <c r="G26" s="204"/>
      <c r="H26" s="207" t="n">
        <v>25</v>
      </c>
      <c r="I26" s="2" t="s">
        <v>5059</v>
      </c>
      <c r="J26" s="2" t="n">
        <v>2</v>
      </c>
      <c r="K26" s="2" t="s">
        <v>4982</v>
      </c>
    </row>
    <row r="27" customFormat="false" ht="15" hidden="false" customHeight="true" outlineLevel="0" collapsed="false">
      <c r="A27" s="208" t="s">
        <v>4998</v>
      </c>
      <c r="B27" s="209" t="n">
        <v>0</v>
      </c>
      <c r="C27" s="210" t="n">
        <v>0</v>
      </c>
      <c r="D27" s="210" t="n">
        <v>0</v>
      </c>
      <c r="E27" s="204"/>
      <c r="F27" s="205"/>
      <c r="G27" s="204"/>
      <c r="H27" s="207" t="n">
        <v>26</v>
      </c>
      <c r="I27" s="2" t="s">
        <v>4989</v>
      </c>
      <c r="J27" s="2" t="n">
        <v>0</v>
      </c>
      <c r="K27" s="2" t="s">
        <v>4991</v>
      </c>
    </row>
    <row r="28" customFormat="false" ht="15" hidden="false" customHeight="true" outlineLevel="0" collapsed="false">
      <c r="A28" s="211" t="s">
        <v>5005</v>
      </c>
      <c r="B28" s="212" t="n">
        <v>0</v>
      </c>
      <c r="C28" s="213" t="n">
        <v>0</v>
      </c>
      <c r="D28" s="213" t="n">
        <v>0</v>
      </c>
      <c r="E28" s="204"/>
      <c r="F28" s="205"/>
      <c r="G28" s="204"/>
      <c r="H28" s="207" t="n">
        <v>27</v>
      </c>
      <c r="I28" s="2" t="s">
        <v>5060</v>
      </c>
      <c r="J28" s="2" t="n">
        <v>2</v>
      </c>
      <c r="K28" s="2" t="s">
        <v>5006</v>
      </c>
    </row>
    <row r="29" customFormat="false" ht="15" hidden="false" customHeight="true" outlineLevel="0" collapsed="false">
      <c r="A29" s="211" t="s">
        <v>5016</v>
      </c>
      <c r="B29" s="214"/>
      <c r="C29" s="204"/>
      <c r="D29" s="213" t="n">
        <v>0</v>
      </c>
      <c r="E29" s="204"/>
      <c r="F29" s="205"/>
      <c r="G29" s="204"/>
      <c r="H29" s="207" t="n">
        <v>28</v>
      </c>
      <c r="I29" s="2" t="s">
        <v>5014</v>
      </c>
      <c r="J29" s="2" t="n">
        <v>1</v>
      </c>
      <c r="K29" s="2" t="s">
        <v>4980</v>
      </c>
    </row>
    <row r="30" customFormat="false" ht="15" hidden="false" customHeight="true" outlineLevel="0" collapsed="false">
      <c r="A30" s="211" t="s">
        <v>5020</v>
      </c>
      <c r="B30" s="212" t="n">
        <v>0</v>
      </c>
      <c r="C30" s="213" t="n">
        <v>0</v>
      </c>
      <c r="D30" s="213" t="n">
        <v>0</v>
      </c>
      <c r="E30" s="204"/>
      <c r="F30" s="205"/>
      <c r="G30" s="204"/>
      <c r="H30" s="207" t="n">
        <v>29</v>
      </c>
      <c r="I30" s="2" t="s">
        <v>5019</v>
      </c>
      <c r="J30" s="2" t="n">
        <v>2</v>
      </c>
      <c r="K30" s="2" t="s">
        <v>4982</v>
      </c>
    </row>
    <row r="31" customFormat="false" ht="15" hidden="false" customHeight="true" outlineLevel="0" collapsed="false">
      <c r="A31" s="211" t="s">
        <v>5022</v>
      </c>
      <c r="B31" s="212" t="n">
        <v>0</v>
      </c>
      <c r="C31" s="213" t="n">
        <v>0</v>
      </c>
      <c r="D31" s="213" t="n">
        <v>0</v>
      </c>
      <c r="E31" s="204"/>
      <c r="F31" s="205"/>
      <c r="G31" s="204"/>
      <c r="H31" s="207" t="n">
        <v>30</v>
      </c>
      <c r="I31" s="2" t="s">
        <v>5021</v>
      </c>
      <c r="J31" s="2" t="n">
        <v>2</v>
      </c>
      <c r="K31" s="2" t="s">
        <v>4982</v>
      </c>
    </row>
    <row r="32" customFormat="false" ht="15" hidden="false" customHeight="true" outlineLevel="0" collapsed="false">
      <c r="A32" s="211" t="s">
        <v>5023</v>
      </c>
      <c r="B32" s="212" t="n">
        <v>0</v>
      </c>
      <c r="C32" s="213" t="n">
        <v>0</v>
      </c>
      <c r="D32" s="213" t="n">
        <v>0</v>
      </c>
      <c r="E32" s="204"/>
      <c r="F32" s="205"/>
      <c r="G32" s="204"/>
      <c r="H32" s="207" t="n">
        <v>31</v>
      </c>
      <c r="I32" s="2" t="s">
        <v>732</v>
      </c>
      <c r="J32" s="2" t="n">
        <v>0</v>
      </c>
      <c r="K32" s="2" t="s">
        <v>4991</v>
      </c>
    </row>
    <row r="33" customFormat="false" ht="15" hidden="false" customHeight="true" outlineLevel="0" collapsed="false">
      <c r="A33" s="211" t="s">
        <v>5026</v>
      </c>
      <c r="B33" s="212" t="n">
        <v>0</v>
      </c>
      <c r="C33" s="213" t="n">
        <v>0</v>
      </c>
      <c r="D33" s="213" t="n">
        <v>0</v>
      </c>
      <c r="E33" s="204"/>
      <c r="F33" s="205"/>
      <c r="G33" s="204"/>
      <c r="H33" s="207" t="n">
        <v>32</v>
      </c>
      <c r="I33" s="2" t="s">
        <v>5024</v>
      </c>
      <c r="J33" s="2" t="n">
        <v>2</v>
      </c>
      <c r="K33" s="2" t="s">
        <v>5025</v>
      </c>
    </row>
    <row r="34" customFormat="false" ht="15" hidden="false" customHeight="true" outlineLevel="0" collapsed="false">
      <c r="A34" s="211" t="s">
        <v>5028</v>
      </c>
      <c r="B34" s="212" t="n">
        <v>0</v>
      </c>
      <c r="C34" s="213" t="n">
        <v>0</v>
      </c>
      <c r="D34" s="213" t="n">
        <v>0</v>
      </c>
      <c r="E34" s="204"/>
      <c r="F34" s="205"/>
      <c r="G34" s="204"/>
      <c r="H34" s="207" t="n">
        <v>33</v>
      </c>
      <c r="I34" s="2" t="s">
        <v>5027</v>
      </c>
      <c r="J34" s="2" t="n">
        <v>2</v>
      </c>
      <c r="K34" s="2" t="s">
        <v>5006</v>
      </c>
    </row>
    <row r="35" customFormat="false" ht="15" hidden="false" customHeight="true" outlineLevel="0" collapsed="false">
      <c r="A35" s="211" t="s">
        <v>5029</v>
      </c>
      <c r="B35" s="212" t="n">
        <v>0</v>
      </c>
      <c r="C35" s="213" t="n">
        <v>0</v>
      </c>
      <c r="D35" s="213" t="n">
        <v>0</v>
      </c>
      <c r="E35" s="204"/>
      <c r="F35" s="205"/>
      <c r="G35" s="204"/>
      <c r="H35" s="207" t="n">
        <v>34</v>
      </c>
      <c r="I35" s="2" t="s">
        <v>1573</v>
      </c>
      <c r="J35" s="2" t="n">
        <v>2</v>
      </c>
      <c r="K35" s="2" t="s">
        <v>4982</v>
      </c>
    </row>
    <row r="36" customFormat="false" ht="15" hidden="false" customHeight="true" outlineLevel="0" collapsed="false">
      <c r="A36" s="211" t="s">
        <v>5031</v>
      </c>
      <c r="B36" s="212" t="n">
        <v>0</v>
      </c>
      <c r="C36" s="213" t="n">
        <v>0</v>
      </c>
      <c r="D36" s="213" t="n">
        <v>0</v>
      </c>
      <c r="E36" s="204"/>
      <c r="F36" s="205"/>
      <c r="G36" s="204"/>
      <c r="H36" s="207" t="n">
        <v>35</v>
      </c>
      <c r="I36" s="2" t="s">
        <v>5000</v>
      </c>
      <c r="J36" s="2" t="n">
        <v>1</v>
      </c>
      <c r="K36" s="2" t="s">
        <v>4980</v>
      </c>
    </row>
    <row r="37" customFormat="false" ht="15" hidden="false" customHeight="true" outlineLevel="0" collapsed="false">
      <c r="A37" s="211" t="s">
        <v>5033</v>
      </c>
      <c r="B37" s="212" t="n">
        <v>0</v>
      </c>
      <c r="C37" s="213" t="n">
        <v>0</v>
      </c>
      <c r="D37" s="213" t="n">
        <v>0</v>
      </c>
      <c r="E37" s="204"/>
      <c r="F37" s="205"/>
      <c r="G37" s="204"/>
      <c r="H37" s="207" t="n">
        <v>36</v>
      </c>
      <c r="I37" s="2" t="s">
        <v>5030</v>
      </c>
      <c r="J37" s="2" t="n">
        <v>2</v>
      </c>
      <c r="K37" s="2" t="s">
        <v>4982</v>
      </c>
    </row>
    <row r="38" customFormat="false" ht="15" hidden="false" customHeight="true" outlineLevel="0" collapsed="false">
      <c r="A38" s="2"/>
      <c r="B38" s="204"/>
      <c r="C38" s="204"/>
      <c r="D38" s="204"/>
      <c r="E38" s="204"/>
      <c r="F38" s="205"/>
      <c r="G38" s="204"/>
      <c r="H38" s="207" t="n">
        <v>37</v>
      </c>
      <c r="I38" s="2" t="s">
        <v>5032</v>
      </c>
      <c r="J38" s="2" t="n">
        <v>2</v>
      </c>
      <c r="K38" s="2" t="s">
        <v>4982</v>
      </c>
    </row>
    <row r="39" customFormat="false" ht="19.5" hidden="false" customHeight="true" outlineLevel="0" collapsed="false">
      <c r="A39" s="206" t="s">
        <v>5006</v>
      </c>
      <c r="B39" s="206"/>
      <c r="C39" s="206"/>
      <c r="D39" s="206"/>
      <c r="E39" s="204"/>
      <c r="F39" s="205"/>
      <c r="G39" s="204"/>
      <c r="H39" s="207" t="n">
        <v>38</v>
      </c>
      <c r="I39" s="2" t="s">
        <v>5061</v>
      </c>
      <c r="J39" s="2" t="n">
        <v>2</v>
      </c>
      <c r="K39" s="2" t="s">
        <v>4982</v>
      </c>
    </row>
    <row r="40" customFormat="false" ht="15" hidden="false" customHeight="true" outlineLevel="0" collapsed="false">
      <c r="A40" s="208" t="s">
        <v>4990</v>
      </c>
      <c r="B40" s="209" t="n">
        <v>0</v>
      </c>
      <c r="C40" s="210" t="n">
        <v>0</v>
      </c>
      <c r="D40" s="210" t="n">
        <v>0</v>
      </c>
      <c r="E40" s="204"/>
      <c r="F40" s="205"/>
      <c r="G40" s="204"/>
      <c r="H40" s="207" t="n">
        <v>39</v>
      </c>
      <c r="I40" s="2" t="s">
        <v>5007</v>
      </c>
      <c r="J40" s="2" t="n">
        <v>1</v>
      </c>
      <c r="K40" s="2" t="s">
        <v>4980</v>
      </c>
    </row>
    <row r="41" customFormat="false" ht="15" hidden="false" customHeight="true" outlineLevel="0" collapsed="false">
      <c r="A41" s="211" t="s">
        <v>5005</v>
      </c>
      <c r="B41" s="212" t="n">
        <v>0</v>
      </c>
      <c r="C41" s="213" t="n">
        <v>0</v>
      </c>
      <c r="D41" s="213" t="n">
        <v>0</v>
      </c>
      <c r="E41" s="204"/>
      <c r="F41" s="205"/>
      <c r="G41" s="204"/>
      <c r="H41" s="207" t="n">
        <v>40</v>
      </c>
      <c r="I41" s="2" t="s">
        <v>5055</v>
      </c>
      <c r="J41" s="2" t="n">
        <v>0</v>
      </c>
      <c r="K41" s="2" t="s">
        <v>4991</v>
      </c>
    </row>
    <row r="42" customFormat="false" ht="15" hidden="false" customHeight="true" outlineLevel="0" collapsed="false">
      <c r="A42" s="211" t="s">
        <v>5010</v>
      </c>
      <c r="B42" s="212"/>
      <c r="C42" s="213" t="n">
        <v>0</v>
      </c>
      <c r="D42" s="213" t="n">
        <v>0</v>
      </c>
      <c r="E42" s="204"/>
      <c r="F42" s="205"/>
      <c r="G42" s="204"/>
      <c r="H42" s="207" t="n">
        <v>41</v>
      </c>
      <c r="I42" s="2" t="s">
        <v>4992</v>
      </c>
      <c r="J42" s="2" t="n">
        <v>0</v>
      </c>
      <c r="K42" s="2" t="s">
        <v>4991</v>
      </c>
    </row>
    <row r="43" customFormat="false" ht="15" hidden="false" customHeight="true" outlineLevel="0" collapsed="false">
      <c r="A43" s="211" t="s">
        <v>5060</v>
      </c>
      <c r="B43" s="212"/>
      <c r="C43" s="213"/>
      <c r="D43" s="213" t="n">
        <v>0</v>
      </c>
      <c r="E43" s="204"/>
      <c r="F43" s="205"/>
      <c r="G43" s="204"/>
      <c r="H43" s="207" t="n">
        <v>42</v>
      </c>
      <c r="I43" s="2" t="s">
        <v>5009</v>
      </c>
      <c r="J43" s="2" t="n">
        <v>1</v>
      </c>
      <c r="K43" s="2" t="s">
        <v>4980</v>
      </c>
    </row>
    <row r="44" customFormat="false" ht="15" hidden="false" customHeight="true" outlineLevel="0" collapsed="false">
      <c r="A44" s="211" t="s">
        <v>5024</v>
      </c>
      <c r="B44" s="212" t="n">
        <v>0</v>
      </c>
      <c r="C44" s="204"/>
      <c r="D44" s="204"/>
      <c r="E44" s="204"/>
      <c r="F44" s="205"/>
      <c r="G44" s="204"/>
      <c r="H44" s="207" t="n">
        <v>43</v>
      </c>
      <c r="I44" s="2" t="s">
        <v>4997</v>
      </c>
      <c r="J44" s="2" t="n">
        <v>0</v>
      </c>
      <c r="K44" s="2" t="s">
        <v>4991</v>
      </c>
    </row>
    <row r="45" customFormat="false" ht="15" hidden="false" customHeight="true" outlineLevel="0" collapsed="false">
      <c r="A45" s="211" t="s">
        <v>5027</v>
      </c>
      <c r="B45" s="212"/>
      <c r="C45" s="213" t="n">
        <v>0</v>
      </c>
      <c r="D45" s="213" t="n">
        <v>0</v>
      </c>
      <c r="E45" s="204"/>
      <c r="F45" s="205"/>
      <c r="G45" s="204"/>
      <c r="H45" s="207" t="n">
        <v>44</v>
      </c>
      <c r="I45" s="2" t="s">
        <v>5002</v>
      </c>
      <c r="J45" s="2" t="n">
        <v>0</v>
      </c>
      <c r="K45" s="2" t="s">
        <v>4991</v>
      </c>
    </row>
    <row r="46" customFormat="false" ht="15" hidden="false" customHeight="true" outlineLevel="0" collapsed="false">
      <c r="A46" s="211" t="s">
        <v>5055</v>
      </c>
      <c r="B46" s="212" t="n">
        <v>0</v>
      </c>
      <c r="C46" s="213" t="n">
        <v>0</v>
      </c>
      <c r="D46" s="213" t="n">
        <v>0</v>
      </c>
      <c r="E46" s="204"/>
      <c r="F46" s="205"/>
      <c r="G46" s="204"/>
      <c r="H46" s="207" t="n">
        <v>45</v>
      </c>
      <c r="I46" s="2" t="s">
        <v>5034</v>
      </c>
      <c r="J46" s="2" t="n">
        <v>2</v>
      </c>
      <c r="K46" s="2" t="s">
        <v>4982</v>
      </c>
    </row>
    <row r="47" customFormat="false" ht="15" hidden="false" customHeight="true" outlineLevel="0" collapsed="false">
      <c r="A47" s="211" t="s">
        <v>5002</v>
      </c>
      <c r="B47" s="212" t="n">
        <v>0</v>
      </c>
      <c r="C47" s="213" t="n">
        <v>0</v>
      </c>
      <c r="D47" s="213" t="n">
        <v>0</v>
      </c>
      <c r="E47" s="204"/>
      <c r="F47" s="205"/>
      <c r="G47" s="204"/>
      <c r="H47" s="207" t="n">
        <v>46</v>
      </c>
      <c r="I47" s="2" t="s">
        <v>5035</v>
      </c>
      <c r="J47" s="2" t="n">
        <v>2</v>
      </c>
      <c r="K47" s="2" t="s">
        <v>5006</v>
      </c>
    </row>
    <row r="48" customFormat="false" ht="15" hidden="false" customHeight="true" outlineLevel="0" collapsed="false">
      <c r="A48" s="211" t="s">
        <v>5035</v>
      </c>
      <c r="B48" s="212"/>
      <c r="C48" s="213" t="n">
        <v>0</v>
      </c>
      <c r="D48" s="213" t="n">
        <v>0</v>
      </c>
      <c r="E48" s="204"/>
      <c r="F48" s="205"/>
      <c r="G48" s="204"/>
      <c r="H48" s="207" t="n">
        <v>47</v>
      </c>
      <c r="I48" s="2" t="s">
        <v>4986</v>
      </c>
      <c r="J48" s="2" t="n">
        <v>0</v>
      </c>
      <c r="K48" s="2" t="s">
        <v>4991</v>
      </c>
    </row>
    <row r="49" customFormat="false" ht="15" hidden="false" customHeight="true" outlineLevel="0" collapsed="false">
      <c r="A49" s="211" t="s">
        <v>5022</v>
      </c>
      <c r="B49" s="212"/>
      <c r="C49" s="213" t="n">
        <v>0</v>
      </c>
      <c r="D49" s="213" t="n">
        <v>0</v>
      </c>
      <c r="E49" s="204"/>
      <c r="F49" s="205"/>
      <c r="G49" s="204"/>
      <c r="H49" s="207" t="n">
        <v>48</v>
      </c>
      <c r="I49" s="2" t="s">
        <v>4984</v>
      </c>
      <c r="J49" s="2" t="n">
        <v>0</v>
      </c>
      <c r="K49" s="2" t="s">
        <v>4991</v>
      </c>
    </row>
    <row r="50" customFormat="false" ht="15" hidden="false" customHeight="true" outlineLevel="0" collapsed="false">
      <c r="A50" s="211" t="s">
        <v>5037</v>
      </c>
      <c r="B50" s="212"/>
      <c r="C50" s="213" t="n">
        <v>0</v>
      </c>
      <c r="D50" s="213"/>
      <c r="E50" s="204"/>
      <c r="F50" s="205"/>
      <c r="G50" s="204"/>
      <c r="H50" s="207" t="n">
        <v>49</v>
      </c>
      <c r="I50" s="2" t="s">
        <v>5036</v>
      </c>
      <c r="J50" s="2" t="n">
        <v>2</v>
      </c>
      <c r="K50" s="2" t="s">
        <v>4995</v>
      </c>
    </row>
    <row r="51" customFormat="false" ht="15" hidden="false" customHeight="true" outlineLevel="0" collapsed="false">
      <c r="A51" s="211" t="s">
        <v>5039</v>
      </c>
      <c r="B51" s="212"/>
      <c r="C51" s="213" t="n">
        <v>0</v>
      </c>
      <c r="D51" s="213" t="n">
        <v>0</v>
      </c>
      <c r="E51" s="204"/>
      <c r="F51" s="205"/>
      <c r="G51" s="204"/>
      <c r="H51" s="207" t="n">
        <v>50</v>
      </c>
      <c r="I51" s="2" t="s">
        <v>5020</v>
      </c>
      <c r="J51" s="2" t="n">
        <v>2</v>
      </c>
      <c r="K51" s="2" t="s">
        <v>4999</v>
      </c>
    </row>
    <row r="52" customFormat="false" ht="15" hidden="false" customHeight="true" outlineLevel="0" collapsed="false">
      <c r="A52" s="211" t="s">
        <v>5028</v>
      </c>
      <c r="B52" s="212" t="n">
        <v>0</v>
      </c>
      <c r="C52" s="204"/>
      <c r="D52" s="204"/>
      <c r="E52" s="204"/>
      <c r="F52" s="205"/>
      <c r="G52" s="204"/>
      <c r="H52" s="207" t="n">
        <v>51</v>
      </c>
      <c r="I52" s="2" t="s">
        <v>5038</v>
      </c>
      <c r="J52" s="2" t="n">
        <v>2</v>
      </c>
      <c r="K52" s="2" t="s">
        <v>4982</v>
      </c>
    </row>
    <row r="53" customFormat="false" ht="15" hidden="false" customHeight="true" outlineLevel="0" collapsed="false">
      <c r="A53" s="211" t="s">
        <v>5029</v>
      </c>
      <c r="B53" s="212" t="n">
        <v>0</v>
      </c>
      <c r="C53" s="213" t="n">
        <v>0</v>
      </c>
      <c r="D53" s="213" t="n">
        <v>0</v>
      </c>
      <c r="E53" s="204"/>
      <c r="F53" s="205"/>
      <c r="G53" s="204"/>
      <c r="H53" s="207" t="n">
        <v>52</v>
      </c>
      <c r="I53" s="2" t="s">
        <v>5040</v>
      </c>
      <c r="J53" s="2" t="n">
        <v>2</v>
      </c>
      <c r="K53" s="2" t="s">
        <v>4982</v>
      </c>
    </row>
    <row r="54" customFormat="false" ht="15" hidden="false" customHeight="true" outlineLevel="0" collapsed="false">
      <c r="A54" s="211" t="s">
        <v>5033</v>
      </c>
      <c r="B54" s="212"/>
      <c r="C54" s="213"/>
      <c r="D54" s="213" t="n">
        <v>0</v>
      </c>
      <c r="E54" s="204"/>
      <c r="F54" s="205"/>
      <c r="G54" s="204"/>
      <c r="H54" s="207" t="n">
        <v>53</v>
      </c>
      <c r="I54" s="2" t="s">
        <v>5062</v>
      </c>
      <c r="J54" s="2" t="n">
        <v>2</v>
      </c>
      <c r="K54" s="2" t="s">
        <v>4982</v>
      </c>
    </row>
    <row r="55" customFormat="false" ht="15" hidden="false" customHeight="true" outlineLevel="0" collapsed="false">
      <c r="A55" s="2"/>
      <c r="B55" s="213"/>
      <c r="C55" s="213"/>
      <c r="D55" s="213"/>
      <c r="E55" s="204"/>
      <c r="F55" s="205"/>
      <c r="G55" s="204"/>
      <c r="H55" s="207" t="n">
        <v>54</v>
      </c>
      <c r="I55" s="2" t="s">
        <v>5041</v>
      </c>
      <c r="J55" s="2" t="n">
        <v>2</v>
      </c>
      <c r="K55" s="2" t="s">
        <v>4982</v>
      </c>
    </row>
    <row r="56" customFormat="false" ht="19.5" hidden="false" customHeight="true" outlineLevel="0" collapsed="false">
      <c r="A56" s="206" t="s">
        <v>5063</v>
      </c>
      <c r="B56" s="206"/>
      <c r="C56" s="206"/>
      <c r="D56" s="206"/>
      <c r="E56" s="204"/>
      <c r="F56" s="205"/>
      <c r="G56" s="204"/>
      <c r="H56" s="207" t="n">
        <v>55</v>
      </c>
      <c r="I56" s="2" t="s">
        <v>5042</v>
      </c>
      <c r="J56" s="2" t="n">
        <v>2</v>
      </c>
      <c r="K56" s="2" t="s">
        <v>4982</v>
      </c>
    </row>
    <row r="57" customFormat="false" ht="15" hidden="false" customHeight="true" outlineLevel="0" collapsed="false">
      <c r="A57" s="208" t="s">
        <v>5039</v>
      </c>
      <c r="B57" s="209" t="n">
        <v>0</v>
      </c>
      <c r="C57" s="210"/>
      <c r="D57" s="210"/>
      <c r="E57" s="204"/>
      <c r="F57" s="205"/>
      <c r="G57" s="204"/>
      <c r="H57" s="207" t="n">
        <v>56</v>
      </c>
      <c r="I57" s="2" t="s">
        <v>5064</v>
      </c>
      <c r="J57" s="2" t="n">
        <v>2</v>
      </c>
      <c r="K57" s="2" t="s">
        <v>4982</v>
      </c>
    </row>
    <row r="58" customFormat="false" ht="15" hidden="false" customHeight="true" outlineLevel="0" collapsed="false">
      <c r="A58" s="2"/>
      <c r="B58" s="204"/>
      <c r="C58" s="204"/>
      <c r="D58" s="204"/>
      <c r="E58" s="204"/>
      <c r="F58" s="205"/>
      <c r="G58" s="204"/>
      <c r="H58" s="207" t="n">
        <v>57</v>
      </c>
      <c r="I58" s="2" t="s">
        <v>5065</v>
      </c>
      <c r="J58" s="2" t="n">
        <v>2</v>
      </c>
      <c r="K58" s="2" t="s">
        <v>4982</v>
      </c>
    </row>
    <row r="59" customFormat="false" ht="19.5" hidden="false" customHeight="true" outlineLevel="0" collapsed="false">
      <c r="A59" s="206" t="s">
        <v>4982</v>
      </c>
      <c r="B59" s="206"/>
      <c r="C59" s="206"/>
      <c r="D59" s="206"/>
      <c r="E59" s="204"/>
      <c r="F59" s="205"/>
      <c r="G59" s="204"/>
      <c r="H59" s="207" t="n">
        <v>58</v>
      </c>
      <c r="I59" s="2" t="s">
        <v>5043</v>
      </c>
      <c r="J59" s="2" t="n">
        <v>2</v>
      </c>
      <c r="K59" s="2" t="s">
        <v>4982</v>
      </c>
    </row>
    <row r="60" customFormat="false" ht="15" hidden="false" customHeight="true" outlineLevel="0" collapsed="false">
      <c r="A60" s="208" t="s">
        <v>5032</v>
      </c>
      <c r="B60" s="216"/>
      <c r="C60" s="217" t="n">
        <v>1</v>
      </c>
      <c r="D60" s="217" t="n">
        <v>1</v>
      </c>
      <c r="E60" s="204"/>
      <c r="F60" s="205"/>
      <c r="G60" s="204"/>
      <c r="H60" s="207" t="n">
        <v>59</v>
      </c>
      <c r="I60" s="2" t="s">
        <v>4988</v>
      </c>
      <c r="J60" s="2" t="n">
        <v>0</v>
      </c>
      <c r="K60" s="2" t="s">
        <v>4991</v>
      </c>
    </row>
    <row r="61" customFormat="false" ht="15" hidden="false" customHeight="true" outlineLevel="0" collapsed="false">
      <c r="A61" s="211" t="s">
        <v>5060</v>
      </c>
      <c r="B61" s="218" t="n">
        <v>1</v>
      </c>
      <c r="C61" s="204"/>
      <c r="D61" s="204"/>
      <c r="E61" s="204"/>
      <c r="F61" s="205"/>
      <c r="G61" s="204"/>
      <c r="H61" s="207" t="n">
        <v>60</v>
      </c>
      <c r="I61" s="2" t="s">
        <v>5044</v>
      </c>
      <c r="J61" s="2" t="n">
        <v>2</v>
      </c>
      <c r="K61" s="2" t="s">
        <v>4982</v>
      </c>
    </row>
    <row r="62" customFormat="false" ht="15" hidden="false" customHeight="true" outlineLevel="0" collapsed="false">
      <c r="A62" s="211" t="s">
        <v>5033</v>
      </c>
      <c r="B62" s="218" t="n">
        <v>3</v>
      </c>
      <c r="C62" s="204"/>
      <c r="D62" s="204"/>
      <c r="E62" s="204"/>
      <c r="F62" s="205"/>
      <c r="G62" s="204"/>
      <c r="H62" s="207" t="n">
        <v>61</v>
      </c>
      <c r="I62" s="2" t="s">
        <v>5012</v>
      </c>
      <c r="J62" s="2" t="n">
        <v>1</v>
      </c>
      <c r="K62" s="2" t="s">
        <v>4980</v>
      </c>
    </row>
    <row r="63" customFormat="false" ht="15" hidden="false" customHeight="true" outlineLevel="0" collapsed="false">
      <c r="A63" s="211" t="s">
        <v>5045</v>
      </c>
      <c r="B63" s="218" t="n">
        <v>6</v>
      </c>
      <c r="C63" s="2" t="n">
        <v>6</v>
      </c>
      <c r="D63" s="2" t="n">
        <v>6</v>
      </c>
      <c r="E63" s="204"/>
      <c r="F63" s="205"/>
      <c r="G63" s="204"/>
      <c r="H63" s="207" t="n">
        <v>62</v>
      </c>
      <c r="I63" s="2" t="s">
        <v>5022</v>
      </c>
      <c r="J63" s="2" t="n">
        <v>2</v>
      </c>
      <c r="K63" s="2" t="s">
        <v>5006</v>
      </c>
    </row>
    <row r="64" customFormat="false" ht="15" hidden="false" customHeight="true" outlineLevel="0" collapsed="false">
      <c r="A64" s="211" t="s">
        <v>5000</v>
      </c>
      <c r="B64" s="218" t="n">
        <v>7</v>
      </c>
      <c r="C64" s="2" t="n">
        <v>7</v>
      </c>
      <c r="D64" s="2" t="n">
        <v>7</v>
      </c>
      <c r="E64" s="204"/>
      <c r="F64" s="205"/>
      <c r="G64" s="204"/>
      <c r="H64" s="207" t="n">
        <v>63</v>
      </c>
      <c r="I64" s="2" t="s">
        <v>5023</v>
      </c>
      <c r="J64" s="2" t="n">
        <v>2</v>
      </c>
      <c r="K64" s="2" t="s">
        <v>4999</v>
      </c>
    </row>
    <row r="65" customFormat="false" ht="15" hidden="false" customHeight="true" outlineLevel="0" collapsed="false">
      <c r="A65" s="211" t="s">
        <v>5046</v>
      </c>
      <c r="B65" s="214"/>
      <c r="C65" s="2" t="n">
        <v>9</v>
      </c>
      <c r="D65" s="2" t="n">
        <v>9</v>
      </c>
      <c r="E65" s="204"/>
      <c r="F65" s="205"/>
      <c r="G65" s="204"/>
      <c r="H65" s="207" t="n">
        <v>64</v>
      </c>
      <c r="I65" s="2" t="s">
        <v>1633</v>
      </c>
      <c r="J65" s="2" t="n">
        <v>0</v>
      </c>
      <c r="K65" s="2" t="s">
        <v>4991</v>
      </c>
    </row>
    <row r="66" customFormat="false" ht="15" hidden="false" customHeight="true" outlineLevel="0" collapsed="false">
      <c r="A66" s="211" t="s">
        <v>5030</v>
      </c>
      <c r="B66" s="218" t="n">
        <v>10</v>
      </c>
      <c r="C66" s="2" t="n">
        <v>10</v>
      </c>
      <c r="D66" s="2" t="n">
        <v>10</v>
      </c>
      <c r="E66" s="204"/>
      <c r="F66" s="205"/>
      <c r="G66" s="204"/>
      <c r="H66" s="207" t="n">
        <v>65</v>
      </c>
      <c r="I66" s="2" t="s">
        <v>5037</v>
      </c>
      <c r="J66" s="2" t="n">
        <v>2</v>
      </c>
      <c r="K66" s="2" t="s">
        <v>4982</v>
      </c>
    </row>
    <row r="67" customFormat="false" ht="15" hidden="false" customHeight="true" outlineLevel="0" collapsed="false">
      <c r="A67" s="211" t="s">
        <v>5047</v>
      </c>
      <c r="B67" s="218" t="n">
        <v>12</v>
      </c>
      <c r="C67" s="2" t="n">
        <v>12</v>
      </c>
      <c r="D67" s="2" t="n">
        <v>12</v>
      </c>
      <c r="E67" s="204"/>
      <c r="F67" s="205"/>
      <c r="G67" s="204"/>
      <c r="H67" s="207" t="n">
        <v>66</v>
      </c>
      <c r="I67" s="2" t="s">
        <v>5039</v>
      </c>
      <c r="J67" s="2" t="n">
        <v>2</v>
      </c>
      <c r="K67" s="2" t="s">
        <v>5006</v>
      </c>
    </row>
    <row r="68" customFormat="false" ht="15" hidden="false" customHeight="true" outlineLevel="0" collapsed="false">
      <c r="A68" s="211" t="s">
        <v>5007</v>
      </c>
      <c r="B68" s="218" t="n">
        <v>13</v>
      </c>
      <c r="C68" s="2" t="n">
        <v>13</v>
      </c>
      <c r="D68" s="2" t="n">
        <v>13</v>
      </c>
      <c r="E68" s="204"/>
      <c r="F68" s="205"/>
      <c r="G68" s="204"/>
      <c r="H68" s="207" t="n">
        <v>67</v>
      </c>
      <c r="I68" s="2" t="s">
        <v>5048</v>
      </c>
      <c r="J68" s="2" t="n">
        <v>2</v>
      </c>
      <c r="K68" s="2" t="s">
        <v>4982</v>
      </c>
    </row>
    <row r="69" customFormat="false" ht="15" hidden="false" customHeight="true" outlineLevel="0" collapsed="false">
      <c r="A69" s="211" t="s">
        <v>1823</v>
      </c>
      <c r="B69" s="218" t="n">
        <v>14</v>
      </c>
      <c r="C69" s="2" t="n">
        <v>14</v>
      </c>
      <c r="D69" s="2" t="n">
        <v>14</v>
      </c>
      <c r="E69" s="204"/>
      <c r="F69" s="205"/>
      <c r="G69" s="204"/>
      <c r="H69" s="207" t="n">
        <v>68</v>
      </c>
      <c r="I69" s="2" t="s">
        <v>5026</v>
      </c>
      <c r="J69" s="2" t="n">
        <v>2</v>
      </c>
      <c r="K69" s="2" t="s">
        <v>4999</v>
      </c>
    </row>
    <row r="70" customFormat="false" ht="15" hidden="false" customHeight="true" outlineLevel="0" collapsed="false">
      <c r="A70" s="211" t="s">
        <v>5061</v>
      </c>
      <c r="B70" s="218" t="n">
        <v>15</v>
      </c>
      <c r="C70" s="2" t="n">
        <v>15</v>
      </c>
      <c r="D70" s="2" t="n">
        <v>15</v>
      </c>
      <c r="E70" s="204"/>
      <c r="F70" s="205"/>
      <c r="G70" s="204"/>
      <c r="H70" s="207" t="n">
        <v>69</v>
      </c>
      <c r="I70" s="2" t="s">
        <v>5066</v>
      </c>
      <c r="J70" s="2" t="n">
        <v>2</v>
      </c>
      <c r="K70" s="2" t="s">
        <v>4982</v>
      </c>
    </row>
    <row r="71" customFormat="false" ht="15" hidden="false" customHeight="true" outlineLevel="0" collapsed="false">
      <c r="A71" s="211" t="s">
        <v>5038</v>
      </c>
      <c r="B71" s="218" t="n">
        <v>17</v>
      </c>
      <c r="C71" s="2" t="n">
        <v>17</v>
      </c>
      <c r="D71" s="2" t="n">
        <v>17</v>
      </c>
      <c r="E71" s="204"/>
      <c r="F71" s="205"/>
      <c r="G71" s="204"/>
      <c r="H71" s="207" t="n">
        <v>70</v>
      </c>
      <c r="I71" s="2" t="s">
        <v>5067</v>
      </c>
      <c r="J71" s="2" t="n">
        <v>2</v>
      </c>
      <c r="K71" s="2" t="s">
        <v>4982</v>
      </c>
    </row>
    <row r="72" customFormat="false" ht="15" hidden="false" customHeight="true" outlineLevel="0" collapsed="false">
      <c r="A72" s="211" t="s">
        <v>5062</v>
      </c>
      <c r="B72" s="218" t="n">
        <v>18</v>
      </c>
      <c r="C72" s="2" t="n">
        <v>18</v>
      </c>
      <c r="D72" s="2" t="n">
        <v>18</v>
      </c>
      <c r="E72" s="204"/>
      <c r="F72" s="205"/>
      <c r="G72" s="204"/>
      <c r="H72" s="207" t="n">
        <v>71</v>
      </c>
      <c r="I72" s="2" t="s">
        <v>5028</v>
      </c>
      <c r="J72" s="2" t="n">
        <v>2</v>
      </c>
      <c r="K72" s="2" t="s">
        <v>4999</v>
      </c>
    </row>
    <row r="73" customFormat="false" ht="15" hidden="false" customHeight="true" outlineLevel="0" collapsed="false">
      <c r="A73" s="211" t="s">
        <v>5021</v>
      </c>
      <c r="B73" s="218" t="n">
        <v>21</v>
      </c>
      <c r="C73" s="2" t="n">
        <v>21</v>
      </c>
      <c r="D73" s="2" t="n">
        <v>21</v>
      </c>
      <c r="E73" s="204"/>
      <c r="F73" s="205"/>
      <c r="G73" s="204"/>
      <c r="H73" s="207" t="n">
        <v>72</v>
      </c>
      <c r="I73" s="2" t="s">
        <v>5049</v>
      </c>
      <c r="J73" s="2" t="n">
        <v>2</v>
      </c>
      <c r="K73" s="2" t="s">
        <v>4982</v>
      </c>
    </row>
    <row r="74" customFormat="false" ht="15" hidden="false" customHeight="true" outlineLevel="0" collapsed="false">
      <c r="A74" s="211" t="s">
        <v>5048</v>
      </c>
      <c r="B74" s="214"/>
      <c r="C74" s="2" t="n">
        <v>22</v>
      </c>
      <c r="D74" s="2" t="n">
        <v>22</v>
      </c>
      <c r="E74" s="204"/>
      <c r="F74" s="205"/>
      <c r="G74" s="204"/>
      <c r="H74" s="207" t="n">
        <v>73</v>
      </c>
      <c r="I74" s="2" t="s">
        <v>977</v>
      </c>
      <c r="J74" s="2" t="n">
        <v>2</v>
      </c>
      <c r="K74" s="2" t="s">
        <v>4982</v>
      </c>
    </row>
    <row r="75" customFormat="false" ht="15" hidden="false" customHeight="true" outlineLevel="0" collapsed="false">
      <c r="A75" s="211" t="s">
        <v>1044</v>
      </c>
      <c r="B75" s="218" t="n">
        <v>26</v>
      </c>
      <c r="C75" s="2" t="n">
        <v>26</v>
      </c>
      <c r="D75" s="2" t="n">
        <v>26</v>
      </c>
      <c r="E75" s="204"/>
      <c r="F75" s="205"/>
      <c r="G75" s="204"/>
      <c r="H75" s="207" t="n">
        <v>74</v>
      </c>
      <c r="I75" s="2" t="s">
        <v>5029</v>
      </c>
      <c r="J75" s="2" t="n">
        <v>2</v>
      </c>
      <c r="K75" s="2" t="s">
        <v>5006</v>
      </c>
    </row>
    <row r="76" customFormat="false" ht="15" hidden="false" customHeight="true" outlineLevel="0" collapsed="false">
      <c r="A76" s="211" t="s">
        <v>5042</v>
      </c>
      <c r="B76" s="218" t="n">
        <v>27</v>
      </c>
      <c r="C76" s="2" t="n">
        <v>27</v>
      </c>
      <c r="D76" s="2" t="n">
        <v>27</v>
      </c>
      <c r="E76" s="204"/>
      <c r="F76" s="205"/>
      <c r="G76" s="204"/>
      <c r="H76" s="207" t="n">
        <v>75</v>
      </c>
      <c r="I76" s="2" t="s">
        <v>5050</v>
      </c>
      <c r="J76" s="2" t="n">
        <v>2</v>
      </c>
      <c r="K76" s="2" t="s">
        <v>4982</v>
      </c>
    </row>
    <row r="77" customFormat="false" ht="15" hidden="false" customHeight="true" outlineLevel="0" collapsed="false">
      <c r="A77" s="211" t="s">
        <v>5003</v>
      </c>
      <c r="B77" s="214"/>
      <c r="C77" s="2" t="n">
        <v>28</v>
      </c>
      <c r="D77" s="2" t="n">
        <v>28</v>
      </c>
      <c r="E77" s="204"/>
      <c r="F77" s="205"/>
      <c r="G77" s="204"/>
      <c r="H77" s="207" t="n">
        <v>76</v>
      </c>
      <c r="I77" s="2" t="s">
        <v>782</v>
      </c>
      <c r="J77" s="2" t="n">
        <v>2</v>
      </c>
      <c r="K77" s="2" t="s">
        <v>4982</v>
      </c>
    </row>
    <row r="78" customFormat="false" ht="15" hidden="false" customHeight="true" outlineLevel="0" collapsed="false">
      <c r="A78" s="211" t="s">
        <v>5056</v>
      </c>
      <c r="B78" s="218" t="n">
        <v>31</v>
      </c>
      <c r="C78" s="2" t="n">
        <v>31</v>
      </c>
      <c r="D78" s="2" t="n">
        <v>31</v>
      </c>
      <c r="E78" s="204"/>
      <c r="F78" s="205"/>
      <c r="G78" s="204"/>
      <c r="H78" s="207" t="n">
        <v>77</v>
      </c>
      <c r="I78" s="2" t="s">
        <v>5031</v>
      </c>
      <c r="J78" s="2" t="n">
        <v>2</v>
      </c>
      <c r="K78" s="2" t="s">
        <v>4999</v>
      </c>
    </row>
    <row r="79" customFormat="false" ht="15" hidden="false" customHeight="true" outlineLevel="0" collapsed="false">
      <c r="A79" s="211" t="s">
        <v>5004</v>
      </c>
      <c r="B79" s="218" t="n">
        <v>32</v>
      </c>
      <c r="C79" s="2" t="n">
        <v>32</v>
      </c>
      <c r="D79" s="2" t="n">
        <v>32</v>
      </c>
      <c r="E79" s="204"/>
      <c r="F79" s="205"/>
      <c r="G79" s="204"/>
      <c r="H79" s="207" t="n">
        <v>78</v>
      </c>
      <c r="I79" s="2" t="s">
        <v>5047</v>
      </c>
      <c r="J79" s="2" t="n">
        <v>2</v>
      </c>
      <c r="K79" s="2" t="s">
        <v>4982</v>
      </c>
    </row>
    <row r="80" customFormat="false" ht="15" hidden="false" customHeight="true" outlineLevel="0" collapsed="false">
      <c r="A80" s="211" t="s">
        <v>4983</v>
      </c>
      <c r="B80" s="214"/>
      <c r="C80" s="2" t="n">
        <v>40</v>
      </c>
      <c r="D80" s="2" t="n">
        <v>40</v>
      </c>
      <c r="E80" s="204"/>
      <c r="F80" s="205"/>
      <c r="G80" s="204"/>
      <c r="H80" s="207" t="n">
        <v>79</v>
      </c>
      <c r="I80" s="2" t="s">
        <v>5045</v>
      </c>
      <c r="J80" s="2" t="n">
        <v>2</v>
      </c>
      <c r="K80" s="2" t="s">
        <v>4982</v>
      </c>
    </row>
    <row r="81" customFormat="false" ht="15" hidden="false" customHeight="true" outlineLevel="0" collapsed="false">
      <c r="A81" s="211" t="s">
        <v>5013</v>
      </c>
      <c r="B81" s="218" t="n">
        <v>42</v>
      </c>
      <c r="C81" s="2" t="n">
        <v>42</v>
      </c>
      <c r="D81" s="2" t="n">
        <v>42</v>
      </c>
      <c r="E81" s="204"/>
      <c r="F81" s="205"/>
      <c r="G81" s="204"/>
      <c r="H81" s="207" t="n">
        <v>80</v>
      </c>
      <c r="I81" s="2" t="s">
        <v>5051</v>
      </c>
      <c r="J81" s="2" t="n">
        <v>2</v>
      </c>
      <c r="K81" s="2" t="s">
        <v>4982</v>
      </c>
    </row>
    <row r="82" customFormat="false" ht="15" hidden="false" customHeight="true" outlineLevel="0" collapsed="false">
      <c r="A82" s="211" t="s">
        <v>5044</v>
      </c>
      <c r="B82" s="218" t="n">
        <v>43</v>
      </c>
      <c r="C82" s="204"/>
      <c r="D82" s="204"/>
      <c r="E82" s="204"/>
      <c r="F82" s="205"/>
      <c r="G82" s="204"/>
      <c r="H82" s="207" t="n">
        <v>81</v>
      </c>
      <c r="I82" s="2" t="s">
        <v>5046</v>
      </c>
      <c r="J82" s="2" t="n">
        <v>2</v>
      </c>
      <c r="K82" s="2" t="s">
        <v>4982</v>
      </c>
    </row>
    <row r="83" customFormat="false" ht="15" hidden="false" customHeight="true" outlineLevel="0" collapsed="false">
      <c r="A83" s="211" t="s">
        <v>5041</v>
      </c>
      <c r="B83" s="218" t="n">
        <v>44</v>
      </c>
      <c r="C83" s="2" t="n">
        <v>44</v>
      </c>
      <c r="D83" s="2" t="n">
        <v>44</v>
      </c>
      <c r="E83" s="204"/>
      <c r="F83" s="205"/>
      <c r="G83" s="204"/>
      <c r="H83" s="207" t="n">
        <v>82</v>
      </c>
      <c r="I83" s="2" t="s">
        <v>5033</v>
      </c>
      <c r="J83" s="2" t="n">
        <v>2</v>
      </c>
      <c r="K83" s="2" t="s">
        <v>5006</v>
      </c>
    </row>
    <row r="84" customFormat="false" ht="15" hidden="false" customHeight="true" outlineLevel="0" collapsed="false">
      <c r="A84" s="211" t="s">
        <v>4985</v>
      </c>
      <c r="B84" s="218" t="n">
        <v>45</v>
      </c>
      <c r="C84" s="2" t="n">
        <v>45</v>
      </c>
      <c r="D84" s="2" t="n">
        <v>45</v>
      </c>
      <c r="E84" s="204"/>
      <c r="F84" s="205"/>
      <c r="G84" s="204"/>
      <c r="H84" s="207" t="n">
        <v>83</v>
      </c>
      <c r="I84" s="219" t="s">
        <v>1553</v>
      </c>
      <c r="J84" s="219" t="n">
        <v>0</v>
      </c>
      <c r="K84" s="219" t="s">
        <v>4991</v>
      </c>
    </row>
    <row r="85" customFormat="false" ht="15" hidden="false" customHeight="true" outlineLevel="0" collapsed="false">
      <c r="A85" s="211" t="s">
        <v>5043</v>
      </c>
      <c r="B85" s="214"/>
      <c r="C85" s="2" t="n">
        <v>48</v>
      </c>
      <c r="D85" s="2" t="n">
        <v>48</v>
      </c>
      <c r="E85" s="204"/>
      <c r="F85" s="205"/>
      <c r="G85" s="204"/>
      <c r="H85" s="2"/>
      <c r="I85" s="220" t="s">
        <v>5052</v>
      </c>
      <c r="J85" s="217" t="n">
        <f aca="false">SUM(J2:J84)</f>
        <v>135</v>
      </c>
      <c r="K85" s="217"/>
    </row>
    <row r="86" customFormat="false" ht="15" hidden="false" customHeight="true" outlineLevel="0" collapsed="false">
      <c r="A86" s="211" t="s">
        <v>5008</v>
      </c>
      <c r="B86" s="214"/>
      <c r="C86" s="2" t="n">
        <v>49</v>
      </c>
      <c r="D86" s="2" t="n">
        <v>49</v>
      </c>
      <c r="E86" s="204"/>
      <c r="F86" s="205"/>
      <c r="G86" s="204"/>
      <c r="H86" s="2"/>
      <c r="I86" s="2" t="s">
        <v>5053</v>
      </c>
      <c r="J86" s="2" t="n">
        <f aca="false">J85-(2*10)</f>
        <v>115</v>
      </c>
      <c r="K86" s="2"/>
    </row>
    <row r="87" customFormat="false" ht="15" hidden="false" customHeight="true" outlineLevel="0" collapsed="false">
      <c r="A87" s="211" t="s">
        <v>5059</v>
      </c>
      <c r="B87" s="218" t="n">
        <v>52</v>
      </c>
      <c r="C87" s="2" t="n">
        <v>52</v>
      </c>
      <c r="D87" s="2" t="n">
        <v>52</v>
      </c>
      <c r="E87" s="204"/>
      <c r="F87" s="205"/>
      <c r="G87" s="204"/>
      <c r="H87" s="2"/>
      <c r="I87" s="2"/>
      <c r="J87" s="204"/>
      <c r="K87" s="2"/>
    </row>
    <row r="88" customFormat="false" ht="15" hidden="false" customHeight="true" outlineLevel="0" collapsed="false">
      <c r="A88" s="211" t="s">
        <v>5015</v>
      </c>
      <c r="B88" s="218" t="n">
        <v>54</v>
      </c>
      <c r="C88" s="2" t="n">
        <v>54</v>
      </c>
      <c r="D88" s="2" t="n">
        <v>54</v>
      </c>
      <c r="E88" s="204"/>
      <c r="F88" s="205"/>
      <c r="G88" s="204"/>
      <c r="H88" s="2"/>
      <c r="I88" s="2"/>
      <c r="J88" s="204"/>
      <c r="K88" s="2"/>
    </row>
    <row r="89" customFormat="false" ht="15" hidden="false" customHeight="true" outlineLevel="0" collapsed="false">
      <c r="A89" s="211" t="s">
        <v>5018</v>
      </c>
      <c r="B89" s="218" t="n">
        <v>56</v>
      </c>
      <c r="C89" s="2" t="n">
        <v>56</v>
      </c>
      <c r="D89" s="2" t="n">
        <v>56</v>
      </c>
      <c r="E89" s="204"/>
      <c r="F89" s="205"/>
      <c r="G89" s="204"/>
      <c r="H89" s="2"/>
      <c r="I89" s="2"/>
      <c r="J89" s="204"/>
      <c r="K89" s="2"/>
    </row>
    <row r="90" customFormat="false" ht="15" hidden="false" customHeight="true" outlineLevel="0" collapsed="false">
      <c r="A90" s="211" t="s">
        <v>5011</v>
      </c>
      <c r="B90" s="218" t="n">
        <v>58</v>
      </c>
      <c r="C90" s="204"/>
      <c r="D90" s="204"/>
      <c r="E90" s="204"/>
      <c r="F90" s="205"/>
      <c r="G90" s="204"/>
      <c r="H90" s="2"/>
      <c r="I90" s="2"/>
      <c r="J90" s="204"/>
      <c r="K90" s="2"/>
    </row>
    <row r="91" customFormat="false" ht="15" hidden="false" customHeight="true" outlineLevel="0" collapsed="false">
      <c r="A91" s="211" t="s">
        <v>5040</v>
      </c>
      <c r="B91" s="214"/>
      <c r="C91" s="2" t="n">
        <v>60</v>
      </c>
      <c r="D91" s="2" t="n">
        <v>60</v>
      </c>
      <c r="E91" s="204"/>
      <c r="F91" s="205"/>
      <c r="G91" s="204"/>
      <c r="H91" s="2"/>
      <c r="I91" s="2"/>
      <c r="J91" s="204"/>
      <c r="K91" s="2"/>
    </row>
    <row r="92" customFormat="false" ht="15" hidden="false" customHeight="true" outlineLevel="0" collapsed="false">
      <c r="A92" s="211" t="s">
        <v>4981</v>
      </c>
      <c r="B92" s="214"/>
      <c r="C92" s="2" t="n">
        <v>62</v>
      </c>
      <c r="D92" s="2" t="n">
        <v>62</v>
      </c>
      <c r="E92" s="204"/>
      <c r="F92" s="205"/>
      <c r="G92" s="204"/>
      <c r="H92" s="2"/>
      <c r="I92" s="2"/>
      <c r="J92" s="204"/>
      <c r="K92" s="2"/>
    </row>
    <row r="93" customFormat="false" ht="15" hidden="false" customHeight="true" outlineLevel="0" collapsed="false">
      <c r="A93" s="211" t="s">
        <v>5023</v>
      </c>
      <c r="B93" s="218" t="n">
        <v>62</v>
      </c>
      <c r="C93" s="204"/>
      <c r="D93" s="204"/>
      <c r="E93" s="204"/>
      <c r="F93" s="205"/>
      <c r="G93" s="204"/>
      <c r="H93" s="2"/>
      <c r="I93" s="2"/>
      <c r="J93" s="204"/>
      <c r="K93" s="2"/>
    </row>
    <row r="94" customFormat="false" ht="15" hidden="false" customHeight="true" outlineLevel="0" collapsed="false">
      <c r="A94" s="211" t="s">
        <v>1573</v>
      </c>
      <c r="B94" s="218" t="n">
        <v>68</v>
      </c>
      <c r="C94" s="2" t="n">
        <v>68</v>
      </c>
      <c r="D94" s="2" t="n">
        <v>68</v>
      </c>
      <c r="E94" s="204"/>
      <c r="F94" s="205"/>
      <c r="G94" s="204"/>
      <c r="H94" s="2"/>
      <c r="I94" s="2"/>
      <c r="J94" s="204"/>
      <c r="K94" s="2"/>
    </row>
    <row r="95" customFormat="false" ht="15" hidden="false" customHeight="true" outlineLevel="0" collapsed="false">
      <c r="A95" s="211" t="s">
        <v>5066</v>
      </c>
      <c r="B95" s="218" t="n">
        <v>71</v>
      </c>
      <c r="C95" s="2" t="n">
        <v>71</v>
      </c>
      <c r="D95" s="2" t="n">
        <v>71</v>
      </c>
      <c r="E95" s="204"/>
      <c r="F95" s="205"/>
      <c r="G95" s="204"/>
      <c r="H95" s="2"/>
      <c r="I95" s="2"/>
      <c r="J95" s="204"/>
      <c r="K95" s="2"/>
    </row>
    <row r="96" customFormat="false" ht="15" hidden="false" customHeight="true" outlineLevel="0" collapsed="false">
      <c r="A96" s="211" t="s">
        <v>4987</v>
      </c>
      <c r="B96" s="218" t="n">
        <v>72</v>
      </c>
      <c r="C96" s="2" t="n">
        <v>72</v>
      </c>
      <c r="D96" s="204"/>
      <c r="E96" s="204"/>
      <c r="F96" s="205"/>
      <c r="G96" s="204"/>
      <c r="H96" s="2"/>
      <c r="I96" s="2"/>
      <c r="J96" s="204"/>
      <c r="K96" s="2"/>
    </row>
    <row r="97" customFormat="false" ht="15" hidden="false" customHeight="true" outlineLevel="0" collapsed="false">
      <c r="A97" s="211" t="s">
        <v>782</v>
      </c>
      <c r="B97" s="218" t="n">
        <v>75</v>
      </c>
      <c r="C97" s="2" t="n">
        <v>75</v>
      </c>
      <c r="D97" s="2" t="n">
        <v>75</v>
      </c>
      <c r="E97" s="204"/>
      <c r="F97" s="205"/>
      <c r="G97" s="204"/>
      <c r="H97" s="2"/>
      <c r="I97" s="2"/>
      <c r="J97" s="204"/>
      <c r="K97" s="2"/>
    </row>
    <row r="98" customFormat="false" ht="15" hidden="false" customHeight="true" outlineLevel="0" collapsed="false">
      <c r="A98" s="211" t="s">
        <v>5049</v>
      </c>
      <c r="B98" s="214"/>
      <c r="C98" s="2" t="n">
        <v>76</v>
      </c>
      <c r="D98" s="2" t="n">
        <v>76</v>
      </c>
      <c r="E98" s="204"/>
      <c r="F98" s="205"/>
      <c r="G98" s="204"/>
      <c r="H98" s="2"/>
      <c r="I98" s="2"/>
      <c r="J98" s="204"/>
      <c r="K98" s="2"/>
    </row>
    <row r="99" customFormat="false" ht="15" hidden="false" customHeight="true" outlineLevel="0" collapsed="false">
      <c r="A99" s="211" t="s">
        <v>5057</v>
      </c>
      <c r="B99" s="214"/>
      <c r="C99" s="2" t="n">
        <v>78</v>
      </c>
      <c r="D99" s="2" t="n">
        <v>78</v>
      </c>
      <c r="E99" s="204"/>
      <c r="F99" s="205"/>
      <c r="G99" s="204"/>
      <c r="H99" s="2"/>
      <c r="I99" s="2"/>
      <c r="J99" s="204"/>
      <c r="K99" s="2"/>
    </row>
    <row r="100" customFormat="false" ht="15" hidden="false" customHeight="true" outlineLevel="0" collapsed="false">
      <c r="A100" s="211" t="s">
        <v>4994</v>
      </c>
      <c r="B100" s="218" t="n">
        <v>78</v>
      </c>
      <c r="C100" s="204"/>
      <c r="D100" s="204"/>
      <c r="E100" s="204"/>
      <c r="F100" s="205"/>
      <c r="G100" s="204"/>
      <c r="H100" s="2"/>
      <c r="I100" s="2"/>
      <c r="J100" s="204"/>
      <c r="K100" s="2"/>
    </row>
    <row r="101" customFormat="false" ht="15" hidden="false" customHeight="true" outlineLevel="0" collapsed="false">
      <c r="A101" s="211" t="s">
        <v>5019</v>
      </c>
      <c r="B101" s="214"/>
      <c r="C101" s="2" t="n">
        <v>79</v>
      </c>
      <c r="D101" s="2" t="n">
        <v>79</v>
      </c>
      <c r="E101" s="204"/>
      <c r="F101" s="205"/>
      <c r="G101" s="204"/>
      <c r="H101" s="2"/>
      <c r="I101" s="2"/>
      <c r="J101" s="204"/>
      <c r="K101" s="2"/>
    </row>
    <row r="102" customFormat="false" ht="15" hidden="false" customHeight="true" outlineLevel="0" collapsed="false">
      <c r="A102" s="211" t="s">
        <v>5064</v>
      </c>
      <c r="B102" s="218" t="n">
        <v>80</v>
      </c>
      <c r="C102" s="2" t="n">
        <v>80</v>
      </c>
      <c r="D102" s="2" t="n">
        <v>80</v>
      </c>
      <c r="E102" s="204"/>
      <c r="F102" s="205"/>
      <c r="G102" s="204"/>
      <c r="H102" s="2"/>
      <c r="I102" s="2"/>
      <c r="J102" s="204"/>
      <c r="K102" s="2"/>
    </row>
    <row r="103" customFormat="false" ht="15" hidden="false" customHeight="true" outlineLevel="0" collapsed="false">
      <c r="A103" s="211" t="s">
        <v>1553</v>
      </c>
      <c r="B103" s="218" t="n">
        <v>81</v>
      </c>
      <c r="C103" s="2" t="n">
        <v>81</v>
      </c>
      <c r="D103" s="2" t="n">
        <v>81</v>
      </c>
      <c r="E103" s="204"/>
      <c r="F103" s="205"/>
      <c r="G103" s="204"/>
      <c r="H103" s="2"/>
      <c r="I103" s="2"/>
      <c r="J103" s="204"/>
      <c r="K103" s="2"/>
    </row>
    <row r="104" customFormat="false" ht="15" hidden="false" customHeight="true" outlineLevel="0" collapsed="false">
      <c r="A104" s="211" t="s">
        <v>5037</v>
      </c>
      <c r="B104" s="218" t="n">
        <v>82</v>
      </c>
      <c r="C104" s="204"/>
      <c r="D104" s="204"/>
      <c r="E104" s="204"/>
      <c r="F104" s="205"/>
      <c r="G104" s="204"/>
      <c r="H104" s="2"/>
      <c r="I104" s="2"/>
      <c r="J104" s="204"/>
      <c r="K104" s="2"/>
    </row>
    <row r="105" customFormat="false" ht="15" hidden="false" customHeight="true" outlineLevel="0" collapsed="false">
      <c r="A105" s="211" t="s">
        <v>5034</v>
      </c>
      <c r="B105" s="214"/>
      <c r="C105" s="204"/>
      <c r="D105" s="2" t="n">
        <v>83</v>
      </c>
      <c r="E105" s="204"/>
      <c r="F105" s="205"/>
      <c r="G105" s="204"/>
      <c r="H105" s="2"/>
      <c r="I105" s="2"/>
      <c r="J105" s="204"/>
      <c r="K105" s="2"/>
    </row>
    <row r="106" customFormat="false" ht="15" hidden="false" customHeight="true" outlineLevel="0" collapsed="false">
      <c r="A106" s="211" t="s">
        <v>5036</v>
      </c>
      <c r="B106" s="218" t="n">
        <v>83</v>
      </c>
      <c r="C106" s="204"/>
      <c r="D106" s="204"/>
      <c r="E106" s="204"/>
      <c r="F106" s="205"/>
      <c r="G106" s="204"/>
      <c r="H106" s="2"/>
      <c r="I106" s="2"/>
      <c r="J106" s="204"/>
      <c r="K106" s="2"/>
    </row>
    <row r="107" customFormat="false" ht="15" hidden="false" customHeight="true" outlineLevel="0" collapsed="false">
      <c r="A107" s="211" t="s">
        <v>5050</v>
      </c>
      <c r="B107" s="218" t="n">
        <v>87</v>
      </c>
      <c r="C107" s="2" t="n">
        <v>87</v>
      </c>
      <c r="D107" s="2" t="n">
        <v>87</v>
      </c>
      <c r="E107" s="204"/>
      <c r="F107" s="205"/>
      <c r="G107" s="204"/>
      <c r="H107" s="2"/>
      <c r="I107" s="2"/>
      <c r="J107" s="204"/>
      <c r="K107" s="2"/>
    </row>
    <row r="108" customFormat="false" ht="15" hidden="false" customHeight="true" outlineLevel="0" collapsed="false">
      <c r="A108" s="211" t="s">
        <v>5037</v>
      </c>
      <c r="B108" s="214"/>
      <c r="C108" s="204"/>
      <c r="D108" s="2" t="n">
        <v>88</v>
      </c>
      <c r="E108" s="204"/>
      <c r="F108" s="205"/>
      <c r="G108" s="204"/>
      <c r="H108" s="2"/>
      <c r="I108" s="2"/>
      <c r="J108" s="204"/>
      <c r="K108" s="2"/>
    </row>
    <row r="109" customFormat="false" ht="15" hidden="false" customHeight="true" outlineLevel="0" collapsed="false">
      <c r="A109" s="211" t="s">
        <v>5051</v>
      </c>
      <c r="B109" s="218" t="n">
        <v>89</v>
      </c>
      <c r="C109" s="2" t="n">
        <v>89</v>
      </c>
      <c r="D109" s="2" t="n">
        <v>89</v>
      </c>
      <c r="E109" s="204"/>
      <c r="F109" s="205"/>
      <c r="G109" s="204"/>
      <c r="H109" s="2"/>
      <c r="I109" s="2"/>
      <c r="J109" s="204"/>
      <c r="K109" s="2"/>
    </row>
    <row r="110" customFormat="false" ht="15" hidden="false" customHeight="true" outlineLevel="0" collapsed="false">
      <c r="A110" s="211" t="s">
        <v>977</v>
      </c>
      <c r="B110" s="218" t="n">
        <v>90</v>
      </c>
      <c r="C110" s="2" t="n">
        <v>90</v>
      </c>
      <c r="D110" s="2" t="n">
        <v>90</v>
      </c>
      <c r="E110" s="204"/>
      <c r="F110" s="205"/>
      <c r="G110" s="204"/>
      <c r="H110" s="2"/>
      <c r="I110" s="2"/>
      <c r="J110" s="204"/>
      <c r="K110" s="2"/>
    </row>
    <row r="111" customFormat="false" ht="15" hidden="false" customHeight="true" outlineLevel="0" collapsed="false">
      <c r="A111" s="211" t="s">
        <v>5044</v>
      </c>
      <c r="B111" s="214"/>
      <c r="C111" s="204"/>
      <c r="D111" s="2" t="n">
        <v>94</v>
      </c>
      <c r="E111" s="204"/>
      <c r="F111" s="205"/>
      <c r="G111" s="204"/>
      <c r="H111" s="2"/>
      <c r="I111" s="2"/>
      <c r="J111" s="204"/>
      <c r="K111" s="2"/>
    </row>
    <row r="112" customFormat="false" ht="15" hidden="false" customHeight="true" outlineLevel="0" collapsed="false">
      <c r="A112" s="211" t="s">
        <v>5065</v>
      </c>
      <c r="B112" s="214"/>
      <c r="C112" s="2" t="n">
        <v>94</v>
      </c>
      <c r="D112" s="2" t="n">
        <v>94</v>
      </c>
      <c r="E112" s="204"/>
      <c r="F112" s="205"/>
      <c r="G112" s="204"/>
      <c r="H112" s="2"/>
      <c r="I112" s="2"/>
      <c r="J112" s="204"/>
      <c r="K112" s="2"/>
    </row>
    <row r="113" customFormat="false" ht="15" hidden="false" customHeight="true" outlineLevel="0" collapsed="false">
      <c r="A113" s="211" t="s">
        <v>4996</v>
      </c>
      <c r="B113" s="214"/>
      <c r="C113" s="204"/>
      <c r="D113" s="2" t="n">
        <v>100</v>
      </c>
      <c r="E113" s="204"/>
      <c r="F113" s="205"/>
      <c r="G113" s="204"/>
      <c r="H113" s="2"/>
      <c r="I113" s="2"/>
      <c r="J113" s="204"/>
      <c r="K113" s="2"/>
    </row>
    <row r="114" customFormat="false" ht="15" hidden="false" customHeight="true" outlineLevel="0" collapsed="false">
      <c r="A114" s="211" t="s">
        <v>5001</v>
      </c>
      <c r="B114" s="218" t="s">
        <v>5054</v>
      </c>
      <c r="C114" s="2" t="s">
        <v>5054</v>
      </c>
      <c r="D114" s="2" t="s">
        <v>5054</v>
      </c>
      <c r="E114" s="204"/>
      <c r="F114" s="205"/>
      <c r="G114" s="204"/>
      <c r="H114" s="2"/>
      <c r="I114" s="2"/>
      <c r="J114" s="204"/>
      <c r="K114" s="2"/>
    </row>
    <row r="115" customFormat="false" ht="15" hidden="false" customHeight="true" outlineLevel="0" collapsed="false">
      <c r="A115" s="211" t="s">
        <v>5067</v>
      </c>
      <c r="B115" s="218" t="s">
        <v>5068</v>
      </c>
      <c r="C115" s="2" t="s">
        <v>5068</v>
      </c>
      <c r="D115" s="2" t="s">
        <v>5068</v>
      </c>
      <c r="E115" s="204"/>
      <c r="F115" s="205"/>
      <c r="G115" s="204"/>
      <c r="H115" s="2"/>
      <c r="I115" s="2"/>
      <c r="J115" s="204"/>
      <c r="K115" s="2"/>
    </row>
    <row r="116" customFormat="false" ht="15" hidden="false" customHeight="true" outlineLevel="0" collapsed="false">
      <c r="A116" s="211" t="s">
        <v>5065</v>
      </c>
      <c r="B116" s="218" t="s">
        <v>5069</v>
      </c>
      <c r="C116" s="204"/>
      <c r="D116" s="204"/>
      <c r="E116" s="204"/>
      <c r="F116" s="205"/>
      <c r="G116" s="204"/>
      <c r="H116" s="2"/>
      <c r="I116" s="2"/>
      <c r="J116" s="204"/>
      <c r="K116" s="2"/>
    </row>
  </sheetData>
  <mergeCells count="6">
    <mergeCell ref="A2:D2"/>
    <mergeCell ref="A22:D22"/>
    <mergeCell ref="A26:D26"/>
    <mergeCell ref="A39:D39"/>
    <mergeCell ref="A56:D56"/>
    <mergeCell ref="A59:D59"/>
  </mergeCells>
  <conditionalFormatting sqref="B3:D21">
    <cfRule type="expression" priority="2" aboveAverage="0" equalAverage="0" bottom="0" percent="0" rank="0" text="" dxfId="0">
      <formula>LEN(TRIM(B3))=0</formula>
    </cfRule>
  </conditionalFormatting>
  <conditionalFormatting sqref="B23:D24">
    <cfRule type="expression" priority="3" aboveAverage="0" equalAverage="0" bottom="0" percent="0" rank="0" text="" dxfId="0">
      <formula>LEN(TRIM(B23))=0</formula>
    </cfRule>
  </conditionalFormatting>
  <conditionalFormatting sqref="B3:D21">
    <cfRule type="cellIs" priority="4" operator="lessThanOrEqual" aboveAverage="0" equalAverage="0" bottom="0" percent="0" rank="0" text="" dxfId="0">
      <formula>25</formula>
    </cfRule>
  </conditionalFormatting>
  <conditionalFormatting sqref="B23:D24">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K10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5" min="2" style="0" width="8.77551020408163"/>
    <col collapsed="false" hidden="false" max="6" min="6" style="0" width="3.51020408163265"/>
    <col collapsed="false" hidden="false" max="7" min="7" style="0" width="8.77551020408163"/>
    <col collapsed="false" hidden="false" max="8" min="8" style="0" width="3.78061224489796"/>
    <col collapsed="false" hidden="false" max="9" min="9" style="0" width="21.3265306122449"/>
    <col collapsed="false" hidden="false" max="10" min="10" style="0" width="8.77551020408163"/>
    <col collapsed="false" hidden="false" max="11" min="11" style="0" width="18.6275510204082"/>
    <col collapsed="false" hidden="false" max="1025" min="12" style="0" width="13.2295918367347"/>
  </cols>
  <sheetData>
    <row r="1" customFormat="false" ht="21" hidden="false" customHeight="true" outlineLevel="0" collapsed="false">
      <c r="A1" s="202" t="s">
        <v>2107</v>
      </c>
      <c r="B1" s="203" t="s">
        <v>4974</v>
      </c>
      <c r="C1" s="203" t="s">
        <v>4975</v>
      </c>
      <c r="D1" s="203" t="s">
        <v>4976</v>
      </c>
      <c r="E1" s="204"/>
      <c r="F1" s="205"/>
      <c r="G1" s="204"/>
      <c r="H1" s="2"/>
      <c r="I1" s="203" t="s">
        <v>4977</v>
      </c>
      <c r="J1" s="203" t="s">
        <v>4978</v>
      </c>
      <c r="K1" s="203" t="s">
        <v>4979</v>
      </c>
    </row>
    <row r="2" customFormat="false" ht="19.5" hidden="false" customHeight="true" outlineLevel="0" collapsed="false">
      <c r="A2" s="206" t="s">
        <v>4980</v>
      </c>
      <c r="B2" s="206"/>
      <c r="C2" s="206"/>
      <c r="D2" s="206"/>
      <c r="E2" s="204"/>
      <c r="F2" s="205"/>
      <c r="G2" s="204"/>
      <c r="H2" s="207" t="n">
        <v>1</v>
      </c>
      <c r="I2" s="2" t="s">
        <v>5070</v>
      </c>
      <c r="J2" s="2" t="n">
        <v>2</v>
      </c>
      <c r="K2" s="2" t="s">
        <v>5025</v>
      </c>
    </row>
    <row r="3" customFormat="false" ht="15" hidden="false" customHeight="true" outlineLevel="0" collapsed="false">
      <c r="A3" s="208" t="s">
        <v>5071</v>
      </c>
      <c r="B3" s="209" t="n">
        <v>0</v>
      </c>
      <c r="C3" s="210" t="n">
        <v>0</v>
      </c>
      <c r="D3" s="210" t="n">
        <v>0</v>
      </c>
      <c r="E3" s="204"/>
      <c r="F3" s="205"/>
      <c r="G3" s="204"/>
      <c r="H3" s="207" t="n">
        <v>2</v>
      </c>
      <c r="I3" s="2" t="s">
        <v>5072</v>
      </c>
      <c r="J3" s="2" t="n">
        <v>0</v>
      </c>
      <c r="K3" s="2" t="s">
        <v>4991</v>
      </c>
    </row>
    <row r="4" customFormat="false" ht="15" hidden="false" customHeight="true" outlineLevel="0" collapsed="false">
      <c r="A4" s="211" t="s">
        <v>5073</v>
      </c>
      <c r="B4" s="212" t="n">
        <v>0</v>
      </c>
      <c r="C4" s="213" t="n">
        <v>0</v>
      </c>
      <c r="D4" s="213" t="n">
        <v>0</v>
      </c>
      <c r="E4" s="204"/>
      <c r="F4" s="205"/>
      <c r="G4" s="204"/>
      <c r="H4" s="207" t="n">
        <v>3</v>
      </c>
      <c r="I4" s="2" t="s">
        <v>4985</v>
      </c>
      <c r="J4" s="2" t="n">
        <v>2</v>
      </c>
      <c r="K4" s="2" t="s">
        <v>4982</v>
      </c>
    </row>
    <row r="5" customFormat="false" ht="15" hidden="false" customHeight="true" outlineLevel="0" collapsed="false">
      <c r="A5" s="211" t="s">
        <v>5074</v>
      </c>
      <c r="B5" s="212" t="n">
        <v>5</v>
      </c>
      <c r="C5" s="213" t="n">
        <v>5</v>
      </c>
      <c r="D5" s="213" t="n">
        <v>5</v>
      </c>
      <c r="E5" s="204"/>
      <c r="F5" s="205"/>
      <c r="G5" s="204"/>
      <c r="H5" s="207" t="n">
        <v>4</v>
      </c>
      <c r="I5" s="2" t="s">
        <v>5073</v>
      </c>
      <c r="J5" s="2" t="n">
        <v>0</v>
      </c>
      <c r="K5" s="2" t="s">
        <v>4991</v>
      </c>
    </row>
    <row r="6" customFormat="false" ht="15" hidden="false" customHeight="true" outlineLevel="0" collapsed="false">
      <c r="A6" s="211" t="s">
        <v>5075</v>
      </c>
      <c r="B6" s="212" t="n">
        <v>9</v>
      </c>
      <c r="C6" s="213" t="n">
        <v>8</v>
      </c>
      <c r="D6" s="213" t="n">
        <v>8</v>
      </c>
      <c r="E6" s="204"/>
      <c r="F6" s="205"/>
      <c r="G6" s="204"/>
      <c r="H6" s="207" t="n">
        <v>5</v>
      </c>
      <c r="I6" s="2" t="s">
        <v>5076</v>
      </c>
      <c r="J6" s="2" t="n">
        <v>2</v>
      </c>
      <c r="K6" s="2" t="s">
        <v>5006</v>
      </c>
    </row>
    <row r="7" customFormat="false" ht="15" hidden="false" customHeight="true" outlineLevel="0" collapsed="false">
      <c r="A7" s="211" t="s">
        <v>5077</v>
      </c>
      <c r="B7" s="212" t="n">
        <v>13</v>
      </c>
      <c r="C7" s="213" t="n">
        <v>12</v>
      </c>
      <c r="D7" s="213" t="n">
        <v>12</v>
      </c>
      <c r="E7" s="204"/>
      <c r="F7" s="205"/>
      <c r="G7" s="204"/>
      <c r="H7" s="207" t="n">
        <v>6</v>
      </c>
      <c r="I7" s="2" t="s">
        <v>5056</v>
      </c>
      <c r="J7" s="2" t="n">
        <v>2</v>
      </c>
      <c r="K7" s="2" t="s">
        <v>4982</v>
      </c>
    </row>
    <row r="8" customFormat="false" ht="15" hidden="false" customHeight="true" outlineLevel="0" collapsed="false">
      <c r="A8" s="211" t="s">
        <v>5072</v>
      </c>
      <c r="B8" s="212" t="n">
        <v>18</v>
      </c>
      <c r="C8" s="213" t="n">
        <v>14</v>
      </c>
      <c r="D8" s="213" t="n">
        <v>14</v>
      </c>
      <c r="E8" s="204"/>
      <c r="F8" s="205"/>
      <c r="G8" s="204"/>
      <c r="H8" s="207" t="n">
        <v>7</v>
      </c>
      <c r="I8" s="2" t="s">
        <v>5078</v>
      </c>
      <c r="J8" s="2" t="n">
        <v>2</v>
      </c>
      <c r="K8" s="2" t="s">
        <v>4982</v>
      </c>
    </row>
    <row r="9" customFormat="false" ht="15" hidden="false" customHeight="true" outlineLevel="0" collapsed="false">
      <c r="A9" s="211" t="s">
        <v>5079</v>
      </c>
      <c r="B9" s="212" t="n">
        <v>23</v>
      </c>
      <c r="C9" s="213" t="n">
        <v>19</v>
      </c>
      <c r="D9" s="213" t="n">
        <v>19</v>
      </c>
      <c r="E9" s="204"/>
      <c r="F9" s="205"/>
      <c r="G9" s="204"/>
      <c r="H9" s="207" t="n">
        <v>8</v>
      </c>
      <c r="I9" s="2" t="s">
        <v>5057</v>
      </c>
      <c r="J9" s="2" t="n">
        <v>2</v>
      </c>
      <c r="K9" s="2" t="s">
        <v>4982</v>
      </c>
    </row>
    <row r="10" customFormat="false" ht="15" hidden="false" customHeight="true" outlineLevel="0" collapsed="false">
      <c r="A10" s="211" t="s">
        <v>5080</v>
      </c>
      <c r="B10" s="212" t="n">
        <v>26</v>
      </c>
      <c r="C10" s="213" t="n">
        <v>22</v>
      </c>
      <c r="D10" s="213" t="n">
        <v>22</v>
      </c>
      <c r="E10" s="204"/>
      <c r="F10" s="205"/>
      <c r="G10" s="204"/>
      <c r="H10" s="207" t="n">
        <v>9</v>
      </c>
      <c r="I10" s="2" t="s">
        <v>4994</v>
      </c>
      <c r="J10" s="2" t="n">
        <v>2</v>
      </c>
      <c r="K10" s="2" t="s">
        <v>4995</v>
      </c>
    </row>
    <row r="11" customFormat="false" ht="15" hidden="false" customHeight="true" outlineLevel="0" collapsed="false">
      <c r="A11" s="211" t="s">
        <v>5081</v>
      </c>
      <c r="B11" s="212" t="n">
        <v>29</v>
      </c>
      <c r="C11" s="213" t="n">
        <v>25</v>
      </c>
      <c r="D11" s="213" t="n">
        <v>25</v>
      </c>
      <c r="E11" s="204"/>
      <c r="F11" s="205"/>
      <c r="G11" s="204"/>
      <c r="H11" s="207" t="n">
        <v>10</v>
      </c>
      <c r="I11" s="2" t="s">
        <v>4996</v>
      </c>
      <c r="J11" s="2" t="n">
        <v>2</v>
      </c>
      <c r="K11" s="2" t="s">
        <v>4982</v>
      </c>
    </row>
    <row r="12" customFormat="false" ht="15" hidden="false" customHeight="true" outlineLevel="0" collapsed="false">
      <c r="A12" s="211" t="s">
        <v>515</v>
      </c>
      <c r="B12" s="212"/>
      <c r="C12" s="213" t="n">
        <v>28</v>
      </c>
      <c r="D12" s="213" t="n">
        <v>28</v>
      </c>
      <c r="E12" s="204"/>
      <c r="F12" s="205"/>
      <c r="G12" s="204"/>
      <c r="H12" s="207" t="n">
        <v>11</v>
      </c>
      <c r="I12" s="2" t="s">
        <v>4998</v>
      </c>
      <c r="J12" s="2" t="n">
        <v>2</v>
      </c>
      <c r="K12" s="2" t="s">
        <v>4999</v>
      </c>
    </row>
    <row r="13" customFormat="false" ht="15" hidden="false" customHeight="true" outlineLevel="0" collapsed="false">
      <c r="A13" s="211" t="s">
        <v>5082</v>
      </c>
      <c r="B13" s="212" t="n">
        <v>33</v>
      </c>
      <c r="C13" s="213" t="n">
        <v>33</v>
      </c>
      <c r="D13" s="213" t="n">
        <v>33</v>
      </c>
      <c r="E13" s="204"/>
      <c r="F13" s="205"/>
      <c r="G13" s="204"/>
      <c r="H13" s="207" t="n">
        <v>12</v>
      </c>
      <c r="I13" s="2" t="s">
        <v>5083</v>
      </c>
      <c r="J13" s="2" t="n">
        <v>2</v>
      </c>
      <c r="K13" s="2" t="s">
        <v>4999</v>
      </c>
    </row>
    <row r="14" customFormat="false" ht="15" hidden="false" customHeight="true" outlineLevel="0" collapsed="false">
      <c r="A14" s="211" t="s">
        <v>5084</v>
      </c>
      <c r="B14" s="212" t="n">
        <v>38</v>
      </c>
      <c r="C14" s="213" t="n">
        <v>38</v>
      </c>
      <c r="D14" s="213" t="n">
        <v>38</v>
      </c>
      <c r="E14" s="204"/>
      <c r="F14" s="205"/>
      <c r="G14" s="204"/>
      <c r="H14" s="207" t="n">
        <v>13</v>
      </c>
      <c r="I14" s="2" t="s">
        <v>5085</v>
      </c>
      <c r="J14" s="2" t="n">
        <v>2</v>
      </c>
      <c r="K14" s="2" t="s">
        <v>4982</v>
      </c>
    </row>
    <row r="15" customFormat="false" ht="15" hidden="false" customHeight="true" outlineLevel="0" collapsed="false">
      <c r="A15" s="211" t="s">
        <v>1659</v>
      </c>
      <c r="B15" s="212" t="n">
        <v>44</v>
      </c>
      <c r="C15" s="213" t="n">
        <v>44</v>
      </c>
      <c r="D15" s="213" t="n">
        <v>44</v>
      </c>
      <c r="E15" s="204"/>
      <c r="F15" s="205"/>
      <c r="G15" s="204"/>
      <c r="H15" s="207" t="n">
        <v>14</v>
      </c>
      <c r="I15" s="2" t="s">
        <v>5086</v>
      </c>
      <c r="J15" s="2" t="n">
        <v>2</v>
      </c>
      <c r="K15" s="2" t="s">
        <v>4999</v>
      </c>
    </row>
    <row r="16" customFormat="false" ht="15" hidden="false" customHeight="true" outlineLevel="0" collapsed="false">
      <c r="A16" s="211" t="s">
        <v>5087</v>
      </c>
      <c r="B16" s="212" t="n">
        <v>52</v>
      </c>
      <c r="C16" s="213" t="n">
        <v>52</v>
      </c>
      <c r="D16" s="213" t="n">
        <v>52</v>
      </c>
      <c r="E16" s="204"/>
      <c r="F16" s="205"/>
      <c r="G16" s="204"/>
      <c r="H16" s="207" t="n">
        <v>15</v>
      </c>
      <c r="I16" s="2" t="s">
        <v>5004</v>
      </c>
      <c r="J16" s="2" t="n">
        <v>2</v>
      </c>
      <c r="K16" s="2" t="s">
        <v>4982</v>
      </c>
    </row>
    <row r="17" customFormat="false" ht="15" hidden="false" customHeight="true" outlineLevel="0" collapsed="false">
      <c r="A17" s="211" t="s">
        <v>5088</v>
      </c>
      <c r="B17" s="212"/>
      <c r="C17" s="213" t="n">
        <v>55</v>
      </c>
      <c r="D17" s="213" t="n">
        <v>55</v>
      </c>
      <c r="E17" s="204"/>
      <c r="F17" s="205"/>
      <c r="G17" s="204"/>
      <c r="H17" s="207" t="n">
        <v>16</v>
      </c>
      <c r="I17" s="2" t="s">
        <v>5089</v>
      </c>
      <c r="J17" s="2" t="n">
        <v>2</v>
      </c>
      <c r="K17" s="2" t="s">
        <v>5006</v>
      </c>
    </row>
    <row r="18" customFormat="false" ht="15" hidden="false" customHeight="true" outlineLevel="0" collapsed="false">
      <c r="A18" s="211" t="s">
        <v>1075</v>
      </c>
      <c r="B18" s="212" t="n">
        <v>62</v>
      </c>
      <c r="C18" s="213" t="n">
        <v>62</v>
      </c>
      <c r="D18" s="213" t="n">
        <v>62</v>
      </c>
      <c r="E18" s="204"/>
      <c r="F18" s="205"/>
      <c r="G18" s="204"/>
      <c r="H18" s="207" t="n">
        <v>17</v>
      </c>
      <c r="I18" s="2" t="s">
        <v>5090</v>
      </c>
      <c r="J18" s="2" t="n">
        <v>2</v>
      </c>
      <c r="K18" s="2" t="s">
        <v>4982</v>
      </c>
    </row>
    <row r="19" customFormat="false" ht="15" hidden="false" customHeight="true" outlineLevel="0" collapsed="false">
      <c r="A19" s="211" t="s">
        <v>5091</v>
      </c>
      <c r="B19" s="212"/>
      <c r="C19" s="213"/>
      <c r="D19" s="213" t="n">
        <v>67</v>
      </c>
      <c r="E19" s="204"/>
      <c r="F19" s="205"/>
      <c r="G19" s="204"/>
      <c r="H19" s="207" t="n">
        <v>18</v>
      </c>
      <c r="I19" s="2" t="s">
        <v>5092</v>
      </c>
      <c r="J19" s="2" t="n">
        <v>2</v>
      </c>
      <c r="K19" s="2" t="s">
        <v>5006</v>
      </c>
    </row>
    <row r="20" customFormat="false" ht="15" hidden="false" customHeight="true" outlineLevel="0" collapsed="false">
      <c r="A20" s="2"/>
      <c r="B20" s="204"/>
      <c r="C20" s="204"/>
      <c r="D20" s="204"/>
      <c r="E20" s="204"/>
      <c r="F20" s="205"/>
      <c r="G20" s="204"/>
      <c r="H20" s="207" t="n">
        <v>19</v>
      </c>
      <c r="I20" s="2" t="s">
        <v>1044</v>
      </c>
      <c r="J20" s="2" t="n">
        <v>2</v>
      </c>
      <c r="K20" s="2" t="s">
        <v>4982</v>
      </c>
    </row>
    <row r="21" customFormat="false" ht="19.5" hidden="false" customHeight="true" outlineLevel="0" collapsed="false">
      <c r="A21" s="206" t="s">
        <v>5017</v>
      </c>
      <c r="B21" s="206"/>
      <c r="C21" s="206"/>
      <c r="D21" s="206"/>
      <c r="E21" s="204"/>
      <c r="F21" s="205"/>
      <c r="G21" s="204"/>
      <c r="H21" s="207" t="n">
        <v>20</v>
      </c>
      <c r="I21" s="2" t="s">
        <v>5008</v>
      </c>
      <c r="J21" s="2" t="n">
        <v>2</v>
      </c>
      <c r="K21" s="2" t="s">
        <v>4982</v>
      </c>
    </row>
    <row r="22" customFormat="false" ht="15" hidden="false" customHeight="true" outlineLevel="0" collapsed="false">
      <c r="A22" s="208" t="s">
        <v>4998</v>
      </c>
      <c r="B22" s="209" t="n">
        <v>0</v>
      </c>
      <c r="C22" s="210" t="n">
        <v>0</v>
      </c>
      <c r="D22" s="210" t="n">
        <v>0</v>
      </c>
      <c r="E22" s="204"/>
      <c r="F22" s="205"/>
      <c r="G22" s="204"/>
      <c r="H22" s="207" t="n">
        <v>21</v>
      </c>
      <c r="I22" s="2" t="s">
        <v>5093</v>
      </c>
      <c r="J22" s="2" t="n">
        <v>2</v>
      </c>
      <c r="K22" s="2" t="s">
        <v>4982</v>
      </c>
    </row>
    <row r="23" customFormat="false" ht="15" hidden="false" customHeight="true" outlineLevel="0" collapsed="false">
      <c r="A23" s="211" t="s">
        <v>5083</v>
      </c>
      <c r="B23" s="212" t="n">
        <v>0</v>
      </c>
      <c r="C23" s="213" t="n">
        <v>0</v>
      </c>
      <c r="D23" s="213" t="n">
        <v>0</v>
      </c>
      <c r="E23" s="204"/>
      <c r="F23" s="205"/>
      <c r="G23" s="204"/>
      <c r="H23" s="207" t="n">
        <v>22</v>
      </c>
      <c r="I23" s="2" t="s">
        <v>5011</v>
      </c>
      <c r="J23" s="2" t="n">
        <v>2</v>
      </c>
      <c r="K23" s="2" t="s">
        <v>4995</v>
      </c>
    </row>
    <row r="24" customFormat="false" ht="15" hidden="false" customHeight="true" outlineLevel="0" collapsed="false">
      <c r="A24" s="211" t="s">
        <v>5086</v>
      </c>
      <c r="B24" s="212" t="n">
        <v>0</v>
      </c>
      <c r="C24" s="213" t="n">
        <v>0</v>
      </c>
      <c r="D24" s="213" t="n">
        <v>0</v>
      </c>
      <c r="E24" s="204"/>
      <c r="F24" s="205"/>
      <c r="G24" s="204"/>
      <c r="H24" s="207" t="n">
        <v>23</v>
      </c>
      <c r="I24" s="2" t="s">
        <v>5013</v>
      </c>
      <c r="J24" s="2" t="n">
        <v>2</v>
      </c>
      <c r="K24" s="2" t="s">
        <v>4982</v>
      </c>
    </row>
    <row r="25" customFormat="false" ht="15" hidden="false" customHeight="true" outlineLevel="0" collapsed="false">
      <c r="A25" s="211" t="s">
        <v>5094</v>
      </c>
      <c r="B25" s="212"/>
      <c r="C25" s="213" t="n">
        <v>0</v>
      </c>
      <c r="D25" s="213" t="n">
        <v>0</v>
      </c>
      <c r="E25" s="204"/>
      <c r="F25" s="205"/>
      <c r="G25" s="204"/>
      <c r="H25" s="207" t="n">
        <v>24</v>
      </c>
      <c r="I25" s="2" t="s">
        <v>5018</v>
      </c>
      <c r="J25" s="2" t="n">
        <v>2</v>
      </c>
      <c r="K25" s="2" t="s">
        <v>4982</v>
      </c>
    </row>
    <row r="26" customFormat="false" ht="15" hidden="false" customHeight="true" outlineLevel="0" collapsed="false">
      <c r="A26" s="211" t="s">
        <v>5095</v>
      </c>
      <c r="B26" s="212"/>
      <c r="C26" s="213" t="n">
        <v>0</v>
      </c>
      <c r="D26" s="213" t="n">
        <v>0</v>
      </c>
      <c r="E26" s="215"/>
      <c r="F26" s="205"/>
      <c r="G26" s="204"/>
      <c r="H26" s="207" t="n">
        <v>25</v>
      </c>
      <c r="I26" s="2" t="s">
        <v>5059</v>
      </c>
      <c r="J26" s="2" t="n">
        <v>2</v>
      </c>
      <c r="K26" s="2" t="s">
        <v>4982</v>
      </c>
    </row>
    <row r="27" customFormat="false" ht="15" hidden="false" customHeight="true" outlineLevel="0" collapsed="false">
      <c r="A27" s="211" t="s">
        <v>5096</v>
      </c>
      <c r="B27" s="212" t="n">
        <v>0</v>
      </c>
      <c r="C27" s="213" t="n">
        <v>0</v>
      </c>
      <c r="D27" s="213" t="n">
        <v>0</v>
      </c>
      <c r="E27" s="204"/>
      <c r="F27" s="205"/>
      <c r="G27" s="204"/>
      <c r="H27" s="207" t="n">
        <v>26</v>
      </c>
      <c r="I27" s="2" t="s">
        <v>5060</v>
      </c>
      <c r="J27" s="2" t="n">
        <v>2</v>
      </c>
      <c r="K27" s="2" t="s">
        <v>5006</v>
      </c>
    </row>
    <row r="28" customFormat="false" ht="15" hidden="false" customHeight="true" outlineLevel="0" collapsed="false">
      <c r="A28" s="211" t="s">
        <v>5097</v>
      </c>
      <c r="B28" s="212" t="n">
        <v>0</v>
      </c>
      <c r="C28" s="213" t="n">
        <v>0</v>
      </c>
      <c r="D28" s="213" t="n">
        <v>0</v>
      </c>
      <c r="E28" s="204"/>
      <c r="F28" s="205"/>
      <c r="G28" s="204"/>
      <c r="H28" s="207" t="n">
        <v>27</v>
      </c>
      <c r="I28" s="2" t="s">
        <v>5094</v>
      </c>
      <c r="J28" s="2" t="n">
        <v>2</v>
      </c>
      <c r="K28" s="2" t="s">
        <v>4999</v>
      </c>
    </row>
    <row r="29" customFormat="false" ht="15" hidden="false" customHeight="true" outlineLevel="0" collapsed="false">
      <c r="A29" s="211" t="s">
        <v>5098</v>
      </c>
      <c r="B29" s="212" t="n">
        <v>0</v>
      </c>
      <c r="C29" s="213" t="n">
        <v>0</v>
      </c>
      <c r="D29" s="213" t="n">
        <v>0</v>
      </c>
      <c r="E29" s="204"/>
      <c r="F29" s="205"/>
      <c r="G29" s="204"/>
      <c r="H29" s="207" t="n">
        <v>28</v>
      </c>
      <c r="I29" s="2" t="s">
        <v>5021</v>
      </c>
      <c r="J29" s="2" t="n">
        <v>2</v>
      </c>
      <c r="K29" s="2" t="s">
        <v>4982</v>
      </c>
    </row>
    <row r="30" customFormat="false" ht="15" hidden="false" customHeight="true" outlineLevel="0" collapsed="false">
      <c r="A30" s="211" t="s">
        <v>5099</v>
      </c>
      <c r="B30" s="212" t="n">
        <v>0</v>
      </c>
      <c r="C30" s="213" t="n">
        <v>0</v>
      </c>
      <c r="D30" s="213" t="n">
        <v>0</v>
      </c>
      <c r="E30" s="204"/>
      <c r="F30" s="205"/>
      <c r="G30" s="204"/>
      <c r="H30" s="207" t="n">
        <v>29</v>
      </c>
      <c r="I30" s="2" t="s">
        <v>1573</v>
      </c>
      <c r="J30" s="2" t="n">
        <v>2</v>
      </c>
      <c r="K30" s="2" t="s">
        <v>4982</v>
      </c>
    </row>
    <row r="31" customFormat="false" ht="15" hidden="false" customHeight="true" outlineLevel="0" collapsed="false">
      <c r="A31" s="211" t="s">
        <v>909</v>
      </c>
      <c r="B31" s="212" t="n">
        <v>0</v>
      </c>
      <c r="C31" s="213" t="n">
        <v>0</v>
      </c>
      <c r="D31" s="213" t="n">
        <v>0</v>
      </c>
      <c r="E31" s="204"/>
      <c r="F31" s="205"/>
      <c r="G31" s="204"/>
      <c r="H31" s="207" t="n">
        <v>30</v>
      </c>
      <c r="I31" s="2" t="s">
        <v>5080</v>
      </c>
      <c r="J31" s="2" t="n">
        <v>0</v>
      </c>
      <c r="K31" s="2" t="s">
        <v>4991</v>
      </c>
    </row>
    <row r="32" customFormat="false" ht="15" hidden="false" customHeight="true" outlineLevel="0" collapsed="false">
      <c r="A32" s="211" t="s">
        <v>5100</v>
      </c>
      <c r="B32" s="212"/>
      <c r="C32" s="213" t="n">
        <v>0</v>
      </c>
      <c r="D32" s="213" t="n">
        <v>0</v>
      </c>
      <c r="E32" s="204"/>
      <c r="F32" s="205"/>
      <c r="G32" s="204"/>
      <c r="H32" s="207" t="n">
        <v>31</v>
      </c>
      <c r="I32" s="2" t="s">
        <v>5088</v>
      </c>
      <c r="J32" s="2" t="n">
        <v>1</v>
      </c>
      <c r="K32" s="2" t="s">
        <v>5101</v>
      </c>
    </row>
    <row r="33" customFormat="false" ht="15" hidden="false" customHeight="true" outlineLevel="0" collapsed="false">
      <c r="A33" s="2"/>
      <c r="B33" s="204"/>
      <c r="C33" s="204"/>
      <c r="D33" s="204"/>
      <c r="E33" s="204"/>
      <c r="F33" s="205"/>
      <c r="G33" s="204"/>
      <c r="H33" s="207" t="n">
        <v>32</v>
      </c>
      <c r="I33" s="2" t="s">
        <v>1659</v>
      </c>
      <c r="J33" s="2" t="n">
        <v>1</v>
      </c>
      <c r="K33" s="2" t="s">
        <v>5101</v>
      </c>
    </row>
    <row r="34" customFormat="false" ht="19.5" hidden="false" customHeight="true" outlineLevel="0" collapsed="false">
      <c r="A34" s="206" t="s">
        <v>5006</v>
      </c>
      <c r="B34" s="206"/>
      <c r="C34" s="206"/>
      <c r="D34" s="206"/>
      <c r="E34" s="204"/>
      <c r="F34" s="205"/>
      <c r="G34" s="204"/>
      <c r="H34" s="207" t="n">
        <v>33</v>
      </c>
      <c r="I34" s="2" t="s">
        <v>690</v>
      </c>
      <c r="J34" s="2" t="n">
        <v>2</v>
      </c>
      <c r="K34" s="2" t="s">
        <v>5006</v>
      </c>
    </row>
    <row r="35" customFormat="false" ht="15" hidden="false" customHeight="true" outlineLevel="0" collapsed="false">
      <c r="A35" s="208" t="s">
        <v>5070</v>
      </c>
      <c r="B35" s="209" t="n">
        <v>0</v>
      </c>
      <c r="C35" s="210"/>
      <c r="D35" s="210"/>
      <c r="E35" s="204"/>
      <c r="F35" s="205"/>
      <c r="G35" s="204"/>
      <c r="H35" s="207" t="n">
        <v>34</v>
      </c>
      <c r="I35" s="2" t="s">
        <v>5095</v>
      </c>
      <c r="J35" s="2" t="n">
        <v>2</v>
      </c>
      <c r="K35" s="2" t="s">
        <v>4999</v>
      </c>
    </row>
    <row r="36" customFormat="false" ht="15" hidden="false" customHeight="true" outlineLevel="0" collapsed="false">
      <c r="A36" s="211" t="s">
        <v>5076</v>
      </c>
      <c r="B36" s="212"/>
      <c r="C36" s="213" t="n">
        <v>0</v>
      </c>
      <c r="D36" s="213" t="n">
        <v>0</v>
      </c>
      <c r="E36" s="204"/>
      <c r="F36" s="205"/>
      <c r="G36" s="204"/>
      <c r="H36" s="207" t="n">
        <v>35</v>
      </c>
      <c r="I36" s="2" t="s">
        <v>5030</v>
      </c>
      <c r="J36" s="2" t="n">
        <v>2</v>
      </c>
      <c r="K36" s="2" t="s">
        <v>4982</v>
      </c>
    </row>
    <row r="37" customFormat="false" ht="15" hidden="false" customHeight="true" outlineLevel="0" collapsed="false">
      <c r="A37" s="211" t="s">
        <v>5089</v>
      </c>
      <c r="B37" s="212"/>
      <c r="C37" s="213" t="n">
        <v>0</v>
      </c>
      <c r="D37" s="213" t="n">
        <v>0</v>
      </c>
      <c r="E37" s="204"/>
      <c r="F37" s="205"/>
      <c r="G37" s="204"/>
      <c r="H37" s="207" t="n">
        <v>36</v>
      </c>
      <c r="I37" s="2" t="s">
        <v>5061</v>
      </c>
      <c r="J37" s="2" t="n">
        <v>2</v>
      </c>
      <c r="K37" s="2" t="s">
        <v>4982</v>
      </c>
    </row>
    <row r="38" customFormat="false" ht="15" hidden="false" customHeight="true" outlineLevel="0" collapsed="false">
      <c r="A38" s="211" t="s">
        <v>5092</v>
      </c>
      <c r="B38" s="212"/>
      <c r="C38" s="213" t="n">
        <v>0</v>
      </c>
      <c r="D38" s="213" t="n">
        <v>0</v>
      </c>
      <c r="E38" s="204"/>
      <c r="F38" s="205"/>
      <c r="G38" s="204"/>
      <c r="H38" s="207" t="n">
        <v>37</v>
      </c>
      <c r="I38" s="2" t="s">
        <v>5055</v>
      </c>
      <c r="J38" s="2" t="n">
        <v>2</v>
      </c>
      <c r="K38" s="2" t="s">
        <v>5006</v>
      </c>
    </row>
    <row r="39" customFormat="false" ht="15" hidden="false" customHeight="true" outlineLevel="0" collapsed="false">
      <c r="A39" s="211" t="s">
        <v>5060</v>
      </c>
      <c r="B39" s="212"/>
      <c r="C39" s="213"/>
      <c r="D39" s="213" t="n">
        <v>0</v>
      </c>
      <c r="E39" s="204"/>
      <c r="F39" s="205"/>
      <c r="G39" s="204"/>
      <c r="H39" s="207" t="n">
        <v>38</v>
      </c>
      <c r="I39" s="2" t="s">
        <v>5035</v>
      </c>
      <c r="J39" s="2" t="n">
        <v>2</v>
      </c>
      <c r="K39" s="2" t="s">
        <v>5006</v>
      </c>
    </row>
    <row r="40" customFormat="false" ht="15" hidden="false" customHeight="true" outlineLevel="0" collapsed="false">
      <c r="A40" s="211" t="s">
        <v>690</v>
      </c>
      <c r="B40" s="212" t="n">
        <v>0</v>
      </c>
      <c r="C40" s="213" t="n">
        <v>0</v>
      </c>
      <c r="D40" s="213" t="n">
        <v>0</v>
      </c>
      <c r="E40" s="204"/>
      <c r="F40" s="205"/>
      <c r="G40" s="204"/>
      <c r="H40" s="207" t="n">
        <v>39</v>
      </c>
      <c r="I40" s="2" t="s">
        <v>5102</v>
      </c>
      <c r="J40" s="2" t="n">
        <v>2</v>
      </c>
      <c r="K40" s="2" t="s">
        <v>4982</v>
      </c>
    </row>
    <row r="41" customFormat="false" ht="15" hidden="false" customHeight="true" outlineLevel="0" collapsed="false">
      <c r="A41" s="211" t="s">
        <v>5055</v>
      </c>
      <c r="B41" s="212" t="n">
        <v>0</v>
      </c>
      <c r="C41" s="213" t="n">
        <v>0</v>
      </c>
      <c r="D41" s="213" t="n">
        <v>0</v>
      </c>
      <c r="E41" s="204"/>
      <c r="F41" s="205"/>
      <c r="G41" s="204"/>
      <c r="H41" s="207" t="n">
        <v>40</v>
      </c>
      <c r="I41" s="2" t="s">
        <v>5096</v>
      </c>
      <c r="J41" s="2" t="n">
        <v>2</v>
      </c>
      <c r="K41" s="2" t="s">
        <v>4999</v>
      </c>
    </row>
    <row r="42" customFormat="false" ht="15" hidden="false" customHeight="true" outlineLevel="0" collapsed="false">
      <c r="A42" s="211" t="s">
        <v>5035</v>
      </c>
      <c r="B42" s="212" t="n">
        <v>0</v>
      </c>
      <c r="C42" s="213" t="n">
        <v>0</v>
      </c>
      <c r="D42" s="213" t="n">
        <v>0</v>
      </c>
      <c r="E42" s="204"/>
      <c r="F42" s="205"/>
      <c r="G42" s="204"/>
      <c r="H42" s="207" t="n">
        <v>41</v>
      </c>
      <c r="I42" s="2" t="s">
        <v>5079</v>
      </c>
      <c r="J42" s="2" t="n">
        <v>0</v>
      </c>
      <c r="K42" s="2" t="s">
        <v>4991</v>
      </c>
    </row>
    <row r="43" customFormat="false" ht="15" hidden="false" customHeight="true" outlineLevel="0" collapsed="false">
      <c r="A43" s="211" t="s">
        <v>5103</v>
      </c>
      <c r="B43" s="212" t="n">
        <v>0</v>
      </c>
      <c r="C43" s="213"/>
      <c r="D43" s="213"/>
      <c r="E43" s="204"/>
      <c r="F43" s="205"/>
      <c r="G43" s="204"/>
      <c r="H43" s="207" t="n">
        <v>42</v>
      </c>
      <c r="I43" s="2" t="s">
        <v>5097</v>
      </c>
      <c r="J43" s="2" t="n">
        <v>2</v>
      </c>
      <c r="K43" s="2" t="s">
        <v>4999</v>
      </c>
    </row>
    <row r="44" customFormat="false" ht="15" hidden="false" customHeight="true" outlineLevel="0" collapsed="false">
      <c r="A44" s="211" t="s">
        <v>5104</v>
      </c>
      <c r="B44" s="212" t="n">
        <v>0</v>
      </c>
      <c r="C44" s="213"/>
      <c r="D44" s="213"/>
      <c r="E44" s="204"/>
      <c r="F44" s="205"/>
      <c r="G44" s="204"/>
      <c r="H44" s="207" t="n">
        <v>43</v>
      </c>
      <c r="I44" s="2" t="s">
        <v>1075</v>
      </c>
      <c r="J44" s="2" t="n">
        <v>1</v>
      </c>
      <c r="K44" s="2" t="s">
        <v>5101</v>
      </c>
    </row>
    <row r="45" customFormat="false" ht="15" hidden="false" customHeight="true" outlineLevel="0" collapsed="false">
      <c r="A45" s="211" t="s">
        <v>5105</v>
      </c>
      <c r="B45" s="212" t="n">
        <v>0</v>
      </c>
      <c r="C45" s="213" t="n">
        <v>0</v>
      </c>
      <c r="D45" s="213" t="n">
        <v>0</v>
      </c>
      <c r="E45" s="204"/>
      <c r="F45" s="205"/>
      <c r="G45" s="204"/>
      <c r="H45" s="207" t="n">
        <v>44</v>
      </c>
      <c r="I45" s="2" t="s">
        <v>5103</v>
      </c>
      <c r="J45" s="2" t="n">
        <v>2</v>
      </c>
      <c r="K45" s="2" t="s">
        <v>5025</v>
      </c>
    </row>
    <row r="46" customFormat="false" ht="15" hidden="false" customHeight="true" outlineLevel="0" collapsed="false">
      <c r="A46" s="211" t="s">
        <v>5037</v>
      </c>
      <c r="B46" s="212"/>
      <c r="C46" s="213" t="n">
        <v>0</v>
      </c>
      <c r="D46" s="213"/>
      <c r="E46" s="204"/>
      <c r="F46" s="205"/>
      <c r="G46" s="204"/>
      <c r="H46" s="207" t="n">
        <v>45</v>
      </c>
      <c r="I46" s="2" t="s">
        <v>5098</v>
      </c>
      <c r="J46" s="2" t="n">
        <v>2</v>
      </c>
      <c r="K46" s="2" t="s">
        <v>4999</v>
      </c>
    </row>
    <row r="47" customFormat="false" ht="15" hidden="false" customHeight="true" outlineLevel="0" collapsed="false">
      <c r="A47" s="211" t="s">
        <v>5039</v>
      </c>
      <c r="B47" s="212"/>
      <c r="C47" s="213" t="n">
        <v>0</v>
      </c>
      <c r="D47" s="213" t="n">
        <v>0</v>
      </c>
      <c r="E47" s="204"/>
      <c r="F47" s="205"/>
      <c r="G47" s="204"/>
      <c r="H47" s="207" t="n">
        <v>46</v>
      </c>
      <c r="I47" s="2" t="s">
        <v>5036</v>
      </c>
      <c r="J47" s="2" t="n">
        <v>2</v>
      </c>
      <c r="K47" s="2" t="s">
        <v>4995</v>
      </c>
    </row>
    <row r="48" customFormat="false" ht="15" hidden="false" customHeight="true" outlineLevel="0" collapsed="false">
      <c r="A48" s="211" t="s">
        <v>5106</v>
      </c>
      <c r="B48" s="212" t="n">
        <v>0</v>
      </c>
      <c r="C48" s="213" t="n">
        <v>0</v>
      </c>
      <c r="D48" s="213" t="n">
        <v>0</v>
      </c>
      <c r="E48" s="204"/>
      <c r="F48" s="205"/>
      <c r="G48" s="204"/>
      <c r="H48" s="207" t="n">
        <v>47</v>
      </c>
      <c r="I48" s="2" t="s">
        <v>5104</v>
      </c>
      <c r="J48" s="2" t="n">
        <v>2</v>
      </c>
      <c r="K48" s="2" t="s">
        <v>5025</v>
      </c>
    </row>
    <row r="49" customFormat="false" ht="15" hidden="false" customHeight="true" outlineLevel="0" collapsed="false">
      <c r="A49" s="211" t="s">
        <v>5107</v>
      </c>
      <c r="B49" s="212" t="n">
        <v>0</v>
      </c>
      <c r="C49" s="213"/>
      <c r="D49" s="213"/>
      <c r="E49" s="204"/>
      <c r="F49" s="205"/>
      <c r="G49" s="204"/>
      <c r="H49" s="207" t="n">
        <v>48</v>
      </c>
      <c r="I49" s="2" t="s">
        <v>5105</v>
      </c>
      <c r="J49" s="2" t="n">
        <v>2</v>
      </c>
      <c r="K49" s="2" t="s">
        <v>5006</v>
      </c>
    </row>
    <row r="50" customFormat="false" ht="15" hidden="false" customHeight="true" outlineLevel="0" collapsed="false">
      <c r="A50" s="211" t="s">
        <v>5029</v>
      </c>
      <c r="B50" s="212" t="n">
        <v>0</v>
      </c>
      <c r="C50" s="213" t="n">
        <v>0</v>
      </c>
      <c r="D50" s="213" t="n">
        <v>0</v>
      </c>
      <c r="E50" s="204"/>
      <c r="F50" s="205"/>
      <c r="G50" s="204"/>
      <c r="H50" s="207" t="n">
        <v>49</v>
      </c>
      <c r="I50" s="2" t="s">
        <v>5108</v>
      </c>
      <c r="J50" s="2" t="n">
        <v>2</v>
      </c>
      <c r="K50" s="2" t="s">
        <v>4982</v>
      </c>
    </row>
    <row r="51" customFormat="false" ht="15" hidden="false" customHeight="true" outlineLevel="0" collapsed="false">
      <c r="A51" s="211" t="s">
        <v>5109</v>
      </c>
      <c r="B51" s="212" t="n">
        <v>0</v>
      </c>
      <c r="C51" s="213" t="n">
        <v>0</v>
      </c>
      <c r="D51" s="213" t="n">
        <v>0</v>
      </c>
      <c r="E51" s="204"/>
      <c r="F51" s="205"/>
      <c r="G51" s="204"/>
      <c r="H51" s="207" t="n">
        <v>50</v>
      </c>
      <c r="I51" s="2" t="s">
        <v>5091</v>
      </c>
      <c r="J51" s="2" t="n">
        <v>1</v>
      </c>
      <c r="K51" s="2" t="s">
        <v>5101</v>
      </c>
    </row>
    <row r="52" customFormat="false" ht="15" hidden="false" customHeight="true" outlineLevel="0" collapsed="false">
      <c r="A52" s="211" t="s">
        <v>1478</v>
      </c>
      <c r="B52" s="212" t="n">
        <v>0</v>
      </c>
      <c r="C52" s="213"/>
      <c r="D52" s="213"/>
      <c r="E52" s="204"/>
      <c r="F52" s="205"/>
      <c r="G52" s="204"/>
      <c r="H52" s="207" t="n">
        <v>51</v>
      </c>
      <c r="I52" s="2" t="s">
        <v>5110</v>
      </c>
      <c r="J52" s="2" t="n">
        <v>2</v>
      </c>
      <c r="K52" s="2" t="s">
        <v>4982</v>
      </c>
    </row>
    <row r="53" customFormat="false" ht="15" hidden="false" customHeight="true" outlineLevel="0" collapsed="false">
      <c r="A53" s="2"/>
      <c r="B53" s="204"/>
      <c r="C53" s="204"/>
      <c r="D53" s="204"/>
      <c r="E53" s="204"/>
      <c r="F53" s="205"/>
      <c r="G53" s="204"/>
      <c r="H53" s="207" t="n">
        <v>52</v>
      </c>
      <c r="I53" s="2" t="s">
        <v>5084</v>
      </c>
      <c r="J53" s="2" t="n">
        <v>1</v>
      </c>
      <c r="K53" s="2" t="s">
        <v>5101</v>
      </c>
    </row>
    <row r="54" customFormat="false" ht="19.5" hidden="false" customHeight="true" outlineLevel="0" collapsed="false">
      <c r="A54" s="206" t="s">
        <v>4982</v>
      </c>
      <c r="B54" s="206"/>
      <c r="C54" s="206"/>
      <c r="D54" s="206"/>
      <c r="E54" s="204"/>
      <c r="F54" s="205"/>
      <c r="G54" s="204"/>
      <c r="H54" s="207" t="n">
        <v>53</v>
      </c>
      <c r="I54" s="2" t="s">
        <v>5111</v>
      </c>
      <c r="J54" s="2" t="n">
        <v>2</v>
      </c>
      <c r="K54" s="2" t="s">
        <v>4982</v>
      </c>
    </row>
    <row r="55" customFormat="false" ht="15" hidden="false" customHeight="true" outlineLevel="0" collapsed="false">
      <c r="A55" s="208" t="s">
        <v>5060</v>
      </c>
      <c r="B55" s="221" t="n">
        <v>1</v>
      </c>
      <c r="C55" s="222"/>
      <c r="D55" s="222"/>
      <c r="E55" s="204"/>
      <c r="F55" s="205"/>
      <c r="G55" s="204"/>
      <c r="H55" s="207" t="n">
        <v>54</v>
      </c>
      <c r="I55" s="2" t="s">
        <v>5038</v>
      </c>
      <c r="J55" s="2" t="n">
        <v>2</v>
      </c>
      <c r="K55" s="2" t="s">
        <v>4982</v>
      </c>
    </row>
    <row r="56" customFormat="false" ht="15" hidden="false" customHeight="true" outlineLevel="0" collapsed="false">
      <c r="A56" s="211" t="s">
        <v>5045</v>
      </c>
      <c r="B56" s="218" t="n">
        <v>6</v>
      </c>
      <c r="C56" s="2" t="n">
        <v>6</v>
      </c>
      <c r="D56" s="2" t="n">
        <v>6</v>
      </c>
      <c r="E56" s="204"/>
      <c r="F56" s="205"/>
      <c r="G56" s="204"/>
      <c r="H56" s="207" t="n">
        <v>55</v>
      </c>
      <c r="I56" s="2" t="s">
        <v>5112</v>
      </c>
      <c r="J56" s="2" t="n">
        <v>2</v>
      </c>
      <c r="K56" s="2" t="s">
        <v>4982</v>
      </c>
    </row>
    <row r="57" customFormat="false" ht="15" hidden="false" customHeight="true" outlineLevel="0" collapsed="false">
      <c r="A57" s="211" t="s">
        <v>5078</v>
      </c>
      <c r="B57" s="218" t="n">
        <v>8</v>
      </c>
      <c r="C57" s="2" t="n">
        <v>8</v>
      </c>
      <c r="D57" s="2" t="n">
        <v>8</v>
      </c>
      <c r="E57" s="204"/>
      <c r="F57" s="205"/>
      <c r="G57" s="204"/>
      <c r="H57" s="207" t="n">
        <v>56</v>
      </c>
      <c r="I57" s="2" t="s">
        <v>619</v>
      </c>
      <c r="J57" s="2" t="n">
        <v>2</v>
      </c>
      <c r="K57" s="2" t="s">
        <v>4982</v>
      </c>
    </row>
    <row r="58" customFormat="false" ht="15" hidden="false" customHeight="true" outlineLevel="0" collapsed="false">
      <c r="A58" s="211" t="s">
        <v>5030</v>
      </c>
      <c r="B58" s="218" t="n">
        <v>10</v>
      </c>
      <c r="C58" s="2" t="n">
        <v>10</v>
      </c>
      <c r="D58" s="2" t="n">
        <v>10</v>
      </c>
      <c r="E58" s="204"/>
      <c r="F58" s="205"/>
      <c r="G58" s="204"/>
      <c r="H58" s="207" t="n">
        <v>57</v>
      </c>
      <c r="I58" s="2" t="s">
        <v>5087</v>
      </c>
      <c r="J58" s="2" t="n">
        <v>1</v>
      </c>
      <c r="K58" s="2" t="s">
        <v>5101</v>
      </c>
    </row>
    <row r="59" customFormat="false" ht="15" hidden="false" customHeight="true" outlineLevel="0" collapsed="false">
      <c r="A59" s="211" t="s">
        <v>5113</v>
      </c>
      <c r="B59" s="218" t="n">
        <v>11</v>
      </c>
      <c r="C59" s="2" t="n">
        <v>11</v>
      </c>
      <c r="D59" s="2" t="n">
        <v>11</v>
      </c>
      <c r="E59" s="204"/>
      <c r="F59" s="205"/>
      <c r="G59" s="204"/>
      <c r="H59" s="207" t="n">
        <v>58</v>
      </c>
      <c r="I59" s="2" t="s">
        <v>5041</v>
      </c>
      <c r="J59" s="2" t="n">
        <v>2</v>
      </c>
      <c r="K59" s="2" t="s">
        <v>4982</v>
      </c>
    </row>
    <row r="60" customFormat="false" ht="15" hidden="false" customHeight="true" outlineLevel="0" collapsed="false">
      <c r="A60" s="211" t="s">
        <v>5047</v>
      </c>
      <c r="B60" s="218" t="n">
        <v>12</v>
      </c>
      <c r="C60" s="2" t="n">
        <v>12</v>
      </c>
      <c r="D60" s="2" t="n">
        <v>12</v>
      </c>
      <c r="E60" s="204"/>
      <c r="F60" s="205"/>
      <c r="G60" s="204"/>
      <c r="H60" s="207" t="n">
        <v>59</v>
      </c>
      <c r="I60" s="2" t="s">
        <v>5114</v>
      </c>
      <c r="J60" s="2" t="n">
        <v>2</v>
      </c>
      <c r="K60" s="2" t="s">
        <v>4982</v>
      </c>
    </row>
    <row r="61" customFormat="false" ht="15" hidden="false" customHeight="true" outlineLevel="0" collapsed="false">
      <c r="A61" s="211" t="s">
        <v>5061</v>
      </c>
      <c r="B61" s="218" t="n">
        <v>15</v>
      </c>
      <c r="C61" s="2" t="n">
        <v>15</v>
      </c>
      <c r="D61" s="2" t="n">
        <v>15</v>
      </c>
      <c r="E61" s="204"/>
      <c r="F61" s="205"/>
      <c r="G61" s="204"/>
      <c r="H61" s="207" t="n">
        <v>60</v>
      </c>
      <c r="I61" s="2" t="s">
        <v>5042</v>
      </c>
      <c r="J61" s="2" t="n">
        <v>2</v>
      </c>
      <c r="K61" s="2" t="s">
        <v>4982</v>
      </c>
    </row>
    <row r="62" customFormat="false" ht="15" hidden="false" customHeight="true" outlineLevel="0" collapsed="false">
      <c r="A62" s="211" t="s">
        <v>5038</v>
      </c>
      <c r="B62" s="218" t="n">
        <v>17</v>
      </c>
      <c r="C62" s="2" t="n">
        <v>17</v>
      </c>
      <c r="D62" s="2" t="n">
        <v>17</v>
      </c>
      <c r="E62" s="204"/>
      <c r="F62" s="205"/>
      <c r="G62" s="204"/>
      <c r="H62" s="207" t="n">
        <v>61</v>
      </c>
      <c r="I62" s="2" t="s">
        <v>5082</v>
      </c>
      <c r="J62" s="2" t="n">
        <v>1</v>
      </c>
      <c r="K62" s="2" t="s">
        <v>5101</v>
      </c>
    </row>
    <row r="63" customFormat="false" ht="15" hidden="false" customHeight="true" outlineLevel="0" collapsed="false">
      <c r="A63" s="211" t="s">
        <v>5115</v>
      </c>
      <c r="B63" s="218"/>
      <c r="C63" s="2" t="n">
        <v>19</v>
      </c>
      <c r="D63" s="204"/>
      <c r="E63" s="204"/>
      <c r="F63" s="205"/>
      <c r="G63" s="204"/>
      <c r="H63" s="207" t="n">
        <v>62</v>
      </c>
      <c r="I63" s="2" t="s">
        <v>5064</v>
      </c>
      <c r="J63" s="2" t="n">
        <v>2</v>
      </c>
      <c r="K63" s="2" t="s">
        <v>4982</v>
      </c>
    </row>
    <row r="64" customFormat="false" ht="15" hidden="false" customHeight="true" outlineLevel="0" collapsed="false">
      <c r="A64" s="211" t="s">
        <v>957</v>
      </c>
      <c r="B64" s="218" t="n">
        <v>20</v>
      </c>
      <c r="C64" s="2" t="n">
        <v>20</v>
      </c>
      <c r="D64" s="2" t="n">
        <v>20</v>
      </c>
      <c r="E64" s="204"/>
      <c r="F64" s="205"/>
      <c r="G64" s="204"/>
      <c r="H64" s="207" t="n">
        <v>63</v>
      </c>
      <c r="I64" s="2" t="s">
        <v>5065</v>
      </c>
      <c r="J64" s="2" t="n">
        <v>2</v>
      </c>
      <c r="K64" s="2" t="s">
        <v>4982</v>
      </c>
    </row>
    <row r="65" customFormat="false" ht="15" hidden="false" customHeight="true" outlineLevel="0" collapsed="false">
      <c r="A65" s="211" t="s">
        <v>5021</v>
      </c>
      <c r="B65" s="218" t="n">
        <v>21</v>
      </c>
      <c r="C65" s="2" t="n">
        <v>21</v>
      </c>
      <c r="D65" s="2" t="n">
        <v>21</v>
      </c>
      <c r="E65" s="204"/>
      <c r="F65" s="205"/>
      <c r="G65" s="204"/>
      <c r="H65" s="207" t="n">
        <v>64</v>
      </c>
      <c r="I65" s="2" t="s">
        <v>5077</v>
      </c>
      <c r="J65" s="2" t="n">
        <v>0</v>
      </c>
      <c r="K65" s="2" t="s">
        <v>4991</v>
      </c>
    </row>
    <row r="66" customFormat="false" ht="15" hidden="false" customHeight="true" outlineLevel="0" collapsed="false">
      <c r="A66" s="211" t="s">
        <v>5116</v>
      </c>
      <c r="B66" s="214"/>
      <c r="C66" s="2" t="n">
        <v>23</v>
      </c>
      <c r="D66" s="2" t="n">
        <v>23</v>
      </c>
      <c r="E66" s="204"/>
      <c r="F66" s="205"/>
      <c r="G66" s="204"/>
      <c r="H66" s="207" t="n">
        <v>65</v>
      </c>
      <c r="I66" s="2" t="s">
        <v>5043</v>
      </c>
      <c r="J66" s="2" t="n">
        <v>2</v>
      </c>
      <c r="K66" s="2" t="s">
        <v>4982</v>
      </c>
    </row>
    <row r="67" customFormat="false" ht="15" hidden="false" customHeight="true" outlineLevel="0" collapsed="false">
      <c r="A67" s="211" t="s">
        <v>1044</v>
      </c>
      <c r="B67" s="218" t="n">
        <v>26</v>
      </c>
      <c r="C67" s="2" t="n">
        <v>26</v>
      </c>
      <c r="D67" s="2" t="n">
        <v>26</v>
      </c>
      <c r="E67" s="204"/>
      <c r="F67" s="205"/>
      <c r="G67" s="204"/>
      <c r="H67" s="207" t="n">
        <v>66</v>
      </c>
      <c r="I67" s="2" t="s">
        <v>957</v>
      </c>
      <c r="J67" s="2" t="n">
        <v>2</v>
      </c>
      <c r="K67" s="2" t="s">
        <v>4982</v>
      </c>
    </row>
    <row r="68" customFormat="false" ht="15" hidden="false" customHeight="true" outlineLevel="0" collapsed="false">
      <c r="A68" s="211" t="s">
        <v>5042</v>
      </c>
      <c r="B68" s="218" t="n">
        <v>27</v>
      </c>
      <c r="C68" s="2" t="n">
        <v>27</v>
      </c>
      <c r="D68" s="2" t="n">
        <v>27</v>
      </c>
      <c r="E68" s="204"/>
      <c r="F68" s="205"/>
      <c r="G68" s="204"/>
      <c r="H68" s="207" t="n">
        <v>67</v>
      </c>
      <c r="I68" s="2" t="s">
        <v>5074</v>
      </c>
      <c r="J68" s="2" t="n">
        <v>0</v>
      </c>
      <c r="K68" s="2" t="s">
        <v>4991</v>
      </c>
    </row>
    <row r="69" customFormat="false" ht="15" hidden="false" customHeight="true" outlineLevel="0" collapsed="false">
      <c r="A69" s="211" t="s">
        <v>619</v>
      </c>
      <c r="B69" s="214"/>
      <c r="C69" s="2" t="n">
        <v>29</v>
      </c>
      <c r="D69" s="2" t="n">
        <v>29</v>
      </c>
      <c r="E69" s="204"/>
      <c r="F69" s="205"/>
      <c r="G69" s="204"/>
      <c r="H69" s="207" t="n">
        <v>68</v>
      </c>
      <c r="I69" s="2" t="s">
        <v>5117</v>
      </c>
      <c r="J69" s="2" t="n">
        <v>2</v>
      </c>
      <c r="K69" s="2" t="s">
        <v>4982</v>
      </c>
    </row>
    <row r="70" customFormat="false" ht="15" hidden="false" customHeight="true" outlineLevel="0" collapsed="false">
      <c r="A70" s="211" t="s">
        <v>5118</v>
      </c>
      <c r="B70" s="218" t="n">
        <v>30</v>
      </c>
      <c r="C70" s="2" t="n">
        <v>30</v>
      </c>
      <c r="D70" s="2" t="n">
        <v>30</v>
      </c>
      <c r="E70" s="204"/>
      <c r="F70" s="205"/>
      <c r="G70" s="204"/>
      <c r="H70" s="207" t="n">
        <v>69</v>
      </c>
      <c r="I70" s="2" t="s">
        <v>5044</v>
      </c>
      <c r="J70" s="2" t="n">
        <v>2</v>
      </c>
      <c r="K70" s="2" t="s">
        <v>4982</v>
      </c>
    </row>
    <row r="71" customFormat="false" ht="15" hidden="false" customHeight="true" outlineLevel="0" collapsed="false">
      <c r="A71" s="211" t="s">
        <v>5056</v>
      </c>
      <c r="B71" s="218" t="n">
        <v>31</v>
      </c>
      <c r="C71" s="2" t="n">
        <v>31</v>
      </c>
      <c r="D71" s="2" t="n">
        <v>31</v>
      </c>
      <c r="E71" s="204"/>
      <c r="F71" s="205"/>
      <c r="G71" s="204"/>
      <c r="H71" s="207" t="n">
        <v>70</v>
      </c>
      <c r="I71" s="2" t="s">
        <v>5118</v>
      </c>
      <c r="J71" s="2" t="n">
        <v>2</v>
      </c>
      <c r="K71" s="2" t="s">
        <v>4982</v>
      </c>
    </row>
    <row r="72" customFormat="false" ht="15" hidden="false" customHeight="true" outlineLevel="0" collapsed="false">
      <c r="A72" s="211" t="s">
        <v>5004</v>
      </c>
      <c r="B72" s="218" t="n">
        <v>32</v>
      </c>
      <c r="C72" s="2" t="n">
        <v>32</v>
      </c>
      <c r="D72" s="2" t="n">
        <v>32</v>
      </c>
      <c r="E72" s="204"/>
      <c r="F72" s="205"/>
      <c r="G72" s="204"/>
      <c r="H72" s="207" t="n">
        <v>71</v>
      </c>
      <c r="I72" s="2" t="s">
        <v>5081</v>
      </c>
      <c r="J72" s="2" t="n">
        <v>0</v>
      </c>
      <c r="K72" s="2" t="s">
        <v>4991</v>
      </c>
    </row>
    <row r="73" customFormat="false" ht="15" hidden="false" customHeight="true" outlineLevel="0" collapsed="false">
      <c r="A73" s="211" t="s">
        <v>5117</v>
      </c>
      <c r="B73" s="218" t="n">
        <v>37</v>
      </c>
      <c r="C73" s="2" t="n">
        <v>37</v>
      </c>
      <c r="D73" s="2" t="n">
        <v>37</v>
      </c>
      <c r="E73" s="204"/>
      <c r="F73" s="205"/>
      <c r="G73" s="204"/>
      <c r="H73" s="207" t="n">
        <v>72</v>
      </c>
      <c r="I73" s="2" t="s">
        <v>5099</v>
      </c>
      <c r="J73" s="2" t="n">
        <v>2</v>
      </c>
      <c r="K73" s="2" t="s">
        <v>4999</v>
      </c>
    </row>
    <row r="74" customFormat="false" ht="15" hidden="false" customHeight="true" outlineLevel="0" collapsed="false">
      <c r="A74" s="211" t="s">
        <v>5077</v>
      </c>
      <c r="B74" s="218" t="n">
        <v>39</v>
      </c>
      <c r="C74" s="2" t="n">
        <v>39</v>
      </c>
      <c r="D74" s="2" t="n">
        <v>39</v>
      </c>
      <c r="E74" s="204"/>
      <c r="F74" s="205"/>
      <c r="G74" s="204"/>
      <c r="H74" s="207" t="n">
        <v>73</v>
      </c>
      <c r="I74" s="2" t="s">
        <v>5037</v>
      </c>
      <c r="J74" s="2" t="n">
        <v>2</v>
      </c>
      <c r="K74" s="2" t="s">
        <v>4982</v>
      </c>
    </row>
    <row r="75" customFormat="false" ht="15" hidden="false" customHeight="true" outlineLevel="0" collapsed="false">
      <c r="A75" s="211" t="s">
        <v>5119</v>
      </c>
      <c r="B75" s="218" t="n">
        <v>41</v>
      </c>
      <c r="C75" s="2" t="n">
        <v>41</v>
      </c>
      <c r="D75" s="2" t="n">
        <v>41</v>
      </c>
      <c r="E75" s="204"/>
      <c r="F75" s="205"/>
      <c r="G75" s="204"/>
      <c r="H75" s="207" t="n">
        <v>74</v>
      </c>
      <c r="I75" s="2" t="s">
        <v>5116</v>
      </c>
      <c r="J75" s="2" t="n">
        <v>2</v>
      </c>
      <c r="K75" s="2" t="s">
        <v>4982</v>
      </c>
    </row>
    <row r="76" customFormat="false" ht="15" hidden="false" customHeight="true" outlineLevel="0" collapsed="false">
      <c r="A76" s="211" t="s">
        <v>5013</v>
      </c>
      <c r="B76" s="218" t="n">
        <v>42</v>
      </c>
      <c r="C76" s="2" t="n">
        <v>42</v>
      </c>
      <c r="D76" s="2" t="n">
        <v>42</v>
      </c>
      <c r="E76" s="204"/>
      <c r="F76" s="205"/>
      <c r="G76" s="204"/>
      <c r="H76" s="207" t="n">
        <v>75</v>
      </c>
      <c r="I76" s="2" t="s">
        <v>5039</v>
      </c>
      <c r="J76" s="2" t="n">
        <v>2</v>
      </c>
      <c r="K76" s="2" t="s">
        <v>5006</v>
      </c>
    </row>
    <row r="77" customFormat="false" ht="15" hidden="false" customHeight="true" outlineLevel="0" collapsed="false">
      <c r="A77" s="211" t="s">
        <v>5044</v>
      </c>
      <c r="B77" s="218" t="n">
        <v>43</v>
      </c>
      <c r="C77" s="204"/>
      <c r="D77" s="204"/>
      <c r="E77" s="204"/>
      <c r="F77" s="205"/>
      <c r="G77" s="204"/>
      <c r="H77" s="207" t="n">
        <v>76</v>
      </c>
      <c r="I77" s="2" t="s">
        <v>5106</v>
      </c>
      <c r="J77" s="2" t="n">
        <v>2</v>
      </c>
      <c r="K77" s="2" t="s">
        <v>5006</v>
      </c>
    </row>
    <row r="78" customFormat="false" ht="15" hidden="false" customHeight="true" outlineLevel="0" collapsed="false">
      <c r="A78" s="211" t="s">
        <v>5041</v>
      </c>
      <c r="B78" s="218" t="n">
        <v>44</v>
      </c>
      <c r="C78" s="2" t="n">
        <v>44</v>
      </c>
      <c r="D78" s="2" t="n">
        <v>44</v>
      </c>
      <c r="E78" s="204"/>
      <c r="F78" s="205"/>
      <c r="G78" s="204"/>
      <c r="H78" s="207" t="n">
        <v>77</v>
      </c>
      <c r="I78" s="2" t="s">
        <v>5067</v>
      </c>
      <c r="J78" s="2" t="n">
        <v>2</v>
      </c>
      <c r="K78" s="2" t="s">
        <v>4982</v>
      </c>
    </row>
    <row r="79" customFormat="false" ht="15" hidden="false" customHeight="true" outlineLevel="0" collapsed="false">
      <c r="A79" s="211" t="s">
        <v>4985</v>
      </c>
      <c r="B79" s="218" t="n">
        <v>45</v>
      </c>
      <c r="C79" s="2" t="n">
        <v>45</v>
      </c>
      <c r="D79" s="2" t="n">
        <v>45</v>
      </c>
      <c r="E79" s="204"/>
      <c r="F79" s="205"/>
      <c r="G79" s="204"/>
      <c r="H79" s="207" t="n">
        <v>78</v>
      </c>
      <c r="I79" s="2" t="s">
        <v>909</v>
      </c>
      <c r="J79" s="2" t="n">
        <v>2</v>
      </c>
      <c r="K79" s="2" t="s">
        <v>4999</v>
      </c>
    </row>
    <row r="80" customFormat="false" ht="15" hidden="false" customHeight="true" outlineLevel="0" collapsed="false">
      <c r="A80" s="211" t="s">
        <v>5102</v>
      </c>
      <c r="B80" s="214"/>
      <c r="C80" s="2" t="n">
        <v>47</v>
      </c>
      <c r="D80" s="2" t="n">
        <v>47</v>
      </c>
      <c r="E80" s="204"/>
      <c r="F80" s="205"/>
      <c r="G80" s="204"/>
      <c r="H80" s="207" t="n">
        <v>79</v>
      </c>
      <c r="I80" s="2" t="s">
        <v>977</v>
      </c>
      <c r="J80" s="2" t="n">
        <v>2</v>
      </c>
      <c r="K80" s="2" t="s">
        <v>4982</v>
      </c>
    </row>
    <row r="81" customFormat="false" ht="15" hidden="false" customHeight="true" outlineLevel="0" collapsed="false">
      <c r="A81" s="211" t="s">
        <v>5043</v>
      </c>
      <c r="B81" s="214"/>
      <c r="C81" s="2" t="n">
        <v>48</v>
      </c>
      <c r="D81" s="2" t="n">
        <v>48</v>
      </c>
      <c r="E81" s="204"/>
      <c r="F81" s="205"/>
      <c r="G81" s="204"/>
      <c r="H81" s="207" t="n">
        <v>80</v>
      </c>
      <c r="I81" s="2" t="s">
        <v>5107</v>
      </c>
      <c r="J81" s="2" t="n">
        <v>2</v>
      </c>
      <c r="K81" s="2" t="s">
        <v>5025</v>
      </c>
    </row>
    <row r="82" customFormat="false" ht="15" hidden="false" customHeight="true" outlineLevel="0" collapsed="false">
      <c r="A82" s="211" t="s">
        <v>5008</v>
      </c>
      <c r="B82" s="214"/>
      <c r="C82" s="2" t="n">
        <v>49</v>
      </c>
      <c r="D82" s="2" t="n">
        <v>49</v>
      </c>
      <c r="E82" s="204"/>
      <c r="F82" s="205"/>
      <c r="G82" s="204"/>
      <c r="H82" s="207" t="n">
        <v>81</v>
      </c>
      <c r="I82" s="2" t="s">
        <v>5113</v>
      </c>
      <c r="J82" s="2" t="n">
        <v>2</v>
      </c>
      <c r="K82" s="2" t="s">
        <v>4982</v>
      </c>
    </row>
    <row r="83" customFormat="false" ht="15" hidden="false" customHeight="true" outlineLevel="0" collapsed="false">
      <c r="A83" s="211" t="s">
        <v>5059</v>
      </c>
      <c r="B83" s="218" t="n">
        <v>52</v>
      </c>
      <c r="C83" s="2" t="n">
        <v>52</v>
      </c>
      <c r="D83" s="2" t="n">
        <v>52</v>
      </c>
      <c r="E83" s="204"/>
      <c r="F83" s="205"/>
      <c r="G83" s="204"/>
      <c r="H83" s="207" t="n">
        <v>82</v>
      </c>
      <c r="I83" s="2" t="s">
        <v>5029</v>
      </c>
      <c r="J83" s="2" t="n">
        <v>2</v>
      </c>
      <c r="K83" s="2" t="s">
        <v>5006</v>
      </c>
    </row>
    <row r="84" customFormat="false" ht="15" hidden="false" customHeight="true" outlineLevel="0" collapsed="false">
      <c r="A84" s="211" t="s">
        <v>5018</v>
      </c>
      <c r="B84" s="218" t="n">
        <v>56</v>
      </c>
      <c r="C84" s="2" t="n">
        <v>56</v>
      </c>
      <c r="D84" s="2" t="n">
        <v>56</v>
      </c>
      <c r="E84" s="204"/>
      <c r="F84" s="205"/>
      <c r="G84" s="204"/>
      <c r="H84" s="207" t="n">
        <v>83</v>
      </c>
      <c r="I84" s="2" t="s">
        <v>5050</v>
      </c>
      <c r="J84" s="2" t="n">
        <v>2</v>
      </c>
      <c r="K84" s="2" t="s">
        <v>4982</v>
      </c>
    </row>
    <row r="85" customFormat="false" ht="15" hidden="false" customHeight="true" outlineLevel="0" collapsed="false">
      <c r="A85" s="211" t="s">
        <v>5011</v>
      </c>
      <c r="B85" s="218" t="n">
        <v>58</v>
      </c>
      <c r="C85" s="204"/>
      <c r="D85" s="204"/>
      <c r="E85" s="204"/>
      <c r="F85" s="205"/>
      <c r="G85" s="204"/>
      <c r="H85" s="207" t="n">
        <v>84</v>
      </c>
      <c r="I85" s="2" t="s">
        <v>5047</v>
      </c>
      <c r="J85" s="2" t="n">
        <v>2</v>
      </c>
      <c r="K85" s="2" t="s">
        <v>4982</v>
      </c>
    </row>
    <row r="86" customFormat="false" ht="15" hidden="false" customHeight="true" outlineLevel="0" collapsed="false">
      <c r="A86" s="211" t="s">
        <v>5089</v>
      </c>
      <c r="B86" s="218" t="n">
        <v>60</v>
      </c>
      <c r="C86" s="204"/>
      <c r="D86" s="204"/>
      <c r="E86" s="204"/>
      <c r="F86" s="205"/>
      <c r="G86" s="204"/>
      <c r="H86" s="207" t="n">
        <v>85</v>
      </c>
      <c r="I86" s="2" t="s">
        <v>5115</v>
      </c>
      <c r="J86" s="2" t="n">
        <v>2</v>
      </c>
      <c r="K86" s="2" t="s">
        <v>4995</v>
      </c>
    </row>
    <row r="87" customFormat="false" ht="15" hidden="false" customHeight="true" outlineLevel="0" collapsed="false">
      <c r="A87" s="211" t="s">
        <v>5093</v>
      </c>
      <c r="B87" s="218" t="n">
        <v>63</v>
      </c>
      <c r="C87" s="2" t="n">
        <v>63</v>
      </c>
      <c r="D87" s="2" t="n">
        <v>63</v>
      </c>
      <c r="E87" s="204"/>
      <c r="F87" s="205"/>
      <c r="G87" s="204"/>
      <c r="H87" s="207" t="n">
        <v>86</v>
      </c>
      <c r="I87" s="2" t="s">
        <v>5119</v>
      </c>
      <c r="J87" s="2" t="n">
        <v>2</v>
      </c>
      <c r="K87" s="2" t="s">
        <v>4982</v>
      </c>
    </row>
    <row r="88" customFormat="false" ht="15" hidden="false" customHeight="true" outlineLevel="0" collapsed="false">
      <c r="A88" s="211" t="s">
        <v>5108</v>
      </c>
      <c r="B88" s="214"/>
      <c r="C88" s="2" t="n">
        <v>66</v>
      </c>
      <c r="D88" s="2" t="n">
        <v>66</v>
      </c>
      <c r="E88" s="204"/>
      <c r="F88" s="205"/>
      <c r="G88" s="204"/>
      <c r="H88" s="207" t="n">
        <v>87</v>
      </c>
      <c r="I88" s="2" t="s">
        <v>5045</v>
      </c>
      <c r="J88" s="2" t="n">
        <v>2</v>
      </c>
      <c r="K88" s="2" t="s">
        <v>4982</v>
      </c>
    </row>
    <row r="89" customFormat="false" ht="15" hidden="false" customHeight="true" outlineLevel="0" collapsed="false">
      <c r="A89" s="211" t="s">
        <v>5114</v>
      </c>
      <c r="B89" s="214"/>
      <c r="C89" s="2" t="n">
        <v>67</v>
      </c>
      <c r="D89" s="2" t="n">
        <v>67</v>
      </c>
      <c r="E89" s="204"/>
      <c r="F89" s="205"/>
      <c r="G89" s="204"/>
      <c r="H89" s="207" t="n">
        <v>88</v>
      </c>
      <c r="I89" s="2" t="s">
        <v>5109</v>
      </c>
      <c r="J89" s="2" t="n">
        <v>2</v>
      </c>
      <c r="K89" s="2" t="s">
        <v>5006</v>
      </c>
    </row>
    <row r="90" customFormat="false" ht="15" hidden="false" customHeight="true" outlineLevel="0" collapsed="false">
      <c r="A90" s="211" t="s">
        <v>1573</v>
      </c>
      <c r="B90" s="218" t="n">
        <v>68</v>
      </c>
      <c r="C90" s="2" t="n">
        <v>68</v>
      </c>
      <c r="D90" s="2" t="n">
        <v>68</v>
      </c>
      <c r="E90" s="204"/>
      <c r="F90" s="205"/>
      <c r="G90" s="204"/>
      <c r="H90" s="207" t="n">
        <v>89</v>
      </c>
      <c r="I90" s="2" t="s">
        <v>1478</v>
      </c>
      <c r="J90" s="2" t="n">
        <v>2</v>
      </c>
      <c r="K90" s="2" t="s">
        <v>5025</v>
      </c>
    </row>
    <row r="91" customFormat="false" ht="15" hidden="false" customHeight="true" outlineLevel="0" collapsed="false">
      <c r="A91" s="211" t="s">
        <v>5112</v>
      </c>
      <c r="B91" s="218" t="n">
        <v>77</v>
      </c>
      <c r="C91" s="2" t="n">
        <v>77</v>
      </c>
      <c r="D91" s="2" t="n">
        <v>77</v>
      </c>
      <c r="E91" s="204"/>
      <c r="F91" s="205"/>
      <c r="G91" s="204"/>
      <c r="H91" s="207" t="n">
        <v>90</v>
      </c>
      <c r="I91" s="2" t="s">
        <v>515</v>
      </c>
      <c r="J91" s="2" t="n">
        <v>1</v>
      </c>
      <c r="K91" s="2" t="s">
        <v>5101</v>
      </c>
    </row>
    <row r="92" customFormat="false" ht="15" hidden="false" customHeight="true" outlineLevel="0" collapsed="false">
      <c r="A92" s="211" t="s">
        <v>5057</v>
      </c>
      <c r="B92" s="214"/>
      <c r="C92" s="2" t="n">
        <v>78</v>
      </c>
      <c r="D92" s="2" t="n">
        <v>78</v>
      </c>
      <c r="E92" s="204"/>
      <c r="F92" s="205"/>
      <c r="G92" s="204"/>
      <c r="H92" s="207" t="n">
        <v>91</v>
      </c>
      <c r="I92" s="2" t="s">
        <v>5100</v>
      </c>
      <c r="J92" s="2" t="n">
        <v>2</v>
      </c>
      <c r="K92" s="2" t="s">
        <v>4999</v>
      </c>
    </row>
    <row r="93" customFormat="false" ht="15" hidden="false" customHeight="true" outlineLevel="0" collapsed="false">
      <c r="A93" s="211" t="s">
        <v>4994</v>
      </c>
      <c r="B93" s="218" t="n">
        <v>78</v>
      </c>
      <c r="C93" s="204"/>
      <c r="D93" s="204"/>
      <c r="E93" s="204"/>
      <c r="F93" s="205"/>
      <c r="G93" s="204"/>
      <c r="H93" s="207" t="n">
        <v>92</v>
      </c>
      <c r="I93" s="2" t="s">
        <v>5120</v>
      </c>
      <c r="J93" s="2" t="n">
        <v>2</v>
      </c>
      <c r="K93" s="2" t="s">
        <v>4995</v>
      </c>
    </row>
    <row r="94" customFormat="false" ht="15" hidden="false" customHeight="true" outlineLevel="0" collapsed="false">
      <c r="A94" s="211" t="s">
        <v>5064</v>
      </c>
      <c r="B94" s="218" t="n">
        <v>80</v>
      </c>
      <c r="C94" s="2" t="n">
        <v>80</v>
      </c>
      <c r="D94" s="2" t="n">
        <v>80</v>
      </c>
      <c r="E94" s="204"/>
      <c r="F94" s="205"/>
      <c r="G94" s="204"/>
      <c r="H94" s="207" t="n">
        <v>93</v>
      </c>
      <c r="I94" s="2" t="s">
        <v>5071</v>
      </c>
      <c r="J94" s="2" t="n">
        <v>0</v>
      </c>
      <c r="K94" s="2" t="s">
        <v>4991</v>
      </c>
    </row>
    <row r="95" customFormat="false" ht="15" hidden="false" customHeight="true" outlineLevel="0" collapsed="false">
      <c r="A95" s="211" t="s">
        <v>5037</v>
      </c>
      <c r="B95" s="218" t="n">
        <v>82</v>
      </c>
      <c r="C95" s="204"/>
      <c r="D95" s="204"/>
      <c r="E95" s="204"/>
      <c r="F95" s="205"/>
      <c r="G95" s="204"/>
      <c r="H95" s="207" t="n">
        <v>94</v>
      </c>
      <c r="I95" s="219" t="s">
        <v>5075</v>
      </c>
      <c r="J95" s="219" t="n">
        <v>0</v>
      </c>
      <c r="K95" s="219" t="s">
        <v>4991</v>
      </c>
    </row>
    <row r="96" customFormat="false" ht="15" hidden="false" customHeight="true" outlineLevel="0" collapsed="false">
      <c r="A96" s="211" t="s">
        <v>5120</v>
      </c>
      <c r="B96" s="214"/>
      <c r="C96" s="2" t="n">
        <v>83</v>
      </c>
      <c r="D96" s="204"/>
      <c r="E96" s="204"/>
      <c r="F96" s="205"/>
      <c r="G96" s="204"/>
      <c r="H96" s="2"/>
      <c r="I96" s="220" t="s">
        <v>5052</v>
      </c>
      <c r="J96" s="217" t="n">
        <f aca="false">SUM(J2:J95)</f>
        <v>162</v>
      </c>
      <c r="K96" s="217"/>
    </row>
    <row r="97" customFormat="false" ht="15" hidden="false" customHeight="true" outlineLevel="0" collapsed="false">
      <c r="A97" s="211" t="s">
        <v>5036</v>
      </c>
      <c r="B97" s="218" t="n">
        <v>83</v>
      </c>
      <c r="C97" s="204"/>
      <c r="D97" s="204"/>
      <c r="E97" s="204"/>
      <c r="F97" s="205"/>
      <c r="G97" s="204"/>
      <c r="H97" s="2"/>
      <c r="I97" s="2" t="s">
        <v>5053</v>
      </c>
      <c r="J97" s="2" t="n">
        <f aca="false">J96-(2*10)</f>
        <v>142</v>
      </c>
      <c r="K97" s="2"/>
    </row>
    <row r="98" customFormat="false" ht="15" hidden="false" customHeight="true" outlineLevel="0" collapsed="false">
      <c r="A98" s="211" t="s">
        <v>5110</v>
      </c>
      <c r="B98" s="214"/>
      <c r="C98" s="2" t="n">
        <v>84</v>
      </c>
      <c r="D98" s="2" t="n">
        <v>84</v>
      </c>
      <c r="E98" s="204"/>
      <c r="F98" s="205"/>
      <c r="G98" s="204"/>
      <c r="H98" s="2"/>
      <c r="I98" s="2"/>
      <c r="J98" s="204"/>
      <c r="K98" s="2"/>
    </row>
    <row r="99" customFormat="false" ht="15" hidden="false" customHeight="true" outlineLevel="0" collapsed="false">
      <c r="A99" s="211" t="s">
        <v>5090</v>
      </c>
      <c r="B99" s="218" t="n">
        <v>85</v>
      </c>
      <c r="C99" s="2" t="n">
        <v>85</v>
      </c>
      <c r="D99" s="2" t="n">
        <v>85</v>
      </c>
      <c r="E99" s="204"/>
      <c r="F99" s="205"/>
      <c r="G99" s="204"/>
      <c r="H99" s="2"/>
      <c r="I99" s="2"/>
      <c r="J99" s="204"/>
      <c r="K99" s="2"/>
    </row>
    <row r="100" customFormat="false" ht="15" hidden="false" customHeight="true" outlineLevel="0" collapsed="false">
      <c r="A100" s="211" t="s">
        <v>5050</v>
      </c>
      <c r="B100" s="218" t="n">
        <v>87</v>
      </c>
      <c r="C100" s="2" t="n">
        <v>87</v>
      </c>
      <c r="D100" s="2" t="n">
        <v>87</v>
      </c>
      <c r="E100" s="204"/>
      <c r="F100" s="205"/>
      <c r="G100" s="204"/>
      <c r="H100" s="2"/>
      <c r="I100" s="2"/>
      <c r="J100" s="204"/>
      <c r="K100" s="2"/>
    </row>
    <row r="101" customFormat="false" ht="15" hidden="false" customHeight="true" outlineLevel="0" collapsed="false">
      <c r="A101" s="211" t="s">
        <v>5037</v>
      </c>
      <c r="B101" s="214"/>
      <c r="C101" s="204"/>
      <c r="D101" s="2" t="n">
        <v>88</v>
      </c>
      <c r="E101" s="204"/>
      <c r="F101" s="205"/>
      <c r="G101" s="204"/>
      <c r="H101" s="2"/>
      <c r="I101" s="2"/>
      <c r="J101" s="204"/>
      <c r="K101" s="2"/>
    </row>
    <row r="102" customFormat="false" ht="15" hidden="false" customHeight="true" outlineLevel="0" collapsed="false">
      <c r="A102" s="211" t="s">
        <v>977</v>
      </c>
      <c r="B102" s="218" t="n">
        <v>90</v>
      </c>
      <c r="C102" s="2" t="n">
        <v>90</v>
      </c>
      <c r="D102" s="2" t="n">
        <v>90</v>
      </c>
      <c r="E102" s="204"/>
      <c r="F102" s="205"/>
      <c r="G102" s="204"/>
      <c r="H102" s="2"/>
      <c r="I102" s="2"/>
      <c r="J102" s="204"/>
      <c r="K102" s="2"/>
    </row>
    <row r="103" customFormat="false" ht="15" hidden="false" customHeight="true" outlineLevel="0" collapsed="false">
      <c r="A103" s="211" t="s">
        <v>5044</v>
      </c>
      <c r="B103" s="214"/>
      <c r="C103" s="204"/>
      <c r="D103" s="2" t="n">
        <v>94</v>
      </c>
      <c r="E103" s="204"/>
      <c r="F103" s="205"/>
      <c r="G103" s="204"/>
      <c r="H103" s="2"/>
      <c r="I103" s="2"/>
      <c r="J103" s="204"/>
      <c r="K103" s="2"/>
    </row>
    <row r="104" customFormat="false" ht="15" hidden="false" customHeight="true" outlineLevel="0" collapsed="false">
      <c r="A104" s="211" t="s">
        <v>5065</v>
      </c>
      <c r="B104" s="214"/>
      <c r="C104" s="2" t="n">
        <v>94</v>
      </c>
      <c r="D104" s="2" t="n">
        <v>94</v>
      </c>
      <c r="E104" s="204"/>
      <c r="F104" s="205"/>
      <c r="G104" s="204"/>
      <c r="H104" s="2"/>
      <c r="I104" s="2"/>
      <c r="J104" s="204"/>
      <c r="K104" s="2"/>
    </row>
    <row r="105" customFormat="false" ht="15" hidden="false" customHeight="true" outlineLevel="0" collapsed="false">
      <c r="A105" s="211" t="s">
        <v>5111</v>
      </c>
      <c r="B105" s="214"/>
      <c r="C105" s="204"/>
      <c r="D105" s="2" t="n">
        <v>98</v>
      </c>
      <c r="E105" s="204"/>
      <c r="F105" s="205"/>
      <c r="G105" s="204"/>
      <c r="H105" s="2"/>
      <c r="I105" s="2"/>
      <c r="J105" s="204"/>
      <c r="K105" s="2"/>
    </row>
    <row r="106" customFormat="false" ht="15" hidden="false" customHeight="true" outlineLevel="0" collapsed="false">
      <c r="A106" s="211" t="s">
        <v>5085</v>
      </c>
      <c r="B106" s="214"/>
      <c r="C106" s="204"/>
      <c r="D106" s="2" t="n">
        <v>99</v>
      </c>
      <c r="E106" s="204"/>
      <c r="F106" s="205"/>
      <c r="G106" s="204"/>
      <c r="H106" s="2"/>
      <c r="I106" s="2"/>
      <c r="J106" s="204"/>
      <c r="K106" s="2"/>
    </row>
    <row r="107" customFormat="false" ht="15" hidden="false" customHeight="true" outlineLevel="0" collapsed="false">
      <c r="A107" s="211" t="s">
        <v>4996</v>
      </c>
      <c r="B107" s="214"/>
      <c r="C107" s="204"/>
      <c r="D107" s="2" t="n">
        <v>100</v>
      </c>
      <c r="E107" s="204"/>
      <c r="F107" s="205"/>
      <c r="G107" s="204"/>
      <c r="H107" s="2"/>
      <c r="I107" s="2"/>
      <c r="J107" s="204"/>
      <c r="K107" s="2"/>
    </row>
    <row r="108" customFormat="false" ht="15" hidden="false" customHeight="true" outlineLevel="0" collapsed="false">
      <c r="A108" s="211" t="s">
        <v>5067</v>
      </c>
      <c r="B108" s="218" t="s">
        <v>5068</v>
      </c>
      <c r="C108" s="2" t="s">
        <v>5068</v>
      </c>
      <c r="D108" s="2" t="s">
        <v>5068</v>
      </c>
      <c r="E108" s="204"/>
      <c r="F108" s="205"/>
      <c r="G108" s="204"/>
      <c r="H108" s="2"/>
      <c r="I108" s="2"/>
      <c r="J108" s="204"/>
      <c r="K108" s="2"/>
    </row>
    <row r="109" customFormat="false" ht="15" hidden="false" customHeight="true" outlineLevel="0" collapsed="false">
      <c r="A109" s="211" t="s">
        <v>5065</v>
      </c>
      <c r="B109" s="218" t="s">
        <v>5069</v>
      </c>
      <c r="C109" s="204"/>
      <c r="D109" s="204"/>
      <c r="E109" s="204"/>
      <c r="F109" s="205"/>
      <c r="G109" s="204"/>
      <c r="H109" s="2"/>
      <c r="I109" s="2"/>
      <c r="J109" s="204"/>
      <c r="K109" s="2"/>
    </row>
  </sheetData>
  <mergeCells count="4">
    <mergeCell ref="A2:D2"/>
    <mergeCell ref="A21:D21"/>
    <mergeCell ref="A34:D34"/>
    <mergeCell ref="A54:D54"/>
  </mergeCells>
  <conditionalFormatting sqref="B3:D19">
    <cfRule type="expression" priority="2" aboveAverage="0" equalAverage="0" bottom="0" percent="0" rank="0" text="" dxfId="0">
      <formula>aen(TRIM(B3))=0</formula>
    </cfRule>
  </conditionalFormatting>
  <conditionalFormatting sqref="B3:D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K10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5" min="2" style="0" width="8.77551020408163"/>
    <col collapsed="false" hidden="false" max="6" min="6" style="0" width="3.51020408163265"/>
    <col collapsed="false" hidden="false" max="7" min="7" style="0" width="8.77551020408163"/>
    <col collapsed="false" hidden="false" max="8" min="8" style="0" width="3.78061224489796"/>
    <col collapsed="false" hidden="false" max="9" min="9" style="0" width="21.3265306122449"/>
    <col collapsed="false" hidden="false" max="10" min="10" style="0" width="8.77551020408163"/>
    <col collapsed="false" hidden="false" max="11" min="11" style="0" width="18.6275510204082"/>
    <col collapsed="false" hidden="false" max="1025" min="12" style="0" width="13.2295918367347"/>
  </cols>
  <sheetData>
    <row r="1" customFormat="false" ht="21" hidden="false" customHeight="true" outlineLevel="0" collapsed="false">
      <c r="A1" s="202" t="s">
        <v>904</v>
      </c>
      <c r="B1" s="203" t="s">
        <v>4974</v>
      </c>
      <c r="C1" s="203" t="s">
        <v>4975</v>
      </c>
      <c r="D1" s="203" t="s">
        <v>4976</v>
      </c>
      <c r="E1" s="204"/>
      <c r="F1" s="205"/>
      <c r="G1" s="204"/>
      <c r="H1" s="2"/>
      <c r="I1" s="203" t="s">
        <v>4977</v>
      </c>
      <c r="J1" s="203" t="s">
        <v>4978</v>
      </c>
      <c r="K1" s="203" t="s">
        <v>4979</v>
      </c>
    </row>
    <row r="2" customFormat="false" ht="19.5" hidden="false" customHeight="true" outlineLevel="0" collapsed="false">
      <c r="A2" s="206" t="s">
        <v>4980</v>
      </c>
      <c r="B2" s="206"/>
      <c r="C2" s="206"/>
      <c r="D2" s="206"/>
      <c r="E2" s="204"/>
      <c r="F2" s="205"/>
      <c r="G2" s="204"/>
      <c r="H2" s="207" t="n">
        <v>1</v>
      </c>
      <c r="I2" s="2" t="s">
        <v>5121</v>
      </c>
      <c r="J2" s="2" t="n">
        <v>0</v>
      </c>
      <c r="K2" s="2" t="s">
        <v>4991</v>
      </c>
    </row>
    <row r="3" customFormat="false" ht="15" hidden="false" customHeight="true" outlineLevel="0" collapsed="false">
      <c r="A3" s="208" t="s">
        <v>1082</v>
      </c>
      <c r="B3" s="209" t="n">
        <v>0</v>
      </c>
      <c r="C3" s="210" t="n">
        <v>0</v>
      </c>
      <c r="D3" s="210" t="n">
        <v>0</v>
      </c>
      <c r="E3" s="204"/>
      <c r="F3" s="205"/>
      <c r="G3" s="204"/>
      <c r="H3" s="207" t="n">
        <v>2</v>
      </c>
      <c r="I3" s="2" t="s">
        <v>5070</v>
      </c>
      <c r="J3" s="2" t="n">
        <v>2</v>
      </c>
      <c r="K3" s="2" t="s">
        <v>5025</v>
      </c>
    </row>
    <row r="4" customFormat="false" ht="15" hidden="false" customHeight="true" outlineLevel="0" collapsed="false">
      <c r="A4" s="211" t="s">
        <v>1488</v>
      </c>
      <c r="B4" s="212" t="n">
        <v>0</v>
      </c>
      <c r="C4" s="213" t="n">
        <v>0</v>
      </c>
      <c r="D4" s="213" t="n">
        <v>0</v>
      </c>
      <c r="E4" s="204"/>
      <c r="F4" s="205"/>
      <c r="G4" s="204"/>
      <c r="H4" s="207" t="n">
        <v>3</v>
      </c>
      <c r="I4" s="2" t="s">
        <v>5122</v>
      </c>
      <c r="J4" s="2" t="n">
        <v>2</v>
      </c>
      <c r="K4" s="2" t="s">
        <v>4999</v>
      </c>
    </row>
    <row r="5" customFormat="false" ht="15" hidden="false" customHeight="true" outlineLevel="0" collapsed="false">
      <c r="A5" s="211" t="s">
        <v>5121</v>
      </c>
      <c r="B5" s="212"/>
      <c r="C5" s="213" t="n">
        <v>5</v>
      </c>
      <c r="D5" s="213" t="n">
        <v>5</v>
      </c>
      <c r="E5" s="204"/>
      <c r="F5" s="205"/>
      <c r="G5" s="204"/>
      <c r="H5" s="207" t="n">
        <v>4</v>
      </c>
      <c r="I5" s="2" t="s">
        <v>4985</v>
      </c>
      <c r="J5" s="2" t="n">
        <v>2</v>
      </c>
      <c r="K5" s="2" t="s">
        <v>4982</v>
      </c>
    </row>
    <row r="6" customFormat="false" ht="15" hidden="false" customHeight="true" outlineLevel="0" collapsed="false">
      <c r="A6" s="211" t="s">
        <v>5123</v>
      </c>
      <c r="B6" s="212" t="n">
        <v>5</v>
      </c>
      <c r="C6" s="213" t="n">
        <v>7</v>
      </c>
      <c r="D6" s="213" t="n">
        <v>7</v>
      </c>
      <c r="E6" s="204"/>
      <c r="F6" s="205"/>
      <c r="G6" s="204"/>
      <c r="H6" s="207" t="n">
        <v>5</v>
      </c>
      <c r="I6" s="2" t="s">
        <v>5124</v>
      </c>
      <c r="J6" s="2" t="n">
        <v>2</v>
      </c>
      <c r="K6" s="2" t="s">
        <v>4999</v>
      </c>
    </row>
    <row r="7" customFormat="false" ht="15" hidden="false" customHeight="true" outlineLevel="0" collapsed="false">
      <c r="A7" s="211" t="s">
        <v>5125</v>
      </c>
      <c r="B7" s="212" t="n">
        <v>9</v>
      </c>
      <c r="C7" s="213" t="n">
        <v>10</v>
      </c>
      <c r="D7" s="213" t="n">
        <v>10</v>
      </c>
      <c r="E7" s="204"/>
      <c r="F7" s="205"/>
      <c r="G7" s="204"/>
      <c r="H7" s="207" t="n">
        <v>6</v>
      </c>
      <c r="I7" s="2" t="s">
        <v>5126</v>
      </c>
      <c r="J7" s="2" t="n">
        <v>2</v>
      </c>
      <c r="K7" s="2" t="s">
        <v>5006</v>
      </c>
    </row>
    <row r="8" customFormat="false" ht="15" hidden="false" customHeight="true" outlineLevel="0" collapsed="false">
      <c r="A8" s="211" t="s">
        <v>560</v>
      </c>
      <c r="B8" s="212" t="n">
        <v>13</v>
      </c>
      <c r="C8" s="213" t="n">
        <v>13</v>
      </c>
      <c r="D8" s="213" t="n">
        <v>13</v>
      </c>
      <c r="E8" s="204"/>
      <c r="F8" s="205"/>
      <c r="G8" s="204"/>
      <c r="H8" s="207" t="n">
        <v>7</v>
      </c>
      <c r="I8" s="2" t="s">
        <v>1488</v>
      </c>
      <c r="J8" s="2" t="n">
        <v>0</v>
      </c>
      <c r="K8" s="2" t="s">
        <v>4991</v>
      </c>
    </row>
    <row r="9" customFormat="false" ht="15" hidden="false" customHeight="true" outlineLevel="0" collapsed="false">
      <c r="A9" s="211" t="s">
        <v>5127</v>
      </c>
      <c r="B9" s="212" t="n">
        <v>17</v>
      </c>
      <c r="C9" s="213" t="n">
        <v>17</v>
      </c>
      <c r="D9" s="213" t="n">
        <v>17</v>
      </c>
      <c r="E9" s="204"/>
      <c r="F9" s="205"/>
      <c r="G9" s="204"/>
      <c r="H9" s="207" t="n">
        <v>8</v>
      </c>
      <c r="I9" s="2" t="s">
        <v>4996</v>
      </c>
      <c r="J9" s="2" t="n">
        <v>2</v>
      </c>
      <c r="K9" s="2" t="s">
        <v>4982</v>
      </c>
    </row>
    <row r="10" customFormat="false" ht="15" hidden="false" customHeight="true" outlineLevel="0" collapsed="false">
      <c r="A10" s="211" t="s">
        <v>5027</v>
      </c>
      <c r="B10" s="212" t="n">
        <v>21</v>
      </c>
      <c r="C10" s="213" t="n">
        <v>25</v>
      </c>
      <c r="D10" s="213" t="n">
        <v>25</v>
      </c>
      <c r="E10" s="204"/>
      <c r="F10" s="205"/>
      <c r="G10" s="204"/>
      <c r="H10" s="207" t="n">
        <v>9</v>
      </c>
      <c r="I10" s="2" t="s">
        <v>4998</v>
      </c>
      <c r="J10" s="2" t="n">
        <v>2</v>
      </c>
      <c r="K10" s="2" t="s">
        <v>4999</v>
      </c>
    </row>
    <row r="11" customFormat="false" ht="15" hidden="false" customHeight="true" outlineLevel="0" collapsed="false">
      <c r="A11" s="211" t="s">
        <v>5128</v>
      </c>
      <c r="B11" s="212"/>
      <c r="C11" s="213" t="n">
        <v>28</v>
      </c>
      <c r="D11" s="213" t="n">
        <v>28</v>
      </c>
      <c r="E11" s="204"/>
      <c r="F11" s="205"/>
      <c r="G11" s="204"/>
      <c r="H11" s="207" t="n">
        <v>10</v>
      </c>
      <c r="I11" s="2" t="s">
        <v>5004</v>
      </c>
      <c r="J11" s="2" t="n">
        <v>2</v>
      </c>
      <c r="K11" s="2" t="s">
        <v>4982</v>
      </c>
    </row>
    <row r="12" customFormat="false" ht="15" hidden="false" customHeight="true" outlineLevel="0" collapsed="false">
      <c r="A12" s="211" t="s">
        <v>5129</v>
      </c>
      <c r="B12" s="212" t="n">
        <v>21</v>
      </c>
      <c r="C12" s="213" t="n">
        <v>34</v>
      </c>
      <c r="D12" s="213" t="n">
        <v>34</v>
      </c>
      <c r="E12" s="204"/>
      <c r="F12" s="205"/>
      <c r="G12" s="204"/>
      <c r="H12" s="207" t="n">
        <v>11</v>
      </c>
      <c r="I12" s="2" t="s">
        <v>904</v>
      </c>
      <c r="J12" s="2" t="n">
        <v>1</v>
      </c>
      <c r="K12" s="2" t="s">
        <v>4980</v>
      </c>
    </row>
    <row r="13" customFormat="false" ht="15" hidden="false" customHeight="true" outlineLevel="0" collapsed="false">
      <c r="A13" s="211" t="s">
        <v>802</v>
      </c>
      <c r="B13" s="212" t="n">
        <v>29</v>
      </c>
      <c r="C13" s="213" t="n">
        <v>37</v>
      </c>
      <c r="D13" s="213" t="n">
        <v>37</v>
      </c>
      <c r="E13" s="204"/>
      <c r="F13" s="205"/>
      <c r="G13" s="204"/>
      <c r="H13" s="207" t="n">
        <v>12</v>
      </c>
      <c r="I13" s="2" t="s">
        <v>5130</v>
      </c>
      <c r="J13" s="2" t="n">
        <v>2</v>
      </c>
      <c r="K13" s="2" t="s">
        <v>4999</v>
      </c>
    </row>
    <row r="14" customFormat="false" ht="15" hidden="false" customHeight="true" outlineLevel="0" collapsed="false">
      <c r="A14" s="211" t="s">
        <v>904</v>
      </c>
      <c r="B14" s="212" t="n">
        <v>33</v>
      </c>
      <c r="C14" s="213"/>
      <c r="D14" s="213"/>
      <c r="E14" s="204"/>
      <c r="F14" s="205"/>
      <c r="G14" s="204"/>
      <c r="H14" s="207" t="n">
        <v>13</v>
      </c>
      <c r="I14" s="2" t="s">
        <v>5005</v>
      </c>
      <c r="J14" s="2" t="n">
        <v>2</v>
      </c>
      <c r="K14" s="2" t="s">
        <v>5006</v>
      </c>
    </row>
    <row r="15" customFormat="false" ht="15" hidden="false" customHeight="true" outlineLevel="0" collapsed="false">
      <c r="A15" s="211" t="s">
        <v>5131</v>
      </c>
      <c r="B15" s="212"/>
      <c r="C15" s="213" t="n">
        <v>43</v>
      </c>
      <c r="D15" s="213" t="n">
        <v>43</v>
      </c>
      <c r="E15" s="204"/>
      <c r="F15" s="205"/>
      <c r="G15" s="204"/>
      <c r="H15" s="207" t="n">
        <v>14</v>
      </c>
      <c r="I15" s="2" t="s">
        <v>5125</v>
      </c>
      <c r="J15" s="2" t="n">
        <v>0</v>
      </c>
      <c r="K15" s="2" t="s">
        <v>4991</v>
      </c>
    </row>
    <row r="16" customFormat="false" ht="15" hidden="false" customHeight="true" outlineLevel="0" collapsed="false">
      <c r="A16" s="211" t="s">
        <v>5132</v>
      </c>
      <c r="B16" s="212" t="n">
        <v>33</v>
      </c>
      <c r="C16" s="213" t="n">
        <v>46</v>
      </c>
      <c r="D16" s="213" t="n">
        <v>46</v>
      </c>
      <c r="E16" s="204"/>
      <c r="F16" s="205"/>
      <c r="G16" s="204"/>
      <c r="H16" s="207" t="n">
        <v>15</v>
      </c>
      <c r="I16" s="2" t="s">
        <v>5011</v>
      </c>
      <c r="J16" s="2" t="n">
        <v>2</v>
      </c>
      <c r="K16" s="2" t="s">
        <v>4995</v>
      </c>
    </row>
    <row r="17" customFormat="false" ht="15" hidden="false" customHeight="true" outlineLevel="0" collapsed="false">
      <c r="A17" s="211" t="s">
        <v>5133</v>
      </c>
      <c r="B17" s="212" t="n">
        <v>40</v>
      </c>
      <c r="C17" s="213" t="n">
        <v>49</v>
      </c>
      <c r="D17" s="213" t="n">
        <v>49</v>
      </c>
      <c r="E17" s="204"/>
      <c r="F17" s="205"/>
      <c r="G17" s="204"/>
      <c r="H17" s="207" t="n">
        <v>16</v>
      </c>
      <c r="I17" s="2" t="s">
        <v>5134</v>
      </c>
      <c r="J17" s="2" t="n">
        <v>2</v>
      </c>
      <c r="K17" s="2" t="s">
        <v>4982</v>
      </c>
    </row>
    <row r="18" customFormat="false" ht="15" hidden="false" customHeight="true" outlineLevel="0" collapsed="false">
      <c r="A18" s="211" t="s">
        <v>453</v>
      </c>
      <c r="B18" s="212" t="n">
        <v>44</v>
      </c>
      <c r="C18" s="213"/>
      <c r="D18" s="213"/>
      <c r="E18" s="204"/>
      <c r="F18" s="205"/>
      <c r="G18" s="204"/>
      <c r="H18" s="207" t="n">
        <v>17</v>
      </c>
      <c r="I18" s="2" t="s">
        <v>5013</v>
      </c>
      <c r="J18" s="2" t="n">
        <v>2</v>
      </c>
      <c r="K18" s="2" t="s">
        <v>4982</v>
      </c>
    </row>
    <row r="19" customFormat="false" ht="15" hidden="false" customHeight="true" outlineLevel="0" collapsed="false">
      <c r="A19" s="2"/>
      <c r="B19" s="204"/>
      <c r="C19" s="204"/>
      <c r="D19" s="204"/>
      <c r="E19" s="204"/>
      <c r="F19" s="205"/>
      <c r="G19" s="204"/>
      <c r="H19" s="207" t="n">
        <v>18</v>
      </c>
      <c r="I19" s="2" t="s">
        <v>5135</v>
      </c>
      <c r="J19" s="2" t="n">
        <v>2</v>
      </c>
      <c r="K19" s="2" t="s">
        <v>4982</v>
      </c>
    </row>
    <row r="20" customFormat="false" ht="19.5" hidden="false" customHeight="true" outlineLevel="0" collapsed="false">
      <c r="A20" s="206" t="s">
        <v>5017</v>
      </c>
      <c r="B20" s="206"/>
      <c r="C20" s="206"/>
      <c r="D20" s="206"/>
      <c r="E20" s="204"/>
      <c r="F20" s="205"/>
      <c r="G20" s="204"/>
      <c r="H20" s="207" t="n">
        <v>19</v>
      </c>
      <c r="I20" s="2" t="s">
        <v>5129</v>
      </c>
      <c r="J20" s="2" t="n">
        <v>0</v>
      </c>
      <c r="K20" s="2" t="s">
        <v>4991</v>
      </c>
    </row>
    <row r="21" customFormat="false" ht="15" hidden="false" customHeight="true" outlineLevel="0" collapsed="false">
      <c r="A21" s="208" t="s">
        <v>5122</v>
      </c>
      <c r="B21" s="209" t="n">
        <v>0</v>
      </c>
      <c r="C21" s="210" t="n">
        <v>0</v>
      </c>
      <c r="D21" s="210" t="n">
        <v>0</v>
      </c>
      <c r="E21" s="204"/>
      <c r="F21" s="205"/>
      <c r="G21" s="204"/>
      <c r="H21" s="207" t="n">
        <v>20</v>
      </c>
      <c r="I21" s="2" t="s">
        <v>5131</v>
      </c>
      <c r="J21" s="2" t="n">
        <v>1</v>
      </c>
      <c r="K21" s="2" t="s">
        <v>4980</v>
      </c>
    </row>
    <row r="22" customFormat="false" ht="15" hidden="false" customHeight="true" outlineLevel="0" collapsed="false">
      <c r="A22" s="211" t="s">
        <v>5124</v>
      </c>
      <c r="B22" s="212" t="n">
        <v>0</v>
      </c>
      <c r="C22" s="213" t="n">
        <v>0</v>
      </c>
      <c r="D22" s="213" t="n">
        <v>0</v>
      </c>
      <c r="E22" s="204"/>
      <c r="F22" s="205"/>
      <c r="G22" s="204"/>
      <c r="H22" s="207" t="n">
        <v>21</v>
      </c>
      <c r="I22" s="2" t="s">
        <v>5136</v>
      </c>
      <c r="J22" s="2" t="n">
        <v>2</v>
      </c>
      <c r="K22" s="2" t="s">
        <v>4982</v>
      </c>
    </row>
    <row r="23" customFormat="false" ht="15" hidden="false" customHeight="true" outlineLevel="0" collapsed="false">
      <c r="A23" s="211" t="s">
        <v>4998</v>
      </c>
      <c r="B23" s="212" t="n">
        <v>0</v>
      </c>
      <c r="C23" s="213" t="n">
        <v>0</v>
      </c>
      <c r="D23" s="213" t="n">
        <v>0</v>
      </c>
      <c r="E23" s="204"/>
      <c r="F23" s="205"/>
      <c r="G23" s="204"/>
      <c r="H23" s="207" t="n">
        <v>22</v>
      </c>
      <c r="I23" s="2" t="s">
        <v>5127</v>
      </c>
      <c r="J23" s="2" t="n">
        <v>0</v>
      </c>
      <c r="K23" s="2" t="s">
        <v>4991</v>
      </c>
    </row>
    <row r="24" customFormat="false" ht="15" hidden="false" customHeight="true" outlineLevel="0" collapsed="false">
      <c r="A24" s="211" t="s">
        <v>5130</v>
      </c>
      <c r="B24" s="212" t="n">
        <v>0</v>
      </c>
      <c r="C24" s="213" t="n">
        <v>0</v>
      </c>
      <c r="D24" s="213" t="n">
        <v>0</v>
      </c>
      <c r="E24" s="204"/>
      <c r="F24" s="205"/>
      <c r="G24" s="204"/>
      <c r="H24" s="207" t="n">
        <v>23</v>
      </c>
      <c r="I24" s="2" t="s">
        <v>5137</v>
      </c>
      <c r="J24" s="2" t="n">
        <v>2</v>
      </c>
      <c r="K24" s="2" t="s">
        <v>4982</v>
      </c>
    </row>
    <row r="25" customFormat="false" ht="15" hidden="false" customHeight="true" outlineLevel="0" collapsed="false">
      <c r="A25" s="211" t="s">
        <v>5005</v>
      </c>
      <c r="B25" s="212" t="n">
        <v>0</v>
      </c>
      <c r="C25" s="213" t="n">
        <v>0</v>
      </c>
      <c r="D25" s="213" t="n">
        <v>0</v>
      </c>
      <c r="E25" s="204"/>
      <c r="F25" s="205"/>
      <c r="G25" s="204"/>
      <c r="H25" s="207" t="n">
        <v>24</v>
      </c>
      <c r="I25" s="2" t="s">
        <v>885</v>
      </c>
      <c r="J25" s="2" t="n">
        <v>2</v>
      </c>
      <c r="K25" s="2" t="s">
        <v>4982</v>
      </c>
    </row>
    <row r="26" customFormat="false" ht="15" hidden="false" customHeight="true" outlineLevel="0" collapsed="false">
      <c r="A26" s="211" t="s">
        <v>5138</v>
      </c>
      <c r="B26" s="212" t="n">
        <v>0</v>
      </c>
      <c r="C26" s="213" t="n">
        <v>0</v>
      </c>
      <c r="D26" s="213" t="n">
        <v>0</v>
      </c>
      <c r="E26" s="215"/>
      <c r="F26" s="205"/>
      <c r="G26" s="204"/>
      <c r="H26" s="207" t="n">
        <v>25</v>
      </c>
      <c r="I26" s="2" t="s">
        <v>5139</v>
      </c>
      <c r="J26" s="2" t="n">
        <v>2</v>
      </c>
      <c r="K26" s="2" t="s">
        <v>4982</v>
      </c>
    </row>
    <row r="27" customFormat="false" ht="15" hidden="false" customHeight="true" outlineLevel="0" collapsed="false">
      <c r="A27" s="211" t="s">
        <v>5140</v>
      </c>
      <c r="B27" s="212"/>
      <c r="C27" s="213"/>
      <c r="D27" s="213" t="n">
        <v>0</v>
      </c>
      <c r="E27" s="204"/>
      <c r="F27" s="205"/>
      <c r="G27" s="204"/>
      <c r="H27" s="207" t="n">
        <v>26</v>
      </c>
      <c r="I27" s="2" t="s">
        <v>5021</v>
      </c>
      <c r="J27" s="2" t="n">
        <v>2</v>
      </c>
      <c r="K27" s="2" t="s">
        <v>4982</v>
      </c>
    </row>
    <row r="28" customFormat="false" ht="15" hidden="false" customHeight="true" outlineLevel="0" collapsed="false">
      <c r="A28" s="211" t="s">
        <v>5141</v>
      </c>
      <c r="B28" s="212"/>
      <c r="C28" s="213" t="n">
        <v>0</v>
      </c>
      <c r="D28" s="213" t="n">
        <v>0</v>
      </c>
      <c r="E28" s="204"/>
      <c r="F28" s="205"/>
      <c r="G28" s="204"/>
      <c r="H28" s="207" t="n">
        <v>27</v>
      </c>
      <c r="I28" s="2" t="s">
        <v>5027</v>
      </c>
      <c r="J28" s="2" t="n">
        <v>0</v>
      </c>
      <c r="K28" s="2" t="s">
        <v>4991</v>
      </c>
    </row>
    <row r="29" customFormat="false" ht="15" hidden="false" customHeight="true" outlineLevel="0" collapsed="false">
      <c r="A29" s="211" t="s">
        <v>5036</v>
      </c>
      <c r="B29" s="212" t="n">
        <v>0</v>
      </c>
      <c r="C29" s="213" t="n">
        <v>0</v>
      </c>
      <c r="D29" s="213" t="n">
        <v>0</v>
      </c>
      <c r="E29" s="204"/>
      <c r="F29" s="205"/>
      <c r="G29" s="204"/>
      <c r="H29" s="207" t="n">
        <v>28</v>
      </c>
      <c r="I29" s="2" t="s">
        <v>5142</v>
      </c>
      <c r="J29" s="2" t="n">
        <v>2</v>
      </c>
      <c r="K29" s="2" t="s">
        <v>4982</v>
      </c>
    </row>
    <row r="30" customFormat="false" ht="15" hidden="false" customHeight="true" outlineLevel="0" collapsed="false">
      <c r="A30" s="211" t="s">
        <v>5143</v>
      </c>
      <c r="B30" s="212"/>
      <c r="C30" s="213"/>
      <c r="D30" s="213" t="n">
        <v>0</v>
      </c>
      <c r="E30" s="204"/>
      <c r="F30" s="205"/>
      <c r="G30" s="204"/>
      <c r="H30" s="207" t="n">
        <v>29</v>
      </c>
      <c r="I30" s="2" t="s">
        <v>5138</v>
      </c>
      <c r="J30" s="2" t="n">
        <v>2</v>
      </c>
      <c r="K30" s="2" t="s">
        <v>4999</v>
      </c>
    </row>
    <row r="31" customFormat="false" ht="15" hidden="false" customHeight="true" outlineLevel="0" collapsed="false">
      <c r="A31" s="211" t="s">
        <v>1209</v>
      </c>
      <c r="B31" s="212" t="n">
        <v>0</v>
      </c>
      <c r="C31" s="213" t="n">
        <v>0</v>
      </c>
      <c r="D31" s="213" t="n">
        <v>0</v>
      </c>
      <c r="E31" s="204"/>
      <c r="F31" s="205"/>
      <c r="G31" s="204"/>
      <c r="H31" s="207" t="n">
        <v>30</v>
      </c>
      <c r="I31" s="2" t="s">
        <v>5140</v>
      </c>
      <c r="J31" s="2" t="n">
        <v>2</v>
      </c>
      <c r="K31" s="2" t="s">
        <v>4999</v>
      </c>
    </row>
    <row r="32" customFormat="false" ht="15" hidden="false" customHeight="true" outlineLevel="0" collapsed="false">
      <c r="A32" s="211" t="s">
        <v>5082</v>
      </c>
      <c r="B32" s="212" t="n">
        <v>0</v>
      </c>
      <c r="C32" s="213" t="n">
        <v>0</v>
      </c>
      <c r="D32" s="213" t="n">
        <v>0</v>
      </c>
      <c r="E32" s="204"/>
      <c r="F32" s="205"/>
      <c r="G32" s="204"/>
      <c r="H32" s="207" t="n">
        <v>31</v>
      </c>
      <c r="I32" s="2" t="s">
        <v>5123</v>
      </c>
      <c r="J32" s="2" t="n">
        <v>0</v>
      </c>
      <c r="K32" s="2" t="s">
        <v>4991</v>
      </c>
    </row>
    <row r="33" customFormat="false" ht="15" hidden="false" customHeight="true" outlineLevel="0" collapsed="false">
      <c r="A33" s="211" t="s">
        <v>5074</v>
      </c>
      <c r="B33" s="212" t="n">
        <v>0</v>
      </c>
      <c r="C33" s="213" t="n">
        <v>0</v>
      </c>
      <c r="D33" s="213" t="n">
        <v>0</v>
      </c>
      <c r="E33" s="204"/>
      <c r="F33" s="205"/>
      <c r="G33" s="204"/>
      <c r="H33" s="207" t="n">
        <v>32</v>
      </c>
      <c r="I33" s="2" t="s">
        <v>5144</v>
      </c>
      <c r="J33" s="2" t="n">
        <v>2</v>
      </c>
      <c r="K33" s="2" t="s">
        <v>5025</v>
      </c>
    </row>
    <row r="34" customFormat="false" ht="15" hidden="false" customHeight="true" outlineLevel="0" collapsed="false">
      <c r="A34" s="211" t="s">
        <v>5145</v>
      </c>
      <c r="B34" s="212" t="n">
        <v>0</v>
      </c>
      <c r="C34" s="213" t="n">
        <v>0</v>
      </c>
      <c r="D34" s="213" t="n">
        <v>0</v>
      </c>
      <c r="E34" s="204"/>
      <c r="F34" s="205"/>
      <c r="G34" s="204"/>
      <c r="H34" s="207" t="n">
        <v>33</v>
      </c>
      <c r="I34" s="2" t="s">
        <v>5146</v>
      </c>
      <c r="J34" s="2" t="n">
        <v>2</v>
      </c>
      <c r="K34" s="2" t="s">
        <v>5006</v>
      </c>
    </row>
    <row r="35" customFormat="false" ht="15" hidden="false" customHeight="true" outlineLevel="0" collapsed="false">
      <c r="A35" s="211" t="s">
        <v>1298</v>
      </c>
      <c r="B35" s="212" t="n">
        <v>0</v>
      </c>
      <c r="C35" s="213" t="n">
        <v>0</v>
      </c>
      <c r="D35" s="213" t="n">
        <v>0</v>
      </c>
      <c r="E35" s="204"/>
      <c r="F35" s="205"/>
      <c r="G35" s="204"/>
      <c r="H35" s="207" t="n">
        <v>34</v>
      </c>
      <c r="I35" s="2" t="s">
        <v>5030</v>
      </c>
      <c r="J35" s="2" t="n">
        <v>2</v>
      </c>
      <c r="K35" s="2" t="s">
        <v>4982</v>
      </c>
    </row>
    <row r="36" customFormat="false" ht="15" hidden="false" customHeight="true" outlineLevel="0" collapsed="false">
      <c r="A36" s="2"/>
      <c r="B36" s="204"/>
      <c r="C36" s="204"/>
      <c r="D36" s="204"/>
      <c r="E36" s="204"/>
      <c r="F36" s="205"/>
      <c r="G36" s="204"/>
      <c r="H36" s="207" t="n">
        <v>35</v>
      </c>
      <c r="I36" s="2" t="s">
        <v>5147</v>
      </c>
      <c r="J36" s="2" t="n">
        <v>2</v>
      </c>
      <c r="K36" s="2" t="s">
        <v>4982</v>
      </c>
    </row>
    <row r="37" customFormat="false" ht="19.5" hidden="false" customHeight="true" outlineLevel="0" collapsed="false">
      <c r="A37" s="206" t="s">
        <v>5006</v>
      </c>
      <c r="B37" s="206"/>
      <c r="C37" s="206"/>
      <c r="D37" s="206"/>
      <c r="E37" s="204"/>
      <c r="F37" s="205"/>
      <c r="G37" s="204"/>
      <c r="H37" s="207" t="n">
        <v>36</v>
      </c>
      <c r="I37" s="2" t="s">
        <v>5141</v>
      </c>
      <c r="J37" s="2" t="n">
        <v>2</v>
      </c>
      <c r="K37" s="2" t="s">
        <v>4999</v>
      </c>
    </row>
    <row r="38" customFormat="false" ht="15" hidden="false" customHeight="true" outlineLevel="0" collapsed="false">
      <c r="A38" s="208" t="s">
        <v>5070</v>
      </c>
      <c r="B38" s="209" t="n">
        <v>0</v>
      </c>
      <c r="C38" s="210"/>
      <c r="D38" s="210"/>
      <c r="E38" s="204"/>
      <c r="F38" s="205"/>
      <c r="G38" s="204"/>
      <c r="H38" s="207" t="n">
        <v>37</v>
      </c>
      <c r="I38" s="2" t="s">
        <v>5148</v>
      </c>
      <c r="J38" s="2" t="n">
        <v>2</v>
      </c>
      <c r="K38" s="2" t="s">
        <v>5006</v>
      </c>
    </row>
    <row r="39" customFormat="false" ht="15" hidden="false" customHeight="true" outlineLevel="0" collapsed="false">
      <c r="A39" s="211" t="s">
        <v>5126</v>
      </c>
      <c r="B39" s="212" t="n">
        <v>0</v>
      </c>
      <c r="C39" s="213" t="n">
        <v>0</v>
      </c>
      <c r="D39" s="213" t="n">
        <v>0</v>
      </c>
      <c r="E39" s="204"/>
      <c r="F39" s="205"/>
      <c r="G39" s="204"/>
      <c r="H39" s="207" t="n">
        <v>38</v>
      </c>
      <c r="I39" s="2" t="s">
        <v>5149</v>
      </c>
      <c r="J39" s="2" t="n">
        <v>2</v>
      </c>
      <c r="K39" s="2" t="s">
        <v>5006</v>
      </c>
    </row>
    <row r="40" customFormat="false" ht="15" hidden="false" customHeight="true" outlineLevel="0" collapsed="false">
      <c r="A40" s="211" t="s">
        <v>5005</v>
      </c>
      <c r="B40" s="212" t="n">
        <v>0</v>
      </c>
      <c r="C40" s="213" t="n">
        <v>0</v>
      </c>
      <c r="D40" s="213" t="n">
        <v>0</v>
      </c>
      <c r="E40" s="204"/>
      <c r="F40" s="205"/>
      <c r="G40" s="204"/>
      <c r="H40" s="207" t="n">
        <v>39</v>
      </c>
      <c r="I40" s="2" t="s">
        <v>5133</v>
      </c>
      <c r="J40" s="2" t="n">
        <v>1</v>
      </c>
      <c r="K40" s="2" t="s">
        <v>4980</v>
      </c>
    </row>
    <row r="41" customFormat="false" ht="15" hidden="false" customHeight="true" outlineLevel="0" collapsed="false">
      <c r="A41" s="211" t="s">
        <v>5027</v>
      </c>
      <c r="B41" s="212"/>
      <c r="C41" s="213" t="n">
        <v>0</v>
      </c>
      <c r="D41" s="213" t="n">
        <v>0</v>
      </c>
      <c r="E41" s="204"/>
      <c r="F41" s="205"/>
      <c r="G41" s="204"/>
      <c r="H41" s="207" t="n">
        <v>40</v>
      </c>
      <c r="I41" s="2" t="s">
        <v>5128</v>
      </c>
      <c r="J41" s="2" t="n">
        <v>1</v>
      </c>
      <c r="K41" s="2" t="s">
        <v>4980</v>
      </c>
    </row>
    <row r="42" customFormat="false" ht="15" hidden="false" customHeight="true" outlineLevel="0" collapsed="false">
      <c r="A42" s="211" t="s">
        <v>5144</v>
      </c>
      <c r="B42" s="212" t="n">
        <v>0</v>
      </c>
      <c r="C42" s="204"/>
      <c r="D42" s="204"/>
      <c r="E42" s="204"/>
      <c r="F42" s="205"/>
      <c r="G42" s="204"/>
      <c r="H42" s="207" t="n">
        <v>41</v>
      </c>
      <c r="I42" s="2" t="s">
        <v>560</v>
      </c>
      <c r="J42" s="2" t="n">
        <v>0</v>
      </c>
      <c r="K42" s="2" t="s">
        <v>4991</v>
      </c>
    </row>
    <row r="43" customFormat="false" ht="15" hidden="false" customHeight="true" outlineLevel="0" collapsed="false">
      <c r="A43" s="211" t="s">
        <v>5146</v>
      </c>
      <c r="B43" s="212" t="n">
        <v>0</v>
      </c>
      <c r="C43" s="213" t="n">
        <v>0</v>
      </c>
      <c r="D43" s="213" t="n">
        <v>0</v>
      </c>
      <c r="E43" s="204"/>
      <c r="F43" s="205"/>
      <c r="G43" s="204"/>
      <c r="H43" s="207" t="n">
        <v>42</v>
      </c>
      <c r="I43" s="2" t="s">
        <v>935</v>
      </c>
      <c r="J43" s="2" t="n">
        <v>2</v>
      </c>
      <c r="K43" s="2" t="s">
        <v>4982</v>
      </c>
    </row>
    <row r="44" customFormat="false" ht="15" hidden="false" customHeight="true" outlineLevel="0" collapsed="false">
      <c r="A44" s="211" t="s">
        <v>5148</v>
      </c>
      <c r="B44" s="212" t="n">
        <v>0</v>
      </c>
      <c r="C44" s="213" t="n">
        <v>0</v>
      </c>
      <c r="D44" s="213" t="n">
        <v>0</v>
      </c>
      <c r="E44" s="204"/>
      <c r="F44" s="205"/>
      <c r="G44" s="204"/>
      <c r="H44" s="207" t="n">
        <v>43</v>
      </c>
      <c r="I44" s="2" t="s">
        <v>655</v>
      </c>
      <c r="J44" s="2" t="n">
        <v>2</v>
      </c>
      <c r="K44" s="2" t="s">
        <v>5006</v>
      </c>
    </row>
    <row r="45" customFormat="false" ht="15" hidden="false" customHeight="true" outlineLevel="0" collapsed="false">
      <c r="A45" s="211" t="s">
        <v>5149</v>
      </c>
      <c r="B45" s="212"/>
      <c r="C45" s="213" t="n">
        <v>0</v>
      </c>
      <c r="D45" s="213" t="n">
        <v>0</v>
      </c>
      <c r="E45" s="204"/>
      <c r="F45" s="205"/>
      <c r="G45" s="204"/>
      <c r="H45" s="207" t="n">
        <v>44</v>
      </c>
      <c r="I45" s="2" t="s">
        <v>5102</v>
      </c>
      <c r="J45" s="2" t="n">
        <v>2</v>
      </c>
      <c r="K45" s="2" t="s">
        <v>4982</v>
      </c>
    </row>
    <row r="46" customFormat="false" ht="15" hidden="false" customHeight="true" outlineLevel="0" collapsed="false">
      <c r="A46" s="211" t="s">
        <v>655</v>
      </c>
      <c r="B46" s="212" t="n">
        <v>0</v>
      </c>
      <c r="C46" s="213" t="n">
        <v>0</v>
      </c>
      <c r="D46" s="213" t="n">
        <v>0</v>
      </c>
      <c r="E46" s="204"/>
      <c r="F46" s="205"/>
      <c r="G46" s="204"/>
      <c r="H46" s="207" t="n">
        <v>45</v>
      </c>
      <c r="I46" s="2" t="s">
        <v>5036</v>
      </c>
      <c r="J46" s="2" t="n">
        <v>2</v>
      </c>
      <c r="K46" s="2" t="s">
        <v>5025</v>
      </c>
    </row>
    <row r="47" customFormat="false" ht="15" hidden="false" customHeight="true" outlineLevel="0" collapsed="false">
      <c r="A47" s="211" t="s">
        <v>5145</v>
      </c>
      <c r="B47" s="212" t="n">
        <v>0</v>
      </c>
      <c r="C47" s="213" t="n">
        <v>0</v>
      </c>
      <c r="D47" s="213" t="n">
        <v>0</v>
      </c>
      <c r="E47" s="204"/>
      <c r="F47" s="205"/>
      <c r="G47" s="204"/>
      <c r="H47" s="207" t="n">
        <v>46</v>
      </c>
      <c r="I47" s="2" t="s">
        <v>5150</v>
      </c>
      <c r="J47" s="2" t="n">
        <v>2</v>
      </c>
      <c r="K47" s="2" t="s">
        <v>4982</v>
      </c>
    </row>
    <row r="48" customFormat="false" ht="15" hidden="false" customHeight="true" outlineLevel="0" collapsed="false">
      <c r="A48" s="211" t="s">
        <v>5037</v>
      </c>
      <c r="B48" s="212"/>
      <c r="C48" s="213" t="n">
        <v>0</v>
      </c>
      <c r="D48" s="213"/>
      <c r="E48" s="204"/>
      <c r="F48" s="205"/>
      <c r="G48" s="204"/>
      <c r="H48" s="207" t="n">
        <v>47</v>
      </c>
      <c r="I48" s="2" t="s">
        <v>5151</v>
      </c>
      <c r="J48" s="2" t="n">
        <v>2</v>
      </c>
      <c r="K48" s="2" t="s">
        <v>4982</v>
      </c>
    </row>
    <row r="49" customFormat="false" ht="15" hidden="false" customHeight="true" outlineLevel="0" collapsed="false">
      <c r="A49" s="211" t="s">
        <v>5039</v>
      </c>
      <c r="B49" s="212"/>
      <c r="C49" s="213" t="n">
        <v>0</v>
      </c>
      <c r="D49" s="213" t="n">
        <v>0</v>
      </c>
      <c r="E49" s="204"/>
      <c r="F49" s="205"/>
      <c r="G49" s="204"/>
      <c r="H49" s="207" t="n">
        <v>48</v>
      </c>
      <c r="I49" s="2" t="s">
        <v>5143</v>
      </c>
      <c r="J49" s="2" t="n">
        <v>2</v>
      </c>
      <c r="K49" s="2" t="s">
        <v>4999</v>
      </c>
    </row>
    <row r="50" customFormat="false" ht="15" hidden="false" customHeight="true" outlineLevel="0" collapsed="false">
      <c r="A50" s="211" t="s">
        <v>5152</v>
      </c>
      <c r="B50" s="212"/>
      <c r="C50" s="213" t="n">
        <v>0</v>
      </c>
      <c r="D50" s="213" t="n">
        <v>0</v>
      </c>
      <c r="E50" s="204"/>
      <c r="F50" s="205"/>
      <c r="G50" s="204"/>
      <c r="H50" s="207" t="n">
        <v>49</v>
      </c>
      <c r="I50" s="2" t="s">
        <v>802</v>
      </c>
      <c r="J50" s="2" t="n">
        <v>1</v>
      </c>
      <c r="K50" s="2" t="s">
        <v>4980</v>
      </c>
    </row>
    <row r="51" customFormat="false" ht="15" hidden="false" customHeight="true" outlineLevel="0" collapsed="false">
      <c r="A51" s="211" t="s">
        <v>5132</v>
      </c>
      <c r="B51" s="212" t="n">
        <v>0</v>
      </c>
      <c r="C51" s="213" t="n">
        <v>0</v>
      </c>
      <c r="D51" s="213" t="n">
        <v>0</v>
      </c>
      <c r="E51" s="204"/>
      <c r="F51" s="205"/>
      <c r="G51" s="204"/>
      <c r="H51" s="207" t="n">
        <v>50</v>
      </c>
      <c r="I51" s="2" t="s">
        <v>5038</v>
      </c>
      <c r="J51" s="2" t="n">
        <v>2</v>
      </c>
      <c r="K51" s="2" t="s">
        <v>4982</v>
      </c>
    </row>
    <row r="52" customFormat="false" ht="15" hidden="false" customHeight="true" outlineLevel="0" collapsed="false">
      <c r="A52" s="211" t="s">
        <v>5153</v>
      </c>
      <c r="B52" s="212" t="n">
        <v>0</v>
      </c>
      <c r="C52" s="213" t="n">
        <v>0</v>
      </c>
      <c r="D52" s="213" t="n">
        <v>0</v>
      </c>
      <c r="E52" s="204"/>
      <c r="F52" s="205"/>
      <c r="G52" s="204"/>
      <c r="H52" s="207" t="n">
        <v>51</v>
      </c>
      <c r="I52" s="2" t="s">
        <v>1209</v>
      </c>
      <c r="J52" s="2" t="n">
        <v>2</v>
      </c>
      <c r="K52" s="2" t="s">
        <v>4999</v>
      </c>
    </row>
    <row r="53" customFormat="false" ht="15" hidden="false" customHeight="true" outlineLevel="0" collapsed="false">
      <c r="A53" s="2"/>
      <c r="B53" s="204"/>
      <c r="C53" s="204"/>
      <c r="D53" s="204"/>
      <c r="E53" s="204"/>
      <c r="F53" s="205"/>
      <c r="G53" s="204"/>
      <c r="H53" s="207" t="n">
        <v>52</v>
      </c>
      <c r="I53" s="2" t="s">
        <v>5041</v>
      </c>
      <c r="J53" s="2" t="n">
        <v>2</v>
      </c>
      <c r="K53" s="2" t="s">
        <v>4982</v>
      </c>
    </row>
    <row r="54" customFormat="false" ht="19.5" hidden="false" customHeight="true" outlineLevel="0" collapsed="false">
      <c r="A54" s="206" t="s">
        <v>4982</v>
      </c>
      <c r="B54" s="206"/>
      <c r="C54" s="206"/>
      <c r="D54" s="206"/>
      <c r="E54" s="204"/>
      <c r="F54" s="205"/>
      <c r="G54" s="204"/>
      <c r="H54" s="207" t="n">
        <v>53</v>
      </c>
      <c r="I54" s="2" t="s">
        <v>5042</v>
      </c>
      <c r="J54" s="2" t="n">
        <v>2</v>
      </c>
      <c r="K54" s="2" t="s">
        <v>4982</v>
      </c>
    </row>
    <row r="55" customFormat="false" ht="15" hidden="false" customHeight="true" outlineLevel="0" collapsed="false">
      <c r="A55" s="208" t="s">
        <v>590</v>
      </c>
      <c r="B55" s="221" t="n">
        <v>5</v>
      </c>
      <c r="C55" s="217" t="n">
        <v>5</v>
      </c>
      <c r="D55" s="217" t="n">
        <v>5</v>
      </c>
      <c r="E55" s="204"/>
      <c r="F55" s="205"/>
      <c r="G55" s="204"/>
      <c r="H55" s="207" t="n">
        <v>54</v>
      </c>
      <c r="I55" s="2" t="s">
        <v>5082</v>
      </c>
      <c r="J55" s="2" t="n">
        <v>2</v>
      </c>
      <c r="K55" s="2" t="s">
        <v>4999</v>
      </c>
    </row>
    <row r="56" customFormat="false" ht="15" hidden="false" customHeight="true" outlineLevel="0" collapsed="false">
      <c r="A56" s="211" t="s">
        <v>5045</v>
      </c>
      <c r="B56" s="218" t="n">
        <v>6</v>
      </c>
      <c r="C56" s="2" t="n">
        <v>6</v>
      </c>
      <c r="D56" s="2" t="n">
        <v>6</v>
      </c>
      <c r="E56" s="2"/>
      <c r="F56" s="205"/>
      <c r="G56" s="204"/>
      <c r="H56" s="207" t="n">
        <v>55</v>
      </c>
      <c r="I56" s="2" t="s">
        <v>590</v>
      </c>
      <c r="J56" s="2" t="n">
        <v>2</v>
      </c>
      <c r="K56" s="2" t="s">
        <v>4982</v>
      </c>
    </row>
    <row r="57" customFormat="false" ht="15" hidden="false" customHeight="true" outlineLevel="0" collapsed="false">
      <c r="A57" s="211" t="s">
        <v>1488</v>
      </c>
      <c r="B57" s="218" t="n">
        <v>9</v>
      </c>
      <c r="C57" s="2"/>
      <c r="D57" s="2"/>
      <c r="E57" s="204"/>
      <c r="F57" s="205"/>
      <c r="G57" s="204"/>
      <c r="H57" s="207" t="n">
        <v>56</v>
      </c>
      <c r="I57" s="2" t="s">
        <v>5154</v>
      </c>
      <c r="J57" s="2" t="n">
        <v>2</v>
      </c>
      <c r="K57" s="2" t="s">
        <v>4995</v>
      </c>
    </row>
    <row r="58" customFormat="false" ht="15" hidden="false" customHeight="true" outlineLevel="0" collapsed="false">
      <c r="A58" s="211" t="s">
        <v>5030</v>
      </c>
      <c r="B58" s="218" t="n">
        <v>10</v>
      </c>
      <c r="C58" s="2" t="n">
        <v>10</v>
      </c>
      <c r="D58" s="2" t="n">
        <v>10</v>
      </c>
      <c r="E58" s="204"/>
      <c r="F58" s="205"/>
      <c r="G58" s="204"/>
      <c r="H58" s="207" t="n">
        <v>57</v>
      </c>
      <c r="I58" s="2" t="s">
        <v>5064</v>
      </c>
      <c r="J58" s="2" t="n">
        <v>2</v>
      </c>
      <c r="K58" s="2" t="s">
        <v>4982</v>
      </c>
    </row>
    <row r="59" customFormat="false" ht="15" hidden="false" customHeight="true" outlineLevel="0" collapsed="false">
      <c r="A59" s="211" t="s">
        <v>5113</v>
      </c>
      <c r="B59" s="218" t="n">
        <v>11</v>
      </c>
      <c r="C59" s="2" t="n">
        <v>11</v>
      </c>
      <c r="D59" s="2" t="n">
        <v>11</v>
      </c>
      <c r="E59" s="204"/>
      <c r="F59" s="205"/>
      <c r="G59" s="204"/>
      <c r="H59" s="207" t="n">
        <v>58</v>
      </c>
      <c r="I59" s="2" t="s">
        <v>5065</v>
      </c>
      <c r="J59" s="2" t="n">
        <v>2</v>
      </c>
      <c r="K59" s="2" t="s">
        <v>4982</v>
      </c>
    </row>
    <row r="60" customFormat="false" ht="15" hidden="false" customHeight="true" outlineLevel="0" collapsed="false">
      <c r="A60" s="211" t="s">
        <v>935</v>
      </c>
      <c r="B60" s="218" t="n">
        <v>16</v>
      </c>
      <c r="C60" s="2" t="n">
        <v>16</v>
      </c>
      <c r="D60" s="2" t="n">
        <v>16</v>
      </c>
      <c r="E60" s="204"/>
      <c r="F60" s="205"/>
      <c r="G60" s="204"/>
      <c r="H60" s="207" t="n">
        <v>59</v>
      </c>
      <c r="I60" s="2" t="s">
        <v>5077</v>
      </c>
      <c r="J60" s="2" t="n">
        <v>2</v>
      </c>
      <c r="K60" s="2" t="s">
        <v>4982</v>
      </c>
    </row>
    <row r="61" customFormat="false" ht="15" hidden="false" customHeight="true" outlineLevel="0" collapsed="false">
      <c r="A61" s="211" t="s">
        <v>5038</v>
      </c>
      <c r="B61" s="218" t="n">
        <v>17</v>
      </c>
      <c r="C61" s="2" t="n">
        <v>17</v>
      </c>
      <c r="D61" s="2" t="n">
        <v>17</v>
      </c>
      <c r="E61" s="204"/>
      <c r="F61" s="205"/>
      <c r="G61" s="204"/>
      <c r="H61" s="207" t="n">
        <v>60</v>
      </c>
      <c r="I61" s="2" t="s">
        <v>5043</v>
      </c>
      <c r="J61" s="2" t="n">
        <v>2</v>
      </c>
      <c r="K61" s="2" t="s">
        <v>4982</v>
      </c>
    </row>
    <row r="62" customFormat="false" ht="15" hidden="false" customHeight="true" outlineLevel="0" collapsed="false">
      <c r="A62" s="211" t="s">
        <v>5027</v>
      </c>
      <c r="B62" s="218" t="n">
        <v>19</v>
      </c>
      <c r="C62" s="2"/>
      <c r="D62" s="204"/>
      <c r="E62" s="204"/>
      <c r="F62" s="205"/>
      <c r="G62" s="204"/>
      <c r="H62" s="207" t="n">
        <v>61</v>
      </c>
      <c r="I62" s="2" t="s">
        <v>957</v>
      </c>
      <c r="J62" s="2" t="n">
        <v>2</v>
      </c>
      <c r="K62" s="2" t="s">
        <v>4982</v>
      </c>
    </row>
    <row r="63" customFormat="false" ht="15" hidden="false" customHeight="true" outlineLevel="0" collapsed="false">
      <c r="A63" s="211" t="s">
        <v>957</v>
      </c>
      <c r="B63" s="218" t="n">
        <v>20</v>
      </c>
      <c r="C63" s="2" t="n">
        <v>20</v>
      </c>
      <c r="D63" s="2" t="n">
        <v>20</v>
      </c>
      <c r="E63" s="204"/>
      <c r="F63" s="205"/>
      <c r="G63" s="204"/>
      <c r="H63" s="207" t="n">
        <v>62</v>
      </c>
      <c r="I63" s="2" t="s">
        <v>5074</v>
      </c>
      <c r="J63" s="2" t="n">
        <v>2</v>
      </c>
      <c r="K63" s="2" t="s">
        <v>4999</v>
      </c>
    </row>
    <row r="64" customFormat="false" ht="15" hidden="false" customHeight="true" outlineLevel="0" collapsed="false">
      <c r="A64" s="211" t="s">
        <v>5021</v>
      </c>
      <c r="B64" s="218" t="n">
        <v>21</v>
      </c>
      <c r="C64" s="2" t="n">
        <v>21</v>
      </c>
      <c r="D64" s="2" t="n">
        <v>21</v>
      </c>
      <c r="E64" s="204"/>
      <c r="F64" s="205"/>
      <c r="G64" s="204"/>
      <c r="H64" s="207" t="n">
        <v>63</v>
      </c>
      <c r="I64" s="2" t="s">
        <v>5044</v>
      </c>
      <c r="J64" s="2" t="n">
        <v>2</v>
      </c>
      <c r="K64" s="2" t="s">
        <v>4982</v>
      </c>
    </row>
    <row r="65" customFormat="false" ht="15" hidden="false" customHeight="true" outlineLevel="0" collapsed="false">
      <c r="A65" s="211" t="s">
        <v>5048</v>
      </c>
      <c r="B65" s="218" t="n">
        <v>22</v>
      </c>
      <c r="C65" s="2" t="n">
        <v>22</v>
      </c>
      <c r="D65" s="2" t="n">
        <v>22</v>
      </c>
      <c r="E65" s="204"/>
      <c r="F65" s="205"/>
      <c r="G65" s="204"/>
      <c r="H65" s="207" t="n">
        <v>64</v>
      </c>
      <c r="I65" s="2" t="s">
        <v>5145</v>
      </c>
      <c r="J65" s="2" t="n">
        <v>2</v>
      </c>
      <c r="K65" s="2" t="s">
        <v>5006</v>
      </c>
    </row>
    <row r="66" customFormat="false" ht="15" hidden="false" customHeight="true" outlineLevel="0" collapsed="false">
      <c r="A66" s="211" t="s">
        <v>5149</v>
      </c>
      <c r="B66" s="218" t="n">
        <v>23</v>
      </c>
      <c r="C66" s="2"/>
      <c r="D66" s="204"/>
      <c r="E66" s="204"/>
      <c r="F66" s="205"/>
      <c r="G66" s="204"/>
      <c r="H66" s="207" t="n">
        <v>65</v>
      </c>
      <c r="I66" s="2" t="s">
        <v>5037</v>
      </c>
      <c r="J66" s="2" t="n">
        <v>2</v>
      </c>
      <c r="K66" s="2" t="s">
        <v>4982</v>
      </c>
    </row>
    <row r="67" customFormat="false" ht="15" hidden="false" customHeight="true" outlineLevel="0" collapsed="false">
      <c r="A67" s="211" t="s">
        <v>5042</v>
      </c>
      <c r="B67" s="218" t="n">
        <v>27</v>
      </c>
      <c r="C67" s="2" t="n">
        <v>27</v>
      </c>
      <c r="D67" s="2" t="n">
        <v>27</v>
      </c>
      <c r="E67" s="204"/>
      <c r="F67" s="205"/>
      <c r="G67" s="204"/>
      <c r="H67" s="207" t="n">
        <v>66</v>
      </c>
      <c r="I67" s="2" t="s">
        <v>5039</v>
      </c>
      <c r="J67" s="2" t="n">
        <v>2</v>
      </c>
      <c r="K67" s="2" t="s">
        <v>5006</v>
      </c>
    </row>
    <row r="68" customFormat="false" ht="15" hidden="false" customHeight="true" outlineLevel="0" collapsed="false">
      <c r="A68" s="211" t="s">
        <v>5004</v>
      </c>
      <c r="B68" s="218" t="n">
        <v>32</v>
      </c>
      <c r="C68" s="2" t="n">
        <v>32</v>
      </c>
      <c r="D68" s="2" t="n">
        <v>32</v>
      </c>
      <c r="E68" s="204"/>
      <c r="F68" s="205"/>
      <c r="G68" s="204"/>
      <c r="H68" s="207" t="n">
        <v>67</v>
      </c>
      <c r="I68" s="2" t="s">
        <v>5048</v>
      </c>
      <c r="J68" s="2" t="n">
        <v>2</v>
      </c>
      <c r="K68" s="2" t="s">
        <v>4982</v>
      </c>
    </row>
    <row r="69" customFormat="false" ht="15" hidden="false" customHeight="true" outlineLevel="0" collapsed="false">
      <c r="A69" s="211" t="s">
        <v>5137</v>
      </c>
      <c r="B69" s="218" t="n">
        <v>35</v>
      </c>
      <c r="C69" s="2" t="n">
        <v>35</v>
      </c>
      <c r="D69" s="2" t="n">
        <v>35</v>
      </c>
      <c r="E69" s="204"/>
      <c r="F69" s="205"/>
      <c r="G69" s="204"/>
      <c r="H69" s="207" t="n">
        <v>68</v>
      </c>
      <c r="I69" s="2" t="s">
        <v>5152</v>
      </c>
      <c r="J69" s="2" t="n">
        <v>2</v>
      </c>
      <c r="K69" s="2" t="s">
        <v>5006</v>
      </c>
    </row>
    <row r="70" customFormat="false" ht="15" hidden="false" customHeight="true" outlineLevel="0" collapsed="false">
      <c r="A70" s="211" t="s">
        <v>5135</v>
      </c>
      <c r="B70" s="214"/>
      <c r="C70" s="2" t="n">
        <v>38</v>
      </c>
      <c r="D70" s="2" t="n">
        <v>38</v>
      </c>
      <c r="E70" s="204"/>
      <c r="F70" s="205"/>
      <c r="G70" s="204"/>
      <c r="H70" s="207" t="n">
        <v>69</v>
      </c>
      <c r="I70" s="2" t="s">
        <v>5067</v>
      </c>
      <c r="J70" s="2" t="n">
        <v>2</v>
      </c>
      <c r="K70" s="2" t="s">
        <v>4982</v>
      </c>
    </row>
    <row r="71" customFormat="false" ht="15" hidden="false" customHeight="true" outlineLevel="0" collapsed="false">
      <c r="A71" s="211" t="s">
        <v>5077</v>
      </c>
      <c r="B71" s="218" t="n">
        <v>39</v>
      </c>
      <c r="C71" s="2" t="n">
        <v>39</v>
      </c>
      <c r="D71" s="2" t="n">
        <v>39</v>
      </c>
      <c r="E71" s="204"/>
      <c r="F71" s="205"/>
      <c r="G71" s="204"/>
      <c r="H71" s="207" t="n">
        <v>70</v>
      </c>
      <c r="I71" s="2" t="s">
        <v>977</v>
      </c>
      <c r="J71" s="2" t="n">
        <v>2</v>
      </c>
      <c r="K71" s="2" t="s">
        <v>4982</v>
      </c>
    </row>
    <row r="72" customFormat="false" ht="15" hidden="false" customHeight="true" outlineLevel="0" collapsed="false">
      <c r="A72" s="211" t="s">
        <v>5013</v>
      </c>
      <c r="B72" s="218" t="n">
        <v>42</v>
      </c>
      <c r="C72" s="2" t="n">
        <v>42</v>
      </c>
      <c r="D72" s="2" t="n">
        <v>42</v>
      </c>
      <c r="E72" s="204"/>
      <c r="F72" s="205"/>
      <c r="G72" s="204"/>
      <c r="H72" s="207" t="n">
        <v>71</v>
      </c>
      <c r="I72" s="2" t="s">
        <v>5113</v>
      </c>
      <c r="J72" s="2" t="n">
        <v>2</v>
      </c>
      <c r="K72" s="2" t="s">
        <v>4982</v>
      </c>
    </row>
    <row r="73" customFormat="false" ht="15" hidden="false" customHeight="true" outlineLevel="0" collapsed="false">
      <c r="A73" s="211" t="s">
        <v>5136</v>
      </c>
      <c r="B73" s="214"/>
      <c r="C73" s="2" t="n">
        <v>43</v>
      </c>
      <c r="D73" s="2" t="n">
        <v>43</v>
      </c>
      <c r="E73" s="204"/>
      <c r="F73" s="205"/>
      <c r="G73" s="204"/>
      <c r="H73" s="207" t="n">
        <v>72</v>
      </c>
      <c r="I73" s="2" t="s">
        <v>5050</v>
      </c>
      <c r="J73" s="2" t="n">
        <v>2</v>
      </c>
      <c r="K73" s="2" t="s">
        <v>4982</v>
      </c>
    </row>
    <row r="74" customFormat="false" ht="15" hidden="false" customHeight="true" outlineLevel="0" collapsed="false">
      <c r="A74" s="211" t="s">
        <v>5044</v>
      </c>
      <c r="B74" s="218" t="n">
        <v>43</v>
      </c>
      <c r="C74" s="204"/>
      <c r="D74" s="204"/>
      <c r="E74" s="204"/>
      <c r="F74" s="205"/>
      <c r="G74" s="204"/>
      <c r="H74" s="207" t="n">
        <v>73</v>
      </c>
      <c r="I74" s="2" t="s">
        <v>1082</v>
      </c>
      <c r="J74" s="2" t="n">
        <v>0</v>
      </c>
      <c r="K74" s="2" t="s">
        <v>4991</v>
      </c>
    </row>
    <row r="75" customFormat="false" ht="15" hidden="false" customHeight="true" outlineLevel="0" collapsed="false">
      <c r="A75" s="211" t="s">
        <v>5041</v>
      </c>
      <c r="B75" s="218" t="n">
        <v>44</v>
      </c>
      <c r="C75" s="2" t="n">
        <v>44</v>
      </c>
      <c r="D75" s="2" t="n">
        <v>44</v>
      </c>
      <c r="E75" s="204"/>
      <c r="F75" s="205"/>
      <c r="G75" s="204"/>
      <c r="H75" s="207" t="n">
        <v>74</v>
      </c>
      <c r="I75" s="2" t="s">
        <v>782</v>
      </c>
      <c r="J75" s="2" t="n">
        <v>2</v>
      </c>
      <c r="K75" s="2" t="s">
        <v>4982</v>
      </c>
    </row>
    <row r="76" customFormat="false" ht="15" hidden="false" customHeight="true" outlineLevel="0" collapsed="false">
      <c r="A76" s="211" t="s">
        <v>4985</v>
      </c>
      <c r="B76" s="218" t="n">
        <v>45</v>
      </c>
      <c r="C76" s="2" t="n">
        <v>45</v>
      </c>
      <c r="D76" s="2" t="n">
        <v>45</v>
      </c>
      <c r="E76" s="204"/>
      <c r="F76" s="205"/>
      <c r="G76" s="204"/>
      <c r="H76" s="207" t="n">
        <v>75</v>
      </c>
      <c r="I76" s="2" t="s">
        <v>5132</v>
      </c>
      <c r="J76" s="2" t="n">
        <v>1</v>
      </c>
      <c r="K76" s="2" t="s">
        <v>4980</v>
      </c>
    </row>
    <row r="77" customFormat="false" ht="15" hidden="false" customHeight="true" outlineLevel="0" collapsed="false">
      <c r="A77" s="211" t="s">
        <v>5102</v>
      </c>
      <c r="B77" s="214"/>
      <c r="C77" s="2" t="n">
        <v>47</v>
      </c>
      <c r="D77" s="2" t="n">
        <v>47</v>
      </c>
      <c r="E77" s="204"/>
      <c r="F77" s="205"/>
      <c r="G77" s="204"/>
      <c r="H77" s="207" t="n">
        <v>76</v>
      </c>
      <c r="I77" s="2" t="s">
        <v>5045</v>
      </c>
      <c r="J77" s="2" t="n">
        <v>2</v>
      </c>
      <c r="K77" s="2" t="s">
        <v>4982</v>
      </c>
    </row>
    <row r="78" customFormat="false" ht="15" hidden="false" customHeight="true" outlineLevel="0" collapsed="false">
      <c r="A78" s="211" t="s">
        <v>5043</v>
      </c>
      <c r="B78" s="214"/>
      <c r="C78" s="2" t="n">
        <v>48</v>
      </c>
      <c r="D78" s="2" t="n">
        <v>48</v>
      </c>
      <c r="E78" s="204"/>
      <c r="F78" s="205"/>
      <c r="G78" s="204"/>
      <c r="H78" s="207" t="n">
        <v>77</v>
      </c>
      <c r="I78" s="2" t="s">
        <v>1298</v>
      </c>
      <c r="J78" s="2" t="n">
        <v>2</v>
      </c>
      <c r="K78" s="2" t="s">
        <v>4999</v>
      </c>
    </row>
    <row r="79" customFormat="false" ht="15" hidden="false" customHeight="true" outlineLevel="0" collapsed="false">
      <c r="A79" s="211" t="s">
        <v>5151</v>
      </c>
      <c r="B79" s="218" t="n">
        <v>50</v>
      </c>
      <c r="C79" s="2" t="n">
        <v>50</v>
      </c>
      <c r="D79" s="2" t="n">
        <v>50</v>
      </c>
      <c r="E79" s="204"/>
      <c r="F79" s="205"/>
      <c r="G79" s="204"/>
      <c r="H79" s="207" t="n">
        <v>78</v>
      </c>
      <c r="I79" s="2" t="s">
        <v>5155</v>
      </c>
      <c r="J79" s="2" t="n">
        <v>2</v>
      </c>
      <c r="K79" s="2" t="s">
        <v>4982</v>
      </c>
    </row>
    <row r="80" customFormat="false" ht="15" hidden="false" customHeight="true" outlineLevel="0" collapsed="false">
      <c r="A80" s="211" t="s">
        <v>5134</v>
      </c>
      <c r="B80" s="218" t="n">
        <v>53</v>
      </c>
      <c r="C80" s="2" t="n">
        <v>53</v>
      </c>
      <c r="D80" s="2" t="n">
        <v>53</v>
      </c>
      <c r="E80" s="204"/>
      <c r="F80" s="205"/>
      <c r="G80" s="204"/>
      <c r="H80" s="207" t="n">
        <v>79</v>
      </c>
      <c r="I80" s="2" t="s">
        <v>5153</v>
      </c>
      <c r="J80" s="2" t="n">
        <v>2</v>
      </c>
      <c r="K80" s="2" t="s">
        <v>5006</v>
      </c>
    </row>
    <row r="81" customFormat="false" ht="15" hidden="false" customHeight="true" outlineLevel="0" collapsed="false">
      <c r="A81" s="211" t="s">
        <v>5011</v>
      </c>
      <c r="B81" s="218" t="n">
        <v>58</v>
      </c>
      <c r="C81" s="204"/>
      <c r="D81" s="204"/>
      <c r="E81" s="204"/>
      <c r="F81" s="205"/>
      <c r="G81" s="204"/>
      <c r="H81" s="207" t="n">
        <v>80</v>
      </c>
      <c r="I81" s="219" t="s">
        <v>453</v>
      </c>
      <c r="J81" s="219" t="n">
        <v>1</v>
      </c>
      <c r="K81" s="219" t="s">
        <v>4980</v>
      </c>
    </row>
    <row r="82" customFormat="false" ht="15" hidden="false" customHeight="true" outlineLevel="0" collapsed="false">
      <c r="A82" s="211" t="s">
        <v>5147</v>
      </c>
      <c r="B82" s="214"/>
      <c r="C82" s="2" t="n">
        <v>59</v>
      </c>
      <c r="D82" s="2" t="n">
        <v>59</v>
      </c>
      <c r="E82" s="204"/>
      <c r="F82" s="205"/>
      <c r="G82" s="204"/>
      <c r="H82" s="207"/>
      <c r="I82" s="220" t="s">
        <v>5052</v>
      </c>
      <c r="J82" s="217" t="n">
        <f aca="false">SUM(J2:J81)</f>
        <v>135</v>
      </c>
      <c r="K82" s="217"/>
    </row>
    <row r="83" customFormat="false" ht="15" hidden="false" customHeight="true" outlineLevel="0" collapsed="false">
      <c r="A83" s="211" t="s">
        <v>5155</v>
      </c>
      <c r="B83" s="218" t="n">
        <v>61</v>
      </c>
      <c r="C83" s="2" t="n">
        <v>61</v>
      </c>
      <c r="D83" s="2" t="n">
        <v>61</v>
      </c>
      <c r="E83" s="204"/>
      <c r="F83" s="205"/>
      <c r="G83" s="204"/>
      <c r="H83" s="207"/>
      <c r="I83" s="2" t="s">
        <v>5053</v>
      </c>
      <c r="J83" s="2" t="n">
        <f aca="false">J82-(2*10)</f>
        <v>115</v>
      </c>
      <c r="K83" s="2"/>
    </row>
    <row r="84" customFormat="false" ht="15" hidden="false" customHeight="true" outlineLevel="0" collapsed="false">
      <c r="A84" s="211" t="s">
        <v>885</v>
      </c>
      <c r="B84" s="218" t="n">
        <v>70</v>
      </c>
      <c r="C84" s="2" t="n">
        <v>70</v>
      </c>
      <c r="D84" s="2" t="n">
        <v>70</v>
      </c>
      <c r="E84" s="204"/>
      <c r="F84" s="205"/>
      <c r="G84" s="204"/>
      <c r="H84" s="207"/>
      <c r="I84" s="2"/>
      <c r="J84" s="204"/>
      <c r="K84" s="2"/>
    </row>
    <row r="85" customFormat="false" ht="15" hidden="false" customHeight="true" outlineLevel="0" collapsed="false">
      <c r="A85" s="211" t="s">
        <v>782</v>
      </c>
      <c r="B85" s="218" t="n">
        <v>75</v>
      </c>
      <c r="C85" s="2" t="n">
        <v>75</v>
      </c>
      <c r="D85" s="2" t="n">
        <v>75</v>
      </c>
      <c r="E85" s="204"/>
      <c r="F85" s="205"/>
      <c r="G85" s="204"/>
      <c r="H85" s="207"/>
      <c r="I85" s="2"/>
      <c r="J85" s="204"/>
      <c r="K85" s="2"/>
    </row>
    <row r="86" customFormat="false" ht="15" hidden="false" customHeight="true" outlineLevel="0" collapsed="false">
      <c r="A86" s="211" t="s">
        <v>5152</v>
      </c>
      <c r="B86" s="218" t="n">
        <v>76</v>
      </c>
      <c r="C86" s="204"/>
      <c r="D86" s="204"/>
      <c r="E86" s="204"/>
      <c r="F86" s="205"/>
      <c r="G86" s="204"/>
      <c r="H86" s="207"/>
      <c r="I86" s="2"/>
      <c r="J86" s="204"/>
      <c r="K86" s="2"/>
    </row>
    <row r="87" customFormat="false" ht="15" hidden="false" customHeight="true" outlineLevel="0" collapsed="false">
      <c r="A87" s="211" t="s">
        <v>5064</v>
      </c>
      <c r="B87" s="218" t="n">
        <v>80</v>
      </c>
      <c r="C87" s="2" t="n">
        <v>80</v>
      </c>
      <c r="D87" s="2" t="n">
        <v>80</v>
      </c>
      <c r="E87" s="204"/>
      <c r="F87" s="205"/>
      <c r="G87" s="204"/>
      <c r="H87" s="207"/>
      <c r="I87" s="2"/>
      <c r="J87" s="204"/>
      <c r="K87" s="2"/>
    </row>
    <row r="88" customFormat="false" ht="15" hidden="false" customHeight="true" outlineLevel="0" collapsed="false">
      <c r="A88" s="211" t="s">
        <v>5037</v>
      </c>
      <c r="B88" s="218" t="n">
        <v>82</v>
      </c>
      <c r="C88" s="204"/>
      <c r="D88" s="204"/>
      <c r="E88" s="204"/>
      <c r="F88" s="205"/>
      <c r="G88" s="204"/>
      <c r="H88" s="207"/>
      <c r="I88" s="2"/>
      <c r="J88" s="204"/>
      <c r="K88" s="2"/>
    </row>
    <row r="89" customFormat="false" ht="15" hidden="false" customHeight="true" outlineLevel="0" collapsed="false">
      <c r="A89" s="211" t="s">
        <v>5036</v>
      </c>
      <c r="B89" s="218" t="n">
        <v>83</v>
      </c>
      <c r="C89" s="204"/>
      <c r="D89" s="204"/>
      <c r="E89" s="204"/>
      <c r="F89" s="205"/>
      <c r="G89" s="204"/>
      <c r="H89" s="207"/>
      <c r="I89" s="2"/>
      <c r="J89" s="204"/>
      <c r="K89" s="2"/>
    </row>
    <row r="90" customFormat="false" ht="15" hidden="false" customHeight="true" outlineLevel="0" collapsed="false">
      <c r="A90" s="211" t="s">
        <v>5142</v>
      </c>
      <c r="B90" s="218" t="n">
        <v>86</v>
      </c>
      <c r="C90" s="2" t="n">
        <v>86</v>
      </c>
      <c r="D90" s="2" t="n">
        <v>86</v>
      </c>
      <c r="E90" s="204"/>
      <c r="F90" s="205"/>
      <c r="G90" s="204"/>
      <c r="H90" s="207"/>
      <c r="I90" s="2"/>
      <c r="J90" s="204"/>
      <c r="K90" s="2"/>
    </row>
    <row r="91" customFormat="false" ht="15" hidden="false" customHeight="true" outlineLevel="0" collapsed="false">
      <c r="A91" s="211" t="s">
        <v>5050</v>
      </c>
      <c r="B91" s="218" t="n">
        <v>87</v>
      </c>
      <c r="C91" s="2" t="n">
        <v>87</v>
      </c>
      <c r="D91" s="2" t="n">
        <v>87</v>
      </c>
      <c r="E91" s="204"/>
      <c r="F91" s="205"/>
      <c r="G91" s="204"/>
      <c r="H91" s="207"/>
      <c r="I91" s="2"/>
      <c r="J91" s="204"/>
      <c r="K91" s="2"/>
    </row>
    <row r="92" customFormat="false" ht="15" hidden="false" customHeight="true" outlineLevel="0" collapsed="false">
      <c r="A92" s="211" t="s">
        <v>5037</v>
      </c>
      <c r="B92" s="214"/>
      <c r="C92" s="204"/>
      <c r="D92" s="2" t="n">
        <v>88</v>
      </c>
      <c r="E92" s="204"/>
      <c r="F92" s="205"/>
      <c r="G92" s="204"/>
      <c r="H92" s="207"/>
      <c r="I92" s="2"/>
      <c r="J92" s="204"/>
      <c r="K92" s="2"/>
    </row>
    <row r="93" customFormat="false" ht="15" hidden="false" customHeight="true" outlineLevel="0" collapsed="false">
      <c r="A93" s="211" t="s">
        <v>977</v>
      </c>
      <c r="B93" s="218" t="n">
        <v>90</v>
      </c>
      <c r="C93" s="2" t="n">
        <v>90</v>
      </c>
      <c r="D93" s="2" t="n">
        <v>90</v>
      </c>
      <c r="E93" s="204"/>
      <c r="F93" s="205"/>
      <c r="G93" s="204"/>
      <c r="H93" s="207"/>
      <c r="I93" s="2"/>
      <c r="J93" s="204"/>
      <c r="K93" s="2"/>
    </row>
    <row r="94" customFormat="false" ht="15" hidden="false" customHeight="true" outlineLevel="0" collapsed="false">
      <c r="A94" s="211" t="s">
        <v>5139</v>
      </c>
      <c r="B94" s="214"/>
      <c r="C94" s="2" t="n">
        <v>91</v>
      </c>
      <c r="D94" s="2" t="n">
        <v>91</v>
      </c>
      <c r="E94" s="204"/>
      <c r="F94" s="205"/>
      <c r="G94" s="204"/>
      <c r="H94" s="207"/>
      <c r="I94" s="2"/>
      <c r="J94" s="204"/>
      <c r="K94" s="2"/>
    </row>
    <row r="95" customFormat="false" ht="15" hidden="false" customHeight="true" outlineLevel="0" collapsed="false">
      <c r="A95" s="211" t="s">
        <v>5044</v>
      </c>
      <c r="B95" s="214"/>
      <c r="C95" s="204"/>
      <c r="D95" s="2" t="n">
        <v>94</v>
      </c>
      <c r="E95" s="204"/>
      <c r="F95" s="205"/>
      <c r="G95" s="204"/>
      <c r="H95" s="207"/>
      <c r="I95" s="2"/>
      <c r="J95" s="204"/>
      <c r="K95" s="2"/>
    </row>
    <row r="96" customFormat="false" ht="15" hidden="false" customHeight="true" outlineLevel="0" collapsed="false">
      <c r="A96" s="211" t="s">
        <v>5065</v>
      </c>
      <c r="B96" s="214"/>
      <c r="C96" s="2" t="n">
        <v>94</v>
      </c>
      <c r="D96" s="2" t="n">
        <v>94</v>
      </c>
      <c r="E96" s="204"/>
      <c r="F96" s="205"/>
      <c r="G96" s="204"/>
      <c r="H96" s="207"/>
      <c r="I96" s="2"/>
      <c r="J96" s="204"/>
      <c r="K96" s="2"/>
    </row>
    <row r="97" customFormat="false" ht="15" hidden="false" customHeight="true" outlineLevel="0" collapsed="false">
      <c r="A97" s="211" t="s">
        <v>5150</v>
      </c>
      <c r="B97" s="214"/>
      <c r="C97" s="204"/>
      <c r="D97" s="2" t="n">
        <v>96</v>
      </c>
      <c r="E97" s="204"/>
      <c r="F97" s="205"/>
      <c r="G97" s="204"/>
      <c r="H97" s="207"/>
      <c r="I97" s="2"/>
      <c r="J97" s="204"/>
      <c r="K97" s="2"/>
    </row>
    <row r="98" customFormat="false" ht="15" hidden="false" customHeight="true" outlineLevel="0" collapsed="false">
      <c r="A98" s="211" t="s">
        <v>4996</v>
      </c>
      <c r="B98" s="214"/>
      <c r="C98" s="204"/>
      <c r="D98" s="2" t="n">
        <v>100</v>
      </c>
      <c r="E98" s="204"/>
      <c r="F98" s="205"/>
      <c r="G98" s="204"/>
      <c r="H98" s="207"/>
      <c r="I98" s="2"/>
      <c r="J98" s="204"/>
      <c r="K98" s="2"/>
    </row>
    <row r="99" customFormat="false" ht="15" hidden="false" customHeight="true" outlineLevel="0" collapsed="false">
      <c r="A99" s="211" t="s">
        <v>5067</v>
      </c>
      <c r="B99" s="218" t="s">
        <v>5068</v>
      </c>
      <c r="C99" s="2" t="s">
        <v>5068</v>
      </c>
      <c r="D99" s="2" t="s">
        <v>5068</v>
      </c>
      <c r="E99" s="204"/>
      <c r="F99" s="205"/>
      <c r="G99" s="204"/>
      <c r="H99" s="207"/>
      <c r="I99" s="2"/>
      <c r="J99" s="204"/>
      <c r="K99" s="2"/>
    </row>
    <row r="100" customFormat="false" ht="15" hidden="false" customHeight="true" outlineLevel="0" collapsed="false">
      <c r="A100" s="211" t="s">
        <v>5065</v>
      </c>
      <c r="B100" s="218" t="s">
        <v>5069</v>
      </c>
      <c r="C100" s="204"/>
      <c r="D100" s="204"/>
      <c r="E100" s="204"/>
      <c r="F100" s="205"/>
      <c r="G100" s="204"/>
      <c r="H100" s="207"/>
      <c r="I100" s="2"/>
      <c r="J100" s="204"/>
      <c r="K100" s="2"/>
    </row>
    <row r="101" customFormat="false" ht="15" hidden="false" customHeight="true" outlineLevel="0" collapsed="false">
      <c r="A101" s="211" t="s">
        <v>5154</v>
      </c>
      <c r="B101" s="218" t="s">
        <v>5156</v>
      </c>
      <c r="C101" s="204"/>
      <c r="D101" s="204"/>
      <c r="E101" s="204"/>
      <c r="F101" s="205"/>
      <c r="G101" s="204"/>
      <c r="H101" s="207"/>
      <c r="I101" s="2"/>
      <c r="J101" s="204"/>
      <c r="K101" s="2"/>
    </row>
  </sheetData>
  <mergeCells count="4">
    <mergeCell ref="A2:D2"/>
    <mergeCell ref="A20:D20"/>
    <mergeCell ref="A37:D37"/>
    <mergeCell ref="A54:D54"/>
  </mergeCells>
  <conditionalFormatting sqref="B3:D18">
    <cfRule type="expression" priority="2" aboveAverage="0" equalAverage="0" bottom="0" percent="0" rank="0" text="" dxfId="0">
      <formula>LEN(TRIM(B3))=0</formula>
    </cfRule>
  </conditionalFormatting>
  <conditionalFormatting sqref="B3:D18">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112.989795918367"/>
    <col collapsed="false" hidden="false" max="1025" min="2" style="0" width="13.2295918367347"/>
  </cols>
  <sheetData>
    <row r="1" customFormat="false" ht="15" hidden="false" customHeight="true" outlineLevel="0" collapsed="false">
      <c r="A1" s="3" t="s">
        <v>11</v>
      </c>
    </row>
    <row r="2" customFormat="false" ht="15" hidden="false" customHeight="true" outlineLevel="0" collapsed="false">
      <c r="A2" s="3"/>
    </row>
    <row r="3" customFormat="false" ht="15" hidden="false" customHeight="true" outlineLevel="0" collapsed="false">
      <c r="A3" s="4" t="s">
        <v>12</v>
      </c>
    </row>
    <row r="4" customFormat="false" ht="15" hidden="false" customHeight="true" outlineLevel="0" collapsed="false">
      <c r="A4" s="3"/>
    </row>
    <row r="5" customFormat="false" ht="15" hidden="false" customHeight="true" outlineLevel="0" collapsed="false">
      <c r="A5" s="5"/>
    </row>
    <row r="6" customFormat="false" ht="15" hidden="false" customHeight="true" outlineLevel="0" collapsed="false">
      <c r="A6" s="3"/>
    </row>
    <row r="7" customFormat="false" ht="15" hidden="false" customHeight="true" outlineLevel="0" collapsed="false">
      <c r="A7" s="3"/>
    </row>
    <row r="8" customFormat="false" ht="15" hidden="false" customHeight="true" outlineLevel="0" collapsed="false">
      <c r="A8" s="3"/>
    </row>
    <row r="9" customFormat="false" ht="15" hidden="false" customHeight="true" outlineLevel="0" collapsed="false">
      <c r="A9" s="3"/>
    </row>
    <row r="10" customFormat="false" ht="15" hidden="false" customHeight="true" outlineLevel="0" collapsed="false">
      <c r="A10" s="3"/>
    </row>
    <row r="11" customFormat="false" ht="15" hidden="false" customHeight="true" outlineLevel="0" collapsed="false">
      <c r="A11" s="3"/>
    </row>
    <row r="12" customFormat="false" ht="15" hidden="false" customHeight="true" outlineLevel="0" collapsed="false">
      <c r="A12" s="3"/>
    </row>
    <row r="13" customFormat="false" ht="15" hidden="false" customHeight="true" outlineLevel="0" collapsed="false">
      <c r="A13" s="3"/>
    </row>
    <row r="14" customFormat="false" ht="15" hidden="false" customHeight="true" outlineLevel="0" collapsed="false">
      <c r="A14" s="3"/>
    </row>
    <row r="15" customFormat="false" ht="15" hidden="false" customHeight="true" outlineLevel="0" collapsed="false">
      <c r="A15" s="3"/>
    </row>
    <row r="16" customFormat="false" ht="15" hidden="false" customHeight="true" outlineLevel="0" collapsed="false">
      <c r="A16" s="3"/>
    </row>
    <row r="17" customFormat="false" ht="15" hidden="false" customHeight="true" outlineLevel="0" collapsed="false">
      <c r="A17" s="3"/>
    </row>
    <row r="18" customFormat="false" ht="15" hidden="false" customHeight="true" outlineLevel="0" collapsed="false">
      <c r="A18" s="5"/>
    </row>
    <row r="19" customFormat="false" ht="15" hidden="false" customHeight="true" outlineLevel="0" collapsed="false">
      <c r="A19" s="3" t="s">
        <v>13</v>
      </c>
    </row>
    <row r="20" customFormat="false" ht="15" hidden="false" customHeight="true" outlineLevel="0" collapsed="false">
      <c r="A20" s="3" t="s">
        <v>14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10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5" min="2" style="0" width="8.77551020408163"/>
    <col collapsed="false" hidden="false" max="6" min="6" style="0" width="3.51020408163265"/>
    <col collapsed="false" hidden="false" max="7" min="7" style="0" width="8.77551020408163"/>
    <col collapsed="false" hidden="false" max="8" min="8" style="0" width="3.78061224489796"/>
    <col collapsed="false" hidden="false" max="9" min="9" style="0" width="21.3265306122449"/>
    <col collapsed="false" hidden="false" max="10" min="10" style="0" width="8.77551020408163"/>
    <col collapsed="false" hidden="false" max="11" min="11" style="0" width="18.6275510204082"/>
    <col collapsed="false" hidden="false" max="1025" min="12" style="0" width="13.2295918367347"/>
  </cols>
  <sheetData>
    <row r="1" customFormat="false" ht="21" hidden="false" customHeight="true" outlineLevel="0" collapsed="false">
      <c r="A1" s="202" t="s">
        <v>2115</v>
      </c>
      <c r="B1" s="203" t="s">
        <v>4974</v>
      </c>
      <c r="C1" s="203" t="s">
        <v>4975</v>
      </c>
      <c r="D1" s="203" t="s">
        <v>4976</v>
      </c>
      <c r="E1" s="204"/>
      <c r="F1" s="205"/>
      <c r="G1" s="204"/>
      <c r="H1" s="2"/>
      <c r="I1" s="203" t="s">
        <v>4977</v>
      </c>
      <c r="J1" s="203" t="s">
        <v>4978</v>
      </c>
      <c r="K1" s="203" t="s">
        <v>4979</v>
      </c>
    </row>
    <row r="2" customFormat="false" ht="19.5" hidden="false" customHeight="true" outlineLevel="0" collapsed="false">
      <c r="A2" s="206" t="s">
        <v>4980</v>
      </c>
      <c r="B2" s="206"/>
      <c r="C2" s="206"/>
      <c r="D2" s="206"/>
      <c r="E2" s="204"/>
      <c r="F2" s="205"/>
      <c r="G2" s="204"/>
      <c r="H2" s="207" t="n">
        <v>1</v>
      </c>
      <c r="I2" s="2" t="s">
        <v>5121</v>
      </c>
      <c r="J2" s="2" t="n">
        <v>0</v>
      </c>
      <c r="K2" s="2" t="s">
        <v>4991</v>
      </c>
    </row>
    <row r="3" customFormat="false" ht="15" hidden="false" customHeight="true" outlineLevel="0" collapsed="false">
      <c r="A3" s="208" t="s">
        <v>1082</v>
      </c>
      <c r="B3" s="209" t="n">
        <v>0</v>
      </c>
      <c r="C3" s="210" t="n">
        <v>0</v>
      </c>
      <c r="D3" s="210" t="n">
        <v>0</v>
      </c>
      <c r="E3" s="204"/>
      <c r="F3" s="205"/>
      <c r="G3" s="204"/>
      <c r="H3" s="207" t="n">
        <v>2</v>
      </c>
      <c r="I3" s="2" t="s">
        <v>5070</v>
      </c>
      <c r="J3" s="2" t="n">
        <v>2</v>
      </c>
      <c r="K3" s="2" t="s">
        <v>5025</v>
      </c>
    </row>
    <row r="4" customFormat="false" ht="15" hidden="false" customHeight="true" outlineLevel="0" collapsed="false">
      <c r="A4" s="211" t="s">
        <v>1488</v>
      </c>
      <c r="B4" s="212" t="n">
        <v>0</v>
      </c>
      <c r="C4" s="213" t="n">
        <v>0</v>
      </c>
      <c r="D4" s="213" t="n">
        <v>0</v>
      </c>
      <c r="E4" s="204"/>
      <c r="F4" s="205"/>
      <c r="G4" s="204"/>
      <c r="H4" s="207" t="n">
        <v>3</v>
      </c>
      <c r="I4" s="2" t="s">
        <v>5122</v>
      </c>
      <c r="J4" s="2" t="n">
        <v>2</v>
      </c>
      <c r="K4" s="2" t="s">
        <v>4999</v>
      </c>
    </row>
    <row r="5" customFormat="false" ht="15" hidden="false" customHeight="true" outlineLevel="0" collapsed="false">
      <c r="A5" s="211" t="s">
        <v>5121</v>
      </c>
      <c r="B5" s="212"/>
      <c r="C5" s="213" t="n">
        <v>5</v>
      </c>
      <c r="D5" s="213" t="n">
        <v>5</v>
      </c>
      <c r="E5" s="204"/>
      <c r="F5" s="205"/>
      <c r="G5" s="204"/>
      <c r="H5" s="207" t="n">
        <v>4</v>
      </c>
      <c r="I5" s="2" t="s">
        <v>4985</v>
      </c>
      <c r="J5" s="2" t="n">
        <v>2</v>
      </c>
      <c r="K5" s="2" t="s">
        <v>4982</v>
      </c>
    </row>
    <row r="6" customFormat="false" ht="15" hidden="false" customHeight="true" outlineLevel="0" collapsed="false">
      <c r="A6" s="211" t="s">
        <v>5123</v>
      </c>
      <c r="B6" s="212" t="n">
        <v>5</v>
      </c>
      <c r="C6" s="213" t="n">
        <v>7</v>
      </c>
      <c r="D6" s="213" t="n">
        <v>7</v>
      </c>
      <c r="E6" s="204"/>
      <c r="F6" s="205"/>
      <c r="G6" s="204"/>
      <c r="H6" s="207" t="n">
        <v>5</v>
      </c>
      <c r="I6" s="2" t="s">
        <v>5124</v>
      </c>
      <c r="J6" s="2" t="n">
        <v>2</v>
      </c>
      <c r="K6" s="2" t="s">
        <v>4999</v>
      </c>
    </row>
    <row r="7" customFormat="false" ht="15" hidden="false" customHeight="true" outlineLevel="0" collapsed="false">
      <c r="A7" s="211" t="s">
        <v>5125</v>
      </c>
      <c r="B7" s="212" t="n">
        <v>9</v>
      </c>
      <c r="C7" s="213" t="n">
        <v>10</v>
      </c>
      <c r="D7" s="213" t="n">
        <v>10</v>
      </c>
      <c r="E7" s="204"/>
      <c r="F7" s="205"/>
      <c r="G7" s="204"/>
      <c r="H7" s="207" t="n">
        <v>6</v>
      </c>
      <c r="I7" s="2" t="s">
        <v>5126</v>
      </c>
      <c r="J7" s="2" t="n">
        <v>2</v>
      </c>
      <c r="K7" s="2" t="s">
        <v>5006</v>
      </c>
    </row>
    <row r="8" customFormat="false" ht="15" hidden="false" customHeight="true" outlineLevel="0" collapsed="false">
      <c r="A8" s="211" t="s">
        <v>560</v>
      </c>
      <c r="B8" s="212" t="n">
        <v>13</v>
      </c>
      <c r="C8" s="213" t="n">
        <v>13</v>
      </c>
      <c r="D8" s="213" t="n">
        <v>13</v>
      </c>
      <c r="E8" s="204"/>
      <c r="F8" s="205"/>
      <c r="G8" s="204"/>
      <c r="H8" s="207" t="n">
        <v>7</v>
      </c>
      <c r="I8" s="2" t="s">
        <v>1488</v>
      </c>
      <c r="J8" s="2" t="n">
        <v>0</v>
      </c>
      <c r="K8" s="2" t="s">
        <v>4991</v>
      </c>
    </row>
    <row r="9" customFormat="false" ht="15" hidden="false" customHeight="true" outlineLevel="0" collapsed="false">
      <c r="A9" s="211" t="s">
        <v>5127</v>
      </c>
      <c r="B9" s="212" t="n">
        <v>17</v>
      </c>
      <c r="C9" s="213" t="n">
        <v>17</v>
      </c>
      <c r="D9" s="213" t="n">
        <v>17</v>
      </c>
      <c r="E9" s="204"/>
      <c r="F9" s="205"/>
      <c r="G9" s="204"/>
      <c r="H9" s="207" t="n">
        <v>8</v>
      </c>
      <c r="I9" s="2" t="s">
        <v>4996</v>
      </c>
      <c r="J9" s="2" t="n">
        <v>2</v>
      </c>
      <c r="K9" s="2" t="s">
        <v>4982</v>
      </c>
    </row>
    <row r="10" customFormat="false" ht="15" hidden="false" customHeight="true" outlineLevel="0" collapsed="false">
      <c r="A10" s="211" t="s">
        <v>5027</v>
      </c>
      <c r="B10" s="212" t="n">
        <v>21</v>
      </c>
      <c r="C10" s="213" t="n">
        <v>25</v>
      </c>
      <c r="D10" s="213" t="n">
        <v>25</v>
      </c>
      <c r="E10" s="204"/>
      <c r="F10" s="205"/>
      <c r="G10" s="204"/>
      <c r="H10" s="207" t="n">
        <v>9</v>
      </c>
      <c r="I10" s="2" t="s">
        <v>4998</v>
      </c>
      <c r="J10" s="2" t="n">
        <v>2</v>
      </c>
      <c r="K10" s="2" t="s">
        <v>4999</v>
      </c>
    </row>
    <row r="11" customFormat="false" ht="15" hidden="false" customHeight="true" outlineLevel="0" collapsed="false">
      <c r="A11" s="211" t="s">
        <v>5128</v>
      </c>
      <c r="B11" s="212"/>
      <c r="C11" s="213" t="n">
        <v>28</v>
      </c>
      <c r="D11" s="213" t="n">
        <v>29</v>
      </c>
      <c r="E11" s="204"/>
      <c r="F11" s="205"/>
      <c r="G11" s="204"/>
      <c r="H11" s="207" t="n">
        <v>10</v>
      </c>
      <c r="I11" s="2" t="s">
        <v>5004</v>
      </c>
      <c r="J11" s="2" t="n">
        <v>2</v>
      </c>
      <c r="K11" s="2" t="s">
        <v>4982</v>
      </c>
    </row>
    <row r="12" customFormat="false" ht="15" hidden="false" customHeight="true" outlineLevel="0" collapsed="false">
      <c r="A12" s="211" t="s">
        <v>5129</v>
      </c>
      <c r="B12" s="212" t="n">
        <v>28</v>
      </c>
      <c r="C12" s="213" t="n">
        <v>34</v>
      </c>
      <c r="D12" s="213" t="n">
        <v>34</v>
      </c>
      <c r="E12" s="204"/>
      <c r="F12" s="205"/>
      <c r="G12" s="204"/>
      <c r="H12" s="207" t="n">
        <v>11</v>
      </c>
      <c r="I12" s="2" t="s">
        <v>904</v>
      </c>
      <c r="J12" s="2" t="n">
        <v>1</v>
      </c>
      <c r="K12" s="2" t="s">
        <v>4980</v>
      </c>
    </row>
    <row r="13" customFormat="false" ht="15" hidden="false" customHeight="true" outlineLevel="0" collapsed="false">
      <c r="A13" s="211" t="s">
        <v>802</v>
      </c>
      <c r="B13" s="212" t="n">
        <v>36</v>
      </c>
      <c r="C13" s="213" t="n">
        <v>39</v>
      </c>
      <c r="D13" s="213" t="n">
        <v>39</v>
      </c>
      <c r="E13" s="204"/>
      <c r="F13" s="205"/>
      <c r="G13" s="204"/>
      <c r="H13" s="207" t="n">
        <v>12</v>
      </c>
      <c r="I13" s="2" t="s">
        <v>5130</v>
      </c>
      <c r="J13" s="2" t="n">
        <v>2</v>
      </c>
      <c r="K13" s="2" t="s">
        <v>4999</v>
      </c>
    </row>
    <row r="14" customFormat="false" ht="15" hidden="false" customHeight="true" outlineLevel="0" collapsed="false">
      <c r="A14" s="211" t="s">
        <v>5148</v>
      </c>
      <c r="B14" s="212" t="n">
        <v>40</v>
      </c>
      <c r="C14" s="213"/>
      <c r="D14" s="213"/>
      <c r="E14" s="204"/>
      <c r="F14" s="205"/>
      <c r="G14" s="204"/>
      <c r="H14" s="207" t="n">
        <v>13</v>
      </c>
      <c r="I14" s="2" t="s">
        <v>5005</v>
      </c>
      <c r="J14" s="2" t="n">
        <v>2</v>
      </c>
      <c r="K14" s="2" t="s">
        <v>5006</v>
      </c>
    </row>
    <row r="15" customFormat="false" ht="15" hidden="false" customHeight="true" outlineLevel="0" collapsed="false">
      <c r="A15" s="211" t="s">
        <v>5131</v>
      </c>
      <c r="B15" s="212"/>
      <c r="C15" s="213" t="n">
        <v>43</v>
      </c>
      <c r="D15" s="213" t="n">
        <v>43</v>
      </c>
      <c r="E15" s="204"/>
      <c r="F15" s="205"/>
      <c r="G15" s="204"/>
      <c r="H15" s="207" t="n">
        <v>14</v>
      </c>
      <c r="I15" s="2" t="s">
        <v>5125</v>
      </c>
      <c r="J15" s="2" t="n">
        <v>0</v>
      </c>
      <c r="K15" s="2" t="s">
        <v>4991</v>
      </c>
    </row>
    <row r="16" customFormat="false" ht="15" hidden="false" customHeight="true" outlineLevel="0" collapsed="false">
      <c r="A16" s="211" t="s">
        <v>5132</v>
      </c>
      <c r="B16" s="212" t="n">
        <v>44</v>
      </c>
      <c r="C16" s="213" t="n">
        <v>50</v>
      </c>
      <c r="D16" s="213" t="n">
        <v>50</v>
      </c>
      <c r="E16" s="204"/>
      <c r="F16" s="205"/>
      <c r="G16" s="204"/>
      <c r="H16" s="207" t="n">
        <v>15</v>
      </c>
      <c r="I16" s="2" t="s">
        <v>5011</v>
      </c>
      <c r="J16" s="2" t="n">
        <v>2</v>
      </c>
      <c r="K16" s="2" t="s">
        <v>4995</v>
      </c>
    </row>
    <row r="17" customFormat="false" ht="15" hidden="false" customHeight="true" outlineLevel="0" collapsed="false">
      <c r="A17" s="211" t="s">
        <v>5133</v>
      </c>
      <c r="B17" s="212" t="n">
        <v>48</v>
      </c>
      <c r="C17" s="213" t="n">
        <v>54</v>
      </c>
      <c r="D17" s="213" t="n">
        <v>54</v>
      </c>
      <c r="E17" s="204"/>
      <c r="F17" s="205"/>
      <c r="G17" s="204"/>
      <c r="H17" s="207" t="n">
        <v>16</v>
      </c>
      <c r="I17" s="2" t="s">
        <v>5134</v>
      </c>
      <c r="J17" s="2" t="n">
        <v>2</v>
      </c>
      <c r="K17" s="2" t="s">
        <v>4982</v>
      </c>
    </row>
    <row r="18" customFormat="false" ht="15" hidden="false" customHeight="true" outlineLevel="0" collapsed="false">
      <c r="A18" s="211" t="s">
        <v>453</v>
      </c>
      <c r="B18" s="212" t="n">
        <v>52</v>
      </c>
      <c r="C18" s="213"/>
      <c r="D18" s="213"/>
      <c r="E18" s="204"/>
      <c r="F18" s="205"/>
      <c r="G18" s="204"/>
      <c r="H18" s="207" t="n">
        <v>17</v>
      </c>
      <c r="I18" s="2" t="s">
        <v>5013</v>
      </c>
      <c r="J18" s="2" t="n">
        <v>2</v>
      </c>
      <c r="K18" s="2" t="s">
        <v>4982</v>
      </c>
    </row>
    <row r="19" customFormat="false" ht="15" hidden="false" customHeight="true" outlineLevel="0" collapsed="false">
      <c r="A19" s="2"/>
      <c r="B19" s="213"/>
      <c r="C19" s="213"/>
      <c r="D19" s="213"/>
      <c r="E19" s="204"/>
      <c r="F19" s="205"/>
      <c r="G19" s="204"/>
      <c r="H19" s="207" t="n">
        <v>18</v>
      </c>
      <c r="I19" s="2" t="s">
        <v>5135</v>
      </c>
      <c r="J19" s="2" t="n">
        <v>2</v>
      </c>
      <c r="K19" s="2" t="s">
        <v>4982</v>
      </c>
    </row>
    <row r="20" customFormat="false" ht="19.5" hidden="false" customHeight="true" outlineLevel="0" collapsed="false">
      <c r="A20" s="206" t="s">
        <v>5157</v>
      </c>
      <c r="B20" s="206"/>
      <c r="C20" s="206"/>
      <c r="D20" s="206"/>
      <c r="E20" s="204"/>
      <c r="F20" s="205"/>
      <c r="G20" s="204"/>
      <c r="H20" s="207" t="n">
        <v>19</v>
      </c>
      <c r="I20" s="2" t="s">
        <v>5129</v>
      </c>
      <c r="J20" s="2" t="n">
        <v>0</v>
      </c>
      <c r="K20" s="2" t="s">
        <v>4991</v>
      </c>
    </row>
    <row r="21" customFormat="false" ht="15" hidden="false" customHeight="true" outlineLevel="0" collapsed="false">
      <c r="A21" s="208" t="s">
        <v>904</v>
      </c>
      <c r="B21" s="209" t="n">
        <v>33</v>
      </c>
      <c r="C21" s="210"/>
      <c r="D21" s="210"/>
      <c r="E21" s="204"/>
      <c r="F21" s="205"/>
      <c r="G21" s="204"/>
      <c r="H21" s="207" t="n">
        <v>20</v>
      </c>
      <c r="I21" s="2" t="s">
        <v>5131</v>
      </c>
      <c r="J21" s="2" t="n">
        <v>1</v>
      </c>
      <c r="K21" s="2" t="s">
        <v>4980</v>
      </c>
    </row>
    <row r="22" customFormat="false" ht="15" hidden="false" customHeight="true" outlineLevel="0" collapsed="false">
      <c r="A22" s="2"/>
      <c r="B22" s="204"/>
      <c r="C22" s="204"/>
      <c r="D22" s="204"/>
      <c r="E22" s="204"/>
      <c r="F22" s="205"/>
      <c r="G22" s="204"/>
      <c r="H22" s="207" t="n">
        <v>21</v>
      </c>
      <c r="I22" s="2" t="s">
        <v>5136</v>
      </c>
      <c r="J22" s="2" t="n">
        <v>2</v>
      </c>
      <c r="K22" s="2" t="s">
        <v>4982</v>
      </c>
    </row>
    <row r="23" customFormat="false" ht="19.5" hidden="false" customHeight="true" outlineLevel="0" collapsed="false">
      <c r="A23" s="206" t="s">
        <v>5017</v>
      </c>
      <c r="B23" s="206"/>
      <c r="C23" s="206"/>
      <c r="D23" s="206"/>
      <c r="E23" s="204"/>
      <c r="F23" s="205"/>
      <c r="G23" s="204"/>
      <c r="H23" s="207" t="n">
        <v>22</v>
      </c>
      <c r="I23" s="2" t="s">
        <v>5127</v>
      </c>
      <c r="J23" s="2" t="n">
        <v>0</v>
      </c>
      <c r="K23" s="2" t="s">
        <v>4991</v>
      </c>
    </row>
    <row r="24" customFormat="false" ht="15" hidden="false" customHeight="true" outlineLevel="0" collapsed="false">
      <c r="A24" s="208" t="s">
        <v>5122</v>
      </c>
      <c r="B24" s="209" t="n">
        <v>0</v>
      </c>
      <c r="C24" s="210" t="n">
        <v>0</v>
      </c>
      <c r="D24" s="210" t="n">
        <v>0</v>
      </c>
      <c r="E24" s="204"/>
      <c r="F24" s="205"/>
      <c r="G24" s="204"/>
      <c r="H24" s="207" t="n">
        <v>23</v>
      </c>
      <c r="I24" s="2" t="s">
        <v>5137</v>
      </c>
      <c r="J24" s="2" t="n">
        <v>2</v>
      </c>
      <c r="K24" s="2" t="s">
        <v>4982</v>
      </c>
    </row>
    <row r="25" customFormat="false" ht="15" hidden="false" customHeight="true" outlineLevel="0" collapsed="false">
      <c r="A25" s="211" t="s">
        <v>5124</v>
      </c>
      <c r="B25" s="212" t="n">
        <v>0</v>
      </c>
      <c r="C25" s="213" t="n">
        <v>0</v>
      </c>
      <c r="D25" s="213" t="n">
        <v>0</v>
      </c>
      <c r="E25" s="204"/>
      <c r="F25" s="205"/>
      <c r="G25" s="204"/>
      <c r="H25" s="207" t="n">
        <v>24</v>
      </c>
      <c r="I25" s="2" t="s">
        <v>885</v>
      </c>
      <c r="J25" s="2" t="n">
        <v>2</v>
      </c>
      <c r="K25" s="2" t="s">
        <v>4982</v>
      </c>
    </row>
    <row r="26" customFormat="false" ht="15" hidden="false" customHeight="true" outlineLevel="0" collapsed="false">
      <c r="A26" s="211" t="s">
        <v>4998</v>
      </c>
      <c r="B26" s="212" t="n">
        <v>0</v>
      </c>
      <c r="C26" s="213" t="n">
        <v>0</v>
      </c>
      <c r="D26" s="213" t="n">
        <v>0</v>
      </c>
      <c r="E26" s="215"/>
      <c r="F26" s="205"/>
      <c r="G26" s="204"/>
      <c r="H26" s="207" t="n">
        <v>25</v>
      </c>
      <c r="I26" s="2" t="s">
        <v>5139</v>
      </c>
      <c r="J26" s="2" t="n">
        <v>2</v>
      </c>
      <c r="K26" s="2" t="s">
        <v>4982</v>
      </c>
    </row>
    <row r="27" customFormat="false" ht="15" hidden="false" customHeight="true" outlineLevel="0" collapsed="false">
      <c r="A27" s="211" t="s">
        <v>5130</v>
      </c>
      <c r="B27" s="212" t="n">
        <v>0</v>
      </c>
      <c r="C27" s="213" t="n">
        <v>0</v>
      </c>
      <c r="D27" s="213" t="n">
        <v>0</v>
      </c>
      <c r="E27" s="204"/>
      <c r="F27" s="205"/>
      <c r="G27" s="204"/>
      <c r="H27" s="207" t="n">
        <v>26</v>
      </c>
      <c r="I27" s="2" t="s">
        <v>5021</v>
      </c>
      <c r="J27" s="2" t="n">
        <v>2</v>
      </c>
      <c r="K27" s="2" t="s">
        <v>4982</v>
      </c>
    </row>
    <row r="28" customFormat="false" ht="15" hidden="false" customHeight="true" outlineLevel="0" collapsed="false">
      <c r="A28" s="211" t="s">
        <v>5005</v>
      </c>
      <c r="B28" s="212" t="n">
        <v>0</v>
      </c>
      <c r="C28" s="213" t="n">
        <v>0</v>
      </c>
      <c r="D28" s="213" t="n">
        <v>0</v>
      </c>
      <c r="E28" s="204"/>
      <c r="F28" s="205"/>
      <c r="G28" s="204"/>
      <c r="H28" s="207" t="n">
        <v>27</v>
      </c>
      <c r="I28" s="2" t="s">
        <v>5027</v>
      </c>
      <c r="J28" s="2" t="n">
        <v>0</v>
      </c>
      <c r="K28" s="2" t="s">
        <v>4991</v>
      </c>
    </row>
    <row r="29" customFormat="false" ht="15" hidden="false" customHeight="true" outlineLevel="0" collapsed="false">
      <c r="A29" s="211" t="s">
        <v>5138</v>
      </c>
      <c r="B29" s="212" t="n">
        <v>0</v>
      </c>
      <c r="C29" s="213" t="n">
        <v>0</v>
      </c>
      <c r="D29" s="213" t="n">
        <v>0</v>
      </c>
      <c r="E29" s="204"/>
      <c r="F29" s="205"/>
      <c r="G29" s="204"/>
      <c r="H29" s="207" t="n">
        <v>28</v>
      </c>
      <c r="I29" s="2" t="s">
        <v>5142</v>
      </c>
      <c r="J29" s="2" t="n">
        <v>2</v>
      </c>
      <c r="K29" s="2" t="s">
        <v>4982</v>
      </c>
    </row>
    <row r="30" customFormat="false" ht="15" hidden="false" customHeight="true" outlineLevel="0" collapsed="false">
      <c r="A30" s="211" t="s">
        <v>5140</v>
      </c>
      <c r="B30" s="212"/>
      <c r="C30" s="213"/>
      <c r="D30" s="213" t="n">
        <v>0</v>
      </c>
      <c r="E30" s="204"/>
      <c r="F30" s="205"/>
      <c r="G30" s="204"/>
      <c r="H30" s="207" t="n">
        <v>29</v>
      </c>
      <c r="I30" s="2" t="s">
        <v>5138</v>
      </c>
      <c r="J30" s="2" t="n">
        <v>2</v>
      </c>
      <c r="K30" s="2" t="s">
        <v>4999</v>
      </c>
    </row>
    <row r="31" customFormat="false" ht="15" hidden="false" customHeight="true" outlineLevel="0" collapsed="false">
      <c r="A31" s="211" t="s">
        <v>5141</v>
      </c>
      <c r="B31" s="212"/>
      <c r="C31" s="213" t="n">
        <v>0</v>
      </c>
      <c r="D31" s="213" t="n">
        <v>0</v>
      </c>
      <c r="E31" s="204"/>
      <c r="F31" s="205"/>
      <c r="G31" s="204"/>
      <c r="H31" s="207" t="n">
        <v>30</v>
      </c>
      <c r="I31" s="2" t="s">
        <v>5140</v>
      </c>
      <c r="J31" s="2" t="n">
        <v>2</v>
      </c>
      <c r="K31" s="2" t="s">
        <v>4999</v>
      </c>
    </row>
    <row r="32" customFormat="false" ht="15" hidden="false" customHeight="true" outlineLevel="0" collapsed="false">
      <c r="A32" s="211" t="s">
        <v>5036</v>
      </c>
      <c r="B32" s="212" t="n">
        <v>0</v>
      </c>
      <c r="C32" s="213" t="n">
        <v>0</v>
      </c>
      <c r="D32" s="213" t="n">
        <v>0</v>
      </c>
      <c r="E32" s="204"/>
      <c r="F32" s="205"/>
      <c r="G32" s="204"/>
      <c r="H32" s="207" t="n">
        <v>31</v>
      </c>
      <c r="I32" s="2" t="s">
        <v>5123</v>
      </c>
      <c r="J32" s="2" t="n">
        <v>0</v>
      </c>
      <c r="K32" s="2" t="s">
        <v>4991</v>
      </c>
    </row>
    <row r="33" customFormat="false" ht="15" hidden="false" customHeight="true" outlineLevel="0" collapsed="false">
      <c r="A33" s="211" t="s">
        <v>5143</v>
      </c>
      <c r="B33" s="212"/>
      <c r="C33" s="213"/>
      <c r="D33" s="213" t="n">
        <v>0</v>
      </c>
      <c r="E33" s="204"/>
      <c r="F33" s="205"/>
      <c r="G33" s="204"/>
      <c r="H33" s="207" t="n">
        <v>32</v>
      </c>
      <c r="I33" s="2" t="s">
        <v>5144</v>
      </c>
      <c r="J33" s="2" t="n">
        <v>2</v>
      </c>
      <c r="K33" s="2" t="s">
        <v>5025</v>
      </c>
    </row>
    <row r="34" customFormat="false" ht="15" hidden="false" customHeight="true" outlineLevel="0" collapsed="false">
      <c r="A34" s="211" t="s">
        <v>1209</v>
      </c>
      <c r="B34" s="212" t="n">
        <v>0</v>
      </c>
      <c r="C34" s="213" t="n">
        <v>0</v>
      </c>
      <c r="D34" s="213" t="n">
        <v>0</v>
      </c>
      <c r="E34" s="204"/>
      <c r="F34" s="205"/>
      <c r="G34" s="204"/>
      <c r="H34" s="207" t="n">
        <v>33</v>
      </c>
      <c r="I34" s="2" t="s">
        <v>5146</v>
      </c>
      <c r="J34" s="2" t="n">
        <v>2</v>
      </c>
      <c r="K34" s="2" t="s">
        <v>5006</v>
      </c>
    </row>
    <row r="35" customFormat="false" ht="15" hidden="false" customHeight="true" outlineLevel="0" collapsed="false">
      <c r="A35" s="211" t="s">
        <v>5082</v>
      </c>
      <c r="B35" s="212" t="n">
        <v>0</v>
      </c>
      <c r="C35" s="213" t="n">
        <v>0</v>
      </c>
      <c r="D35" s="213" t="n">
        <v>0</v>
      </c>
      <c r="E35" s="204"/>
      <c r="F35" s="205"/>
      <c r="G35" s="204"/>
      <c r="H35" s="207" t="n">
        <v>34</v>
      </c>
      <c r="I35" s="2" t="s">
        <v>5030</v>
      </c>
      <c r="J35" s="2" t="n">
        <v>2</v>
      </c>
      <c r="K35" s="2" t="s">
        <v>4982</v>
      </c>
    </row>
    <row r="36" customFormat="false" ht="15" hidden="false" customHeight="true" outlineLevel="0" collapsed="false">
      <c r="A36" s="211" t="s">
        <v>5074</v>
      </c>
      <c r="B36" s="212" t="n">
        <v>0</v>
      </c>
      <c r="C36" s="213" t="n">
        <v>0</v>
      </c>
      <c r="D36" s="213" t="n">
        <v>0</v>
      </c>
      <c r="E36" s="204"/>
      <c r="F36" s="205"/>
      <c r="G36" s="204"/>
      <c r="H36" s="207" t="n">
        <v>35</v>
      </c>
      <c r="I36" s="2" t="s">
        <v>5147</v>
      </c>
      <c r="J36" s="2" t="n">
        <v>2</v>
      </c>
      <c r="K36" s="2" t="s">
        <v>4982</v>
      </c>
    </row>
    <row r="37" customFormat="false" ht="15" hidden="false" customHeight="true" outlineLevel="0" collapsed="false">
      <c r="A37" s="211" t="s">
        <v>5145</v>
      </c>
      <c r="B37" s="212" t="n">
        <v>0</v>
      </c>
      <c r="C37" s="213" t="n">
        <v>0</v>
      </c>
      <c r="D37" s="213" t="n">
        <v>0</v>
      </c>
      <c r="E37" s="204"/>
      <c r="F37" s="205"/>
      <c r="G37" s="204"/>
      <c r="H37" s="207" t="n">
        <v>36</v>
      </c>
      <c r="I37" s="2" t="s">
        <v>5141</v>
      </c>
      <c r="J37" s="2" t="n">
        <v>2</v>
      </c>
      <c r="K37" s="2" t="s">
        <v>4999</v>
      </c>
    </row>
    <row r="38" customFormat="false" ht="15" hidden="false" customHeight="true" outlineLevel="0" collapsed="false">
      <c r="A38" s="211" t="s">
        <v>1298</v>
      </c>
      <c r="B38" s="212" t="n">
        <v>0</v>
      </c>
      <c r="C38" s="213" t="n">
        <v>0</v>
      </c>
      <c r="D38" s="213" t="n">
        <v>0</v>
      </c>
      <c r="E38" s="204"/>
      <c r="F38" s="205"/>
      <c r="G38" s="204"/>
      <c r="H38" s="207" t="n">
        <v>37</v>
      </c>
      <c r="I38" s="2" t="s">
        <v>5148</v>
      </c>
      <c r="J38" s="2" t="n">
        <v>2</v>
      </c>
      <c r="K38" s="2" t="s">
        <v>5006</v>
      </c>
    </row>
    <row r="39" customFormat="false" ht="15" hidden="false" customHeight="true" outlineLevel="0" collapsed="false">
      <c r="A39" s="2"/>
      <c r="B39" s="204"/>
      <c r="C39" s="204"/>
      <c r="D39" s="204"/>
      <c r="E39" s="204"/>
      <c r="F39" s="205"/>
      <c r="G39" s="204"/>
      <c r="H39" s="207" t="n">
        <v>38</v>
      </c>
      <c r="I39" s="2" t="s">
        <v>5149</v>
      </c>
      <c r="J39" s="2" t="n">
        <v>1</v>
      </c>
      <c r="K39" s="2" t="s">
        <v>4980</v>
      </c>
    </row>
    <row r="40" customFormat="false" ht="19.5" hidden="false" customHeight="true" outlineLevel="0" collapsed="false">
      <c r="A40" s="206" t="s">
        <v>5006</v>
      </c>
      <c r="B40" s="206"/>
      <c r="C40" s="206"/>
      <c r="D40" s="206"/>
      <c r="E40" s="204"/>
      <c r="F40" s="205"/>
      <c r="G40" s="204"/>
      <c r="H40" s="207" t="n">
        <v>39</v>
      </c>
      <c r="I40" s="2" t="s">
        <v>5133</v>
      </c>
      <c r="J40" s="2" t="n">
        <v>1</v>
      </c>
      <c r="K40" s="2" t="s">
        <v>4980</v>
      </c>
    </row>
    <row r="41" customFormat="false" ht="15" hidden="false" customHeight="true" outlineLevel="0" collapsed="false">
      <c r="A41" s="208" t="s">
        <v>5070</v>
      </c>
      <c r="B41" s="209" t="n">
        <v>0</v>
      </c>
      <c r="C41" s="210"/>
      <c r="D41" s="210"/>
      <c r="E41" s="204"/>
      <c r="F41" s="205"/>
      <c r="G41" s="204"/>
      <c r="H41" s="207" t="n">
        <v>40</v>
      </c>
      <c r="I41" s="2" t="s">
        <v>5128</v>
      </c>
      <c r="J41" s="2" t="n">
        <v>1</v>
      </c>
      <c r="K41" s="2" t="s">
        <v>4980</v>
      </c>
    </row>
    <row r="42" customFormat="false" ht="15" hidden="false" customHeight="true" outlineLevel="0" collapsed="false">
      <c r="A42" s="211" t="s">
        <v>5126</v>
      </c>
      <c r="B42" s="212" t="n">
        <v>0</v>
      </c>
      <c r="C42" s="213" t="n">
        <v>0</v>
      </c>
      <c r="D42" s="213" t="n">
        <v>0</v>
      </c>
      <c r="E42" s="204"/>
      <c r="F42" s="205"/>
      <c r="G42" s="204"/>
      <c r="H42" s="207" t="n">
        <v>41</v>
      </c>
      <c r="I42" s="2" t="s">
        <v>560</v>
      </c>
      <c r="J42" s="2" t="n">
        <v>0</v>
      </c>
      <c r="K42" s="2" t="s">
        <v>4991</v>
      </c>
    </row>
    <row r="43" customFormat="false" ht="15" hidden="false" customHeight="true" outlineLevel="0" collapsed="false">
      <c r="A43" s="211" t="s">
        <v>5005</v>
      </c>
      <c r="B43" s="212" t="n">
        <v>0</v>
      </c>
      <c r="C43" s="213" t="n">
        <v>0</v>
      </c>
      <c r="D43" s="213" t="n">
        <v>0</v>
      </c>
      <c r="E43" s="204"/>
      <c r="F43" s="205"/>
      <c r="G43" s="204"/>
      <c r="H43" s="207" t="n">
        <v>42</v>
      </c>
      <c r="I43" s="2" t="s">
        <v>935</v>
      </c>
      <c r="J43" s="2" t="n">
        <v>2</v>
      </c>
      <c r="K43" s="2" t="s">
        <v>4982</v>
      </c>
    </row>
    <row r="44" customFormat="false" ht="15" hidden="false" customHeight="true" outlineLevel="0" collapsed="false">
      <c r="A44" s="211" t="s">
        <v>5027</v>
      </c>
      <c r="B44" s="212"/>
      <c r="C44" s="213" t="n">
        <v>0</v>
      </c>
      <c r="D44" s="213" t="n">
        <v>0</v>
      </c>
      <c r="E44" s="204"/>
      <c r="F44" s="205"/>
      <c r="G44" s="204"/>
      <c r="H44" s="207" t="n">
        <v>43</v>
      </c>
      <c r="I44" s="2" t="s">
        <v>655</v>
      </c>
      <c r="J44" s="2" t="n">
        <v>2</v>
      </c>
      <c r="K44" s="2" t="s">
        <v>5006</v>
      </c>
    </row>
    <row r="45" customFormat="false" ht="15" hidden="false" customHeight="true" outlineLevel="0" collapsed="false">
      <c r="A45" s="211" t="s">
        <v>5144</v>
      </c>
      <c r="B45" s="212" t="n">
        <v>0</v>
      </c>
      <c r="C45" s="204"/>
      <c r="D45" s="204"/>
      <c r="E45" s="204"/>
      <c r="F45" s="205"/>
      <c r="G45" s="204"/>
      <c r="H45" s="207" t="n">
        <v>44</v>
      </c>
      <c r="I45" s="2" t="s">
        <v>5102</v>
      </c>
      <c r="J45" s="2" t="n">
        <v>2</v>
      </c>
      <c r="K45" s="2" t="s">
        <v>4982</v>
      </c>
    </row>
    <row r="46" customFormat="false" ht="15" hidden="false" customHeight="true" outlineLevel="0" collapsed="false">
      <c r="A46" s="211" t="s">
        <v>5146</v>
      </c>
      <c r="B46" s="212" t="n">
        <v>0</v>
      </c>
      <c r="C46" s="213" t="n">
        <v>0</v>
      </c>
      <c r="D46" s="213" t="n">
        <v>0</v>
      </c>
      <c r="E46" s="204"/>
      <c r="F46" s="205"/>
      <c r="G46" s="204"/>
      <c r="H46" s="207" t="n">
        <v>45</v>
      </c>
      <c r="I46" s="2" t="s">
        <v>5036</v>
      </c>
      <c r="J46" s="2" t="n">
        <v>2</v>
      </c>
      <c r="K46" s="2" t="s">
        <v>5025</v>
      </c>
    </row>
    <row r="47" customFormat="false" ht="15" hidden="false" customHeight="true" outlineLevel="0" collapsed="false">
      <c r="A47" s="211" t="s">
        <v>5148</v>
      </c>
      <c r="B47" s="212" t="n">
        <v>0</v>
      </c>
      <c r="C47" s="213" t="n">
        <v>0</v>
      </c>
      <c r="D47" s="213" t="n">
        <v>0</v>
      </c>
      <c r="E47" s="204"/>
      <c r="F47" s="205"/>
      <c r="G47" s="204"/>
      <c r="H47" s="207" t="n">
        <v>46</v>
      </c>
      <c r="I47" s="2" t="s">
        <v>5150</v>
      </c>
      <c r="J47" s="2" t="n">
        <v>2</v>
      </c>
      <c r="K47" s="2" t="s">
        <v>4982</v>
      </c>
    </row>
    <row r="48" customFormat="false" ht="15" hidden="false" customHeight="true" outlineLevel="0" collapsed="false">
      <c r="A48" s="211" t="s">
        <v>5149</v>
      </c>
      <c r="B48" s="212"/>
      <c r="C48" s="213" t="n">
        <v>0</v>
      </c>
      <c r="D48" s="213" t="n">
        <v>0</v>
      </c>
      <c r="E48" s="204"/>
      <c r="F48" s="205"/>
      <c r="G48" s="204"/>
      <c r="H48" s="207" t="n">
        <v>47</v>
      </c>
      <c r="I48" s="2" t="s">
        <v>5151</v>
      </c>
      <c r="J48" s="2" t="n">
        <v>2</v>
      </c>
      <c r="K48" s="2" t="s">
        <v>4982</v>
      </c>
    </row>
    <row r="49" customFormat="false" ht="15" hidden="false" customHeight="true" outlineLevel="0" collapsed="false">
      <c r="A49" s="211" t="s">
        <v>655</v>
      </c>
      <c r="B49" s="212" t="n">
        <v>0</v>
      </c>
      <c r="C49" s="213" t="n">
        <v>0</v>
      </c>
      <c r="D49" s="213" t="n">
        <v>0</v>
      </c>
      <c r="E49" s="204"/>
      <c r="F49" s="205"/>
      <c r="G49" s="204"/>
      <c r="H49" s="207" t="n">
        <v>48</v>
      </c>
      <c r="I49" s="2" t="s">
        <v>5143</v>
      </c>
      <c r="J49" s="2" t="n">
        <v>2</v>
      </c>
      <c r="K49" s="2" t="s">
        <v>4999</v>
      </c>
    </row>
    <row r="50" customFormat="false" ht="15" hidden="false" customHeight="true" outlineLevel="0" collapsed="false">
      <c r="A50" s="211" t="s">
        <v>5145</v>
      </c>
      <c r="B50" s="212" t="n">
        <v>0</v>
      </c>
      <c r="C50" s="213" t="n">
        <v>0</v>
      </c>
      <c r="D50" s="213" t="n">
        <v>0</v>
      </c>
      <c r="E50" s="204"/>
      <c r="F50" s="205"/>
      <c r="G50" s="204"/>
      <c r="H50" s="207" t="n">
        <v>49</v>
      </c>
      <c r="I50" s="2" t="s">
        <v>802</v>
      </c>
      <c r="J50" s="2" t="n">
        <v>1</v>
      </c>
      <c r="K50" s="2" t="s">
        <v>4980</v>
      </c>
    </row>
    <row r="51" customFormat="false" ht="15" hidden="false" customHeight="true" outlineLevel="0" collapsed="false">
      <c r="A51" s="211" t="s">
        <v>5037</v>
      </c>
      <c r="B51" s="212"/>
      <c r="C51" s="213" t="n">
        <v>0</v>
      </c>
      <c r="D51" s="213"/>
      <c r="E51" s="204"/>
      <c r="F51" s="205"/>
      <c r="G51" s="204"/>
      <c r="H51" s="207" t="n">
        <v>50</v>
      </c>
      <c r="I51" s="2" t="s">
        <v>5038</v>
      </c>
      <c r="J51" s="2" t="n">
        <v>2</v>
      </c>
      <c r="K51" s="2" t="s">
        <v>4982</v>
      </c>
    </row>
    <row r="52" customFormat="false" ht="15" hidden="false" customHeight="true" outlineLevel="0" collapsed="false">
      <c r="A52" s="211" t="s">
        <v>5039</v>
      </c>
      <c r="B52" s="212"/>
      <c r="C52" s="213" t="n">
        <v>0</v>
      </c>
      <c r="D52" s="213" t="n">
        <v>0</v>
      </c>
      <c r="E52" s="204"/>
      <c r="F52" s="205"/>
      <c r="G52" s="204"/>
      <c r="H52" s="207" t="n">
        <v>51</v>
      </c>
      <c r="I52" s="2" t="s">
        <v>1209</v>
      </c>
      <c r="J52" s="2" t="n">
        <v>2</v>
      </c>
      <c r="K52" s="2" t="s">
        <v>4999</v>
      </c>
    </row>
    <row r="53" customFormat="false" ht="15" hidden="false" customHeight="true" outlineLevel="0" collapsed="false">
      <c r="A53" s="211" t="s">
        <v>5152</v>
      </c>
      <c r="B53" s="212"/>
      <c r="C53" s="213" t="n">
        <v>0</v>
      </c>
      <c r="D53" s="213" t="n">
        <v>0</v>
      </c>
      <c r="E53" s="204"/>
      <c r="F53" s="205"/>
      <c r="G53" s="204"/>
      <c r="H53" s="207" t="n">
        <v>52</v>
      </c>
      <c r="I53" s="2" t="s">
        <v>5041</v>
      </c>
      <c r="J53" s="2" t="n">
        <v>2</v>
      </c>
      <c r="K53" s="2" t="s">
        <v>4982</v>
      </c>
    </row>
    <row r="54" customFormat="false" ht="15" hidden="false" customHeight="true" outlineLevel="0" collapsed="false">
      <c r="A54" s="211" t="s">
        <v>5132</v>
      </c>
      <c r="B54" s="212" t="n">
        <v>0</v>
      </c>
      <c r="C54" s="213" t="n">
        <v>0</v>
      </c>
      <c r="D54" s="213" t="n">
        <v>0</v>
      </c>
      <c r="E54" s="204"/>
      <c r="F54" s="205"/>
      <c r="G54" s="204"/>
      <c r="H54" s="207" t="n">
        <v>53</v>
      </c>
      <c r="I54" s="2" t="s">
        <v>5042</v>
      </c>
      <c r="J54" s="2" t="n">
        <v>2</v>
      </c>
      <c r="K54" s="2" t="s">
        <v>4982</v>
      </c>
    </row>
    <row r="55" customFormat="false" ht="15" hidden="false" customHeight="true" outlineLevel="0" collapsed="false">
      <c r="A55" s="211" t="s">
        <v>5153</v>
      </c>
      <c r="B55" s="212" t="n">
        <v>0</v>
      </c>
      <c r="C55" s="213" t="n">
        <v>0</v>
      </c>
      <c r="D55" s="213" t="n">
        <v>0</v>
      </c>
      <c r="E55" s="204"/>
      <c r="F55" s="205"/>
      <c r="G55" s="204"/>
      <c r="H55" s="207" t="n">
        <v>54</v>
      </c>
      <c r="I55" s="2" t="s">
        <v>5082</v>
      </c>
      <c r="J55" s="2" t="n">
        <v>2</v>
      </c>
      <c r="K55" s="2" t="s">
        <v>4999</v>
      </c>
    </row>
    <row r="56" customFormat="false" ht="15" hidden="false" customHeight="true" outlineLevel="0" collapsed="false">
      <c r="A56" s="2"/>
      <c r="B56" s="204"/>
      <c r="C56" s="204"/>
      <c r="D56" s="204"/>
      <c r="E56" s="2"/>
      <c r="F56" s="205"/>
      <c r="G56" s="204"/>
      <c r="H56" s="207" t="n">
        <v>55</v>
      </c>
      <c r="I56" s="2" t="s">
        <v>590</v>
      </c>
      <c r="J56" s="2" t="n">
        <v>2</v>
      </c>
      <c r="K56" s="2" t="s">
        <v>4982</v>
      </c>
    </row>
    <row r="57" customFormat="false" ht="19.5" hidden="false" customHeight="true" outlineLevel="0" collapsed="false">
      <c r="A57" s="206" t="s">
        <v>4982</v>
      </c>
      <c r="B57" s="206"/>
      <c r="C57" s="206"/>
      <c r="D57" s="206"/>
      <c r="E57" s="204"/>
      <c r="F57" s="205"/>
      <c r="G57" s="204"/>
      <c r="H57" s="207" t="n">
        <v>56</v>
      </c>
      <c r="I57" s="2" t="s">
        <v>5154</v>
      </c>
      <c r="J57" s="2" t="n">
        <v>2</v>
      </c>
      <c r="K57" s="2" t="s">
        <v>4995</v>
      </c>
    </row>
    <row r="58" customFormat="false" ht="15" hidden="false" customHeight="true" outlineLevel="0" collapsed="false">
      <c r="A58" s="208" t="s">
        <v>590</v>
      </c>
      <c r="B58" s="221" t="n">
        <v>5</v>
      </c>
      <c r="C58" s="217" t="n">
        <v>5</v>
      </c>
      <c r="D58" s="217" t="n">
        <v>5</v>
      </c>
      <c r="E58" s="204"/>
      <c r="F58" s="205"/>
      <c r="G58" s="204"/>
      <c r="H58" s="207" t="n">
        <v>57</v>
      </c>
      <c r="I58" s="2" t="s">
        <v>5064</v>
      </c>
      <c r="J58" s="2" t="n">
        <v>2</v>
      </c>
      <c r="K58" s="2" t="s">
        <v>4982</v>
      </c>
    </row>
    <row r="59" customFormat="false" ht="15" hidden="false" customHeight="true" outlineLevel="0" collapsed="false">
      <c r="A59" s="211" t="s">
        <v>5045</v>
      </c>
      <c r="B59" s="218" t="n">
        <v>6</v>
      </c>
      <c r="C59" s="2" t="n">
        <v>6</v>
      </c>
      <c r="D59" s="2" t="n">
        <v>6</v>
      </c>
      <c r="E59" s="204"/>
      <c r="F59" s="205"/>
      <c r="G59" s="204"/>
      <c r="H59" s="207" t="n">
        <v>58</v>
      </c>
      <c r="I59" s="2" t="s">
        <v>5065</v>
      </c>
      <c r="J59" s="2" t="n">
        <v>2</v>
      </c>
      <c r="K59" s="2" t="s">
        <v>4982</v>
      </c>
    </row>
    <row r="60" customFormat="false" ht="15" hidden="false" customHeight="true" outlineLevel="0" collapsed="false">
      <c r="A60" s="211" t="s">
        <v>1488</v>
      </c>
      <c r="B60" s="218" t="n">
        <v>9</v>
      </c>
      <c r="C60" s="2"/>
      <c r="D60" s="2"/>
      <c r="E60" s="204"/>
      <c r="F60" s="205"/>
      <c r="G60" s="204"/>
      <c r="H60" s="207" t="n">
        <v>59</v>
      </c>
      <c r="I60" s="2" t="s">
        <v>5077</v>
      </c>
      <c r="J60" s="2" t="n">
        <v>2</v>
      </c>
      <c r="K60" s="2" t="s">
        <v>4982</v>
      </c>
    </row>
    <row r="61" customFormat="false" ht="15" hidden="false" customHeight="true" outlineLevel="0" collapsed="false">
      <c r="A61" s="211" t="s">
        <v>5030</v>
      </c>
      <c r="B61" s="218" t="n">
        <v>10</v>
      </c>
      <c r="C61" s="2" t="n">
        <v>10</v>
      </c>
      <c r="D61" s="2" t="n">
        <v>10</v>
      </c>
      <c r="E61" s="204"/>
      <c r="F61" s="205"/>
      <c r="G61" s="204"/>
      <c r="H61" s="207" t="n">
        <v>60</v>
      </c>
      <c r="I61" s="2" t="s">
        <v>5043</v>
      </c>
      <c r="J61" s="2" t="n">
        <v>2</v>
      </c>
      <c r="K61" s="2" t="s">
        <v>4982</v>
      </c>
    </row>
    <row r="62" customFormat="false" ht="15" hidden="false" customHeight="true" outlineLevel="0" collapsed="false">
      <c r="A62" s="211" t="s">
        <v>5113</v>
      </c>
      <c r="B62" s="218" t="n">
        <v>11</v>
      </c>
      <c r="C62" s="2" t="n">
        <v>11</v>
      </c>
      <c r="D62" s="2" t="n">
        <v>11</v>
      </c>
      <c r="E62" s="204"/>
      <c r="F62" s="205"/>
      <c r="G62" s="204"/>
      <c r="H62" s="207" t="n">
        <v>61</v>
      </c>
      <c r="I62" s="2" t="s">
        <v>957</v>
      </c>
      <c r="J62" s="2" t="n">
        <v>2</v>
      </c>
      <c r="K62" s="2" t="s">
        <v>4982</v>
      </c>
    </row>
    <row r="63" customFormat="false" ht="15" hidden="false" customHeight="true" outlineLevel="0" collapsed="false">
      <c r="A63" s="211" t="s">
        <v>935</v>
      </c>
      <c r="B63" s="218" t="n">
        <v>16</v>
      </c>
      <c r="C63" s="2" t="n">
        <v>16</v>
      </c>
      <c r="D63" s="2" t="n">
        <v>16</v>
      </c>
      <c r="E63" s="204"/>
      <c r="F63" s="205"/>
      <c r="G63" s="204"/>
      <c r="H63" s="207" t="n">
        <v>62</v>
      </c>
      <c r="I63" s="2" t="s">
        <v>5074</v>
      </c>
      <c r="J63" s="2" t="n">
        <v>2</v>
      </c>
      <c r="K63" s="2" t="s">
        <v>4999</v>
      </c>
    </row>
    <row r="64" customFormat="false" ht="15" hidden="false" customHeight="true" outlineLevel="0" collapsed="false">
      <c r="A64" s="211" t="s">
        <v>5038</v>
      </c>
      <c r="B64" s="218" t="n">
        <v>17</v>
      </c>
      <c r="C64" s="2" t="n">
        <v>17</v>
      </c>
      <c r="D64" s="2" t="n">
        <v>17</v>
      </c>
      <c r="E64" s="204"/>
      <c r="F64" s="205"/>
      <c r="G64" s="204"/>
      <c r="H64" s="207" t="n">
        <v>63</v>
      </c>
      <c r="I64" s="2" t="s">
        <v>5044</v>
      </c>
      <c r="J64" s="2" t="n">
        <v>2</v>
      </c>
      <c r="K64" s="2" t="s">
        <v>4982</v>
      </c>
    </row>
    <row r="65" customFormat="false" ht="15" hidden="false" customHeight="true" outlineLevel="0" collapsed="false">
      <c r="A65" s="211" t="s">
        <v>5027</v>
      </c>
      <c r="B65" s="218" t="n">
        <v>19</v>
      </c>
      <c r="C65" s="2"/>
      <c r="D65" s="204"/>
      <c r="E65" s="204"/>
      <c r="F65" s="205"/>
      <c r="G65" s="204"/>
      <c r="H65" s="207" t="n">
        <v>64</v>
      </c>
      <c r="I65" s="2" t="s">
        <v>5145</v>
      </c>
      <c r="J65" s="2" t="n">
        <v>2</v>
      </c>
      <c r="K65" s="2" t="s">
        <v>5006</v>
      </c>
    </row>
    <row r="66" customFormat="false" ht="15" hidden="false" customHeight="true" outlineLevel="0" collapsed="false">
      <c r="A66" s="211" t="s">
        <v>957</v>
      </c>
      <c r="B66" s="218" t="n">
        <v>20</v>
      </c>
      <c r="C66" s="2" t="n">
        <v>20</v>
      </c>
      <c r="D66" s="2" t="n">
        <v>20</v>
      </c>
      <c r="E66" s="204"/>
      <c r="F66" s="205"/>
      <c r="G66" s="204"/>
      <c r="H66" s="207" t="n">
        <v>65</v>
      </c>
      <c r="I66" s="2" t="s">
        <v>5037</v>
      </c>
      <c r="J66" s="2" t="n">
        <v>2</v>
      </c>
      <c r="K66" s="2" t="s">
        <v>4982</v>
      </c>
    </row>
    <row r="67" customFormat="false" ht="15" hidden="false" customHeight="true" outlineLevel="0" collapsed="false">
      <c r="A67" s="211" t="s">
        <v>5021</v>
      </c>
      <c r="B67" s="218" t="n">
        <v>21</v>
      </c>
      <c r="C67" s="2" t="n">
        <v>21</v>
      </c>
      <c r="D67" s="2" t="n">
        <v>21</v>
      </c>
      <c r="E67" s="204"/>
      <c r="F67" s="205"/>
      <c r="G67" s="204"/>
      <c r="H67" s="207" t="n">
        <v>66</v>
      </c>
      <c r="I67" s="2" t="s">
        <v>5039</v>
      </c>
      <c r="J67" s="2" t="n">
        <v>2</v>
      </c>
      <c r="K67" s="2" t="s">
        <v>5006</v>
      </c>
    </row>
    <row r="68" customFormat="false" ht="15" hidden="false" customHeight="true" outlineLevel="0" collapsed="false">
      <c r="A68" s="211" t="s">
        <v>5048</v>
      </c>
      <c r="B68" s="218" t="n">
        <v>22</v>
      </c>
      <c r="C68" s="2" t="n">
        <v>22</v>
      </c>
      <c r="D68" s="2" t="n">
        <v>22</v>
      </c>
      <c r="E68" s="204"/>
      <c r="F68" s="205"/>
      <c r="G68" s="204"/>
      <c r="H68" s="207" t="n">
        <v>67</v>
      </c>
      <c r="I68" s="2" t="s">
        <v>5048</v>
      </c>
      <c r="J68" s="2" t="n">
        <v>2</v>
      </c>
      <c r="K68" s="2" t="s">
        <v>4982</v>
      </c>
    </row>
    <row r="69" customFormat="false" ht="15" hidden="false" customHeight="true" outlineLevel="0" collapsed="false">
      <c r="A69" s="211" t="s">
        <v>5149</v>
      </c>
      <c r="B69" s="218" t="n">
        <v>23</v>
      </c>
      <c r="C69" s="2"/>
      <c r="D69" s="204"/>
      <c r="E69" s="204"/>
      <c r="F69" s="205"/>
      <c r="G69" s="204"/>
      <c r="H69" s="207" t="n">
        <v>68</v>
      </c>
      <c r="I69" s="2" t="s">
        <v>5152</v>
      </c>
      <c r="J69" s="2" t="n">
        <v>2</v>
      </c>
      <c r="K69" s="2" t="s">
        <v>5006</v>
      </c>
    </row>
    <row r="70" customFormat="false" ht="15" hidden="false" customHeight="true" outlineLevel="0" collapsed="false">
      <c r="A70" s="211" t="s">
        <v>5042</v>
      </c>
      <c r="B70" s="218" t="n">
        <v>27</v>
      </c>
      <c r="C70" s="2" t="n">
        <v>27</v>
      </c>
      <c r="D70" s="2" t="n">
        <v>27</v>
      </c>
      <c r="E70" s="204"/>
      <c r="F70" s="205"/>
      <c r="G70" s="204"/>
      <c r="H70" s="207" t="n">
        <v>69</v>
      </c>
      <c r="I70" s="2" t="s">
        <v>5067</v>
      </c>
      <c r="J70" s="2" t="n">
        <v>2</v>
      </c>
      <c r="K70" s="2" t="s">
        <v>4982</v>
      </c>
    </row>
    <row r="71" customFormat="false" ht="15" hidden="false" customHeight="true" outlineLevel="0" collapsed="false">
      <c r="A71" s="211" t="s">
        <v>5004</v>
      </c>
      <c r="B71" s="218" t="n">
        <v>32</v>
      </c>
      <c r="C71" s="2" t="n">
        <v>32</v>
      </c>
      <c r="D71" s="2" t="n">
        <v>32</v>
      </c>
      <c r="E71" s="204"/>
      <c r="F71" s="205"/>
      <c r="G71" s="204"/>
      <c r="H71" s="207" t="n">
        <v>70</v>
      </c>
      <c r="I71" s="2" t="s">
        <v>977</v>
      </c>
      <c r="J71" s="2" t="n">
        <v>2</v>
      </c>
      <c r="K71" s="2" t="s">
        <v>4982</v>
      </c>
    </row>
    <row r="72" customFormat="false" ht="15" hidden="false" customHeight="true" outlineLevel="0" collapsed="false">
      <c r="A72" s="211" t="s">
        <v>5137</v>
      </c>
      <c r="B72" s="218" t="n">
        <v>35</v>
      </c>
      <c r="C72" s="2" t="n">
        <v>35</v>
      </c>
      <c r="D72" s="2" t="n">
        <v>35</v>
      </c>
      <c r="E72" s="204"/>
      <c r="F72" s="205"/>
      <c r="G72" s="204"/>
      <c r="H72" s="207" t="n">
        <v>71</v>
      </c>
      <c r="I72" s="2" t="s">
        <v>5113</v>
      </c>
      <c r="J72" s="2" t="n">
        <v>2</v>
      </c>
      <c r="K72" s="2" t="s">
        <v>4982</v>
      </c>
    </row>
    <row r="73" customFormat="false" ht="15" hidden="false" customHeight="true" outlineLevel="0" collapsed="false">
      <c r="A73" s="211" t="s">
        <v>5135</v>
      </c>
      <c r="B73" s="214"/>
      <c r="C73" s="2" t="n">
        <v>38</v>
      </c>
      <c r="D73" s="2" t="n">
        <v>38</v>
      </c>
      <c r="E73" s="204"/>
      <c r="F73" s="205"/>
      <c r="G73" s="204"/>
      <c r="H73" s="207" t="n">
        <v>72</v>
      </c>
      <c r="I73" s="2" t="s">
        <v>5050</v>
      </c>
      <c r="J73" s="2" t="n">
        <v>2</v>
      </c>
      <c r="K73" s="2" t="s">
        <v>4982</v>
      </c>
    </row>
    <row r="74" customFormat="false" ht="15" hidden="false" customHeight="true" outlineLevel="0" collapsed="false">
      <c r="A74" s="211" t="s">
        <v>5077</v>
      </c>
      <c r="B74" s="218" t="n">
        <v>39</v>
      </c>
      <c r="C74" s="2" t="n">
        <v>39</v>
      </c>
      <c r="D74" s="2" t="n">
        <v>39</v>
      </c>
      <c r="E74" s="204"/>
      <c r="F74" s="205"/>
      <c r="G74" s="204"/>
      <c r="H74" s="207" t="n">
        <v>73</v>
      </c>
      <c r="I74" s="2" t="s">
        <v>1082</v>
      </c>
      <c r="J74" s="2" t="n">
        <v>0</v>
      </c>
      <c r="K74" s="2" t="s">
        <v>4991</v>
      </c>
    </row>
    <row r="75" customFormat="false" ht="15" hidden="false" customHeight="true" outlineLevel="0" collapsed="false">
      <c r="A75" s="211" t="s">
        <v>5013</v>
      </c>
      <c r="B75" s="218" t="n">
        <v>42</v>
      </c>
      <c r="C75" s="2" t="n">
        <v>42</v>
      </c>
      <c r="D75" s="2" t="n">
        <v>42</v>
      </c>
      <c r="E75" s="204"/>
      <c r="F75" s="205"/>
      <c r="G75" s="204"/>
      <c r="H75" s="207" t="n">
        <v>74</v>
      </c>
      <c r="I75" s="2" t="s">
        <v>782</v>
      </c>
      <c r="J75" s="2" t="n">
        <v>2</v>
      </c>
      <c r="K75" s="2" t="s">
        <v>4982</v>
      </c>
    </row>
    <row r="76" customFormat="false" ht="15" hidden="false" customHeight="true" outlineLevel="0" collapsed="false">
      <c r="A76" s="211" t="s">
        <v>5136</v>
      </c>
      <c r="B76" s="214"/>
      <c r="C76" s="2" t="n">
        <v>43</v>
      </c>
      <c r="D76" s="2" t="n">
        <v>43</v>
      </c>
      <c r="E76" s="204"/>
      <c r="F76" s="205"/>
      <c r="G76" s="204"/>
      <c r="H76" s="207" t="n">
        <v>75</v>
      </c>
      <c r="I76" s="2" t="s">
        <v>5132</v>
      </c>
      <c r="J76" s="2" t="n">
        <v>1</v>
      </c>
      <c r="K76" s="2" t="s">
        <v>4980</v>
      </c>
    </row>
    <row r="77" customFormat="false" ht="15" hidden="false" customHeight="true" outlineLevel="0" collapsed="false">
      <c r="A77" s="211" t="s">
        <v>5044</v>
      </c>
      <c r="B77" s="218" t="n">
        <v>43</v>
      </c>
      <c r="C77" s="204"/>
      <c r="D77" s="204"/>
      <c r="E77" s="204"/>
      <c r="F77" s="205"/>
      <c r="G77" s="204"/>
      <c r="H77" s="207" t="n">
        <v>76</v>
      </c>
      <c r="I77" s="2" t="s">
        <v>5045</v>
      </c>
      <c r="J77" s="2" t="n">
        <v>2</v>
      </c>
      <c r="K77" s="2" t="s">
        <v>4982</v>
      </c>
    </row>
    <row r="78" customFormat="false" ht="15" hidden="false" customHeight="true" outlineLevel="0" collapsed="false">
      <c r="A78" s="211" t="s">
        <v>5041</v>
      </c>
      <c r="B78" s="218" t="n">
        <v>44</v>
      </c>
      <c r="C78" s="2" t="n">
        <v>44</v>
      </c>
      <c r="D78" s="2" t="n">
        <v>44</v>
      </c>
      <c r="E78" s="204"/>
      <c r="F78" s="205"/>
      <c r="G78" s="204"/>
      <c r="H78" s="207" t="n">
        <v>77</v>
      </c>
      <c r="I78" s="2" t="s">
        <v>1298</v>
      </c>
      <c r="J78" s="2" t="n">
        <v>2</v>
      </c>
      <c r="K78" s="2" t="s">
        <v>4999</v>
      </c>
    </row>
    <row r="79" customFormat="false" ht="15" hidden="false" customHeight="true" outlineLevel="0" collapsed="false">
      <c r="A79" s="211" t="s">
        <v>4985</v>
      </c>
      <c r="B79" s="218" t="n">
        <v>45</v>
      </c>
      <c r="C79" s="2" t="n">
        <v>45</v>
      </c>
      <c r="D79" s="2" t="n">
        <v>45</v>
      </c>
      <c r="E79" s="204"/>
      <c r="F79" s="205"/>
      <c r="G79" s="204"/>
      <c r="H79" s="207" t="n">
        <v>78</v>
      </c>
      <c r="I79" s="2" t="s">
        <v>5155</v>
      </c>
      <c r="J79" s="2" t="n">
        <v>2</v>
      </c>
      <c r="K79" s="2" t="s">
        <v>4982</v>
      </c>
    </row>
    <row r="80" customFormat="false" ht="15" hidden="false" customHeight="true" outlineLevel="0" collapsed="false">
      <c r="A80" s="211" t="s">
        <v>5102</v>
      </c>
      <c r="B80" s="214"/>
      <c r="C80" s="2" t="n">
        <v>47</v>
      </c>
      <c r="D80" s="2" t="n">
        <v>47</v>
      </c>
      <c r="E80" s="204"/>
      <c r="F80" s="205"/>
      <c r="G80" s="204"/>
      <c r="H80" s="207" t="n">
        <v>79</v>
      </c>
      <c r="I80" s="2" t="s">
        <v>5153</v>
      </c>
      <c r="J80" s="2" t="n">
        <v>2</v>
      </c>
      <c r="K80" s="2" t="s">
        <v>5006</v>
      </c>
    </row>
    <row r="81" customFormat="false" ht="15" hidden="false" customHeight="true" outlineLevel="0" collapsed="false">
      <c r="A81" s="211" t="s">
        <v>5043</v>
      </c>
      <c r="B81" s="214"/>
      <c r="C81" s="2" t="n">
        <v>48</v>
      </c>
      <c r="D81" s="2" t="n">
        <v>48</v>
      </c>
      <c r="E81" s="204"/>
      <c r="F81" s="205"/>
      <c r="G81" s="204"/>
      <c r="H81" s="207" t="n">
        <v>80</v>
      </c>
      <c r="I81" s="219" t="s">
        <v>453</v>
      </c>
      <c r="J81" s="219" t="n">
        <v>1</v>
      </c>
      <c r="K81" s="219" t="s">
        <v>4980</v>
      </c>
    </row>
    <row r="82" customFormat="false" ht="15" hidden="false" customHeight="true" outlineLevel="0" collapsed="false">
      <c r="A82" s="211" t="s">
        <v>5151</v>
      </c>
      <c r="B82" s="218" t="n">
        <v>50</v>
      </c>
      <c r="C82" s="2" t="n">
        <v>50</v>
      </c>
      <c r="D82" s="2" t="n">
        <v>50</v>
      </c>
      <c r="E82" s="204"/>
      <c r="F82" s="205"/>
      <c r="G82" s="204"/>
      <c r="H82" s="207"/>
      <c r="I82" s="220" t="s">
        <v>5052</v>
      </c>
      <c r="J82" s="217" t="n">
        <f aca="false">SUM(J2:J81)</f>
        <v>134</v>
      </c>
      <c r="K82" s="217"/>
    </row>
    <row r="83" customFormat="false" ht="15" hidden="false" customHeight="true" outlineLevel="0" collapsed="false">
      <c r="A83" s="211" t="s">
        <v>5134</v>
      </c>
      <c r="B83" s="218" t="n">
        <v>53</v>
      </c>
      <c r="C83" s="2" t="n">
        <v>53</v>
      </c>
      <c r="D83" s="2" t="n">
        <v>53</v>
      </c>
      <c r="E83" s="204"/>
      <c r="F83" s="205"/>
      <c r="G83" s="204"/>
      <c r="H83" s="207"/>
      <c r="I83" s="2" t="s">
        <v>5053</v>
      </c>
      <c r="J83" s="2" t="n">
        <f aca="false">J82-(2*10)</f>
        <v>114</v>
      </c>
      <c r="K83" s="2"/>
    </row>
    <row r="84" customFormat="false" ht="15" hidden="false" customHeight="true" outlineLevel="0" collapsed="false">
      <c r="A84" s="211" t="s">
        <v>5011</v>
      </c>
      <c r="B84" s="218" t="n">
        <v>58</v>
      </c>
      <c r="C84" s="204"/>
      <c r="D84" s="204"/>
      <c r="E84" s="204"/>
      <c r="F84" s="205"/>
      <c r="G84" s="204"/>
      <c r="H84" s="207"/>
      <c r="I84" s="2"/>
      <c r="J84" s="204"/>
      <c r="K84" s="2"/>
    </row>
    <row r="85" customFormat="false" ht="15" hidden="false" customHeight="true" outlineLevel="0" collapsed="false">
      <c r="A85" s="211" t="s">
        <v>5147</v>
      </c>
      <c r="B85" s="214"/>
      <c r="C85" s="2" t="n">
        <v>59</v>
      </c>
      <c r="D85" s="2" t="n">
        <v>59</v>
      </c>
      <c r="E85" s="204"/>
      <c r="F85" s="205"/>
      <c r="G85" s="204"/>
      <c r="H85" s="207"/>
      <c r="I85" s="2"/>
      <c r="J85" s="204"/>
      <c r="K85" s="2"/>
    </row>
    <row r="86" customFormat="false" ht="15" hidden="false" customHeight="true" outlineLevel="0" collapsed="false">
      <c r="A86" s="211" t="s">
        <v>5155</v>
      </c>
      <c r="B86" s="218" t="n">
        <v>61</v>
      </c>
      <c r="C86" s="2" t="n">
        <v>61</v>
      </c>
      <c r="D86" s="2" t="n">
        <v>61</v>
      </c>
      <c r="E86" s="204"/>
      <c r="F86" s="205"/>
      <c r="G86" s="204"/>
      <c r="H86" s="207"/>
      <c r="I86" s="2"/>
      <c r="J86" s="204"/>
      <c r="K86" s="2"/>
    </row>
    <row r="87" customFormat="false" ht="15" hidden="false" customHeight="true" outlineLevel="0" collapsed="false">
      <c r="A87" s="211" t="s">
        <v>885</v>
      </c>
      <c r="B87" s="218" t="n">
        <v>70</v>
      </c>
      <c r="C87" s="2" t="n">
        <v>70</v>
      </c>
      <c r="D87" s="2" t="n">
        <v>70</v>
      </c>
      <c r="E87" s="204"/>
      <c r="F87" s="205"/>
      <c r="G87" s="204"/>
      <c r="H87" s="207"/>
      <c r="I87" s="2"/>
      <c r="J87" s="204"/>
      <c r="K87" s="2"/>
    </row>
    <row r="88" customFormat="false" ht="15" hidden="false" customHeight="true" outlineLevel="0" collapsed="false">
      <c r="A88" s="211" t="s">
        <v>782</v>
      </c>
      <c r="B88" s="218" t="n">
        <v>75</v>
      </c>
      <c r="C88" s="2" t="n">
        <v>75</v>
      </c>
      <c r="D88" s="2" t="n">
        <v>75</v>
      </c>
      <c r="E88" s="204"/>
      <c r="F88" s="205"/>
      <c r="G88" s="204"/>
      <c r="H88" s="207"/>
      <c r="I88" s="2"/>
      <c r="J88" s="204"/>
      <c r="K88" s="2"/>
    </row>
    <row r="89" customFormat="false" ht="15" hidden="false" customHeight="true" outlineLevel="0" collapsed="false">
      <c r="A89" s="211" t="s">
        <v>5152</v>
      </c>
      <c r="B89" s="218" t="n">
        <v>76</v>
      </c>
      <c r="C89" s="204"/>
      <c r="D89" s="204"/>
      <c r="E89" s="204"/>
      <c r="F89" s="205"/>
      <c r="G89" s="204"/>
      <c r="H89" s="207"/>
      <c r="I89" s="2"/>
      <c r="J89" s="204"/>
      <c r="K89" s="2"/>
    </row>
    <row r="90" customFormat="false" ht="15" hidden="false" customHeight="true" outlineLevel="0" collapsed="false">
      <c r="A90" s="211" t="s">
        <v>5064</v>
      </c>
      <c r="B90" s="218" t="n">
        <v>80</v>
      </c>
      <c r="C90" s="2" t="n">
        <v>80</v>
      </c>
      <c r="D90" s="2" t="n">
        <v>80</v>
      </c>
      <c r="E90" s="204"/>
      <c r="F90" s="205"/>
      <c r="G90" s="204"/>
      <c r="H90" s="207"/>
      <c r="I90" s="2"/>
      <c r="J90" s="204"/>
      <c r="K90" s="2"/>
    </row>
    <row r="91" customFormat="false" ht="15" hidden="false" customHeight="true" outlineLevel="0" collapsed="false">
      <c r="A91" s="211" t="s">
        <v>5037</v>
      </c>
      <c r="B91" s="218" t="n">
        <v>82</v>
      </c>
      <c r="C91" s="204"/>
      <c r="D91" s="204"/>
      <c r="E91" s="204"/>
      <c r="F91" s="205"/>
      <c r="G91" s="204"/>
      <c r="H91" s="207"/>
      <c r="I91" s="2"/>
      <c r="J91" s="204"/>
      <c r="K91" s="2"/>
    </row>
    <row r="92" customFormat="false" ht="15" hidden="false" customHeight="true" outlineLevel="0" collapsed="false">
      <c r="A92" s="211" t="s">
        <v>5036</v>
      </c>
      <c r="B92" s="218" t="n">
        <v>83</v>
      </c>
      <c r="C92" s="204"/>
      <c r="D92" s="204"/>
      <c r="E92" s="204"/>
      <c r="F92" s="205"/>
      <c r="G92" s="204"/>
      <c r="H92" s="207"/>
      <c r="I92" s="2"/>
      <c r="J92" s="204"/>
      <c r="K92" s="2"/>
    </row>
    <row r="93" customFormat="false" ht="15" hidden="false" customHeight="true" outlineLevel="0" collapsed="false">
      <c r="A93" s="211" t="s">
        <v>5142</v>
      </c>
      <c r="B93" s="218" t="n">
        <v>86</v>
      </c>
      <c r="C93" s="2" t="n">
        <v>86</v>
      </c>
      <c r="D93" s="2" t="n">
        <v>86</v>
      </c>
      <c r="E93" s="204"/>
      <c r="F93" s="205"/>
      <c r="G93" s="204"/>
      <c r="H93" s="207"/>
      <c r="I93" s="2"/>
      <c r="J93" s="204"/>
      <c r="K93" s="2"/>
    </row>
    <row r="94" customFormat="false" ht="15" hidden="false" customHeight="true" outlineLevel="0" collapsed="false">
      <c r="A94" s="211" t="s">
        <v>5050</v>
      </c>
      <c r="B94" s="218" t="n">
        <v>87</v>
      </c>
      <c r="C94" s="2" t="n">
        <v>87</v>
      </c>
      <c r="D94" s="2" t="n">
        <v>87</v>
      </c>
      <c r="E94" s="204"/>
      <c r="F94" s="205"/>
      <c r="G94" s="204"/>
      <c r="H94" s="207"/>
      <c r="I94" s="2"/>
      <c r="J94" s="204"/>
      <c r="K94" s="2"/>
    </row>
    <row r="95" customFormat="false" ht="15" hidden="false" customHeight="true" outlineLevel="0" collapsed="false">
      <c r="A95" s="211" t="s">
        <v>5037</v>
      </c>
      <c r="B95" s="214"/>
      <c r="C95" s="204"/>
      <c r="D95" s="2" t="n">
        <v>88</v>
      </c>
      <c r="E95" s="204"/>
      <c r="F95" s="205"/>
      <c r="G95" s="204"/>
      <c r="H95" s="207"/>
      <c r="I95" s="2"/>
      <c r="J95" s="204"/>
      <c r="K95" s="2"/>
    </row>
    <row r="96" customFormat="false" ht="15" hidden="false" customHeight="true" outlineLevel="0" collapsed="false">
      <c r="A96" s="211" t="s">
        <v>977</v>
      </c>
      <c r="B96" s="218" t="n">
        <v>90</v>
      </c>
      <c r="C96" s="2" t="n">
        <v>90</v>
      </c>
      <c r="D96" s="2" t="n">
        <v>90</v>
      </c>
      <c r="E96" s="204"/>
      <c r="F96" s="205"/>
      <c r="G96" s="204"/>
      <c r="H96" s="207"/>
      <c r="I96" s="2"/>
      <c r="J96" s="204"/>
      <c r="K96" s="2"/>
    </row>
    <row r="97" customFormat="false" ht="15" hidden="false" customHeight="true" outlineLevel="0" collapsed="false">
      <c r="A97" s="211" t="s">
        <v>5139</v>
      </c>
      <c r="B97" s="214"/>
      <c r="C97" s="2" t="n">
        <v>91</v>
      </c>
      <c r="D97" s="2" t="n">
        <v>91</v>
      </c>
      <c r="E97" s="204"/>
      <c r="F97" s="205"/>
      <c r="G97" s="204"/>
      <c r="H97" s="207"/>
      <c r="I97" s="2"/>
      <c r="J97" s="204"/>
      <c r="K97" s="2"/>
    </row>
    <row r="98" customFormat="false" ht="15" hidden="false" customHeight="true" outlineLevel="0" collapsed="false">
      <c r="A98" s="211" t="s">
        <v>5044</v>
      </c>
      <c r="B98" s="214"/>
      <c r="C98" s="204"/>
      <c r="D98" s="2" t="n">
        <v>94</v>
      </c>
      <c r="E98" s="204"/>
      <c r="F98" s="205"/>
      <c r="G98" s="204"/>
      <c r="H98" s="207"/>
      <c r="I98" s="2"/>
      <c r="J98" s="204"/>
      <c r="K98" s="2"/>
    </row>
    <row r="99" customFormat="false" ht="15" hidden="false" customHeight="true" outlineLevel="0" collapsed="false">
      <c r="A99" s="211" t="s">
        <v>5065</v>
      </c>
      <c r="B99" s="214"/>
      <c r="C99" s="2" t="n">
        <v>94</v>
      </c>
      <c r="D99" s="2" t="n">
        <v>94</v>
      </c>
      <c r="E99" s="204"/>
      <c r="F99" s="205"/>
      <c r="G99" s="204"/>
      <c r="H99" s="207"/>
      <c r="I99" s="2"/>
      <c r="J99" s="204"/>
      <c r="K99" s="2"/>
    </row>
    <row r="100" customFormat="false" ht="15" hidden="false" customHeight="true" outlineLevel="0" collapsed="false">
      <c r="A100" s="211" t="s">
        <v>5150</v>
      </c>
      <c r="B100" s="214"/>
      <c r="C100" s="204"/>
      <c r="D100" s="2" t="n">
        <v>96</v>
      </c>
      <c r="E100" s="204"/>
      <c r="F100" s="205"/>
      <c r="G100" s="204"/>
      <c r="H100" s="207"/>
      <c r="I100" s="2"/>
      <c r="J100" s="204"/>
      <c r="K100" s="2"/>
    </row>
    <row r="101" customFormat="false" ht="15" hidden="false" customHeight="true" outlineLevel="0" collapsed="false">
      <c r="A101" s="211" t="s">
        <v>4996</v>
      </c>
      <c r="B101" s="214"/>
      <c r="C101" s="204"/>
      <c r="D101" s="2" t="n">
        <v>100</v>
      </c>
      <c r="E101" s="204"/>
      <c r="F101" s="205"/>
      <c r="G101" s="204"/>
      <c r="H101" s="207"/>
      <c r="I101" s="2"/>
      <c r="J101" s="204"/>
      <c r="K101" s="2"/>
    </row>
    <row r="102" customFormat="false" ht="15" hidden="false" customHeight="true" outlineLevel="0" collapsed="false">
      <c r="A102" s="211" t="s">
        <v>5067</v>
      </c>
      <c r="B102" s="218" t="s">
        <v>5068</v>
      </c>
      <c r="C102" s="2" t="s">
        <v>5068</v>
      </c>
      <c r="D102" s="2" t="s">
        <v>5068</v>
      </c>
      <c r="E102" s="204"/>
      <c r="F102" s="205"/>
      <c r="G102" s="204"/>
      <c r="H102" s="2"/>
      <c r="I102" s="2"/>
      <c r="J102" s="204"/>
      <c r="K102" s="2"/>
    </row>
    <row r="103" customFormat="false" ht="15" hidden="false" customHeight="true" outlineLevel="0" collapsed="false">
      <c r="A103" s="211" t="s">
        <v>5065</v>
      </c>
      <c r="B103" s="218" t="s">
        <v>5069</v>
      </c>
      <c r="C103" s="204"/>
      <c r="D103" s="204"/>
      <c r="E103" s="204"/>
      <c r="F103" s="205"/>
      <c r="G103" s="204"/>
      <c r="H103" s="2"/>
      <c r="I103" s="2"/>
      <c r="J103" s="204"/>
      <c r="K103" s="2"/>
    </row>
    <row r="104" customFormat="false" ht="15" hidden="false" customHeight="true" outlineLevel="0" collapsed="false">
      <c r="A104" s="211" t="s">
        <v>5154</v>
      </c>
      <c r="B104" s="218" t="s">
        <v>5156</v>
      </c>
      <c r="C104" s="204"/>
      <c r="D104" s="204"/>
      <c r="E104" s="204"/>
      <c r="F104" s="205"/>
      <c r="G104" s="204"/>
      <c r="H104" s="2"/>
      <c r="I104" s="2"/>
      <c r="J104" s="204"/>
      <c r="K104" s="2"/>
    </row>
  </sheetData>
  <mergeCells count="5">
    <mergeCell ref="A2:D2"/>
    <mergeCell ref="A20:D20"/>
    <mergeCell ref="A23:D23"/>
    <mergeCell ref="A40:D40"/>
    <mergeCell ref="A57:D57"/>
  </mergeCells>
  <conditionalFormatting sqref="B3:D19">
    <cfRule type="expression" priority="2" aboveAverage="0" equalAverage="0" bottom="0" percent="0" rank="0" text="" dxfId="0">
      <formula>LEN(TRIM(B3))=0</formula>
    </cfRule>
  </conditionalFormatting>
  <conditionalFormatting sqref="B21:D21">
    <cfRule type="expression" priority="3" aboveAverage="0" equalAverage="0" bottom="0" percent="0" rank="0" text="" dxfId="0">
      <formula>LEN(TRIM(B21))=0</formula>
    </cfRule>
  </conditionalFormatting>
  <conditionalFormatting sqref="B3:D19">
    <cfRule type="cellIs" priority="4" operator="lessThanOrEqual" aboveAverage="0" equalAverage="0" bottom="0" percent="0" rank="0" text="" dxfId="0">
      <formula>25</formula>
    </cfRule>
  </conditionalFormatting>
  <conditionalFormatting sqref="B21:D21">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11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5" min="2" style="0" width="8.77551020408163"/>
    <col collapsed="false" hidden="false" max="6" min="6" style="0" width="3.51020408163265"/>
    <col collapsed="false" hidden="false" max="7" min="7" style="0" width="8.77551020408163"/>
    <col collapsed="false" hidden="false" max="8" min="8" style="0" width="3.78061224489796"/>
    <col collapsed="false" hidden="false" max="9" min="9" style="0" width="21.3265306122449"/>
    <col collapsed="false" hidden="false" max="10" min="10" style="0" width="8.77551020408163"/>
    <col collapsed="false" hidden="false" max="11" min="11" style="0" width="18.6275510204082"/>
    <col collapsed="false" hidden="false" max="1025" min="12" style="0" width="13.2295918367347"/>
  </cols>
  <sheetData>
    <row r="1" customFormat="false" ht="21" hidden="false" customHeight="true" outlineLevel="0" collapsed="false">
      <c r="A1" s="202" t="s">
        <v>2118</v>
      </c>
      <c r="B1" s="203" t="s">
        <v>4974</v>
      </c>
      <c r="C1" s="203" t="s">
        <v>4975</v>
      </c>
      <c r="D1" s="203" t="s">
        <v>4976</v>
      </c>
      <c r="E1" s="204"/>
      <c r="F1" s="205"/>
      <c r="G1" s="204"/>
      <c r="H1" s="2"/>
      <c r="I1" s="203" t="s">
        <v>4977</v>
      </c>
      <c r="J1" s="203" t="s">
        <v>4978</v>
      </c>
      <c r="K1" s="203" t="s">
        <v>4979</v>
      </c>
    </row>
    <row r="2" customFormat="false" ht="19.5" hidden="false" customHeight="true" outlineLevel="0" collapsed="false">
      <c r="A2" s="206" t="s">
        <v>4980</v>
      </c>
      <c r="B2" s="206"/>
      <c r="C2" s="206"/>
      <c r="D2" s="206"/>
      <c r="E2" s="204"/>
      <c r="F2" s="205"/>
      <c r="G2" s="204"/>
      <c r="H2" s="207" t="n">
        <v>1</v>
      </c>
      <c r="I2" s="2" t="s">
        <v>5121</v>
      </c>
      <c r="J2" s="2" t="n">
        <v>0</v>
      </c>
      <c r="K2" s="2" t="s">
        <v>4991</v>
      </c>
    </row>
    <row r="3" customFormat="false" ht="15" hidden="false" customHeight="true" outlineLevel="0" collapsed="false">
      <c r="A3" s="208" t="s">
        <v>5158</v>
      </c>
      <c r="B3" s="209" t="n">
        <v>0</v>
      </c>
      <c r="C3" s="210" t="n">
        <v>0</v>
      </c>
      <c r="D3" s="210" t="n">
        <v>0</v>
      </c>
      <c r="E3" s="204"/>
      <c r="F3" s="205"/>
      <c r="G3" s="204"/>
      <c r="H3" s="207" t="n">
        <v>2</v>
      </c>
      <c r="I3" s="2" t="s">
        <v>5159</v>
      </c>
      <c r="J3" s="2" t="n">
        <v>1</v>
      </c>
      <c r="K3" s="2" t="s">
        <v>4980</v>
      </c>
    </row>
    <row r="4" customFormat="false" ht="15" hidden="false" customHeight="true" outlineLevel="0" collapsed="false">
      <c r="A4" s="211" t="s">
        <v>5160</v>
      </c>
      <c r="B4" s="212" t="n">
        <v>0</v>
      </c>
      <c r="C4" s="213" t="n">
        <v>0</v>
      </c>
      <c r="D4" s="213" t="n">
        <v>0</v>
      </c>
      <c r="E4" s="204"/>
      <c r="F4" s="205"/>
      <c r="G4" s="204"/>
      <c r="H4" s="207" t="n">
        <v>3</v>
      </c>
      <c r="I4" s="2" t="s">
        <v>5070</v>
      </c>
      <c r="J4" s="2" t="n">
        <v>2</v>
      </c>
      <c r="K4" s="2" t="s">
        <v>5025</v>
      </c>
    </row>
    <row r="5" customFormat="false" ht="15" hidden="false" customHeight="true" outlineLevel="0" collapsed="false">
      <c r="A5" s="211" t="s">
        <v>1488</v>
      </c>
      <c r="B5" s="212" t="n">
        <v>0</v>
      </c>
      <c r="C5" s="213" t="n">
        <v>0</v>
      </c>
      <c r="D5" s="213" t="n">
        <v>0</v>
      </c>
      <c r="E5" s="204"/>
      <c r="F5" s="205"/>
      <c r="G5" s="204"/>
      <c r="H5" s="207" t="n">
        <v>4</v>
      </c>
      <c r="I5" s="2" t="s">
        <v>5122</v>
      </c>
      <c r="J5" s="2" t="n">
        <v>2</v>
      </c>
      <c r="K5" s="2" t="s">
        <v>4999</v>
      </c>
    </row>
    <row r="6" customFormat="false" ht="15" hidden="false" customHeight="true" outlineLevel="0" collapsed="false">
      <c r="A6" s="211" t="s">
        <v>1082</v>
      </c>
      <c r="B6" s="212" t="n">
        <v>0</v>
      </c>
      <c r="C6" s="213" t="n">
        <v>0</v>
      </c>
      <c r="D6" s="213" t="n">
        <v>0</v>
      </c>
      <c r="E6" s="204"/>
      <c r="F6" s="205"/>
      <c r="G6" s="204"/>
      <c r="H6" s="207" t="n">
        <v>5</v>
      </c>
      <c r="I6" s="2" t="s">
        <v>4985</v>
      </c>
      <c r="J6" s="2" t="n">
        <v>2</v>
      </c>
      <c r="K6" s="2" t="s">
        <v>4982</v>
      </c>
    </row>
    <row r="7" customFormat="false" ht="15" hidden="false" customHeight="true" outlineLevel="0" collapsed="false">
      <c r="A7" s="211" t="s">
        <v>5121</v>
      </c>
      <c r="B7" s="212"/>
      <c r="C7" s="213" t="n">
        <v>5</v>
      </c>
      <c r="D7" s="213" t="n">
        <v>5</v>
      </c>
      <c r="E7" s="204"/>
      <c r="F7" s="205"/>
      <c r="G7" s="204"/>
      <c r="H7" s="207" t="n">
        <v>6</v>
      </c>
      <c r="I7" s="2" t="s">
        <v>5124</v>
      </c>
      <c r="J7" s="2" t="n">
        <v>2</v>
      </c>
      <c r="K7" s="2" t="s">
        <v>4999</v>
      </c>
    </row>
    <row r="8" customFormat="false" ht="15" hidden="false" customHeight="true" outlineLevel="0" collapsed="false">
      <c r="A8" s="211" t="s">
        <v>5123</v>
      </c>
      <c r="B8" s="212" t="n">
        <v>5</v>
      </c>
      <c r="C8" s="213" t="n">
        <v>7</v>
      </c>
      <c r="D8" s="213" t="n">
        <v>7</v>
      </c>
      <c r="E8" s="204"/>
      <c r="F8" s="205"/>
      <c r="G8" s="204"/>
      <c r="H8" s="207" t="n">
        <v>7</v>
      </c>
      <c r="I8" s="2" t="s">
        <v>5126</v>
      </c>
      <c r="J8" s="2" t="n">
        <v>2</v>
      </c>
      <c r="K8" s="2" t="s">
        <v>5006</v>
      </c>
    </row>
    <row r="9" customFormat="false" ht="15" hidden="false" customHeight="true" outlineLevel="0" collapsed="false">
      <c r="A9" s="211" t="s">
        <v>5125</v>
      </c>
      <c r="B9" s="212" t="n">
        <v>9</v>
      </c>
      <c r="C9" s="213" t="n">
        <v>10</v>
      </c>
      <c r="D9" s="213" t="n">
        <v>10</v>
      </c>
      <c r="E9" s="204"/>
      <c r="F9" s="205"/>
      <c r="G9" s="204"/>
      <c r="H9" s="207" t="n">
        <v>8</v>
      </c>
      <c r="I9" s="2" t="s">
        <v>5057</v>
      </c>
      <c r="J9" s="2" t="n">
        <v>2</v>
      </c>
      <c r="K9" s="2" t="s">
        <v>4982</v>
      </c>
    </row>
    <row r="10" customFormat="false" ht="15" hidden="false" customHeight="true" outlineLevel="0" collapsed="false">
      <c r="A10" s="211" t="s">
        <v>560</v>
      </c>
      <c r="B10" s="212" t="n">
        <v>13</v>
      </c>
      <c r="C10" s="213" t="n">
        <v>13</v>
      </c>
      <c r="D10" s="213" t="n">
        <v>13</v>
      </c>
      <c r="E10" s="204"/>
      <c r="F10" s="205"/>
      <c r="G10" s="204"/>
      <c r="H10" s="207" t="n">
        <v>9</v>
      </c>
      <c r="I10" s="2" t="s">
        <v>1488</v>
      </c>
      <c r="J10" s="2" t="n">
        <v>0</v>
      </c>
      <c r="K10" s="2" t="s">
        <v>4991</v>
      </c>
    </row>
    <row r="11" customFormat="false" ht="15" hidden="false" customHeight="true" outlineLevel="0" collapsed="false">
      <c r="A11" s="211" t="s">
        <v>5127</v>
      </c>
      <c r="B11" s="212" t="n">
        <v>17</v>
      </c>
      <c r="C11" s="213" t="n">
        <v>17</v>
      </c>
      <c r="D11" s="213" t="n">
        <v>17</v>
      </c>
      <c r="E11" s="204"/>
      <c r="F11" s="205"/>
      <c r="G11" s="204"/>
      <c r="H11" s="207" t="n">
        <v>10</v>
      </c>
      <c r="I11" s="2" t="s">
        <v>4996</v>
      </c>
      <c r="J11" s="2" t="n">
        <v>2</v>
      </c>
      <c r="K11" s="2" t="s">
        <v>4982</v>
      </c>
    </row>
    <row r="12" customFormat="false" ht="15" hidden="false" customHeight="true" outlineLevel="0" collapsed="false">
      <c r="A12" s="211" t="s">
        <v>5027</v>
      </c>
      <c r="B12" s="212" t="n">
        <v>21</v>
      </c>
      <c r="C12" s="213" t="n">
        <v>25</v>
      </c>
      <c r="D12" s="213" t="n">
        <v>25</v>
      </c>
      <c r="E12" s="204"/>
      <c r="F12" s="205"/>
      <c r="G12" s="204"/>
      <c r="H12" s="207" t="n">
        <v>11</v>
      </c>
      <c r="I12" s="2" t="s">
        <v>4998</v>
      </c>
      <c r="J12" s="2" t="n">
        <v>2</v>
      </c>
      <c r="K12" s="2" t="s">
        <v>4999</v>
      </c>
    </row>
    <row r="13" customFormat="false" ht="15" hidden="false" customHeight="true" outlineLevel="0" collapsed="false">
      <c r="A13" s="211" t="s">
        <v>5128</v>
      </c>
      <c r="B13" s="212"/>
      <c r="C13" s="213" t="n">
        <v>28</v>
      </c>
      <c r="D13" s="213" t="n">
        <v>28</v>
      </c>
      <c r="E13" s="204"/>
      <c r="F13" s="205"/>
      <c r="G13" s="204"/>
      <c r="H13" s="207" t="n">
        <v>12</v>
      </c>
      <c r="I13" s="2" t="s">
        <v>5004</v>
      </c>
      <c r="J13" s="2" t="n">
        <v>2</v>
      </c>
      <c r="K13" s="2" t="s">
        <v>4982</v>
      </c>
    </row>
    <row r="14" customFormat="false" ht="15" hidden="false" customHeight="true" outlineLevel="0" collapsed="false">
      <c r="A14" s="211" t="s">
        <v>5129</v>
      </c>
      <c r="B14" s="212" t="n">
        <v>28</v>
      </c>
      <c r="C14" s="213" t="n">
        <v>34</v>
      </c>
      <c r="D14" s="213" t="n">
        <v>34</v>
      </c>
      <c r="E14" s="204"/>
      <c r="F14" s="205"/>
      <c r="G14" s="204"/>
      <c r="H14" s="207" t="n">
        <v>13</v>
      </c>
      <c r="I14" s="2" t="s">
        <v>904</v>
      </c>
      <c r="J14" s="2" t="n">
        <v>1</v>
      </c>
      <c r="K14" s="2" t="s">
        <v>4980</v>
      </c>
    </row>
    <row r="15" customFormat="false" ht="15" hidden="false" customHeight="true" outlineLevel="0" collapsed="false">
      <c r="A15" s="211" t="s">
        <v>802</v>
      </c>
      <c r="B15" s="212" t="n">
        <v>36</v>
      </c>
      <c r="C15" s="213" t="n">
        <v>37</v>
      </c>
      <c r="D15" s="213" t="n">
        <v>37</v>
      </c>
      <c r="E15" s="204"/>
      <c r="F15" s="205"/>
      <c r="G15" s="204"/>
      <c r="H15" s="207" t="n">
        <v>14</v>
      </c>
      <c r="I15" s="2" t="s">
        <v>5130</v>
      </c>
      <c r="J15" s="2" t="n">
        <v>2</v>
      </c>
      <c r="K15" s="2" t="s">
        <v>4999</v>
      </c>
    </row>
    <row r="16" customFormat="false" ht="15" hidden="false" customHeight="true" outlineLevel="0" collapsed="false">
      <c r="A16" s="211" t="s">
        <v>5148</v>
      </c>
      <c r="B16" s="212" t="n">
        <v>42</v>
      </c>
      <c r="C16" s="213" t="n">
        <v>42</v>
      </c>
      <c r="D16" s="213" t="n">
        <v>42</v>
      </c>
      <c r="E16" s="204"/>
      <c r="F16" s="205"/>
      <c r="G16" s="204"/>
      <c r="H16" s="207" t="n">
        <v>15</v>
      </c>
      <c r="I16" s="2" t="s">
        <v>5161</v>
      </c>
      <c r="J16" s="2" t="n">
        <v>2</v>
      </c>
      <c r="K16" s="2" t="s">
        <v>4982</v>
      </c>
    </row>
    <row r="17" customFormat="false" ht="15" hidden="false" customHeight="true" outlineLevel="0" collapsed="false">
      <c r="A17" s="211" t="s">
        <v>5159</v>
      </c>
      <c r="B17" s="212" t="n">
        <v>42</v>
      </c>
      <c r="C17" s="213" t="n">
        <v>42</v>
      </c>
      <c r="D17" s="213" t="n">
        <v>42</v>
      </c>
      <c r="E17" s="204"/>
      <c r="F17" s="205"/>
      <c r="G17" s="204"/>
      <c r="H17" s="207" t="n">
        <v>16</v>
      </c>
      <c r="I17" s="2" t="s">
        <v>5005</v>
      </c>
      <c r="J17" s="2" t="n">
        <v>2</v>
      </c>
      <c r="K17" s="2" t="s">
        <v>5006</v>
      </c>
    </row>
    <row r="18" customFormat="false" ht="15" hidden="false" customHeight="true" outlineLevel="0" collapsed="false">
      <c r="A18" s="211" t="s">
        <v>5131</v>
      </c>
      <c r="B18" s="212"/>
      <c r="C18" s="213" t="n">
        <v>47</v>
      </c>
      <c r="D18" s="213" t="n">
        <v>47</v>
      </c>
      <c r="E18" s="204"/>
      <c r="F18" s="205"/>
      <c r="G18" s="204"/>
      <c r="H18" s="207" t="n">
        <v>17</v>
      </c>
      <c r="I18" s="2" t="s">
        <v>1044</v>
      </c>
      <c r="J18" s="2" t="n">
        <v>2</v>
      </c>
      <c r="K18" s="2" t="s">
        <v>4982</v>
      </c>
    </row>
    <row r="19" customFormat="false" ht="15" hidden="false" customHeight="true" outlineLevel="0" collapsed="false">
      <c r="A19" s="211" t="s">
        <v>5132</v>
      </c>
      <c r="B19" s="212" t="n">
        <v>48</v>
      </c>
      <c r="C19" s="213" t="n">
        <v>56</v>
      </c>
      <c r="D19" s="213" t="n">
        <v>56</v>
      </c>
      <c r="E19" s="204"/>
      <c r="F19" s="205"/>
      <c r="G19" s="204"/>
      <c r="H19" s="207" t="n">
        <v>18</v>
      </c>
      <c r="I19" s="2" t="s">
        <v>5125</v>
      </c>
      <c r="J19" s="2" t="n">
        <v>0</v>
      </c>
      <c r="K19" s="2" t="s">
        <v>4991</v>
      </c>
    </row>
    <row r="20" customFormat="false" ht="15" hidden="false" customHeight="true" outlineLevel="0" collapsed="false">
      <c r="A20" s="211" t="s">
        <v>5133</v>
      </c>
      <c r="B20" s="212" t="n">
        <v>54</v>
      </c>
      <c r="C20" s="213" t="n">
        <v>62</v>
      </c>
      <c r="D20" s="213" t="n">
        <v>62</v>
      </c>
      <c r="E20" s="204"/>
      <c r="F20" s="205"/>
      <c r="G20" s="204"/>
      <c r="H20" s="207" t="n">
        <v>19</v>
      </c>
      <c r="I20" s="2" t="s">
        <v>5011</v>
      </c>
      <c r="J20" s="2" t="n">
        <v>2</v>
      </c>
      <c r="K20" s="2" t="s">
        <v>4995</v>
      </c>
    </row>
    <row r="21" customFormat="false" ht="15" hidden="false" customHeight="true" outlineLevel="0" collapsed="false">
      <c r="A21" s="211" t="s">
        <v>453</v>
      </c>
      <c r="B21" s="212" t="n">
        <v>60</v>
      </c>
      <c r="C21" s="213" t="n">
        <v>71</v>
      </c>
      <c r="D21" s="213" t="n">
        <v>71</v>
      </c>
      <c r="E21" s="204"/>
      <c r="F21" s="205"/>
      <c r="G21" s="204"/>
      <c r="H21" s="207" t="n">
        <v>20</v>
      </c>
      <c r="I21" s="2" t="s">
        <v>5134</v>
      </c>
      <c r="J21" s="2" t="n">
        <v>2</v>
      </c>
      <c r="K21" s="2" t="s">
        <v>4982</v>
      </c>
    </row>
    <row r="22" customFormat="false" ht="15" hidden="false" customHeight="true" outlineLevel="0" collapsed="false">
      <c r="A22" s="211" t="s">
        <v>5162</v>
      </c>
      <c r="B22" s="212"/>
      <c r="C22" s="213" t="n">
        <v>77</v>
      </c>
      <c r="D22" s="213" t="n">
        <v>77</v>
      </c>
      <c r="E22" s="204"/>
      <c r="F22" s="205"/>
      <c r="G22" s="204"/>
      <c r="H22" s="207" t="n">
        <v>21</v>
      </c>
      <c r="I22" s="2" t="s">
        <v>5013</v>
      </c>
      <c r="J22" s="2" t="n">
        <v>2</v>
      </c>
      <c r="K22" s="2" t="s">
        <v>4982</v>
      </c>
    </row>
    <row r="23" customFormat="false" ht="15" hidden="false" customHeight="true" outlineLevel="0" collapsed="false">
      <c r="A23" s="2"/>
      <c r="B23" s="213"/>
      <c r="C23" s="213"/>
      <c r="D23" s="213"/>
      <c r="E23" s="204"/>
      <c r="F23" s="205"/>
      <c r="G23" s="204"/>
      <c r="H23" s="207" t="n">
        <v>22</v>
      </c>
      <c r="I23" s="2" t="s">
        <v>5135</v>
      </c>
      <c r="J23" s="2" t="n">
        <v>2</v>
      </c>
      <c r="K23" s="2" t="s">
        <v>4982</v>
      </c>
    </row>
    <row r="24" customFormat="false" ht="19.5" hidden="false" customHeight="true" outlineLevel="0" collapsed="false">
      <c r="A24" s="206" t="s">
        <v>5157</v>
      </c>
      <c r="B24" s="206"/>
      <c r="C24" s="206"/>
      <c r="D24" s="206"/>
      <c r="E24" s="204"/>
      <c r="F24" s="205"/>
      <c r="G24" s="204"/>
      <c r="H24" s="207" t="n">
        <v>23</v>
      </c>
      <c r="I24" s="2" t="s">
        <v>5129</v>
      </c>
      <c r="J24" s="2" t="n">
        <v>0</v>
      </c>
      <c r="K24" s="2" t="s">
        <v>4991</v>
      </c>
    </row>
    <row r="25" customFormat="false" ht="15" hidden="false" customHeight="true" outlineLevel="0" collapsed="false">
      <c r="A25" s="208" t="s">
        <v>904</v>
      </c>
      <c r="B25" s="209" t="n">
        <v>33</v>
      </c>
      <c r="C25" s="210"/>
      <c r="D25" s="210"/>
      <c r="E25" s="204"/>
      <c r="F25" s="205"/>
      <c r="G25" s="204"/>
      <c r="H25" s="207" t="n">
        <v>24</v>
      </c>
      <c r="I25" s="2" t="s">
        <v>5131</v>
      </c>
      <c r="J25" s="2" t="n">
        <v>1</v>
      </c>
      <c r="K25" s="2" t="s">
        <v>4980</v>
      </c>
    </row>
    <row r="26" customFormat="false" ht="15" hidden="false" customHeight="true" outlineLevel="0" collapsed="false">
      <c r="A26" s="2"/>
      <c r="B26" s="204"/>
      <c r="C26" s="204"/>
      <c r="D26" s="204"/>
      <c r="E26" s="215"/>
      <c r="F26" s="205"/>
      <c r="G26" s="204"/>
      <c r="H26" s="207" t="n">
        <v>25</v>
      </c>
      <c r="I26" s="2" t="s">
        <v>5136</v>
      </c>
      <c r="J26" s="2" t="n">
        <v>2</v>
      </c>
      <c r="K26" s="2" t="s">
        <v>4982</v>
      </c>
    </row>
    <row r="27" customFormat="false" ht="19.5" hidden="false" customHeight="true" outlineLevel="0" collapsed="false">
      <c r="A27" s="206" t="s">
        <v>5017</v>
      </c>
      <c r="B27" s="206"/>
      <c r="C27" s="206"/>
      <c r="D27" s="206"/>
      <c r="E27" s="204"/>
      <c r="F27" s="205"/>
      <c r="G27" s="204"/>
      <c r="H27" s="207" t="n">
        <v>26</v>
      </c>
      <c r="I27" s="2" t="s">
        <v>5127</v>
      </c>
      <c r="J27" s="2" t="n">
        <v>0</v>
      </c>
      <c r="K27" s="2" t="s">
        <v>4991</v>
      </c>
    </row>
    <row r="28" customFormat="false" ht="15" hidden="false" customHeight="true" outlineLevel="0" collapsed="false">
      <c r="A28" s="208" t="s">
        <v>5122</v>
      </c>
      <c r="B28" s="209" t="n">
        <v>0</v>
      </c>
      <c r="C28" s="210" t="n">
        <v>0</v>
      </c>
      <c r="D28" s="210" t="n">
        <v>0</v>
      </c>
      <c r="E28" s="204"/>
      <c r="F28" s="205"/>
      <c r="G28" s="204"/>
      <c r="H28" s="207" t="n">
        <v>27</v>
      </c>
      <c r="I28" s="2" t="s">
        <v>5137</v>
      </c>
      <c r="J28" s="2" t="n">
        <v>2</v>
      </c>
      <c r="K28" s="2" t="s">
        <v>4982</v>
      </c>
    </row>
    <row r="29" customFormat="false" ht="15" hidden="false" customHeight="true" outlineLevel="0" collapsed="false">
      <c r="A29" s="211" t="s">
        <v>5124</v>
      </c>
      <c r="B29" s="212" t="n">
        <v>0</v>
      </c>
      <c r="C29" s="213" t="n">
        <v>0</v>
      </c>
      <c r="D29" s="213" t="n">
        <v>0</v>
      </c>
      <c r="E29" s="204"/>
      <c r="F29" s="205"/>
      <c r="G29" s="204"/>
      <c r="H29" s="207" t="n">
        <v>28</v>
      </c>
      <c r="I29" s="2" t="s">
        <v>5160</v>
      </c>
      <c r="J29" s="2" t="n">
        <v>0</v>
      </c>
      <c r="K29" s="2" t="s">
        <v>4991</v>
      </c>
    </row>
    <row r="30" customFormat="false" ht="15" hidden="false" customHeight="true" outlineLevel="0" collapsed="false">
      <c r="A30" s="211" t="s">
        <v>4998</v>
      </c>
      <c r="B30" s="212" t="n">
        <v>0</v>
      </c>
      <c r="C30" s="213" t="n">
        <v>0</v>
      </c>
      <c r="D30" s="213" t="n">
        <v>0</v>
      </c>
      <c r="E30" s="204"/>
      <c r="F30" s="205"/>
      <c r="G30" s="204"/>
      <c r="H30" s="207" t="n">
        <v>29</v>
      </c>
      <c r="I30" s="2" t="s">
        <v>885</v>
      </c>
      <c r="J30" s="2" t="n">
        <v>2</v>
      </c>
      <c r="K30" s="2" t="s">
        <v>4982</v>
      </c>
    </row>
    <row r="31" customFormat="false" ht="15" hidden="false" customHeight="true" outlineLevel="0" collapsed="false">
      <c r="A31" s="211" t="s">
        <v>5130</v>
      </c>
      <c r="B31" s="212" t="n">
        <v>0</v>
      </c>
      <c r="C31" s="213" t="n">
        <v>0</v>
      </c>
      <c r="D31" s="213" t="n">
        <v>0</v>
      </c>
      <c r="E31" s="204"/>
      <c r="F31" s="205"/>
      <c r="G31" s="204"/>
      <c r="H31" s="207" t="n">
        <v>30</v>
      </c>
      <c r="I31" s="2" t="s">
        <v>5139</v>
      </c>
      <c r="J31" s="2" t="n">
        <v>2</v>
      </c>
      <c r="K31" s="2" t="s">
        <v>4982</v>
      </c>
    </row>
    <row r="32" customFormat="false" ht="15" hidden="false" customHeight="true" outlineLevel="0" collapsed="false">
      <c r="A32" s="211" t="s">
        <v>5005</v>
      </c>
      <c r="B32" s="212" t="n">
        <v>0</v>
      </c>
      <c r="C32" s="213" t="n">
        <v>0</v>
      </c>
      <c r="D32" s="213" t="n">
        <v>0</v>
      </c>
      <c r="E32" s="204"/>
      <c r="F32" s="205"/>
      <c r="G32" s="204"/>
      <c r="H32" s="207" t="n">
        <v>31</v>
      </c>
      <c r="I32" s="2" t="s">
        <v>5021</v>
      </c>
      <c r="J32" s="2" t="n">
        <v>2</v>
      </c>
      <c r="K32" s="2" t="s">
        <v>4982</v>
      </c>
    </row>
    <row r="33" customFormat="false" ht="15" hidden="false" customHeight="true" outlineLevel="0" collapsed="false">
      <c r="A33" s="211" t="s">
        <v>5138</v>
      </c>
      <c r="B33" s="212" t="n">
        <v>0</v>
      </c>
      <c r="C33" s="213" t="n">
        <v>0</v>
      </c>
      <c r="D33" s="213" t="n">
        <v>0</v>
      </c>
      <c r="E33" s="204"/>
      <c r="F33" s="205"/>
      <c r="G33" s="204"/>
      <c r="H33" s="207" t="n">
        <v>32</v>
      </c>
      <c r="I33" s="2" t="s">
        <v>5027</v>
      </c>
      <c r="J33" s="2" t="n">
        <v>0</v>
      </c>
      <c r="K33" s="2" t="s">
        <v>4991</v>
      </c>
    </row>
    <row r="34" customFormat="false" ht="15" hidden="false" customHeight="true" outlineLevel="0" collapsed="false">
      <c r="A34" s="211" t="s">
        <v>5140</v>
      </c>
      <c r="B34" s="212"/>
      <c r="C34" s="213"/>
      <c r="D34" s="213" t="n">
        <v>0</v>
      </c>
      <c r="E34" s="204"/>
      <c r="F34" s="205"/>
      <c r="G34" s="204"/>
      <c r="H34" s="207" t="n">
        <v>33</v>
      </c>
      <c r="I34" s="2" t="s">
        <v>1573</v>
      </c>
      <c r="J34" s="2" t="n">
        <v>2</v>
      </c>
      <c r="K34" s="2" t="s">
        <v>4982</v>
      </c>
    </row>
    <row r="35" customFormat="false" ht="15" hidden="false" customHeight="true" outlineLevel="0" collapsed="false">
      <c r="A35" s="211" t="s">
        <v>5141</v>
      </c>
      <c r="B35" s="212"/>
      <c r="C35" s="213" t="n">
        <v>0</v>
      </c>
      <c r="D35" s="213" t="n">
        <v>0</v>
      </c>
      <c r="E35" s="204"/>
      <c r="F35" s="205"/>
      <c r="G35" s="204"/>
      <c r="H35" s="207" t="n">
        <v>34</v>
      </c>
      <c r="I35" s="2" t="s">
        <v>5142</v>
      </c>
      <c r="J35" s="2" t="n">
        <v>2</v>
      </c>
      <c r="K35" s="2" t="s">
        <v>4982</v>
      </c>
    </row>
    <row r="36" customFormat="false" ht="15" hidden="false" customHeight="true" outlineLevel="0" collapsed="false">
      <c r="A36" s="211" t="s">
        <v>5036</v>
      </c>
      <c r="B36" s="212" t="n">
        <v>0</v>
      </c>
      <c r="C36" s="213" t="n">
        <v>0</v>
      </c>
      <c r="D36" s="213" t="n">
        <v>0</v>
      </c>
      <c r="E36" s="204"/>
      <c r="F36" s="205"/>
      <c r="G36" s="204"/>
      <c r="H36" s="207" t="n">
        <v>35</v>
      </c>
      <c r="I36" s="2" t="s">
        <v>5138</v>
      </c>
      <c r="J36" s="2" t="n">
        <v>2</v>
      </c>
      <c r="K36" s="2" t="s">
        <v>4999</v>
      </c>
    </row>
    <row r="37" customFormat="false" ht="15" hidden="false" customHeight="true" outlineLevel="0" collapsed="false">
      <c r="A37" s="211" t="s">
        <v>5143</v>
      </c>
      <c r="B37" s="212"/>
      <c r="C37" s="213"/>
      <c r="D37" s="213" t="n">
        <v>0</v>
      </c>
      <c r="E37" s="204"/>
      <c r="F37" s="205"/>
      <c r="G37" s="204"/>
      <c r="H37" s="207" t="n">
        <v>36</v>
      </c>
      <c r="I37" s="2" t="s">
        <v>5140</v>
      </c>
      <c r="J37" s="2" t="n">
        <v>2</v>
      </c>
      <c r="K37" s="2" t="s">
        <v>4999</v>
      </c>
    </row>
    <row r="38" customFormat="false" ht="15" hidden="false" customHeight="true" outlineLevel="0" collapsed="false">
      <c r="A38" s="211" t="s">
        <v>1209</v>
      </c>
      <c r="B38" s="212" t="n">
        <v>0</v>
      </c>
      <c r="C38" s="213" t="n">
        <v>0</v>
      </c>
      <c r="D38" s="213" t="n">
        <v>0</v>
      </c>
      <c r="E38" s="204"/>
      <c r="F38" s="205"/>
      <c r="G38" s="204"/>
      <c r="H38" s="207" t="n">
        <v>37</v>
      </c>
      <c r="I38" s="2" t="s">
        <v>5123</v>
      </c>
      <c r="J38" s="2" t="n">
        <v>0</v>
      </c>
      <c r="K38" s="2" t="s">
        <v>4991</v>
      </c>
    </row>
    <row r="39" customFormat="false" ht="15" hidden="false" customHeight="true" outlineLevel="0" collapsed="false">
      <c r="A39" s="211" t="s">
        <v>5082</v>
      </c>
      <c r="B39" s="212" t="n">
        <v>0</v>
      </c>
      <c r="C39" s="213" t="n">
        <v>0</v>
      </c>
      <c r="D39" s="213" t="n">
        <v>0</v>
      </c>
      <c r="E39" s="204"/>
      <c r="F39" s="205"/>
      <c r="G39" s="204"/>
      <c r="H39" s="207" t="n">
        <v>38</v>
      </c>
      <c r="I39" s="2" t="s">
        <v>5144</v>
      </c>
      <c r="J39" s="2" t="n">
        <v>2</v>
      </c>
      <c r="K39" s="2" t="s">
        <v>5025</v>
      </c>
    </row>
    <row r="40" customFormat="false" ht="15" hidden="false" customHeight="true" outlineLevel="0" collapsed="false">
      <c r="A40" s="211" t="s">
        <v>5074</v>
      </c>
      <c r="B40" s="212" t="n">
        <v>0</v>
      </c>
      <c r="C40" s="213" t="n">
        <v>0</v>
      </c>
      <c r="D40" s="213" t="n">
        <v>0</v>
      </c>
      <c r="E40" s="204"/>
      <c r="F40" s="205"/>
      <c r="G40" s="204"/>
      <c r="H40" s="207" t="n">
        <v>39</v>
      </c>
      <c r="I40" s="2" t="s">
        <v>5162</v>
      </c>
      <c r="J40" s="2" t="n">
        <v>1</v>
      </c>
      <c r="K40" s="2" t="s">
        <v>4980</v>
      </c>
    </row>
    <row r="41" customFormat="false" ht="15" hidden="false" customHeight="true" outlineLevel="0" collapsed="false">
      <c r="A41" s="211" t="s">
        <v>5145</v>
      </c>
      <c r="B41" s="212" t="n">
        <v>0</v>
      </c>
      <c r="C41" s="213" t="n">
        <v>0</v>
      </c>
      <c r="D41" s="213" t="n">
        <v>0</v>
      </c>
      <c r="E41" s="204"/>
      <c r="F41" s="205"/>
      <c r="G41" s="204"/>
      <c r="H41" s="207" t="n">
        <v>40</v>
      </c>
      <c r="I41" s="2" t="s">
        <v>5146</v>
      </c>
      <c r="J41" s="2" t="n">
        <v>2</v>
      </c>
      <c r="K41" s="2" t="s">
        <v>5006</v>
      </c>
    </row>
    <row r="42" customFormat="false" ht="15" hidden="false" customHeight="true" outlineLevel="0" collapsed="false">
      <c r="A42" s="211" t="s">
        <v>1298</v>
      </c>
      <c r="B42" s="212" t="n">
        <v>0</v>
      </c>
      <c r="C42" s="213" t="n">
        <v>0</v>
      </c>
      <c r="D42" s="213" t="n">
        <v>0</v>
      </c>
      <c r="E42" s="204"/>
      <c r="F42" s="205"/>
      <c r="G42" s="204"/>
      <c r="H42" s="207" t="n">
        <v>41</v>
      </c>
      <c r="I42" s="2" t="s">
        <v>5030</v>
      </c>
      <c r="J42" s="2" t="n">
        <v>2</v>
      </c>
      <c r="K42" s="2" t="s">
        <v>4982</v>
      </c>
    </row>
    <row r="43" customFormat="false" ht="15" hidden="false" customHeight="true" outlineLevel="0" collapsed="false">
      <c r="A43" s="2"/>
      <c r="B43" s="204"/>
      <c r="C43" s="204"/>
      <c r="D43" s="204"/>
      <c r="E43" s="204"/>
      <c r="F43" s="205"/>
      <c r="G43" s="204"/>
      <c r="H43" s="207" t="n">
        <v>42</v>
      </c>
      <c r="I43" s="2" t="s">
        <v>5061</v>
      </c>
      <c r="J43" s="2" t="n">
        <v>2</v>
      </c>
      <c r="K43" s="2" t="s">
        <v>4982</v>
      </c>
    </row>
    <row r="44" customFormat="false" ht="19.5" hidden="false" customHeight="true" outlineLevel="0" collapsed="false">
      <c r="A44" s="206" t="s">
        <v>5006</v>
      </c>
      <c r="B44" s="206"/>
      <c r="C44" s="206"/>
      <c r="D44" s="206"/>
      <c r="E44" s="204"/>
      <c r="F44" s="205"/>
      <c r="G44" s="204"/>
      <c r="H44" s="207" t="n">
        <v>43</v>
      </c>
      <c r="I44" s="2" t="s">
        <v>5147</v>
      </c>
      <c r="J44" s="2" t="n">
        <v>2</v>
      </c>
      <c r="K44" s="2" t="s">
        <v>4982</v>
      </c>
    </row>
    <row r="45" customFormat="false" ht="15" hidden="false" customHeight="true" outlineLevel="0" collapsed="false">
      <c r="A45" s="208" t="s">
        <v>5070</v>
      </c>
      <c r="B45" s="209" t="n">
        <v>0</v>
      </c>
      <c r="C45" s="210"/>
      <c r="D45" s="210"/>
      <c r="E45" s="204"/>
      <c r="F45" s="205"/>
      <c r="G45" s="204"/>
      <c r="H45" s="207" t="n">
        <v>44</v>
      </c>
      <c r="I45" s="2" t="s">
        <v>5141</v>
      </c>
      <c r="J45" s="2" t="n">
        <v>2</v>
      </c>
      <c r="K45" s="2" t="s">
        <v>4999</v>
      </c>
    </row>
    <row r="46" customFormat="false" ht="15" hidden="false" customHeight="true" outlineLevel="0" collapsed="false">
      <c r="A46" s="211" t="s">
        <v>5126</v>
      </c>
      <c r="B46" s="212" t="n">
        <v>0</v>
      </c>
      <c r="C46" s="213" t="n">
        <v>0</v>
      </c>
      <c r="D46" s="213" t="n">
        <v>0</v>
      </c>
      <c r="E46" s="204"/>
      <c r="F46" s="205"/>
      <c r="G46" s="204"/>
      <c r="H46" s="207" t="n">
        <v>45</v>
      </c>
      <c r="I46" s="2" t="s">
        <v>5148</v>
      </c>
      <c r="J46" s="2" t="n">
        <v>2</v>
      </c>
      <c r="K46" s="2" t="s">
        <v>5006</v>
      </c>
    </row>
    <row r="47" customFormat="false" ht="15" hidden="false" customHeight="true" outlineLevel="0" collapsed="false">
      <c r="A47" s="211" t="s">
        <v>5005</v>
      </c>
      <c r="B47" s="212" t="n">
        <v>0</v>
      </c>
      <c r="C47" s="213" t="n">
        <v>0</v>
      </c>
      <c r="D47" s="213" t="n">
        <v>0</v>
      </c>
      <c r="E47" s="204"/>
      <c r="F47" s="205"/>
      <c r="G47" s="204"/>
      <c r="H47" s="207" t="n">
        <v>46</v>
      </c>
      <c r="I47" s="2" t="s">
        <v>5149</v>
      </c>
      <c r="J47" s="2" t="n">
        <v>1</v>
      </c>
      <c r="K47" s="2" t="s">
        <v>4980</v>
      </c>
    </row>
    <row r="48" customFormat="false" ht="15" hidden="false" customHeight="true" outlineLevel="0" collapsed="false">
      <c r="A48" s="211" t="s">
        <v>5027</v>
      </c>
      <c r="B48" s="212"/>
      <c r="C48" s="213" t="n">
        <v>0</v>
      </c>
      <c r="D48" s="213" t="n">
        <v>0</v>
      </c>
      <c r="E48" s="204"/>
      <c r="F48" s="205"/>
      <c r="G48" s="204"/>
      <c r="H48" s="207" t="n">
        <v>47</v>
      </c>
      <c r="I48" s="2" t="s">
        <v>5133</v>
      </c>
      <c r="J48" s="2" t="n">
        <v>1</v>
      </c>
      <c r="K48" s="2" t="s">
        <v>4980</v>
      </c>
    </row>
    <row r="49" customFormat="false" ht="15" hidden="false" customHeight="true" outlineLevel="0" collapsed="false">
      <c r="A49" s="211" t="s">
        <v>5144</v>
      </c>
      <c r="B49" s="212" t="n">
        <v>0</v>
      </c>
      <c r="C49" s="204"/>
      <c r="D49" s="204"/>
      <c r="E49" s="204"/>
      <c r="F49" s="205"/>
      <c r="G49" s="204"/>
      <c r="H49" s="207" t="n">
        <v>48</v>
      </c>
      <c r="I49" s="2" t="s">
        <v>5128</v>
      </c>
      <c r="J49" s="2" t="n">
        <v>1</v>
      </c>
      <c r="K49" s="2" t="s">
        <v>4980</v>
      </c>
    </row>
    <row r="50" customFormat="false" ht="15" hidden="false" customHeight="true" outlineLevel="0" collapsed="false">
      <c r="A50" s="211" t="s">
        <v>5146</v>
      </c>
      <c r="B50" s="212" t="n">
        <v>0</v>
      </c>
      <c r="C50" s="213" t="n">
        <v>0</v>
      </c>
      <c r="D50" s="213" t="n">
        <v>0</v>
      </c>
      <c r="E50" s="204"/>
      <c r="F50" s="205"/>
      <c r="G50" s="204"/>
      <c r="H50" s="207" t="n">
        <v>49</v>
      </c>
      <c r="I50" s="2" t="s">
        <v>560</v>
      </c>
      <c r="J50" s="2" t="n">
        <v>0</v>
      </c>
      <c r="K50" s="2" t="s">
        <v>4991</v>
      </c>
    </row>
    <row r="51" customFormat="false" ht="15" hidden="false" customHeight="true" outlineLevel="0" collapsed="false">
      <c r="A51" s="211" t="s">
        <v>5148</v>
      </c>
      <c r="B51" s="212" t="n">
        <v>0</v>
      </c>
      <c r="C51" s="213" t="n">
        <v>0</v>
      </c>
      <c r="D51" s="213" t="n">
        <v>0</v>
      </c>
      <c r="E51" s="204"/>
      <c r="F51" s="205"/>
      <c r="G51" s="204"/>
      <c r="H51" s="207" t="n">
        <v>50</v>
      </c>
      <c r="I51" s="2" t="s">
        <v>935</v>
      </c>
      <c r="J51" s="2" t="n">
        <v>2</v>
      </c>
      <c r="K51" s="2" t="s">
        <v>4982</v>
      </c>
    </row>
    <row r="52" customFormat="false" ht="15" hidden="false" customHeight="true" outlineLevel="0" collapsed="false">
      <c r="A52" s="211" t="s">
        <v>5149</v>
      </c>
      <c r="B52" s="212"/>
      <c r="C52" s="213" t="n">
        <v>0</v>
      </c>
      <c r="D52" s="213" t="n">
        <v>0</v>
      </c>
      <c r="E52" s="204"/>
      <c r="F52" s="205"/>
      <c r="G52" s="204"/>
      <c r="H52" s="207" t="n">
        <v>51</v>
      </c>
      <c r="I52" s="2" t="s">
        <v>655</v>
      </c>
      <c r="J52" s="2" t="n">
        <v>2</v>
      </c>
      <c r="K52" s="2" t="s">
        <v>5006</v>
      </c>
    </row>
    <row r="53" customFormat="false" ht="15" hidden="false" customHeight="true" outlineLevel="0" collapsed="false">
      <c r="A53" s="211" t="s">
        <v>655</v>
      </c>
      <c r="B53" s="212" t="n">
        <v>0</v>
      </c>
      <c r="C53" s="213" t="n">
        <v>0</v>
      </c>
      <c r="D53" s="213" t="n">
        <v>0</v>
      </c>
      <c r="E53" s="204"/>
      <c r="F53" s="205"/>
      <c r="G53" s="204"/>
      <c r="H53" s="207" t="n">
        <v>52</v>
      </c>
      <c r="I53" s="2" t="s">
        <v>5102</v>
      </c>
      <c r="J53" s="2" t="n">
        <v>2</v>
      </c>
      <c r="K53" s="2" t="s">
        <v>4982</v>
      </c>
    </row>
    <row r="54" customFormat="false" ht="15" hidden="false" customHeight="true" outlineLevel="0" collapsed="false">
      <c r="A54" s="211" t="s">
        <v>5145</v>
      </c>
      <c r="B54" s="212" t="n">
        <v>0</v>
      </c>
      <c r="C54" s="213" t="n">
        <v>0</v>
      </c>
      <c r="D54" s="213" t="n">
        <v>0</v>
      </c>
      <c r="E54" s="204"/>
      <c r="F54" s="205"/>
      <c r="G54" s="204"/>
      <c r="H54" s="207" t="n">
        <v>53</v>
      </c>
      <c r="I54" s="2" t="s">
        <v>5036</v>
      </c>
      <c r="J54" s="2" t="n">
        <v>2</v>
      </c>
      <c r="K54" s="2" t="s">
        <v>5025</v>
      </c>
    </row>
    <row r="55" customFormat="false" ht="15" hidden="false" customHeight="true" outlineLevel="0" collapsed="false">
      <c r="A55" s="211" t="s">
        <v>5037</v>
      </c>
      <c r="B55" s="212"/>
      <c r="C55" s="213" t="n">
        <v>0</v>
      </c>
      <c r="D55" s="213"/>
      <c r="E55" s="204"/>
      <c r="F55" s="205"/>
      <c r="G55" s="204"/>
      <c r="H55" s="207" t="n">
        <v>54</v>
      </c>
      <c r="I55" s="2" t="s">
        <v>5150</v>
      </c>
      <c r="J55" s="2" t="n">
        <v>2</v>
      </c>
      <c r="K55" s="2" t="s">
        <v>4982</v>
      </c>
    </row>
    <row r="56" customFormat="false" ht="15" hidden="false" customHeight="true" outlineLevel="0" collapsed="false">
      <c r="A56" s="211" t="s">
        <v>5039</v>
      </c>
      <c r="B56" s="212"/>
      <c r="C56" s="213" t="n">
        <v>0</v>
      </c>
      <c r="D56" s="213" t="n">
        <v>0</v>
      </c>
      <c r="E56" s="2"/>
      <c r="F56" s="205"/>
      <c r="G56" s="204"/>
      <c r="H56" s="207" t="n">
        <v>55</v>
      </c>
      <c r="I56" s="2" t="s">
        <v>5151</v>
      </c>
      <c r="J56" s="2" t="n">
        <v>2</v>
      </c>
      <c r="K56" s="2" t="s">
        <v>4982</v>
      </c>
    </row>
    <row r="57" customFormat="false" ht="15" hidden="false" customHeight="true" outlineLevel="0" collapsed="false">
      <c r="A57" s="211" t="s">
        <v>5152</v>
      </c>
      <c r="B57" s="212"/>
      <c r="C57" s="213" t="n">
        <v>0</v>
      </c>
      <c r="D57" s="213" t="n">
        <v>0</v>
      </c>
      <c r="E57" s="204"/>
      <c r="F57" s="205"/>
      <c r="G57" s="204"/>
      <c r="H57" s="207" t="n">
        <v>56</v>
      </c>
      <c r="I57" s="2" t="s">
        <v>5143</v>
      </c>
      <c r="J57" s="2" t="n">
        <v>2</v>
      </c>
      <c r="K57" s="2" t="s">
        <v>4999</v>
      </c>
    </row>
    <row r="58" customFormat="false" ht="15" hidden="false" customHeight="true" outlineLevel="0" collapsed="false">
      <c r="A58" s="211" t="s">
        <v>5132</v>
      </c>
      <c r="B58" s="212" t="n">
        <v>0</v>
      </c>
      <c r="C58" s="213" t="n">
        <v>0</v>
      </c>
      <c r="D58" s="213" t="n">
        <v>0</v>
      </c>
      <c r="E58" s="204"/>
      <c r="F58" s="205"/>
      <c r="G58" s="204"/>
      <c r="H58" s="207" t="n">
        <v>57</v>
      </c>
      <c r="I58" s="2" t="s">
        <v>802</v>
      </c>
      <c r="J58" s="2" t="n">
        <v>1</v>
      </c>
      <c r="K58" s="2" t="s">
        <v>4980</v>
      </c>
    </row>
    <row r="59" customFormat="false" ht="15" hidden="false" customHeight="true" outlineLevel="0" collapsed="false">
      <c r="A59" s="211" t="s">
        <v>5153</v>
      </c>
      <c r="B59" s="212" t="n">
        <v>0</v>
      </c>
      <c r="C59" s="213" t="n">
        <v>0</v>
      </c>
      <c r="D59" s="213" t="n">
        <v>0</v>
      </c>
      <c r="E59" s="204"/>
      <c r="F59" s="205"/>
      <c r="G59" s="204"/>
      <c r="H59" s="207" t="n">
        <v>58</v>
      </c>
      <c r="I59" s="2" t="s">
        <v>5038</v>
      </c>
      <c r="J59" s="2" t="n">
        <v>2</v>
      </c>
      <c r="K59" s="2" t="s">
        <v>4982</v>
      </c>
    </row>
    <row r="60" customFormat="false" ht="15" hidden="false" customHeight="true" outlineLevel="0" collapsed="false">
      <c r="A60" s="2"/>
      <c r="B60" s="204"/>
      <c r="C60" s="204"/>
      <c r="D60" s="204"/>
      <c r="E60" s="204"/>
      <c r="F60" s="205"/>
      <c r="G60" s="204"/>
      <c r="H60" s="207" t="n">
        <v>59</v>
      </c>
      <c r="I60" s="2" t="s">
        <v>1209</v>
      </c>
      <c r="J60" s="2" t="n">
        <v>2</v>
      </c>
      <c r="K60" s="2" t="s">
        <v>4999</v>
      </c>
    </row>
    <row r="61" customFormat="false" ht="19.5" hidden="false" customHeight="true" outlineLevel="0" collapsed="false">
      <c r="A61" s="206" t="s">
        <v>4982</v>
      </c>
      <c r="B61" s="206"/>
      <c r="C61" s="206"/>
      <c r="D61" s="206"/>
      <c r="E61" s="204"/>
      <c r="F61" s="205"/>
      <c r="G61" s="204"/>
      <c r="H61" s="207" t="n">
        <v>60</v>
      </c>
      <c r="I61" s="2" t="s">
        <v>5041</v>
      </c>
      <c r="J61" s="2" t="n">
        <v>2</v>
      </c>
      <c r="K61" s="2" t="s">
        <v>4982</v>
      </c>
    </row>
    <row r="62" customFormat="false" ht="15" hidden="false" customHeight="true" outlineLevel="0" collapsed="false">
      <c r="A62" s="208" t="s">
        <v>590</v>
      </c>
      <c r="B62" s="221" t="n">
        <v>5</v>
      </c>
      <c r="C62" s="217" t="n">
        <v>5</v>
      </c>
      <c r="D62" s="217" t="n">
        <v>5</v>
      </c>
      <c r="E62" s="204"/>
      <c r="F62" s="205"/>
      <c r="G62" s="204"/>
      <c r="H62" s="207" t="n">
        <v>61</v>
      </c>
      <c r="I62" s="2" t="s">
        <v>5042</v>
      </c>
      <c r="J62" s="2" t="n">
        <v>2</v>
      </c>
      <c r="K62" s="2" t="s">
        <v>4982</v>
      </c>
    </row>
    <row r="63" customFormat="false" ht="15" hidden="false" customHeight="true" outlineLevel="0" collapsed="false">
      <c r="A63" s="211" t="s">
        <v>5045</v>
      </c>
      <c r="B63" s="218" t="n">
        <v>6</v>
      </c>
      <c r="C63" s="2" t="n">
        <v>6</v>
      </c>
      <c r="D63" s="2" t="n">
        <v>6</v>
      </c>
      <c r="E63" s="204"/>
      <c r="F63" s="205"/>
      <c r="G63" s="204"/>
      <c r="H63" s="207" t="n">
        <v>62</v>
      </c>
      <c r="I63" s="2" t="s">
        <v>5082</v>
      </c>
      <c r="J63" s="2" t="n">
        <v>2</v>
      </c>
      <c r="K63" s="2" t="s">
        <v>4999</v>
      </c>
    </row>
    <row r="64" customFormat="false" ht="15" hidden="false" customHeight="true" outlineLevel="0" collapsed="false">
      <c r="A64" s="211" t="s">
        <v>1488</v>
      </c>
      <c r="B64" s="218" t="n">
        <v>9</v>
      </c>
      <c r="C64" s="2"/>
      <c r="D64" s="2"/>
      <c r="E64" s="204"/>
      <c r="F64" s="205"/>
      <c r="G64" s="204"/>
      <c r="H64" s="207" t="n">
        <v>63</v>
      </c>
      <c r="I64" s="2" t="s">
        <v>590</v>
      </c>
      <c r="J64" s="2" t="n">
        <v>2</v>
      </c>
      <c r="K64" s="2" t="s">
        <v>4982</v>
      </c>
    </row>
    <row r="65" customFormat="false" ht="15" hidden="false" customHeight="true" outlineLevel="0" collapsed="false">
      <c r="A65" s="211" t="s">
        <v>5030</v>
      </c>
      <c r="B65" s="218" t="n">
        <v>10</v>
      </c>
      <c r="C65" s="2" t="n">
        <v>10</v>
      </c>
      <c r="D65" s="2" t="n">
        <v>10</v>
      </c>
      <c r="E65" s="204"/>
      <c r="F65" s="205"/>
      <c r="G65" s="204"/>
      <c r="H65" s="207" t="n">
        <v>64</v>
      </c>
      <c r="I65" s="2" t="s">
        <v>5154</v>
      </c>
      <c r="J65" s="2" t="n">
        <v>2</v>
      </c>
      <c r="K65" s="2" t="s">
        <v>4995</v>
      </c>
    </row>
    <row r="66" customFormat="false" ht="15" hidden="false" customHeight="true" outlineLevel="0" collapsed="false">
      <c r="A66" s="211" t="s">
        <v>5113</v>
      </c>
      <c r="B66" s="218" t="n">
        <v>11</v>
      </c>
      <c r="C66" s="2" t="n">
        <v>11</v>
      </c>
      <c r="D66" s="2" t="n">
        <v>11</v>
      </c>
      <c r="E66" s="204"/>
      <c r="F66" s="205"/>
      <c r="G66" s="204"/>
      <c r="H66" s="207" t="n">
        <v>65</v>
      </c>
      <c r="I66" s="2" t="s">
        <v>5064</v>
      </c>
      <c r="J66" s="2" t="n">
        <v>2</v>
      </c>
      <c r="K66" s="2" t="s">
        <v>4982</v>
      </c>
    </row>
    <row r="67" customFormat="false" ht="15" hidden="false" customHeight="true" outlineLevel="0" collapsed="false">
      <c r="A67" s="211" t="s">
        <v>5061</v>
      </c>
      <c r="B67" s="218" t="n">
        <v>15</v>
      </c>
      <c r="C67" s="2" t="n">
        <v>15</v>
      </c>
      <c r="D67" s="2" t="n">
        <v>15</v>
      </c>
      <c r="E67" s="204"/>
      <c r="F67" s="205"/>
      <c r="G67" s="204"/>
      <c r="H67" s="207" t="n">
        <v>66</v>
      </c>
      <c r="I67" s="2" t="s">
        <v>5065</v>
      </c>
      <c r="J67" s="2" t="n">
        <v>2</v>
      </c>
      <c r="K67" s="2" t="s">
        <v>4982</v>
      </c>
    </row>
    <row r="68" customFormat="false" ht="15" hidden="false" customHeight="true" outlineLevel="0" collapsed="false">
      <c r="A68" s="211" t="s">
        <v>935</v>
      </c>
      <c r="B68" s="218" t="n">
        <v>16</v>
      </c>
      <c r="C68" s="2" t="n">
        <v>16</v>
      </c>
      <c r="D68" s="2" t="n">
        <v>16</v>
      </c>
      <c r="E68" s="204"/>
      <c r="F68" s="205"/>
      <c r="G68" s="204"/>
      <c r="H68" s="207" t="n">
        <v>67</v>
      </c>
      <c r="I68" s="2" t="s">
        <v>5077</v>
      </c>
      <c r="J68" s="2" t="n">
        <v>2</v>
      </c>
      <c r="K68" s="2" t="s">
        <v>4982</v>
      </c>
    </row>
    <row r="69" customFormat="false" ht="15" hidden="false" customHeight="true" outlineLevel="0" collapsed="false">
      <c r="A69" s="211" t="s">
        <v>5038</v>
      </c>
      <c r="B69" s="218" t="n">
        <v>17</v>
      </c>
      <c r="C69" s="2" t="n">
        <v>17</v>
      </c>
      <c r="D69" s="2" t="n">
        <v>17</v>
      </c>
      <c r="E69" s="204"/>
      <c r="F69" s="205"/>
      <c r="G69" s="204"/>
      <c r="H69" s="207" t="n">
        <v>68</v>
      </c>
      <c r="I69" s="2" t="s">
        <v>5043</v>
      </c>
      <c r="J69" s="2" t="n">
        <v>2</v>
      </c>
      <c r="K69" s="2" t="s">
        <v>4982</v>
      </c>
    </row>
    <row r="70" customFormat="false" ht="15" hidden="false" customHeight="true" outlineLevel="0" collapsed="false">
      <c r="A70" s="211" t="s">
        <v>5027</v>
      </c>
      <c r="B70" s="218" t="n">
        <v>19</v>
      </c>
      <c r="C70" s="2"/>
      <c r="D70" s="204"/>
      <c r="E70" s="204"/>
      <c r="F70" s="205"/>
      <c r="G70" s="204"/>
      <c r="H70" s="207" t="n">
        <v>69</v>
      </c>
      <c r="I70" s="2" t="s">
        <v>957</v>
      </c>
      <c r="J70" s="2" t="n">
        <v>2</v>
      </c>
      <c r="K70" s="2" t="s">
        <v>4982</v>
      </c>
    </row>
    <row r="71" customFormat="false" ht="15" hidden="false" customHeight="true" outlineLevel="0" collapsed="false">
      <c r="A71" s="211" t="s">
        <v>957</v>
      </c>
      <c r="B71" s="218" t="n">
        <v>20</v>
      </c>
      <c r="C71" s="2"/>
      <c r="D71" s="204"/>
      <c r="E71" s="204"/>
      <c r="F71" s="205"/>
      <c r="G71" s="204"/>
      <c r="H71" s="207" t="n">
        <v>70</v>
      </c>
      <c r="I71" s="2" t="s">
        <v>5074</v>
      </c>
      <c r="J71" s="2" t="n">
        <v>2</v>
      </c>
      <c r="K71" s="2" t="s">
        <v>4999</v>
      </c>
    </row>
    <row r="72" customFormat="false" ht="15" hidden="false" customHeight="true" outlineLevel="0" collapsed="false">
      <c r="A72" s="211" t="s">
        <v>5021</v>
      </c>
      <c r="B72" s="218" t="n">
        <v>21</v>
      </c>
      <c r="C72" s="2" t="n">
        <v>21</v>
      </c>
      <c r="D72" s="2" t="n">
        <v>21</v>
      </c>
      <c r="E72" s="204"/>
      <c r="F72" s="205"/>
      <c r="G72" s="204"/>
      <c r="H72" s="207" t="n">
        <v>71</v>
      </c>
      <c r="I72" s="2" t="s">
        <v>5044</v>
      </c>
      <c r="J72" s="2" t="n">
        <v>2</v>
      </c>
      <c r="K72" s="2" t="s">
        <v>4982</v>
      </c>
    </row>
    <row r="73" customFormat="false" ht="15" hidden="false" customHeight="true" outlineLevel="0" collapsed="false">
      <c r="A73" s="211" t="s">
        <v>5048</v>
      </c>
      <c r="B73" s="218" t="n">
        <v>22</v>
      </c>
      <c r="C73" s="2" t="n">
        <v>22</v>
      </c>
      <c r="D73" s="2" t="n">
        <v>22</v>
      </c>
      <c r="E73" s="204"/>
      <c r="F73" s="205"/>
      <c r="G73" s="204"/>
      <c r="H73" s="207" t="n">
        <v>72</v>
      </c>
      <c r="I73" s="2" t="s">
        <v>5145</v>
      </c>
      <c r="J73" s="2" t="n">
        <v>2</v>
      </c>
      <c r="K73" s="2" t="s">
        <v>5006</v>
      </c>
    </row>
    <row r="74" customFormat="false" ht="15" hidden="false" customHeight="true" outlineLevel="0" collapsed="false">
      <c r="A74" s="211" t="s">
        <v>5149</v>
      </c>
      <c r="B74" s="218" t="n">
        <v>23</v>
      </c>
      <c r="C74" s="2"/>
      <c r="D74" s="204"/>
      <c r="E74" s="204"/>
      <c r="F74" s="205"/>
      <c r="G74" s="204"/>
      <c r="H74" s="207" t="n">
        <v>73</v>
      </c>
      <c r="I74" s="2" t="s">
        <v>5037</v>
      </c>
      <c r="J74" s="2" t="n">
        <v>2</v>
      </c>
      <c r="K74" s="2" t="s">
        <v>4982</v>
      </c>
    </row>
    <row r="75" customFormat="false" ht="15" hidden="false" customHeight="true" outlineLevel="0" collapsed="false">
      <c r="A75" s="211" t="s">
        <v>1044</v>
      </c>
      <c r="B75" s="218" t="n">
        <v>26</v>
      </c>
      <c r="C75" s="2" t="n">
        <v>26</v>
      </c>
      <c r="D75" s="2" t="n">
        <v>26</v>
      </c>
      <c r="E75" s="204"/>
      <c r="F75" s="205"/>
      <c r="G75" s="204"/>
      <c r="H75" s="207" t="n">
        <v>74</v>
      </c>
      <c r="I75" s="2" t="s">
        <v>5039</v>
      </c>
      <c r="J75" s="2" t="n">
        <v>2</v>
      </c>
      <c r="K75" s="2" t="s">
        <v>5006</v>
      </c>
    </row>
    <row r="76" customFormat="false" ht="15" hidden="false" customHeight="true" outlineLevel="0" collapsed="false">
      <c r="A76" s="211" t="s">
        <v>5042</v>
      </c>
      <c r="B76" s="218" t="n">
        <v>27</v>
      </c>
      <c r="C76" s="2" t="n">
        <v>27</v>
      </c>
      <c r="D76" s="2" t="n">
        <v>27</v>
      </c>
      <c r="E76" s="204"/>
      <c r="F76" s="205"/>
      <c r="G76" s="204"/>
      <c r="H76" s="207" t="n">
        <v>75</v>
      </c>
      <c r="I76" s="2" t="s">
        <v>5048</v>
      </c>
      <c r="J76" s="2" t="n">
        <v>2</v>
      </c>
      <c r="K76" s="2" t="s">
        <v>4982</v>
      </c>
    </row>
    <row r="77" customFormat="false" ht="15" hidden="false" customHeight="true" outlineLevel="0" collapsed="false">
      <c r="A77" s="211" t="s">
        <v>5004</v>
      </c>
      <c r="B77" s="218" t="n">
        <v>32</v>
      </c>
      <c r="C77" s="2" t="n">
        <v>32</v>
      </c>
      <c r="D77" s="2" t="n">
        <v>32</v>
      </c>
      <c r="E77" s="204"/>
      <c r="F77" s="205"/>
      <c r="G77" s="204"/>
      <c r="H77" s="207" t="n">
        <v>76</v>
      </c>
      <c r="I77" s="2" t="s">
        <v>5152</v>
      </c>
      <c r="J77" s="2" t="n">
        <v>2</v>
      </c>
      <c r="K77" s="2" t="s">
        <v>5006</v>
      </c>
    </row>
    <row r="78" customFormat="false" ht="15" hidden="false" customHeight="true" outlineLevel="0" collapsed="false">
      <c r="A78" s="211" t="s">
        <v>5137</v>
      </c>
      <c r="B78" s="218" t="n">
        <v>35</v>
      </c>
      <c r="C78" s="2" t="n">
        <v>35</v>
      </c>
      <c r="D78" s="2" t="n">
        <v>35</v>
      </c>
      <c r="E78" s="204"/>
      <c r="F78" s="205"/>
      <c r="G78" s="204"/>
      <c r="H78" s="207" t="n">
        <v>77</v>
      </c>
      <c r="I78" s="2" t="s">
        <v>5067</v>
      </c>
      <c r="J78" s="2" t="n">
        <v>2</v>
      </c>
      <c r="K78" s="2" t="s">
        <v>4982</v>
      </c>
    </row>
    <row r="79" customFormat="false" ht="15" hidden="false" customHeight="true" outlineLevel="0" collapsed="false">
      <c r="A79" s="211" t="s">
        <v>5135</v>
      </c>
      <c r="B79" s="218" t="n">
        <v>38</v>
      </c>
      <c r="C79" s="2" t="n">
        <v>38</v>
      </c>
      <c r="D79" s="2" t="n">
        <v>38</v>
      </c>
      <c r="E79" s="204"/>
      <c r="F79" s="205"/>
      <c r="G79" s="204"/>
      <c r="H79" s="207" t="n">
        <v>78</v>
      </c>
      <c r="I79" s="2" t="s">
        <v>977</v>
      </c>
      <c r="J79" s="2" t="n">
        <v>2</v>
      </c>
      <c r="K79" s="2" t="s">
        <v>4982</v>
      </c>
    </row>
    <row r="80" customFormat="false" ht="15" hidden="false" customHeight="true" outlineLevel="0" collapsed="false">
      <c r="A80" s="211" t="s">
        <v>5077</v>
      </c>
      <c r="B80" s="218" t="n">
        <v>39</v>
      </c>
      <c r="C80" s="2" t="n">
        <v>39</v>
      </c>
      <c r="D80" s="2" t="n">
        <v>39</v>
      </c>
      <c r="E80" s="204"/>
      <c r="F80" s="205"/>
      <c r="G80" s="204"/>
      <c r="H80" s="207" t="n">
        <v>79</v>
      </c>
      <c r="I80" s="2" t="s">
        <v>5113</v>
      </c>
      <c r="J80" s="2" t="n">
        <v>2</v>
      </c>
      <c r="K80" s="2" t="s">
        <v>4982</v>
      </c>
    </row>
    <row r="81" customFormat="false" ht="15" hidden="false" customHeight="true" outlineLevel="0" collapsed="false">
      <c r="A81" s="211" t="s">
        <v>5013</v>
      </c>
      <c r="B81" s="218" t="n">
        <v>42</v>
      </c>
      <c r="C81" s="2" t="n">
        <v>42</v>
      </c>
      <c r="D81" s="2" t="n">
        <v>42</v>
      </c>
      <c r="E81" s="204"/>
      <c r="F81" s="205"/>
      <c r="G81" s="204"/>
      <c r="H81" s="207" t="n">
        <v>80</v>
      </c>
      <c r="I81" s="2" t="s">
        <v>5050</v>
      </c>
      <c r="J81" s="2" t="n">
        <v>2</v>
      </c>
      <c r="K81" s="2" t="s">
        <v>4982</v>
      </c>
    </row>
    <row r="82" customFormat="false" ht="15" hidden="false" customHeight="true" outlineLevel="0" collapsed="false">
      <c r="A82" s="211" t="s">
        <v>5136</v>
      </c>
      <c r="B82" s="214"/>
      <c r="C82" s="2" t="n">
        <v>43</v>
      </c>
      <c r="D82" s="2" t="n">
        <v>43</v>
      </c>
      <c r="E82" s="204"/>
      <c r="F82" s="205"/>
      <c r="G82" s="204"/>
      <c r="H82" s="207" t="n">
        <v>81</v>
      </c>
      <c r="I82" s="2" t="s">
        <v>1082</v>
      </c>
      <c r="J82" s="2" t="n">
        <v>0</v>
      </c>
      <c r="K82" s="2" t="s">
        <v>4991</v>
      </c>
    </row>
    <row r="83" customFormat="false" ht="15" hidden="false" customHeight="true" outlineLevel="0" collapsed="false">
      <c r="A83" s="211" t="s">
        <v>5044</v>
      </c>
      <c r="B83" s="218" t="n">
        <v>43</v>
      </c>
      <c r="C83" s="204"/>
      <c r="D83" s="204"/>
      <c r="E83" s="204"/>
      <c r="F83" s="205"/>
      <c r="G83" s="204"/>
      <c r="H83" s="207" t="n">
        <v>82</v>
      </c>
      <c r="I83" s="2" t="s">
        <v>782</v>
      </c>
      <c r="J83" s="2" t="n">
        <v>2</v>
      </c>
      <c r="K83" s="2" t="s">
        <v>4982</v>
      </c>
    </row>
    <row r="84" customFormat="false" ht="15" hidden="false" customHeight="true" outlineLevel="0" collapsed="false">
      <c r="A84" s="211" t="s">
        <v>5041</v>
      </c>
      <c r="B84" s="218" t="n">
        <v>44</v>
      </c>
      <c r="C84" s="2" t="n">
        <v>44</v>
      </c>
      <c r="D84" s="2" t="n">
        <v>44</v>
      </c>
      <c r="E84" s="204"/>
      <c r="F84" s="205"/>
      <c r="G84" s="204"/>
      <c r="H84" s="207" t="n">
        <v>83</v>
      </c>
      <c r="I84" s="2" t="s">
        <v>5132</v>
      </c>
      <c r="J84" s="2" t="n">
        <v>1</v>
      </c>
      <c r="K84" s="2" t="s">
        <v>4980</v>
      </c>
    </row>
    <row r="85" customFormat="false" ht="15" hidden="false" customHeight="true" outlineLevel="0" collapsed="false">
      <c r="A85" s="211" t="s">
        <v>4985</v>
      </c>
      <c r="B85" s="218" t="n">
        <v>45</v>
      </c>
      <c r="C85" s="2" t="n">
        <v>45</v>
      </c>
      <c r="D85" s="2" t="n">
        <v>45</v>
      </c>
      <c r="E85" s="204"/>
      <c r="F85" s="205"/>
      <c r="G85" s="204"/>
      <c r="H85" s="207" t="n">
        <v>84</v>
      </c>
      <c r="I85" s="2" t="s">
        <v>5045</v>
      </c>
      <c r="J85" s="2" t="n">
        <v>2</v>
      </c>
      <c r="K85" s="2" t="s">
        <v>4982</v>
      </c>
    </row>
    <row r="86" customFormat="false" ht="15" hidden="false" customHeight="true" outlineLevel="0" collapsed="false">
      <c r="A86" s="211" t="s">
        <v>5102</v>
      </c>
      <c r="B86" s="214"/>
      <c r="C86" s="2" t="n">
        <v>47</v>
      </c>
      <c r="D86" s="2" t="n">
        <v>47</v>
      </c>
      <c r="E86" s="204"/>
      <c r="F86" s="205"/>
      <c r="G86" s="204"/>
      <c r="H86" s="207" t="n">
        <v>85</v>
      </c>
      <c r="I86" s="2" t="s">
        <v>1298</v>
      </c>
      <c r="J86" s="2" t="n">
        <v>2</v>
      </c>
      <c r="K86" s="2" t="s">
        <v>4999</v>
      </c>
    </row>
    <row r="87" customFormat="false" ht="15" hidden="false" customHeight="true" outlineLevel="0" collapsed="false">
      <c r="A87" s="211" t="s">
        <v>5043</v>
      </c>
      <c r="B87" s="214"/>
      <c r="C87" s="2" t="n">
        <v>48</v>
      </c>
      <c r="D87" s="2" t="n">
        <v>48</v>
      </c>
      <c r="E87" s="204"/>
      <c r="F87" s="205"/>
      <c r="G87" s="204"/>
      <c r="H87" s="207" t="n">
        <v>86</v>
      </c>
      <c r="I87" s="2" t="s">
        <v>5155</v>
      </c>
      <c r="J87" s="2" t="n">
        <v>2</v>
      </c>
      <c r="K87" s="2" t="s">
        <v>4982</v>
      </c>
    </row>
    <row r="88" customFormat="false" ht="15" hidden="false" customHeight="true" outlineLevel="0" collapsed="false">
      <c r="A88" s="211" t="s">
        <v>5151</v>
      </c>
      <c r="B88" s="218" t="n">
        <v>50</v>
      </c>
      <c r="C88" s="2" t="n">
        <v>50</v>
      </c>
      <c r="D88" s="2" t="n">
        <v>50</v>
      </c>
      <c r="E88" s="204"/>
      <c r="F88" s="205"/>
      <c r="G88" s="204"/>
      <c r="H88" s="207" t="n">
        <v>87</v>
      </c>
      <c r="I88" s="2" t="s">
        <v>5158</v>
      </c>
      <c r="J88" s="2" t="n">
        <v>1</v>
      </c>
      <c r="K88" s="2" t="s">
        <v>4980</v>
      </c>
    </row>
    <row r="89" customFormat="false" ht="15" hidden="false" customHeight="true" outlineLevel="0" collapsed="false">
      <c r="A89" s="211" t="s">
        <v>5134</v>
      </c>
      <c r="B89" s="218" t="n">
        <v>53</v>
      </c>
      <c r="C89" s="2" t="n">
        <v>53</v>
      </c>
      <c r="D89" s="2" t="n">
        <v>53</v>
      </c>
      <c r="E89" s="204"/>
      <c r="F89" s="205"/>
      <c r="G89" s="204"/>
      <c r="H89" s="207" t="n">
        <v>88</v>
      </c>
      <c r="I89" s="2" t="s">
        <v>5153</v>
      </c>
      <c r="J89" s="2" t="n">
        <v>2</v>
      </c>
      <c r="K89" s="2" t="s">
        <v>5006</v>
      </c>
    </row>
    <row r="90" customFormat="false" ht="15" hidden="false" customHeight="true" outlineLevel="0" collapsed="false">
      <c r="A90" s="211" t="s">
        <v>5011</v>
      </c>
      <c r="B90" s="218" t="n">
        <v>58</v>
      </c>
      <c r="C90" s="204"/>
      <c r="D90" s="204"/>
      <c r="E90" s="204"/>
      <c r="F90" s="205"/>
      <c r="G90" s="204"/>
      <c r="H90" s="207" t="n">
        <v>89</v>
      </c>
      <c r="I90" s="219" t="s">
        <v>453</v>
      </c>
      <c r="J90" s="219" t="n">
        <v>1</v>
      </c>
      <c r="K90" s="219" t="s">
        <v>4980</v>
      </c>
    </row>
    <row r="91" customFormat="false" ht="15" hidden="false" customHeight="true" outlineLevel="0" collapsed="false">
      <c r="A91" s="211" t="s">
        <v>5147</v>
      </c>
      <c r="B91" s="214"/>
      <c r="C91" s="2" t="n">
        <v>59</v>
      </c>
      <c r="D91" s="2" t="n">
        <v>59</v>
      </c>
      <c r="E91" s="204"/>
      <c r="F91" s="205"/>
      <c r="G91" s="204"/>
      <c r="H91" s="207"/>
      <c r="I91" s="220" t="s">
        <v>5052</v>
      </c>
      <c r="J91" s="217" t="n">
        <f aca="false">SUM(J2:J90)</f>
        <v>147</v>
      </c>
      <c r="K91" s="217"/>
    </row>
    <row r="92" customFormat="false" ht="15" hidden="false" customHeight="true" outlineLevel="0" collapsed="false">
      <c r="A92" s="211" t="s">
        <v>5155</v>
      </c>
      <c r="B92" s="218" t="n">
        <v>61</v>
      </c>
      <c r="C92" s="2" t="n">
        <v>61</v>
      </c>
      <c r="D92" s="2" t="n">
        <v>61</v>
      </c>
      <c r="E92" s="204"/>
      <c r="F92" s="205"/>
      <c r="G92" s="204"/>
      <c r="H92" s="207"/>
      <c r="I92" s="2" t="s">
        <v>5053</v>
      </c>
      <c r="J92" s="2" t="n">
        <f aca="false">J91-(2*10)</f>
        <v>127</v>
      </c>
      <c r="K92" s="2"/>
    </row>
    <row r="93" customFormat="false" ht="15" hidden="false" customHeight="true" outlineLevel="0" collapsed="false">
      <c r="A93" s="211" t="s">
        <v>1573</v>
      </c>
      <c r="B93" s="218" t="n">
        <v>68</v>
      </c>
      <c r="C93" s="2" t="n">
        <v>68</v>
      </c>
      <c r="D93" s="2" t="n">
        <v>68</v>
      </c>
      <c r="E93" s="204"/>
      <c r="F93" s="205"/>
      <c r="G93" s="204"/>
      <c r="H93" s="207"/>
      <c r="I93" s="2"/>
      <c r="J93" s="204"/>
      <c r="K93" s="2"/>
    </row>
    <row r="94" customFormat="false" ht="15" hidden="false" customHeight="true" outlineLevel="0" collapsed="false">
      <c r="A94" s="211" t="s">
        <v>885</v>
      </c>
      <c r="B94" s="218" t="n">
        <v>70</v>
      </c>
      <c r="C94" s="2" t="n">
        <v>70</v>
      </c>
      <c r="D94" s="2" t="n">
        <v>70</v>
      </c>
      <c r="E94" s="204"/>
      <c r="F94" s="205"/>
      <c r="G94" s="204"/>
      <c r="H94" s="207"/>
      <c r="I94" s="2"/>
      <c r="J94" s="204"/>
      <c r="K94" s="2"/>
    </row>
    <row r="95" customFormat="false" ht="15" hidden="false" customHeight="true" outlineLevel="0" collapsed="false">
      <c r="A95" s="211" t="s">
        <v>782</v>
      </c>
      <c r="B95" s="218" t="n">
        <v>75</v>
      </c>
      <c r="C95" s="2" t="n">
        <v>75</v>
      </c>
      <c r="D95" s="2" t="n">
        <v>75</v>
      </c>
      <c r="E95" s="204"/>
      <c r="F95" s="205"/>
      <c r="G95" s="204"/>
      <c r="H95" s="207"/>
      <c r="I95" s="2"/>
      <c r="J95" s="204"/>
      <c r="K95" s="2"/>
    </row>
    <row r="96" customFormat="false" ht="15" hidden="false" customHeight="true" outlineLevel="0" collapsed="false">
      <c r="A96" s="211" t="s">
        <v>5152</v>
      </c>
      <c r="B96" s="218" t="n">
        <v>76</v>
      </c>
      <c r="C96" s="204"/>
      <c r="D96" s="204"/>
      <c r="E96" s="204"/>
      <c r="F96" s="205"/>
      <c r="G96" s="204"/>
      <c r="H96" s="207"/>
      <c r="I96" s="2"/>
      <c r="J96" s="204"/>
      <c r="K96" s="2"/>
    </row>
    <row r="97" customFormat="false" ht="15" hidden="false" customHeight="true" outlineLevel="0" collapsed="false">
      <c r="A97" s="211" t="s">
        <v>5057</v>
      </c>
      <c r="B97" s="214"/>
      <c r="C97" s="2" t="n">
        <v>78</v>
      </c>
      <c r="D97" s="2" t="n">
        <v>78</v>
      </c>
      <c r="E97" s="204"/>
      <c r="F97" s="205"/>
      <c r="G97" s="204"/>
      <c r="H97" s="207"/>
      <c r="I97" s="2"/>
      <c r="J97" s="204"/>
      <c r="K97" s="2"/>
    </row>
    <row r="98" customFormat="false" ht="15" hidden="false" customHeight="true" outlineLevel="0" collapsed="false">
      <c r="A98" s="211" t="s">
        <v>5064</v>
      </c>
      <c r="B98" s="218" t="n">
        <v>80</v>
      </c>
      <c r="C98" s="2" t="n">
        <v>80</v>
      </c>
      <c r="D98" s="2" t="n">
        <v>80</v>
      </c>
      <c r="E98" s="204"/>
      <c r="F98" s="205"/>
      <c r="G98" s="204"/>
      <c r="H98" s="207"/>
      <c r="I98" s="2"/>
      <c r="J98" s="204"/>
      <c r="K98" s="2"/>
    </row>
    <row r="99" customFormat="false" ht="15" hidden="false" customHeight="true" outlineLevel="0" collapsed="false">
      <c r="A99" s="211" t="s">
        <v>5161</v>
      </c>
      <c r="B99" s="214"/>
      <c r="C99" s="2" t="n">
        <v>82</v>
      </c>
      <c r="D99" s="2" t="n">
        <v>82</v>
      </c>
      <c r="E99" s="204"/>
      <c r="F99" s="205"/>
      <c r="G99" s="204"/>
      <c r="H99" s="207"/>
      <c r="I99" s="2"/>
      <c r="J99" s="204"/>
      <c r="K99" s="2"/>
    </row>
    <row r="100" customFormat="false" ht="15" hidden="false" customHeight="true" outlineLevel="0" collapsed="false">
      <c r="A100" s="211" t="s">
        <v>5037</v>
      </c>
      <c r="B100" s="218" t="n">
        <v>82</v>
      </c>
      <c r="C100" s="204"/>
      <c r="D100" s="204"/>
      <c r="E100" s="204"/>
      <c r="F100" s="205"/>
      <c r="G100" s="204"/>
      <c r="H100" s="207"/>
      <c r="I100" s="2"/>
      <c r="J100" s="204"/>
      <c r="K100" s="2"/>
    </row>
    <row r="101" customFormat="false" ht="15" hidden="false" customHeight="true" outlineLevel="0" collapsed="false">
      <c r="A101" s="211" t="s">
        <v>5036</v>
      </c>
      <c r="B101" s="218" t="n">
        <v>83</v>
      </c>
      <c r="C101" s="204"/>
      <c r="D101" s="204"/>
      <c r="E101" s="204"/>
      <c r="F101" s="205"/>
      <c r="G101" s="204"/>
      <c r="H101" s="207"/>
      <c r="I101" s="2"/>
      <c r="J101" s="204"/>
      <c r="K101" s="2"/>
    </row>
    <row r="102" customFormat="false" ht="15" hidden="false" customHeight="true" outlineLevel="0" collapsed="false">
      <c r="A102" s="211" t="s">
        <v>5142</v>
      </c>
      <c r="B102" s="218" t="n">
        <v>86</v>
      </c>
      <c r="C102" s="2" t="n">
        <v>86</v>
      </c>
      <c r="D102" s="2" t="n">
        <v>86</v>
      </c>
      <c r="E102" s="204"/>
      <c r="F102" s="205"/>
      <c r="G102" s="204"/>
      <c r="H102" s="2"/>
      <c r="I102" s="2"/>
      <c r="J102" s="204"/>
      <c r="K102" s="2"/>
    </row>
    <row r="103" customFormat="false" ht="15" hidden="false" customHeight="true" outlineLevel="0" collapsed="false">
      <c r="A103" s="211" t="s">
        <v>5050</v>
      </c>
      <c r="B103" s="218" t="n">
        <v>87</v>
      </c>
      <c r="C103" s="2" t="n">
        <v>87</v>
      </c>
      <c r="D103" s="2" t="n">
        <v>87</v>
      </c>
      <c r="E103" s="204"/>
      <c r="F103" s="205"/>
      <c r="G103" s="204"/>
      <c r="H103" s="2"/>
      <c r="I103" s="2"/>
      <c r="J103" s="204"/>
      <c r="K103" s="2"/>
    </row>
    <row r="104" customFormat="false" ht="15" hidden="false" customHeight="true" outlineLevel="0" collapsed="false">
      <c r="A104" s="211" t="s">
        <v>5037</v>
      </c>
      <c r="B104" s="214"/>
      <c r="C104" s="204"/>
      <c r="D104" s="2" t="n">
        <v>88</v>
      </c>
      <c r="E104" s="204"/>
      <c r="F104" s="205"/>
      <c r="G104" s="204"/>
      <c r="H104" s="2"/>
      <c r="I104" s="2"/>
      <c r="J104" s="204"/>
      <c r="K104" s="2"/>
    </row>
    <row r="105" customFormat="false" ht="15" hidden="false" customHeight="true" outlineLevel="0" collapsed="false">
      <c r="A105" s="211" t="s">
        <v>977</v>
      </c>
      <c r="B105" s="218" t="n">
        <v>90</v>
      </c>
      <c r="C105" s="2" t="n">
        <v>90</v>
      </c>
      <c r="D105" s="2" t="n">
        <v>90</v>
      </c>
      <c r="E105" s="204"/>
      <c r="F105" s="205"/>
      <c r="G105" s="204"/>
      <c r="H105" s="2"/>
      <c r="I105" s="2"/>
      <c r="J105" s="204"/>
      <c r="K105" s="2"/>
    </row>
    <row r="106" customFormat="false" ht="15" hidden="false" customHeight="true" outlineLevel="0" collapsed="false">
      <c r="A106" s="211" t="s">
        <v>5139</v>
      </c>
      <c r="B106" s="214"/>
      <c r="C106" s="2" t="n">
        <v>91</v>
      </c>
      <c r="D106" s="2" t="n">
        <v>91</v>
      </c>
      <c r="E106" s="204"/>
      <c r="F106" s="205"/>
      <c r="G106" s="204"/>
      <c r="H106" s="2"/>
      <c r="I106" s="2"/>
      <c r="J106" s="204"/>
      <c r="K106" s="2"/>
    </row>
    <row r="107" customFormat="false" ht="15" hidden="false" customHeight="true" outlineLevel="0" collapsed="false">
      <c r="A107" s="211" t="s">
        <v>5044</v>
      </c>
      <c r="B107" s="214"/>
      <c r="C107" s="204"/>
      <c r="D107" s="2" t="n">
        <v>94</v>
      </c>
      <c r="E107" s="204"/>
      <c r="F107" s="205"/>
      <c r="G107" s="204"/>
      <c r="H107" s="2"/>
      <c r="I107" s="2"/>
      <c r="J107" s="204"/>
      <c r="K107" s="2"/>
    </row>
    <row r="108" customFormat="false" ht="15" hidden="false" customHeight="true" outlineLevel="0" collapsed="false">
      <c r="A108" s="211" t="s">
        <v>5065</v>
      </c>
      <c r="B108" s="214"/>
      <c r="C108" s="2" t="n">
        <v>94</v>
      </c>
      <c r="D108" s="2" t="n">
        <v>94</v>
      </c>
      <c r="E108" s="204"/>
      <c r="F108" s="205"/>
      <c r="G108" s="204"/>
      <c r="H108" s="2"/>
      <c r="I108" s="2"/>
      <c r="J108" s="204"/>
      <c r="K108" s="2"/>
    </row>
    <row r="109" customFormat="false" ht="15" hidden="false" customHeight="true" outlineLevel="0" collapsed="false">
      <c r="A109" s="211" t="s">
        <v>5150</v>
      </c>
      <c r="B109" s="214"/>
      <c r="C109" s="204"/>
      <c r="D109" s="2" t="n">
        <v>96</v>
      </c>
      <c r="E109" s="204"/>
      <c r="F109" s="205"/>
      <c r="G109" s="204"/>
      <c r="H109" s="2"/>
      <c r="I109" s="2"/>
      <c r="J109" s="204"/>
      <c r="K109" s="2"/>
    </row>
    <row r="110" customFormat="false" ht="15" hidden="false" customHeight="true" outlineLevel="0" collapsed="false">
      <c r="A110" s="211" t="s">
        <v>4996</v>
      </c>
      <c r="B110" s="214"/>
      <c r="C110" s="204"/>
      <c r="D110" s="2" t="n">
        <v>100</v>
      </c>
      <c r="E110" s="204"/>
      <c r="F110" s="205"/>
      <c r="G110" s="204"/>
      <c r="H110" s="2"/>
      <c r="I110" s="2"/>
      <c r="J110" s="204"/>
      <c r="K110" s="2"/>
    </row>
    <row r="111" customFormat="false" ht="15" hidden="false" customHeight="true" outlineLevel="0" collapsed="false">
      <c r="A111" s="211" t="s">
        <v>5067</v>
      </c>
      <c r="B111" s="218" t="s">
        <v>5068</v>
      </c>
      <c r="C111" s="2" t="s">
        <v>5068</v>
      </c>
      <c r="D111" s="2" t="s">
        <v>5068</v>
      </c>
      <c r="E111" s="204"/>
      <c r="F111" s="205"/>
      <c r="G111" s="204"/>
      <c r="H111" s="2"/>
      <c r="I111" s="2"/>
      <c r="J111" s="204"/>
      <c r="K111" s="2"/>
    </row>
    <row r="112" customFormat="false" ht="15" hidden="false" customHeight="true" outlineLevel="0" collapsed="false">
      <c r="A112" s="211" t="s">
        <v>5065</v>
      </c>
      <c r="B112" s="218" t="s">
        <v>5069</v>
      </c>
      <c r="C112" s="204"/>
      <c r="D112" s="204"/>
      <c r="E112" s="204"/>
      <c r="F112" s="205"/>
      <c r="G112" s="204"/>
      <c r="H112" s="2"/>
      <c r="I112" s="2"/>
      <c r="J112" s="204"/>
      <c r="K112" s="2"/>
    </row>
    <row r="113" customFormat="false" ht="15" hidden="false" customHeight="true" outlineLevel="0" collapsed="false">
      <c r="A113" s="211" t="s">
        <v>5154</v>
      </c>
      <c r="B113" s="218" t="s">
        <v>5156</v>
      </c>
      <c r="C113" s="204"/>
      <c r="D113" s="204"/>
      <c r="E113" s="204"/>
      <c r="F113" s="205"/>
      <c r="G113" s="204"/>
      <c r="H113" s="2"/>
      <c r="I113" s="2"/>
      <c r="J113" s="204"/>
      <c r="K113" s="2"/>
    </row>
    <row r="114" customFormat="false" ht="15" hidden="false" customHeight="true" outlineLevel="0" collapsed="false">
      <c r="A114" s="2"/>
      <c r="B114" s="204"/>
      <c r="C114" s="204"/>
      <c r="D114" s="204"/>
      <c r="E114" s="204"/>
      <c r="F114" s="205"/>
      <c r="G114" s="204"/>
      <c r="H114" s="2"/>
      <c r="I114" s="2"/>
      <c r="J114" s="204"/>
      <c r="K114" s="2"/>
    </row>
    <row r="115" customFormat="false" ht="19.5" hidden="false" customHeight="true" outlineLevel="0" collapsed="false">
      <c r="A115" s="206" t="s">
        <v>5163</v>
      </c>
      <c r="B115" s="206"/>
      <c r="C115" s="206"/>
      <c r="D115" s="206"/>
      <c r="E115" s="204"/>
      <c r="F115" s="205"/>
      <c r="G115" s="204"/>
      <c r="H115" s="2"/>
      <c r="I115" s="2"/>
      <c r="J115" s="204"/>
      <c r="K115" s="2"/>
    </row>
    <row r="116" customFormat="false" ht="15" hidden="false" customHeight="true" outlineLevel="0" collapsed="false">
      <c r="A116" s="208" t="s">
        <v>957</v>
      </c>
      <c r="B116" s="216"/>
      <c r="C116" s="217" t="n">
        <v>20</v>
      </c>
      <c r="D116" s="217" t="n">
        <v>20</v>
      </c>
      <c r="E116" s="204"/>
      <c r="F116" s="205"/>
      <c r="G116" s="204"/>
      <c r="H116" s="2"/>
      <c r="I116" s="2"/>
      <c r="J116" s="204"/>
      <c r="K116" s="2"/>
    </row>
  </sheetData>
  <mergeCells count="6">
    <mergeCell ref="A2:D2"/>
    <mergeCell ref="A24:D24"/>
    <mergeCell ref="A27:D27"/>
    <mergeCell ref="A44:D44"/>
    <mergeCell ref="A61:D61"/>
    <mergeCell ref="A115:D115"/>
  </mergeCells>
  <conditionalFormatting sqref="B3:D23">
    <cfRule type="expression" priority="2" aboveAverage="0" equalAverage="0" bottom="0" percent="0" rank="0" text="" dxfId="0">
      <formula>LEN(TRIM(B3))=0</formula>
    </cfRule>
  </conditionalFormatting>
  <conditionalFormatting sqref="B25:D25">
    <cfRule type="expression" priority="3" aboveAverage="0" equalAverage="0" bottom="0" percent="0" rank="0" text="" dxfId="0">
      <formula>LEN(TRIM(B25))=0</formula>
    </cfRule>
  </conditionalFormatting>
  <conditionalFormatting sqref="B3:D23">
    <cfRule type="cellIs" priority="4" operator="lessThanOrEqual" aboveAverage="0" equalAverage="0" bottom="0" percent="0" rank="0" text="" dxfId="0">
      <formula>25</formula>
    </cfRule>
  </conditionalFormatting>
  <conditionalFormatting sqref="B25:D25">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K10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5" min="2" style="0" width="8.77551020408163"/>
    <col collapsed="false" hidden="false" max="6" min="6" style="0" width="3.51020408163265"/>
    <col collapsed="false" hidden="false" max="7" min="7" style="0" width="8.77551020408163"/>
    <col collapsed="false" hidden="false" max="8" min="8" style="0" width="3.78061224489796"/>
    <col collapsed="false" hidden="false" max="9" min="9" style="0" width="21.3265306122449"/>
    <col collapsed="false" hidden="false" max="10" min="10" style="0" width="8.77551020408163"/>
    <col collapsed="false" hidden="false" max="11" min="11" style="0" width="18.6275510204082"/>
    <col collapsed="false" hidden="false" max="1025" min="12" style="0" width="13.2295918367347"/>
  </cols>
  <sheetData>
    <row r="1" customFormat="false" ht="21" hidden="false" customHeight="true" outlineLevel="0" collapsed="false">
      <c r="A1" s="202" t="s">
        <v>2120</v>
      </c>
      <c r="B1" s="203" t="s">
        <v>4974</v>
      </c>
      <c r="C1" s="203" t="s">
        <v>4975</v>
      </c>
      <c r="D1" s="203" t="s">
        <v>4976</v>
      </c>
      <c r="E1" s="204"/>
      <c r="F1" s="205"/>
      <c r="G1" s="204"/>
      <c r="H1" s="2"/>
      <c r="I1" s="203" t="s">
        <v>4977</v>
      </c>
      <c r="J1" s="203" t="s">
        <v>4978</v>
      </c>
      <c r="K1" s="203" t="s">
        <v>4979</v>
      </c>
    </row>
    <row r="2" customFormat="false" ht="19.5" hidden="false" customHeight="true" outlineLevel="0" collapsed="false">
      <c r="A2" s="206" t="s">
        <v>4980</v>
      </c>
      <c r="B2" s="206"/>
      <c r="C2" s="206"/>
      <c r="D2" s="206"/>
      <c r="E2" s="204"/>
      <c r="F2" s="205"/>
      <c r="G2" s="204"/>
      <c r="H2" s="207" t="n">
        <v>1</v>
      </c>
      <c r="I2" s="2" t="s">
        <v>5164</v>
      </c>
      <c r="J2" s="2" t="n">
        <v>3</v>
      </c>
      <c r="K2" s="2" t="s">
        <v>4999</v>
      </c>
    </row>
    <row r="3" customFormat="false" ht="15" hidden="false" customHeight="true" outlineLevel="0" collapsed="false">
      <c r="A3" s="208" t="s">
        <v>1113</v>
      </c>
      <c r="B3" s="209" t="n">
        <v>0</v>
      </c>
      <c r="C3" s="210" t="n">
        <v>0</v>
      </c>
      <c r="D3" s="210" t="n">
        <v>0</v>
      </c>
      <c r="E3" s="204"/>
      <c r="F3" s="205"/>
      <c r="G3" s="204"/>
      <c r="H3" s="207" t="n">
        <v>2</v>
      </c>
      <c r="I3" s="2" t="s">
        <v>4983</v>
      </c>
      <c r="J3" s="2" t="n">
        <v>2</v>
      </c>
      <c r="K3" s="2" t="s">
        <v>4982</v>
      </c>
    </row>
    <row r="4" customFormat="false" ht="15" hidden="false" customHeight="true" outlineLevel="0" collapsed="false">
      <c r="A4" s="211" t="s">
        <v>5165</v>
      </c>
      <c r="B4" s="212" t="n">
        <v>0</v>
      </c>
      <c r="C4" s="213" t="n">
        <v>0</v>
      </c>
      <c r="D4" s="213" t="n">
        <v>0</v>
      </c>
      <c r="E4" s="204"/>
      <c r="F4" s="205"/>
      <c r="G4" s="204"/>
      <c r="H4" s="207" t="n">
        <v>3</v>
      </c>
      <c r="I4" s="2" t="s">
        <v>5166</v>
      </c>
      <c r="J4" s="2" t="n">
        <v>2</v>
      </c>
      <c r="K4" s="2" t="s">
        <v>5006</v>
      </c>
    </row>
    <row r="5" customFormat="false" ht="15" hidden="false" customHeight="true" outlineLevel="0" collapsed="false">
      <c r="A5" s="211" t="s">
        <v>1344</v>
      </c>
      <c r="B5" s="212" t="n">
        <v>5</v>
      </c>
      <c r="C5" s="213" t="n">
        <v>0</v>
      </c>
      <c r="D5" s="213" t="n">
        <v>0</v>
      </c>
      <c r="E5" s="204"/>
      <c r="F5" s="205"/>
      <c r="G5" s="204"/>
      <c r="H5" s="207" t="n">
        <v>4</v>
      </c>
      <c r="I5" s="2" t="s">
        <v>5167</v>
      </c>
      <c r="J5" s="2" t="n">
        <v>1</v>
      </c>
      <c r="K5" s="2" t="s">
        <v>4980</v>
      </c>
    </row>
    <row r="6" customFormat="false" ht="15" hidden="false" customHeight="true" outlineLevel="0" collapsed="false">
      <c r="A6" s="211" t="s">
        <v>649</v>
      </c>
      <c r="B6" s="212" t="n">
        <v>9</v>
      </c>
      <c r="C6" s="213" t="n">
        <v>0</v>
      </c>
      <c r="D6" s="213" t="n">
        <v>0</v>
      </c>
      <c r="E6" s="204"/>
      <c r="F6" s="205"/>
      <c r="G6" s="204"/>
      <c r="H6" s="207" t="n">
        <v>5</v>
      </c>
      <c r="I6" s="2" t="s">
        <v>5168</v>
      </c>
      <c r="J6" s="2" t="n">
        <v>3</v>
      </c>
      <c r="K6" s="2" t="s">
        <v>4995</v>
      </c>
    </row>
    <row r="7" customFormat="false" ht="15" hidden="false" customHeight="true" outlineLevel="0" collapsed="false">
      <c r="A7" s="211" t="s">
        <v>5169</v>
      </c>
      <c r="B7" s="212"/>
      <c r="C7" s="213" t="n">
        <v>6</v>
      </c>
      <c r="D7" s="213" t="n">
        <v>6</v>
      </c>
      <c r="E7" s="204"/>
      <c r="F7" s="205"/>
      <c r="G7" s="204"/>
      <c r="H7" s="207" t="n">
        <v>6</v>
      </c>
      <c r="I7" s="2" t="s">
        <v>4985</v>
      </c>
      <c r="J7" s="2" t="n">
        <v>2</v>
      </c>
      <c r="K7" s="2" t="s">
        <v>4982</v>
      </c>
    </row>
    <row r="8" customFormat="false" ht="15" hidden="false" customHeight="true" outlineLevel="0" collapsed="false">
      <c r="A8" s="211" t="s">
        <v>5035</v>
      </c>
      <c r="B8" s="212" t="n">
        <v>14</v>
      </c>
      <c r="C8" s="213" t="n">
        <v>14</v>
      </c>
      <c r="D8" s="213" t="n">
        <v>14</v>
      </c>
      <c r="E8" s="204"/>
      <c r="F8" s="205"/>
      <c r="G8" s="204"/>
      <c r="H8" s="207" t="n">
        <v>7</v>
      </c>
      <c r="I8" s="2" t="s">
        <v>5170</v>
      </c>
      <c r="J8" s="2" t="n">
        <v>1</v>
      </c>
      <c r="K8" s="2" t="s">
        <v>4980</v>
      </c>
    </row>
    <row r="9" customFormat="false" ht="15" hidden="false" customHeight="true" outlineLevel="0" collapsed="false">
      <c r="A9" s="211" t="s">
        <v>5171</v>
      </c>
      <c r="B9" s="212" t="n">
        <v>19</v>
      </c>
      <c r="C9" s="213" t="n">
        <v>19</v>
      </c>
      <c r="D9" s="213" t="n">
        <v>19</v>
      </c>
      <c r="E9" s="204"/>
      <c r="F9" s="205"/>
      <c r="G9" s="204"/>
      <c r="H9" s="207" t="n">
        <v>8</v>
      </c>
      <c r="I9" s="2" t="s">
        <v>4994</v>
      </c>
      <c r="J9" s="2" t="n">
        <v>3</v>
      </c>
      <c r="K9" s="2" t="s">
        <v>4995</v>
      </c>
    </row>
    <row r="10" customFormat="false" ht="15" hidden="false" customHeight="true" outlineLevel="0" collapsed="false">
      <c r="A10" s="211" t="s">
        <v>1094</v>
      </c>
      <c r="B10" s="212" t="n">
        <v>25</v>
      </c>
      <c r="C10" s="213" t="n">
        <v>22</v>
      </c>
      <c r="D10" s="213" t="n">
        <v>22</v>
      </c>
      <c r="E10" s="204"/>
      <c r="F10" s="205"/>
      <c r="G10" s="204"/>
      <c r="H10" s="207" t="n">
        <v>9</v>
      </c>
      <c r="I10" s="2" t="s">
        <v>5169</v>
      </c>
      <c r="J10" s="2" t="n">
        <v>0</v>
      </c>
      <c r="K10" s="2" t="s">
        <v>4991</v>
      </c>
    </row>
    <row r="11" customFormat="false" ht="15" hidden="false" customHeight="true" outlineLevel="0" collapsed="false">
      <c r="A11" s="211" t="s">
        <v>5172</v>
      </c>
      <c r="B11" s="212"/>
      <c r="C11" s="213" t="n">
        <v>25</v>
      </c>
      <c r="D11" s="213" t="n">
        <v>25</v>
      </c>
      <c r="E11" s="204"/>
      <c r="F11" s="205"/>
      <c r="G11" s="204"/>
      <c r="H11" s="207" t="n">
        <v>10</v>
      </c>
      <c r="I11" s="2" t="s">
        <v>4996</v>
      </c>
      <c r="J11" s="2" t="n">
        <v>2</v>
      </c>
      <c r="K11" s="2" t="s">
        <v>4982</v>
      </c>
    </row>
    <row r="12" customFormat="false" ht="15" hidden="false" customHeight="true" outlineLevel="0" collapsed="false">
      <c r="A12" s="211" t="s">
        <v>5170</v>
      </c>
      <c r="B12" s="212" t="n">
        <v>30</v>
      </c>
      <c r="C12" s="213" t="n">
        <v>30</v>
      </c>
      <c r="D12" s="213" t="n">
        <v>30</v>
      </c>
      <c r="E12" s="204"/>
      <c r="F12" s="205"/>
      <c r="G12" s="204"/>
      <c r="H12" s="207" t="n">
        <v>11</v>
      </c>
      <c r="I12" s="2" t="s">
        <v>5171</v>
      </c>
      <c r="J12" s="2" t="n">
        <v>0</v>
      </c>
      <c r="K12" s="2" t="s">
        <v>4991</v>
      </c>
    </row>
    <row r="13" customFormat="false" ht="15" hidden="false" customHeight="true" outlineLevel="0" collapsed="false">
      <c r="A13" s="211" t="s">
        <v>5173</v>
      </c>
      <c r="B13" s="212"/>
      <c r="C13" s="213"/>
      <c r="D13" s="213" t="n">
        <v>32</v>
      </c>
      <c r="E13" s="204"/>
      <c r="F13" s="205"/>
      <c r="G13" s="204"/>
      <c r="H13" s="207" t="n">
        <v>12</v>
      </c>
      <c r="I13" s="2" t="s">
        <v>5174</v>
      </c>
      <c r="J13" s="2" t="n">
        <v>3</v>
      </c>
      <c r="K13" s="2" t="s">
        <v>4999</v>
      </c>
    </row>
    <row r="14" customFormat="false" ht="15" hidden="false" customHeight="true" outlineLevel="0" collapsed="false">
      <c r="A14" s="211" t="s">
        <v>1808</v>
      </c>
      <c r="B14" s="212" t="n">
        <v>35</v>
      </c>
      <c r="C14" s="213" t="n">
        <v>35</v>
      </c>
      <c r="D14" s="213" t="n">
        <v>35</v>
      </c>
      <c r="E14" s="204"/>
      <c r="F14" s="205"/>
      <c r="G14" s="204"/>
      <c r="H14" s="207" t="n">
        <v>13</v>
      </c>
      <c r="I14" s="2" t="s">
        <v>5004</v>
      </c>
      <c r="J14" s="2" t="n">
        <v>2</v>
      </c>
      <c r="K14" s="2" t="s">
        <v>4982</v>
      </c>
    </row>
    <row r="15" customFormat="false" ht="15" hidden="false" customHeight="true" outlineLevel="0" collapsed="false">
      <c r="A15" s="211" t="s">
        <v>5175</v>
      </c>
      <c r="B15" s="212" t="n">
        <v>41</v>
      </c>
      <c r="C15" s="213" t="n">
        <v>43</v>
      </c>
      <c r="D15" s="213" t="n">
        <v>43</v>
      </c>
      <c r="E15" s="204"/>
      <c r="F15" s="205"/>
      <c r="G15" s="204"/>
      <c r="H15" s="207" t="n">
        <v>14</v>
      </c>
      <c r="I15" s="2" t="s">
        <v>5005</v>
      </c>
      <c r="J15" s="2" t="n">
        <v>2</v>
      </c>
      <c r="K15" s="2" t="s">
        <v>5006</v>
      </c>
    </row>
    <row r="16" customFormat="false" ht="15" hidden="false" customHeight="true" outlineLevel="0" collapsed="false">
      <c r="A16" s="211" t="s">
        <v>5176</v>
      </c>
      <c r="B16" s="212" t="n">
        <v>49</v>
      </c>
      <c r="C16" s="213" t="n">
        <v>49</v>
      </c>
      <c r="D16" s="213" t="n">
        <v>49</v>
      </c>
      <c r="E16" s="204"/>
      <c r="F16" s="205"/>
      <c r="G16" s="204"/>
      <c r="H16" s="207" t="n">
        <v>15</v>
      </c>
      <c r="I16" s="2" t="s">
        <v>1044</v>
      </c>
      <c r="J16" s="2" t="n">
        <v>3</v>
      </c>
      <c r="K16" s="2" t="s">
        <v>4995</v>
      </c>
    </row>
    <row r="17" customFormat="false" ht="15" hidden="false" customHeight="true" outlineLevel="0" collapsed="false">
      <c r="A17" s="211" t="s">
        <v>5177</v>
      </c>
      <c r="B17" s="212" t="n">
        <v>53</v>
      </c>
      <c r="C17" s="213" t="n">
        <v>53</v>
      </c>
      <c r="D17" s="213" t="n">
        <v>43</v>
      </c>
      <c r="E17" s="204"/>
      <c r="F17" s="205"/>
      <c r="G17" s="204"/>
      <c r="H17" s="207" t="n">
        <v>16</v>
      </c>
      <c r="I17" s="2" t="s">
        <v>5008</v>
      </c>
      <c r="J17" s="2" t="n">
        <v>2</v>
      </c>
      <c r="K17" s="2" t="s">
        <v>4982</v>
      </c>
    </row>
    <row r="18" customFormat="false" ht="15" hidden="false" customHeight="true" outlineLevel="0" collapsed="false">
      <c r="A18" s="211" t="s">
        <v>5167</v>
      </c>
      <c r="B18" s="212"/>
      <c r="C18" s="213" t="n">
        <v>59</v>
      </c>
      <c r="D18" s="213" t="n">
        <v>59</v>
      </c>
      <c r="E18" s="204"/>
      <c r="F18" s="205"/>
      <c r="G18" s="204"/>
      <c r="H18" s="207" t="n">
        <v>17</v>
      </c>
      <c r="I18" s="2" t="s">
        <v>5093</v>
      </c>
      <c r="J18" s="2" t="n">
        <v>2</v>
      </c>
      <c r="K18" s="2" t="s">
        <v>4982</v>
      </c>
    </row>
    <row r="19" customFormat="false" ht="15" hidden="false" customHeight="true" outlineLevel="0" collapsed="false">
      <c r="A19" s="211" t="s">
        <v>5178</v>
      </c>
      <c r="B19" s="212" t="n">
        <v>59</v>
      </c>
      <c r="C19" s="213"/>
      <c r="D19" s="213"/>
      <c r="E19" s="204"/>
      <c r="F19" s="205"/>
      <c r="G19" s="204"/>
      <c r="H19" s="207" t="n">
        <v>18</v>
      </c>
      <c r="I19" s="2" t="s">
        <v>1344</v>
      </c>
      <c r="J19" s="2" t="n">
        <v>0</v>
      </c>
      <c r="K19" s="2" t="s">
        <v>4991</v>
      </c>
    </row>
    <row r="20" customFormat="false" ht="15" hidden="false" customHeight="true" outlineLevel="0" collapsed="false">
      <c r="A20" s="211" t="s">
        <v>5179</v>
      </c>
      <c r="B20" s="212" t="n">
        <v>67</v>
      </c>
      <c r="C20" s="213" t="n">
        <v>67</v>
      </c>
      <c r="D20" s="213" t="n">
        <v>67</v>
      </c>
      <c r="E20" s="204"/>
      <c r="F20" s="205"/>
      <c r="G20" s="204"/>
      <c r="H20" s="207" t="n">
        <v>19</v>
      </c>
      <c r="I20" s="2" t="s">
        <v>5011</v>
      </c>
      <c r="J20" s="2" t="n">
        <v>3</v>
      </c>
      <c r="K20" s="2" t="s">
        <v>4995</v>
      </c>
    </row>
    <row r="21" customFormat="false" ht="15" hidden="false" customHeight="true" outlineLevel="0" collapsed="false">
      <c r="A21" s="2"/>
      <c r="B21" s="204"/>
      <c r="C21" s="204"/>
      <c r="D21" s="204"/>
      <c r="E21" s="204"/>
      <c r="F21" s="205"/>
      <c r="G21" s="204"/>
      <c r="H21" s="207" t="n">
        <v>20</v>
      </c>
      <c r="I21" s="2" t="s">
        <v>5180</v>
      </c>
      <c r="J21" s="2" t="n">
        <v>3</v>
      </c>
      <c r="K21" s="2" t="s">
        <v>4999</v>
      </c>
    </row>
    <row r="22" customFormat="false" ht="19.5" hidden="false" customHeight="true" outlineLevel="0" collapsed="false">
      <c r="A22" s="206" t="s">
        <v>5017</v>
      </c>
      <c r="B22" s="206"/>
      <c r="C22" s="206"/>
      <c r="D22" s="206"/>
      <c r="E22" s="204"/>
      <c r="F22" s="205"/>
      <c r="G22" s="204"/>
      <c r="H22" s="207" t="n">
        <v>21</v>
      </c>
      <c r="I22" s="2" t="s">
        <v>5013</v>
      </c>
      <c r="J22" s="2" t="n">
        <v>2</v>
      </c>
      <c r="K22" s="2" t="s">
        <v>4982</v>
      </c>
    </row>
    <row r="23" customFormat="false" ht="15" hidden="false" customHeight="true" outlineLevel="0" collapsed="false">
      <c r="A23" s="208" t="s">
        <v>5164</v>
      </c>
      <c r="B23" s="209"/>
      <c r="C23" s="210" t="n">
        <v>0</v>
      </c>
      <c r="D23" s="210" t="n">
        <v>0</v>
      </c>
      <c r="E23" s="204"/>
      <c r="F23" s="205"/>
      <c r="G23" s="204"/>
      <c r="H23" s="207" t="n">
        <v>22</v>
      </c>
      <c r="I23" s="2" t="s">
        <v>5018</v>
      </c>
      <c r="J23" s="2" t="n">
        <v>3</v>
      </c>
      <c r="K23" s="2" t="s">
        <v>4995</v>
      </c>
    </row>
    <row r="24" customFormat="false" ht="15" hidden="false" customHeight="true" outlineLevel="0" collapsed="false">
      <c r="A24" s="211" t="s">
        <v>5166</v>
      </c>
      <c r="B24" s="212"/>
      <c r="C24" s="213" t="n">
        <v>0</v>
      </c>
      <c r="D24" s="213" t="n">
        <v>0</v>
      </c>
      <c r="E24" s="204"/>
      <c r="F24" s="205"/>
      <c r="G24" s="204"/>
      <c r="H24" s="207" t="n">
        <v>23</v>
      </c>
      <c r="I24" s="2" t="s">
        <v>5181</v>
      </c>
      <c r="J24" s="2" t="n">
        <v>3</v>
      </c>
      <c r="K24" s="2" t="s">
        <v>4999</v>
      </c>
    </row>
    <row r="25" customFormat="false" ht="15" hidden="false" customHeight="true" outlineLevel="0" collapsed="false">
      <c r="A25" s="211" t="s">
        <v>5174</v>
      </c>
      <c r="B25" s="212" t="n">
        <v>0</v>
      </c>
      <c r="C25" s="213" t="n">
        <v>0</v>
      </c>
      <c r="D25" s="213" t="n">
        <v>0</v>
      </c>
      <c r="E25" s="204"/>
      <c r="F25" s="205"/>
      <c r="G25" s="204"/>
      <c r="H25" s="207" t="n">
        <v>24</v>
      </c>
      <c r="I25" s="2" t="s">
        <v>5021</v>
      </c>
      <c r="J25" s="2" t="n">
        <v>2</v>
      </c>
      <c r="K25" s="2" t="s">
        <v>4982</v>
      </c>
    </row>
    <row r="26" customFormat="false" ht="15" hidden="false" customHeight="true" outlineLevel="0" collapsed="false">
      <c r="A26" s="211" t="s">
        <v>5180</v>
      </c>
      <c r="B26" s="212"/>
      <c r="C26" s="213" t="n">
        <v>0</v>
      </c>
      <c r="D26" s="213" t="n">
        <v>0</v>
      </c>
      <c r="E26" s="215"/>
      <c r="F26" s="205"/>
      <c r="G26" s="204"/>
      <c r="H26" s="207" t="n">
        <v>25</v>
      </c>
      <c r="I26" s="2" t="s">
        <v>5182</v>
      </c>
      <c r="J26" s="2" t="n">
        <v>2</v>
      </c>
      <c r="K26" s="2" t="s">
        <v>5006</v>
      </c>
    </row>
    <row r="27" customFormat="false" ht="15" hidden="false" customHeight="true" outlineLevel="0" collapsed="false">
      <c r="A27" s="211" t="s">
        <v>5181</v>
      </c>
      <c r="B27" s="212" t="n">
        <v>0</v>
      </c>
      <c r="C27" s="213" t="n">
        <v>0</v>
      </c>
      <c r="D27" s="213" t="n">
        <v>0</v>
      </c>
      <c r="E27" s="204"/>
      <c r="F27" s="205"/>
      <c r="G27" s="204"/>
      <c r="H27" s="207" t="n">
        <v>26</v>
      </c>
      <c r="I27" s="2" t="s">
        <v>5176</v>
      </c>
      <c r="J27" s="2" t="n">
        <v>1</v>
      </c>
      <c r="K27" s="2" t="s">
        <v>4980</v>
      </c>
    </row>
    <row r="28" customFormat="false" ht="15" hidden="false" customHeight="true" outlineLevel="0" collapsed="false">
      <c r="A28" s="211" t="s">
        <v>776</v>
      </c>
      <c r="B28" s="212" t="n">
        <v>0</v>
      </c>
      <c r="C28" s="213" t="n">
        <v>0</v>
      </c>
      <c r="D28" s="213" t="n">
        <v>0</v>
      </c>
      <c r="E28" s="204"/>
      <c r="F28" s="205"/>
      <c r="G28" s="204"/>
      <c r="H28" s="207" t="n">
        <v>27</v>
      </c>
      <c r="I28" s="2" t="s">
        <v>1113</v>
      </c>
      <c r="J28" s="2" t="n">
        <v>0</v>
      </c>
      <c r="K28" s="2" t="s">
        <v>4991</v>
      </c>
    </row>
    <row r="29" customFormat="false" ht="15" hidden="false" customHeight="true" outlineLevel="0" collapsed="false">
      <c r="A29" s="211" t="s">
        <v>5183</v>
      </c>
      <c r="B29" s="212"/>
      <c r="C29" s="213" t="n">
        <v>0</v>
      </c>
      <c r="D29" s="213" t="n">
        <v>0</v>
      </c>
      <c r="E29" s="204"/>
      <c r="F29" s="205"/>
      <c r="G29" s="204"/>
      <c r="H29" s="207" t="n">
        <v>28</v>
      </c>
      <c r="I29" s="2" t="s">
        <v>776</v>
      </c>
      <c r="J29" s="2" t="n">
        <v>3</v>
      </c>
      <c r="K29" s="2" t="s">
        <v>4999</v>
      </c>
    </row>
    <row r="30" customFormat="false" ht="15" hidden="false" customHeight="true" outlineLevel="0" collapsed="false">
      <c r="A30" s="211" t="s">
        <v>5178</v>
      </c>
      <c r="B30" s="212" t="n">
        <v>0</v>
      </c>
      <c r="C30" s="213" t="n">
        <v>0</v>
      </c>
      <c r="D30" s="213" t="n">
        <v>0</v>
      </c>
      <c r="E30" s="204"/>
      <c r="F30" s="205"/>
      <c r="G30" s="204"/>
      <c r="H30" s="207" t="n">
        <v>29</v>
      </c>
      <c r="I30" s="2" t="s">
        <v>5177</v>
      </c>
      <c r="J30" s="2" t="n">
        <v>1</v>
      </c>
      <c r="K30" s="2" t="s">
        <v>4980</v>
      </c>
    </row>
    <row r="31" customFormat="false" ht="15" hidden="false" customHeight="true" outlineLevel="0" collapsed="false">
      <c r="A31" s="211" t="s">
        <v>4258</v>
      </c>
      <c r="B31" s="212" t="n">
        <v>0</v>
      </c>
      <c r="C31" s="213" t="n">
        <v>0</v>
      </c>
      <c r="D31" s="213" t="n">
        <v>0</v>
      </c>
      <c r="E31" s="204"/>
      <c r="F31" s="205"/>
      <c r="G31" s="204"/>
      <c r="H31" s="207" t="n">
        <v>30</v>
      </c>
      <c r="I31" s="2" t="s">
        <v>5183</v>
      </c>
      <c r="J31" s="2" t="n">
        <v>3</v>
      </c>
      <c r="K31" s="2" t="s">
        <v>4999</v>
      </c>
    </row>
    <row r="32" customFormat="false" ht="15" hidden="false" customHeight="true" outlineLevel="0" collapsed="false">
      <c r="A32" s="211" t="s">
        <v>989</v>
      </c>
      <c r="B32" s="212" t="n">
        <v>0</v>
      </c>
      <c r="C32" s="213" t="n">
        <v>0</v>
      </c>
      <c r="D32" s="213" t="n">
        <v>0</v>
      </c>
      <c r="E32" s="204"/>
      <c r="F32" s="205"/>
      <c r="G32" s="204"/>
      <c r="H32" s="207" t="n">
        <v>31</v>
      </c>
      <c r="I32" s="2" t="s">
        <v>690</v>
      </c>
      <c r="J32" s="2" t="n">
        <v>2</v>
      </c>
      <c r="K32" s="2" t="s">
        <v>5006</v>
      </c>
    </row>
    <row r="33" customFormat="false" ht="15" hidden="false" customHeight="true" outlineLevel="0" collapsed="false">
      <c r="A33" s="211" t="s">
        <v>5184</v>
      </c>
      <c r="B33" s="212"/>
      <c r="C33" s="213" t="n">
        <v>0</v>
      </c>
      <c r="D33" s="213" t="n">
        <v>0</v>
      </c>
      <c r="E33" s="204"/>
      <c r="F33" s="205"/>
      <c r="G33" s="204"/>
      <c r="H33" s="207" t="n">
        <v>32</v>
      </c>
      <c r="I33" s="2" t="s">
        <v>5030</v>
      </c>
      <c r="J33" s="2" t="n">
        <v>2</v>
      </c>
      <c r="K33" s="2" t="s">
        <v>4982</v>
      </c>
    </row>
    <row r="34" customFormat="false" ht="15" hidden="false" customHeight="true" outlineLevel="0" collapsed="false">
      <c r="A34" s="211" t="s">
        <v>5074</v>
      </c>
      <c r="B34" s="212" t="n">
        <v>0</v>
      </c>
      <c r="C34" s="213" t="n">
        <v>0</v>
      </c>
      <c r="D34" s="213" t="n">
        <v>0</v>
      </c>
      <c r="E34" s="204"/>
      <c r="F34" s="205"/>
      <c r="G34" s="204"/>
      <c r="H34" s="207" t="n">
        <v>33</v>
      </c>
      <c r="I34" s="2" t="s">
        <v>5035</v>
      </c>
      <c r="J34" s="2" t="n">
        <v>0</v>
      </c>
      <c r="K34" s="2" t="s">
        <v>4991</v>
      </c>
    </row>
    <row r="35" customFormat="false" ht="15" hidden="false" customHeight="true" outlineLevel="0" collapsed="false">
      <c r="A35" s="211" t="s">
        <v>5026</v>
      </c>
      <c r="B35" s="212" t="n">
        <v>0</v>
      </c>
      <c r="C35" s="213" t="n">
        <v>0</v>
      </c>
      <c r="D35" s="213" t="n">
        <v>0</v>
      </c>
      <c r="E35" s="204"/>
      <c r="F35" s="205"/>
      <c r="G35" s="204"/>
      <c r="H35" s="207" t="n">
        <v>34</v>
      </c>
      <c r="I35" s="2" t="s">
        <v>935</v>
      </c>
      <c r="J35" s="2" t="n">
        <v>2</v>
      </c>
      <c r="K35" s="2" t="s">
        <v>4982</v>
      </c>
    </row>
    <row r="36" customFormat="false" ht="15" hidden="false" customHeight="true" outlineLevel="0" collapsed="false">
      <c r="A36" s="211" t="s">
        <v>5152</v>
      </c>
      <c r="B36" s="212"/>
      <c r="C36" s="213" t="n">
        <v>0</v>
      </c>
      <c r="D36" s="213" t="n">
        <v>0</v>
      </c>
      <c r="E36" s="204"/>
      <c r="F36" s="205"/>
      <c r="G36" s="204"/>
      <c r="H36" s="207" t="n">
        <v>35</v>
      </c>
      <c r="I36" s="2" t="s">
        <v>5179</v>
      </c>
      <c r="J36" s="2" t="n">
        <v>1</v>
      </c>
      <c r="K36" s="2" t="s">
        <v>4980</v>
      </c>
    </row>
    <row r="37" customFormat="false" ht="15" hidden="false" customHeight="true" outlineLevel="0" collapsed="false">
      <c r="A37" s="211" t="s">
        <v>5185</v>
      </c>
      <c r="B37" s="212"/>
      <c r="C37" s="213"/>
      <c r="D37" s="213" t="n">
        <v>0</v>
      </c>
      <c r="E37" s="204"/>
      <c r="F37" s="205"/>
      <c r="G37" s="204"/>
      <c r="H37" s="207" t="n">
        <v>36</v>
      </c>
      <c r="I37" s="2" t="s">
        <v>5186</v>
      </c>
      <c r="J37" s="2" t="n">
        <v>2</v>
      </c>
      <c r="K37" s="2" t="s">
        <v>5006</v>
      </c>
    </row>
    <row r="38" customFormat="false" ht="15" hidden="false" customHeight="true" outlineLevel="0" collapsed="false">
      <c r="A38" s="211" t="s">
        <v>1405</v>
      </c>
      <c r="B38" s="212" t="n">
        <v>0</v>
      </c>
      <c r="C38" s="213" t="n">
        <v>0</v>
      </c>
      <c r="D38" s="213" t="n">
        <v>0</v>
      </c>
      <c r="E38" s="204"/>
      <c r="F38" s="205"/>
      <c r="G38" s="204"/>
      <c r="H38" s="207" t="n">
        <v>37</v>
      </c>
      <c r="I38" s="2" t="s">
        <v>5178</v>
      </c>
      <c r="J38" s="2" t="n">
        <v>1</v>
      </c>
      <c r="K38" s="2" t="s">
        <v>4980</v>
      </c>
    </row>
    <row r="39" customFormat="false" ht="15" hidden="false" customHeight="true" outlineLevel="0" collapsed="false">
      <c r="A39" s="2"/>
      <c r="B39" s="204"/>
      <c r="C39" s="204"/>
      <c r="D39" s="204"/>
      <c r="E39" s="204"/>
      <c r="F39" s="205"/>
      <c r="G39" s="204"/>
      <c r="H39" s="207" t="n">
        <v>38</v>
      </c>
      <c r="I39" s="2" t="s">
        <v>4258</v>
      </c>
      <c r="J39" s="2" t="n">
        <v>3</v>
      </c>
      <c r="K39" s="2" t="s">
        <v>4999</v>
      </c>
    </row>
    <row r="40" customFormat="false" ht="19.5" hidden="false" customHeight="true" outlineLevel="0" collapsed="false">
      <c r="A40" s="206" t="s">
        <v>5006</v>
      </c>
      <c r="B40" s="206"/>
      <c r="C40" s="206"/>
      <c r="D40" s="206"/>
      <c r="E40" s="204"/>
      <c r="F40" s="205"/>
      <c r="G40" s="204"/>
      <c r="H40" s="207" t="n">
        <v>39</v>
      </c>
      <c r="I40" s="2" t="s">
        <v>989</v>
      </c>
      <c r="J40" s="2" t="n">
        <v>3</v>
      </c>
      <c r="K40" s="2" t="s">
        <v>4999</v>
      </c>
    </row>
    <row r="41" customFormat="false" ht="15" hidden="false" customHeight="true" outlineLevel="0" collapsed="false">
      <c r="A41" s="208" t="s">
        <v>5166</v>
      </c>
      <c r="B41" s="209"/>
      <c r="C41" s="210" t="n">
        <v>0</v>
      </c>
      <c r="D41" s="210" t="n">
        <v>0</v>
      </c>
      <c r="E41" s="204"/>
      <c r="F41" s="205"/>
      <c r="G41" s="204"/>
      <c r="H41" s="207" t="n">
        <v>40</v>
      </c>
      <c r="I41" s="2" t="s">
        <v>5103</v>
      </c>
      <c r="J41" s="2" t="n">
        <v>3</v>
      </c>
      <c r="K41" s="2" t="s">
        <v>5025</v>
      </c>
    </row>
    <row r="42" customFormat="false" ht="15" hidden="false" customHeight="true" outlineLevel="0" collapsed="false">
      <c r="A42" s="211" t="s">
        <v>5005</v>
      </c>
      <c r="B42" s="212" t="n">
        <v>0</v>
      </c>
      <c r="C42" s="213" t="n">
        <v>0</v>
      </c>
      <c r="D42" s="213" t="n">
        <v>0</v>
      </c>
      <c r="E42" s="204"/>
      <c r="F42" s="205"/>
      <c r="G42" s="204"/>
      <c r="H42" s="207" t="n">
        <v>41</v>
      </c>
      <c r="I42" s="2" t="s">
        <v>5036</v>
      </c>
      <c r="J42" s="2" t="n">
        <v>3</v>
      </c>
      <c r="K42" s="2" t="s">
        <v>4995</v>
      </c>
    </row>
    <row r="43" customFormat="false" ht="15" hidden="false" customHeight="true" outlineLevel="0" collapsed="false">
      <c r="A43" s="211" t="s">
        <v>5182</v>
      </c>
      <c r="B43" s="212" t="n">
        <v>0</v>
      </c>
      <c r="C43" s="213" t="n">
        <v>0</v>
      </c>
      <c r="D43" s="213" t="n">
        <v>0</v>
      </c>
      <c r="E43" s="204"/>
      <c r="F43" s="205"/>
      <c r="G43" s="204"/>
      <c r="H43" s="207" t="n">
        <v>42</v>
      </c>
      <c r="I43" s="2" t="s">
        <v>5104</v>
      </c>
      <c r="J43" s="2" t="n">
        <v>3</v>
      </c>
      <c r="K43" s="2" t="s">
        <v>5025</v>
      </c>
    </row>
    <row r="44" customFormat="false" ht="15" hidden="false" customHeight="true" outlineLevel="0" collapsed="false">
      <c r="A44" s="211" t="s">
        <v>5176</v>
      </c>
      <c r="B44" s="212" t="n">
        <v>0</v>
      </c>
      <c r="C44" s="213" t="n">
        <v>0</v>
      </c>
      <c r="D44" s="213" t="n">
        <v>0</v>
      </c>
      <c r="E44" s="204"/>
      <c r="F44" s="205"/>
      <c r="G44" s="204"/>
      <c r="H44" s="207" t="n">
        <v>43</v>
      </c>
      <c r="I44" s="2" t="s">
        <v>5110</v>
      </c>
      <c r="J44" s="2" t="n">
        <v>3</v>
      </c>
      <c r="K44" s="2" t="s">
        <v>4995</v>
      </c>
    </row>
    <row r="45" customFormat="false" ht="15" hidden="false" customHeight="true" outlineLevel="0" collapsed="false">
      <c r="A45" s="211" t="s">
        <v>690</v>
      </c>
      <c r="B45" s="212" t="n">
        <v>0</v>
      </c>
      <c r="C45" s="213" t="n">
        <v>0</v>
      </c>
      <c r="D45" s="213" t="n">
        <v>0</v>
      </c>
      <c r="E45" s="204"/>
      <c r="F45" s="205"/>
      <c r="G45" s="204"/>
      <c r="H45" s="207" t="n">
        <v>44</v>
      </c>
      <c r="I45" s="2" t="s">
        <v>5038</v>
      </c>
      <c r="J45" s="2" t="n">
        <v>2</v>
      </c>
      <c r="K45" s="2" t="s">
        <v>4982</v>
      </c>
    </row>
    <row r="46" customFormat="false" ht="15" hidden="false" customHeight="true" outlineLevel="0" collapsed="false">
      <c r="A46" s="211" t="s">
        <v>5035</v>
      </c>
      <c r="B46" s="212" t="n">
        <v>0</v>
      </c>
      <c r="C46" s="213" t="n">
        <v>0</v>
      </c>
      <c r="D46" s="213" t="n">
        <v>0</v>
      </c>
      <c r="E46" s="204"/>
      <c r="F46" s="205"/>
      <c r="G46" s="204"/>
      <c r="H46" s="207" t="n">
        <v>45</v>
      </c>
      <c r="I46" s="2" t="s">
        <v>5112</v>
      </c>
      <c r="J46" s="2" t="n">
        <v>3</v>
      </c>
      <c r="K46" s="2" t="s">
        <v>4995</v>
      </c>
    </row>
    <row r="47" customFormat="false" ht="15" hidden="false" customHeight="true" outlineLevel="0" collapsed="false">
      <c r="A47" s="211" t="s">
        <v>5186</v>
      </c>
      <c r="B47" s="212"/>
      <c r="C47" s="213" t="n">
        <v>0</v>
      </c>
      <c r="D47" s="213" t="n">
        <v>0</v>
      </c>
      <c r="E47" s="204"/>
      <c r="F47" s="205"/>
      <c r="G47" s="204"/>
      <c r="H47" s="207" t="n">
        <v>46</v>
      </c>
      <c r="I47" s="2" t="s">
        <v>5184</v>
      </c>
      <c r="J47" s="2" t="n">
        <v>3</v>
      </c>
      <c r="K47" s="2" t="s">
        <v>4999</v>
      </c>
    </row>
    <row r="48" customFormat="false" ht="15" hidden="false" customHeight="true" outlineLevel="0" collapsed="false">
      <c r="A48" s="211" t="s">
        <v>5103</v>
      </c>
      <c r="B48" s="212" t="n">
        <v>0</v>
      </c>
      <c r="C48" s="213"/>
      <c r="D48" s="213"/>
      <c r="E48" s="204"/>
      <c r="F48" s="205"/>
      <c r="G48" s="204"/>
      <c r="H48" s="207" t="n">
        <v>47</v>
      </c>
      <c r="I48" s="2" t="s">
        <v>5062</v>
      </c>
      <c r="J48" s="2" t="n">
        <v>2</v>
      </c>
      <c r="K48" s="2" t="s">
        <v>4982</v>
      </c>
    </row>
    <row r="49" customFormat="false" ht="15" hidden="false" customHeight="true" outlineLevel="0" collapsed="false">
      <c r="A49" s="211" t="s">
        <v>5104</v>
      </c>
      <c r="B49" s="212" t="n">
        <v>0</v>
      </c>
      <c r="C49" s="213"/>
      <c r="D49" s="213"/>
      <c r="E49" s="204"/>
      <c r="F49" s="205"/>
      <c r="G49" s="204"/>
      <c r="H49" s="207" t="n">
        <v>48</v>
      </c>
      <c r="I49" s="2" t="s">
        <v>649</v>
      </c>
      <c r="J49" s="2" t="n">
        <v>0</v>
      </c>
      <c r="K49" s="2" t="s">
        <v>4991</v>
      </c>
    </row>
    <row r="50" customFormat="false" ht="15" hidden="false" customHeight="true" outlineLevel="0" collapsed="false">
      <c r="A50" s="211" t="s">
        <v>5187</v>
      </c>
      <c r="B50" s="212"/>
      <c r="C50" s="213" t="n">
        <v>0</v>
      </c>
      <c r="D50" s="213" t="n">
        <v>0</v>
      </c>
      <c r="E50" s="204"/>
      <c r="F50" s="205"/>
      <c r="G50" s="204"/>
      <c r="H50" s="207" t="n">
        <v>49</v>
      </c>
      <c r="I50" s="2" t="s">
        <v>5172</v>
      </c>
      <c r="J50" s="2" t="n">
        <v>0</v>
      </c>
      <c r="K50" s="2" t="s">
        <v>4991</v>
      </c>
    </row>
    <row r="51" customFormat="false" ht="15" hidden="false" customHeight="true" outlineLevel="0" collapsed="false">
      <c r="A51" s="211" t="s">
        <v>5037</v>
      </c>
      <c r="B51" s="212"/>
      <c r="C51" s="213" t="n">
        <v>0</v>
      </c>
      <c r="D51" s="213"/>
      <c r="E51" s="204"/>
      <c r="F51" s="205"/>
      <c r="G51" s="204"/>
      <c r="H51" s="207" t="n">
        <v>50</v>
      </c>
      <c r="I51" s="2" t="s">
        <v>5188</v>
      </c>
      <c r="J51" s="2" t="n">
        <v>2</v>
      </c>
      <c r="K51" s="2" t="s">
        <v>4982</v>
      </c>
    </row>
    <row r="52" customFormat="false" ht="15" hidden="false" customHeight="true" outlineLevel="0" collapsed="false">
      <c r="A52" s="211" t="s">
        <v>5189</v>
      </c>
      <c r="B52" s="212"/>
      <c r="C52" s="213" t="n">
        <v>0</v>
      </c>
      <c r="D52" s="213" t="n">
        <v>0</v>
      </c>
      <c r="E52" s="204"/>
      <c r="F52" s="205"/>
      <c r="G52" s="204"/>
      <c r="H52" s="207" t="n">
        <v>51</v>
      </c>
      <c r="I52" s="2" t="s">
        <v>5041</v>
      </c>
      <c r="J52" s="2" t="n">
        <v>2</v>
      </c>
      <c r="K52" s="2" t="s">
        <v>4982</v>
      </c>
    </row>
    <row r="53" customFormat="false" ht="15" hidden="false" customHeight="true" outlineLevel="0" collapsed="false">
      <c r="A53" s="211" t="s">
        <v>5039</v>
      </c>
      <c r="B53" s="212" t="n">
        <v>0</v>
      </c>
      <c r="C53" s="213" t="n">
        <v>0</v>
      </c>
      <c r="D53" s="213" t="n">
        <v>0</v>
      </c>
      <c r="E53" s="204"/>
      <c r="F53" s="205"/>
      <c r="G53" s="204"/>
      <c r="H53" s="207" t="n">
        <v>52</v>
      </c>
      <c r="I53" s="2" t="s">
        <v>5114</v>
      </c>
      <c r="J53" s="2" t="n">
        <v>2</v>
      </c>
      <c r="K53" s="2" t="s">
        <v>4982</v>
      </c>
    </row>
    <row r="54" customFormat="false" ht="15" hidden="false" customHeight="true" outlineLevel="0" collapsed="false">
      <c r="A54" s="211" t="s">
        <v>5152</v>
      </c>
      <c r="B54" s="212"/>
      <c r="C54" s="213" t="n">
        <v>0</v>
      </c>
      <c r="D54" s="213" t="n">
        <v>0</v>
      </c>
      <c r="E54" s="204"/>
      <c r="F54" s="205"/>
      <c r="G54" s="204"/>
      <c r="H54" s="207" t="n">
        <v>53</v>
      </c>
      <c r="I54" s="2" t="s">
        <v>5042</v>
      </c>
      <c r="J54" s="2" t="n">
        <v>2</v>
      </c>
      <c r="K54" s="2" t="s">
        <v>4982</v>
      </c>
    </row>
    <row r="55" customFormat="false" ht="15" hidden="false" customHeight="true" outlineLevel="0" collapsed="false">
      <c r="A55" s="211" t="s">
        <v>5190</v>
      </c>
      <c r="B55" s="212" t="n">
        <v>0</v>
      </c>
      <c r="C55" s="213"/>
      <c r="D55" s="213"/>
      <c r="E55" s="204"/>
      <c r="F55" s="205"/>
      <c r="G55" s="204"/>
      <c r="H55" s="207" t="n">
        <v>54</v>
      </c>
      <c r="I55" s="2" t="s">
        <v>5043</v>
      </c>
      <c r="J55" s="2" t="n">
        <v>2</v>
      </c>
      <c r="K55" s="2" t="s">
        <v>4982</v>
      </c>
    </row>
    <row r="56" customFormat="false" ht="15" hidden="false" customHeight="true" outlineLevel="0" collapsed="false">
      <c r="A56" s="211" t="s">
        <v>5165</v>
      </c>
      <c r="B56" s="212" t="n">
        <v>0</v>
      </c>
      <c r="C56" s="213" t="n">
        <v>0</v>
      </c>
      <c r="D56" s="213" t="n">
        <v>0</v>
      </c>
      <c r="E56" s="204"/>
      <c r="F56" s="205"/>
      <c r="G56" s="204"/>
      <c r="H56" s="207" t="n">
        <v>55</v>
      </c>
      <c r="I56" s="2" t="s">
        <v>957</v>
      </c>
      <c r="J56" s="2" t="n">
        <v>2</v>
      </c>
      <c r="K56" s="2" t="s">
        <v>4982</v>
      </c>
    </row>
    <row r="57" customFormat="false" ht="15" hidden="false" customHeight="true" outlineLevel="0" collapsed="false">
      <c r="A57" s="211" t="s">
        <v>786</v>
      </c>
      <c r="B57" s="212" t="n">
        <v>0</v>
      </c>
      <c r="C57" s="213"/>
      <c r="D57" s="213"/>
      <c r="E57" s="204"/>
      <c r="F57" s="205"/>
      <c r="G57" s="204"/>
      <c r="H57" s="207" t="n">
        <v>56</v>
      </c>
      <c r="I57" s="2" t="s">
        <v>5074</v>
      </c>
      <c r="J57" s="2" t="n">
        <v>3</v>
      </c>
      <c r="K57" s="2" t="s">
        <v>4999</v>
      </c>
    </row>
    <row r="58" customFormat="false" ht="15" hidden="false" customHeight="true" outlineLevel="0" collapsed="false">
      <c r="A58" s="211" t="s">
        <v>5191</v>
      </c>
      <c r="B58" s="212"/>
      <c r="C58" s="213" t="n">
        <v>0</v>
      </c>
      <c r="D58" s="213" t="n">
        <v>0</v>
      </c>
      <c r="E58" s="204"/>
      <c r="F58" s="205"/>
      <c r="G58" s="204"/>
      <c r="H58" s="207" t="n">
        <v>57</v>
      </c>
      <c r="I58" s="2" t="s">
        <v>5117</v>
      </c>
      <c r="J58" s="2" t="n">
        <v>2</v>
      </c>
      <c r="K58" s="2" t="s">
        <v>4982</v>
      </c>
    </row>
    <row r="59" customFormat="false" ht="15" hidden="false" customHeight="true" outlineLevel="0" collapsed="false">
      <c r="A59" s="2"/>
      <c r="B59" s="204"/>
      <c r="C59" s="204"/>
      <c r="D59" s="204"/>
      <c r="E59" s="204"/>
      <c r="F59" s="205"/>
      <c r="G59" s="204"/>
      <c r="H59" s="207" t="n">
        <v>58</v>
      </c>
      <c r="I59" s="2" t="s">
        <v>5044</v>
      </c>
      <c r="J59" s="2" t="n">
        <v>2</v>
      </c>
      <c r="K59" s="2" t="s">
        <v>4982</v>
      </c>
    </row>
    <row r="60" customFormat="false" ht="19.5" hidden="false" customHeight="true" outlineLevel="0" collapsed="false">
      <c r="A60" s="206" t="s">
        <v>4982</v>
      </c>
      <c r="B60" s="206"/>
      <c r="C60" s="206"/>
      <c r="D60" s="206"/>
      <c r="E60" s="204"/>
      <c r="F60" s="205"/>
      <c r="G60" s="204"/>
      <c r="H60" s="207" t="n">
        <v>59</v>
      </c>
      <c r="I60" s="2" t="s">
        <v>5118</v>
      </c>
      <c r="J60" s="2" t="n">
        <v>2</v>
      </c>
      <c r="K60" s="2" t="s">
        <v>4982</v>
      </c>
    </row>
    <row r="61" customFormat="false" ht="15" hidden="false" customHeight="true" outlineLevel="0" collapsed="false">
      <c r="A61" s="208" t="s">
        <v>5045</v>
      </c>
      <c r="B61" s="221" t="n">
        <v>6</v>
      </c>
      <c r="C61" s="217" t="n">
        <v>6</v>
      </c>
      <c r="D61" s="217" t="n">
        <v>6</v>
      </c>
      <c r="E61" s="204"/>
      <c r="F61" s="205"/>
      <c r="G61" s="204"/>
      <c r="H61" s="207" t="n">
        <v>60</v>
      </c>
      <c r="I61" s="2" t="s">
        <v>5187</v>
      </c>
      <c r="J61" s="2" t="n">
        <v>2</v>
      </c>
      <c r="K61" s="2" t="s">
        <v>5006</v>
      </c>
    </row>
    <row r="62" customFormat="false" ht="15" hidden="false" customHeight="true" outlineLevel="0" collapsed="false">
      <c r="A62" s="211" t="s">
        <v>5046</v>
      </c>
      <c r="B62" s="214"/>
      <c r="C62" s="2" t="n">
        <v>9</v>
      </c>
      <c r="D62" s="2" t="n">
        <v>9</v>
      </c>
      <c r="E62" s="204"/>
      <c r="F62" s="205"/>
      <c r="G62" s="204"/>
      <c r="H62" s="207" t="n">
        <v>61</v>
      </c>
      <c r="I62" s="2" t="s">
        <v>5037</v>
      </c>
      <c r="J62" s="2" t="n">
        <v>2</v>
      </c>
      <c r="K62" s="2" t="s">
        <v>4982</v>
      </c>
    </row>
    <row r="63" customFormat="false" ht="15" hidden="false" customHeight="true" outlineLevel="0" collapsed="false">
      <c r="A63" s="211" t="s">
        <v>5030</v>
      </c>
      <c r="B63" s="218" t="n">
        <v>10</v>
      </c>
      <c r="C63" s="2" t="n">
        <v>10</v>
      </c>
      <c r="D63" s="2" t="n">
        <v>10</v>
      </c>
      <c r="E63" s="204"/>
      <c r="F63" s="205"/>
      <c r="G63" s="204"/>
      <c r="H63" s="207" t="n">
        <v>62</v>
      </c>
      <c r="I63" s="2" t="s">
        <v>1808</v>
      </c>
      <c r="J63" s="2" t="n">
        <v>1</v>
      </c>
      <c r="K63" s="2" t="s">
        <v>4980</v>
      </c>
    </row>
    <row r="64" customFormat="false" ht="15" hidden="false" customHeight="true" outlineLevel="0" collapsed="false">
      <c r="A64" s="211" t="s">
        <v>5113</v>
      </c>
      <c r="B64" s="218" t="n">
        <v>11</v>
      </c>
      <c r="C64" s="2" t="n">
        <v>11</v>
      </c>
      <c r="D64" s="2" t="n">
        <v>11</v>
      </c>
      <c r="E64" s="204"/>
      <c r="F64" s="205"/>
      <c r="G64" s="204"/>
      <c r="H64" s="207" t="n">
        <v>63</v>
      </c>
      <c r="I64" s="2" t="s">
        <v>701</v>
      </c>
      <c r="J64" s="2" t="n">
        <v>2</v>
      </c>
      <c r="K64" s="2" t="s">
        <v>4982</v>
      </c>
    </row>
    <row r="65" customFormat="false" ht="15" hidden="false" customHeight="true" outlineLevel="0" collapsed="false">
      <c r="A65" s="211" t="s">
        <v>5047</v>
      </c>
      <c r="B65" s="218" t="n">
        <v>12</v>
      </c>
      <c r="C65" s="2" t="n">
        <v>12</v>
      </c>
      <c r="D65" s="2" t="n">
        <v>12</v>
      </c>
      <c r="E65" s="204"/>
      <c r="F65" s="205"/>
      <c r="G65" s="204"/>
      <c r="H65" s="207" t="n">
        <v>64</v>
      </c>
      <c r="I65" s="2" t="s">
        <v>5189</v>
      </c>
      <c r="J65" s="2" t="n">
        <v>2</v>
      </c>
      <c r="K65" s="2" t="s">
        <v>5006</v>
      </c>
    </row>
    <row r="66" customFormat="false" ht="15" hidden="false" customHeight="true" outlineLevel="0" collapsed="false">
      <c r="A66" s="211" t="s">
        <v>935</v>
      </c>
      <c r="B66" s="218" t="n">
        <v>16</v>
      </c>
      <c r="C66" s="2" t="n">
        <v>16</v>
      </c>
      <c r="D66" s="2" t="n">
        <v>16</v>
      </c>
      <c r="E66" s="204"/>
      <c r="F66" s="205"/>
      <c r="G66" s="204"/>
      <c r="H66" s="207" t="n">
        <v>65</v>
      </c>
      <c r="I66" s="2" t="s">
        <v>5039</v>
      </c>
      <c r="J66" s="2" t="n">
        <v>2</v>
      </c>
      <c r="K66" s="2" t="s">
        <v>5006</v>
      </c>
    </row>
    <row r="67" customFormat="false" ht="15" hidden="false" customHeight="true" outlineLevel="0" collapsed="false">
      <c r="A67" s="211" t="s">
        <v>5038</v>
      </c>
      <c r="B67" s="218" t="n">
        <v>17</v>
      </c>
      <c r="C67" s="2" t="n">
        <v>17</v>
      </c>
      <c r="D67" s="2" t="n">
        <v>17</v>
      </c>
      <c r="E67" s="204"/>
      <c r="F67" s="205"/>
      <c r="G67" s="204"/>
      <c r="H67" s="207" t="n">
        <v>66</v>
      </c>
      <c r="I67" s="2" t="s">
        <v>5026</v>
      </c>
      <c r="J67" s="2" t="n">
        <v>3</v>
      </c>
      <c r="K67" s="2" t="s">
        <v>4999</v>
      </c>
    </row>
    <row r="68" customFormat="false" ht="15" hidden="false" customHeight="true" outlineLevel="0" collapsed="false">
      <c r="A68" s="211" t="s">
        <v>5062</v>
      </c>
      <c r="B68" s="218" t="n">
        <v>18</v>
      </c>
      <c r="C68" s="2" t="n">
        <v>18</v>
      </c>
      <c r="D68" s="2" t="n">
        <v>18</v>
      </c>
      <c r="E68" s="204"/>
      <c r="F68" s="205"/>
      <c r="G68" s="204"/>
      <c r="H68" s="207" t="n">
        <v>67</v>
      </c>
      <c r="I68" s="2" t="s">
        <v>5152</v>
      </c>
      <c r="J68" s="2" t="n">
        <v>2</v>
      </c>
      <c r="K68" s="2" t="s">
        <v>5006</v>
      </c>
    </row>
    <row r="69" customFormat="false" ht="15" hidden="false" customHeight="true" outlineLevel="0" collapsed="false">
      <c r="A69" s="211" t="s">
        <v>5115</v>
      </c>
      <c r="B69" s="214"/>
      <c r="C69" s="2" t="n">
        <v>19</v>
      </c>
      <c r="D69" s="204"/>
      <c r="E69" s="204"/>
      <c r="F69" s="205"/>
      <c r="G69" s="204"/>
      <c r="H69" s="207" t="n">
        <v>68</v>
      </c>
      <c r="I69" s="2" t="s">
        <v>5173</v>
      </c>
      <c r="J69" s="2" t="n">
        <v>1</v>
      </c>
      <c r="K69" s="2" t="s">
        <v>4980</v>
      </c>
    </row>
    <row r="70" customFormat="false" ht="15" hidden="false" customHeight="true" outlineLevel="0" collapsed="false">
      <c r="A70" s="211" t="s">
        <v>957</v>
      </c>
      <c r="B70" s="218" t="n">
        <v>20</v>
      </c>
      <c r="C70" s="2" t="n">
        <v>20</v>
      </c>
      <c r="D70" s="2" t="n">
        <v>20</v>
      </c>
      <c r="E70" s="204"/>
      <c r="F70" s="205"/>
      <c r="G70" s="204"/>
      <c r="H70" s="207" t="n">
        <v>69</v>
      </c>
      <c r="I70" s="2" t="s">
        <v>5049</v>
      </c>
      <c r="J70" s="2" t="n">
        <v>2</v>
      </c>
      <c r="K70" s="2" t="s">
        <v>4982</v>
      </c>
    </row>
    <row r="71" customFormat="false" ht="15" hidden="false" customHeight="true" outlineLevel="0" collapsed="false">
      <c r="A71" s="211" t="s">
        <v>5021</v>
      </c>
      <c r="B71" s="218" t="n">
        <v>21</v>
      </c>
      <c r="C71" s="2" t="n">
        <v>21</v>
      </c>
      <c r="D71" s="2" t="n">
        <v>21</v>
      </c>
      <c r="E71" s="204"/>
      <c r="F71" s="205"/>
      <c r="G71" s="204"/>
      <c r="H71" s="207" t="n">
        <v>70</v>
      </c>
      <c r="I71" s="2" t="s">
        <v>977</v>
      </c>
      <c r="J71" s="2" t="n">
        <v>2</v>
      </c>
      <c r="K71" s="2" t="s">
        <v>4982</v>
      </c>
    </row>
    <row r="72" customFormat="false" ht="15" hidden="false" customHeight="true" outlineLevel="0" collapsed="false">
      <c r="A72" s="211" t="s">
        <v>1044</v>
      </c>
      <c r="B72" s="218" t="n">
        <v>26</v>
      </c>
      <c r="C72" s="204"/>
      <c r="D72" s="204"/>
      <c r="E72" s="204"/>
      <c r="F72" s="205"/>
      <c r="G72" s="204"/>
      <c r="H72" s="207" t="n">
        <v>71</v>
      </c>
      <c r="I72" s="2" t="s">
        <v>5113</v>
      </c>
      <c r="J72" s="2" t="n">
        <v>2</v>
      </c>
      <c r="K72" s="2" t="s">
        <v>4982</v>
      </c>
    </row>
    <row r="73" customFormat="false" ht="15" hidden="false" customHeight="true" outlineLevel="0" collapsed="false">
      <c r="A73" s="211" t="s">
        <v>5042</v>
      </c>
      <c r="B73" s="218" t="n">
        <v>27</v>
      </c>
      <c r="C73" s="2" t="n">
        <v>27</v>
      </c>
      <c r="D73" s="2" t="n">
        <v>27</v>
      </c>
      <c r="E73" s="204"/>
      <c r="F73" s="205"/>
      <c r="G73" s="204"/>
      <c r="H73" s="207" t="n">
        <v>72</v>
      </c>
      <c r="I73" s="2" t="s">
        <v>5050</v>
      </c>
      <c r="J73" s="2" t="n">
        <v>3</v>
      </c>
      <c r="K73" s="2" t="s">
        <v>4995</v>
      </c>
    </row>
    <row r="74" customFormat="false" ht="15" hidden="false" customHeight="true" outlineLevel="0" collapsed="false">
      <c r="A74" s="211" t="s">
        <v>5118</v>
      </c>
      <c r="B74" s="218" t="n">
        <v>30</v>
      </c>
      <c r="C74" s="2" t="n">
        <v>30</v>
      </c>
      <c r="D74" s="2" t="n">
        <v>30</v>
      </c>
      <c r="E74" s="204"/>
      <c r="F74" s="205"/>
      <c r="G74" s="204"/>
      <c r="H74" s="207" t="n">
        <v>73</v>
      </c>
      <c r="I74" s="2" t="s">
        <v>5190</v>
      </c>
      <c r="J74" s="2" t="n">
        <v>3</v>
      </c>
      <c r="K74" s="2" t="s">
        <v>5025</v>
      </c>
    </row>
    <row r="75" customFormat="false" ht="15" hidden="false" customHeight="true" outlineLevel="0" collapsed="false">
      <c r="A75" s="211" t="s">
        <v>5004</v>
      </c>
      <c r="B75" s="218" t="n">
        <v>32</v>
      </c>
      <c r="C75" s="2" t="n">
        <v>32</v>
      </c>
      <c r="D75" s="2" t="n">
        <v>32</v>
      </c>
      <c r="E75" s="204"/>
      <c r="F75" s="205"/>
      <c r="G75" s="204"/>
      <c r="H75" s="207" t="n">
        <v>74</v>
      </c>
      <c r="I75" s="2" t="s">
        <v>5165</v>
      </c>
      <c r="J75" s="2" t="n">
        <v>0</v>
      </c>
      <c r="K75" s="2" t="s">
        <v>4991</v>
      </c>
    </row>
    <row r="76" customFormat="false" ht="15" hidden="false" customHeight="true" outlineLevel="0" collapsed="false">
      <c r="A76" s="211" t="s">
        <v>5188</v>
      </c>
      <c r="B76" s="218" t="n">
        <v>33</v>
      </c>
      <c r="C76" s="2" t="n">
        <v>33</v>
      </c>
      <c r="D76" s="2" t="n">
        <v>33</v>
      </c>
      <c r="E76" s="204"/>
      <c r="F76" s="205"/>
      <c r="G76" s="204"/>
      <c r="H76" s="207" t="n">
        <v>75</v>
      </c>
      <c r="I76" s="2" t="s">
        <v>5047</v>
      </c>
      <c r="J76" s="2" t="n">
        <v>2</v>
      </c>
      <c r="K76" s="2" t="s">
        <v>4982</v>
      </c>
    </row>
    <row r="77" customFormat="false" ht="15" hidden="false" customHeight="true" outlineLevel="0" collapsed="false">
      <c r="A77" s="211" t="s">
        <v>701</v>
      </c>
      <c r="B77" s="214"/>
      <c r="C77" s="2" t="n">
        <v>34</v>
      </c>
      <c r="D77" s="2" t="n">
        <v>34</v>
      </c>
      <c r="E77" s="204"/>
      <c r="F77" s="205"/>
      <c r="G77" s="204"/>
      <c r="H77" s="207" t="n">
        <v>76</v>
      </c>
      <c r="I77" s="2" t="s">
        <v>5115</v>
      </c>
      <c r="J77" s="2" t="n">
        <v>3</v>
      </c>
      <c r="K77" s="2" t="s">
        <v>4995</v>
      </c>
    </row>
    <row r="78" customFormat="false" ht="15" hidden="false" customHeight="true" outlineLevel="0" collapsed="false">
      <c r="A78" s="211" t="s">
        <v>1808</v>
      </c>
      <c r="B78" s="218" t="n">
        <v>36</v>
      </c>
      <c r="C78" s="2" t="n">
        <v>36</v>
      </c>
      <c r="D78" s="2" t="n">
        <v>36</v>
      </c>
      <c r="E78" s="204"/>
      <c r="F78" s="205"/>
      <c r="G78" s="204"/>
      <c r="H78" s="207" t="n">
        <v>77</v>
      </c>
      <c r="I78" s="2" t="s">
        <v>5192</v>
      </c>
      <c r="J78" s="2" t="n">
        <v>2</v>
      </c>
      <c r="K78" s="2" t="s">
        <v>4982</v>
      </c>
    </row>
    <row r="79" customFormat="false" ht="15" hidden="false" customHeight="true" outlineLevel="0" collapsed="false">
      <c r="A79" s="211" t="s">
        <v>5117</v>
      </c>
      <c r="B79" s="218" t="n">
        <v>37</v>
      </c>
      <c r="C79" s="2" t="n">
        <v>37</v>
      </c>
      <c r="D79" s="2" t="n">
        <v>37</v>
      </c>
      <c r="E79" s="204"/>
      <c r="F79" s="205"/>
      <c r="G79" s="204"/>
      <c r="H79" s="207" t="n">
        <v>78</v>
      </c>
      <c r="I79" s="2" t="s">
        <v>5119</v>
      </c>
      <c r="J79" s="2" t="n">
        <v>2</v>
      </c>
      <c r="K79" s="2" t="s">
        <v>4982</v>
      </c>
    </row>
    <row r="80" customFormat="false" ht="15" hidden="false" customHeight="true" outlineLevel="0" collapsed="false">
      <c r="A80" s="211" t="s">
        <v>4983</v>
      </c>
      <c r="B80" s="218" t="n">
        <v>40</v>
      </c>
      <c r="C80" s="2" t="n">
        <v>40</v>
      </c>
      <c r="D80" s="2" t="n">
        <v>40</v>
      </c>
      <c r="E80" s="204"/>
      <c r="F80" s="205"/>
      <c r="G80" s="204"/>
      <c r="H80" s="207" t="n">
        <v>79</v>
      </c>
      <c r="I80" s="2" t="s">
        <v>5045</v>
      </c>
      <c r="J80" s="2" t="n">
        <v>2</v>
      </c>
      <c r="K80" s="2" t="s">
        <v>4982</v>
      </c>
    </row>
    <row r="81" customFormat="false" ht="15" hidden="false" customHeight="true" outlineLevel="0" collapsed="false">
      <c r="A81" s="211" t="s">
        <v>5119</v>
      </c>
      <c r="B81" s="218" t="n">
        <v>41</v>
      </c>
      <c r="C81" s="2" t="n">
        <v>41</v>
      </c>
      <c r="D81" s="2" t="n">
        <v>41</v>
      </c>
      <c r="E81" s="204"/>
      <c r="F81" s="205"/>
      <c r="G81" s="204"/>
      <c r="H81" s="207" t="n">
        <v>80</v>
      </c>
      <c r="I81" s="2" t="s">
        <v>5175</v>
      </c>
      <c r="J81" s="2" t="n">
        <v>1</v>
      </c>
      <c r="K81" s="2" t="s">
        <v>4980</v>
      </c>
    </row>
    <row r="82" customFormat="false" ht="15" hidden="false" customHeight="true" outlineLevel="0" collapsed="false">
      <c r="A82" s="211" t="s">
        <v>5013</v>
      </c>
      <c r="B82" s="218" t="n">
        <v>42</v>
      </c>
      <c r="C82" s="2" t="n">
        <v>42</v>
      </c>
      <c r="D82" s="2" t="n">
        <v>42</v>
      </c>
      <c r="E82" s="204"/>
      <c r="F82" s="205"/>
      <c r="G82" s="204"/>
      <c r="H82" s="207" t="n">
        <v>81</v>
      </c>
      <c r="I82" s="2" t="s">
        <v>5193</v>
      </c>
      <c r="J82" s="2" t="n">
        <v>2</v>
      </c>
      <c r="K82" s="2" t="s">
        <v>4982</v>
      </c>
    </row>
    <row r="83" customFormat="false" ht="15" hidden="false" customHeight="true" outlineLevel="0" collapsed="false">
      <c r="A83" s="211" t="s">
        <v>5044</v>
      </c>
      <c r="B83" s="218" t="n">
        <v>43</v>
      </c>
      <c r="C83" s="204"/>
      <c r="D83" s="204" t="n">
        <v>94</v>
      </c>
      <c r="E83" s="204"/>
      <c r="F83" s="205"/>
      <c r="G83" s="204"/>
      <c r="H83" s="207" t="n">
        <v>82</v>
      </c>
      <c r="I83" s="2" t="s">
        <v>786</v>
      </c>
      <c r="J83" s="2" t="n">
        <v>3</v>
      </c>
      <c r="K83" s="2" t="s">
        <v>5025</v>
      </c>
    </row>
    <row r="84" customFormat="false" ht="15" hidden="false" customHeight="true" outlineLevel="0" collapsed="false">
      <c r="A84" s="211" t="s">
        <v>5041</v>
      </c>
      <c r="B84" s="218" t="n">
        <v>44</v>
      </c>
      <c r="C84" s="2" t="n">
        <v>44</v>
      </c>
      <c r="D84" s="2" t="n">
        <v>44</v>
      </c>
      <c r="E84" s="204"/>
      <c r="F84" s="205"/>
      <c r="G84" s="204"/>
      <c r="H84" s="207" t="n">
        <v>83</v>
      </c>
      <c r="I84" s="2" t="s">
        <v>5051</v>
      </c>
      <c r="J84" s="2" t="n">
        <v>2</v>
      </c>
      <c r="K84" s="2" t="s">
        <v>4982</v>
      </c>
    </row>
    <row r="85" customFormat="false" ht="15" hidden="false" customHeight="true" outlineLevel="0" collapsed="false">
      <c r="A85" s="211" t="s">
        <v>4985</v>
      </c>
      <c r="B85" s="218" t="n">
        <v>45</v>
      </c>
      <c r="C85" s="2" t="n">
        <v>45</v>
      </c>
      <c r="D85" s="2" t="n">
        <v>45</v>
      </c>
      <c r="E85" s="204"/>
      <c r="F85" s="205"/>
      <c r="G85" s="204"/>
      <c r="H85" s="207" t="n">
        <v>84</v>
      </c>
      <c r="I85" s="2" t="s">
        <v>5185</v>
      </c>
      <c r="J85" s="2" t="n">
        <v>3</v>
      </c>
      <c r="K85" s="2" t="s">
        <v>4999</v>
      </c>
    </row>
    <row r="86" customFormat="false" ht="15" hidden="false" customHeight="true" outlineLevel="0" collapsed="false">
      <c r="A86" s="211" t="s">
        <v>5192</v>
      </c>
      <c r="B86" s="218" t="n">
        <v>46</v>
      </c>
      <c r="C86" s="2" t="n">
        <v>46</v>
      </c>
      <c r="D86" s="2" t="n">
        <v>46</v>
      </c>
      <c r="E86" s="204"/>
      <c r="F86" s="205"/>
      <c r="G86" s="204"/>
      <c r="H86" s="207" t="n">
        <v>85</v>
      </c>
      <c r="I86" s="2" t="s">
        <v>5046</v>
      </c>
      <c r="J86" s="2" t="n">
        <v>2</v>
      </c>
      <c r="K86" s="2" t="s">
        <v>4982</v>
      </c>
    </row>
    <row r="87" customFormat="false" ht="15" hidden="false" customHeight="true" outlineLevel="0" collapsed="false">
      <c r="A87" s="211" t="s">
        <v>5043</v>
      </c>
      <c r="B87" s="214"/>
      <c r="C87" s="2" t="n">
        <v>48</v>
      </c>
      <c r="D87" s="2" t="n">
        <v>48</v>
      </c>
      <c r="E87" s="204"/>
      <c r="F87" s="205"/>
      <c r="G87" s="204"/>
      <c r="H87" s="207" t="n">
        <v>86</v>
      </c>
      <c r="I87" s="2" t="s">
        <v>1094</v>
      </c>
      <c r="J87" s="2" t="n">
        <v>0</v>
      </c>
      <c r="K87" s="2" t="s">
        <v>4991</v>
      </c>
    </row>
    <row r="88" customFormat="false" ht="15" hidden="false" customHeight="true" outlineLevel="0" collapsed="false">
      <c r="A88" s="211" t="s">
        <v>5187</v>
      </c>
      <c r="B88" s="218" t="n">
        <v>48</v>
      </c>
      <c r="C88" s="204"/>
      <c r="D88" s="204"/>
      <c r="E88" s="204"/>
      <c r="F88" s="205"/>
      <c r="G88" s="204"/>
      <c r="H88" s="207" t="n">
        <v>87</v>
      </c>
      <c r="I88" s="2" t="s">
        <v>1405</v>
      </c>
      <c r="J88" s="2" t="n">
        <v>3</v>
      </c>
      <c r="K88" s="2" t="s">
        <v>4999</v>
      </c>
    </row>
    <row r="89" customFormat="false" ht="15" hidden="false" customHeight="true" outlineLevel="0" collapsed="false">
      <c r="A89" s="211" t="s">
        <v>5008</v>
      </c>
      <c r="B89" s="214"/>
      <c r="C89" s="2" t="n">
        <v>49</v>
      </c>
      <c r="D89" s="2" t="n">
        <v>49</v>
      </c>
      <c r="E89" s="204"/>
      <c r="F89" s="205"/>
      <c r="G89" s="204"/>
      <c r="H89" s="207" t="n">
        <v>88</v>
      </c>
      <c r="I89" s="219" t="s">
        <v>5191</v>
      </c>
      <c r="J89" s="219" t="n">
        <v>2</v>
      </c>
      <c r="K89" s="219" t="s">
        <v>5006</v>
      </c>
    </row>
    <row r="90" customFormat="false" ht="15" hidden="false" customHeight="true" outlineLevel="0" collapsed="false">
      <c r="A90" s="211" t="s">
        <v>5189</v>
      </c>
      <c r="B90" s="218" t="n">
        <v>49</v>
      </c>
      <c r="C90" s="204"/>
      <c r="D90" s="204"/>
      <c r="E90" s="204"/>
      <c r="F90" s="205"/>
      <c r="G90" s="204"/>
      <c r="H90" s="207"/>
      <c r="I90" s="220" t="s">
        <v>5052</v>
      </c>
      <c r="J90" s="217" t="n">
        <f aca="false">SUM(J1:J89)</f>
        <v>176</v>
      </c>
      <c r="K90" s="217"/>
    </row>
    <row r="91" customFormat="false" ht="15" hidden="false" customHeight="true" outlineLevel="0" collapsed="false">
      <c r="A91" s="211" t="s">
        <v>5168</v>
      </c>
      <c r="B91" s="214"/>
      <c r="C91" s="2" t="n">
        <v>51</v>
      </c>
      <c r="D91" s="204"/>
      <c r="E91" s="204"/>
      <c r="F91" s="205"/>
      <c r="G91" s="204"/>
      <c r="H91" s="207"/>
      <c r="I91" s="2" t="s">
        <v>5053</v>
      </c>
      <c r="J91" s="2" t="n">
        <f aca="false">J90-(2*10)</f>
        <v>156</v>
      </c>
      <c r="K91" s="2"/>
    </row>
    <row r="92" customFormat="false" ht="15" hidden="false" customHeight="true" outlineLevel="0" collapsed="false">
      <c r="A92" s="211" t="s">
        <v>5018</v>
      </c>
      <c r="B92" s="218" t="n">
        <v>56</v>
      </c>
      <c r="C92" s="204"/>
      <c r="D92" s="204"/>
      <c r="E92" s="204"/>
      <c r="F92" s="205"/>
      <c r="G92" s="204"/>
      <c r="H92" s="207"/>
      <c r="I92" s="2"/>
      <c r="J92" s="204"/>
      <c r="K92" s="2"/>
    </row>
    <row r="93" customFormat="false" ht="15" hidden="false" customHeight="true" outlineLevel="0" collapsed="false">
      <c r="A93" s="211" t="s">
        <v>5011</v>
      </c>
      <c r="B93" s="218" t="n">
        <v>58</v>
      </c>
      <c r="C93" s="204"/>
      <c r="D93" s="204"/>
      <c r="E93" s="204"/>
      <c r="F93" s="205"/>
      <c r="G93" s="204"/>
      <c r="H93" s="207"/>
      <c r="I93" s="2"/>
      <c r="J93" s="204"/>
      <c r="K93" s="2"/>
    </row>
    <row r="94" customFormat="false" ht="15" hidden="false" customHeight="true" outlineLevel="0" collapsed="false">
      <c r="A94" s="211" t="s">
        <v>5093</v>
      </c>
      <c r="B94" s="214"/>
      <c r="C94" s="2" t="n">
        <v>63</v>
      </c>
      <c r="D94" s="2" t="n">
        <v>63</v>
      </c>
      <c r="E94" s="204"/>
      <c r="F94" s="205"/>
      <c r="G94" s="204"/>
      <c r="H94" s="207"/>
      <c r="I94" s="2"/>
      <c r="J94" s="204"/>
      <c r="K94" s="2"/>
    </row>
    <row r="95" customFormat="false" ht="15" hidden="false" customHeight="true" outlineLevel="0" collapsed="false">
      <c r="A95" s="211" t="s">
        <v>5114</v>
      </c>
      <c r="B95" s="214"/>
      <c r="C95" s="2" t="n">
        <v>67</v>
      </c>
      <c r="D95" s="2" t="n">
        <v>67</v>
      </c>
      <c r="E95" s="204"/>
      <c r="F95" s="205"/>
      <c r="G95" s="204"/>
      <c r="H95" s="207"/>
      <c r="I95" s="2"/>
      <c r="J95" s="204"/>
      <c r="K95" s="2"/>
    </row>
    <row r="96" customFormat="false" ht="15" hidden="false" customHeight="true" outlineLevel="0" collapsed="false">
      <c r="A96" s="211" t="s">
        <v>5049</v>
      </c>
      <c r="B96" s="214"/>
      <c r="C96" s="2" t="n">
        <v>76</v>
      </c>
      <c r="D96" s="2" t="n">
        <v>76</v>
      </c>
      <c r="E96" s="204"/>
      <c r="F96" s="205"/>
      <c r="G96" s="204"/>
      <c r="H96" s="207"/>
      <c r="I96" s="2"/>
      <c r="J96" s="204"/>
      <c r="K96" s="2"/>
    </row>
    <row r="97" customFormat="false" ht="15" hidden="false" customHeight="true" outlineLevel="0" collapsed="false">
      <c r="A97" s="211" t="s">
        <v>5152</v>
      </c>
      <c r="B97" s="218" t="n">
        <v>76</v>
      </c>
      <c r="C97" s="204"/>
      <c r="D97" s="204"/>
      <c r="E97" s="204"/>
      <c r="F97" s="205"/>
      <c r="G97" s="204"/>
      <c r="H97" s="207"/>
      <c r="I97" s="2"/>
      <c r="J97" s="204"/>
      <c r="K97" s="2"/>
    </row>
    <row r="98" customFormat="false" ht="15" hidden="false" customHeight="true" outlineLevel="0" collapsed="false">
      <c r="A98" s="211" t="s">
        <v>5112</v>
      </c>
      <c r="B98" s="218" t="n">
        <v>77</v>
      </c>
      <c r="C98" s="204"/>
      <c r="D98" s="204"/>
      <c r="E98" s="204"/>
      <c r="F98" s="205"/>
      <c r="G98" s="204"/>
      <c r="H98" s="207"/>
      <c r="I98" s="2"/>
      <c r="J98" s="204"/>
      <c r="K98" s="2"/>
    </row>
    <row r="99" customFormat="false" ht="15" hidden="false" customHeight="true" outlineLevel="0" collapsed="false">
      <c r="A99" s="211" t="s">
        <v>4994</v>
      </c>
      <c r="B99" s="218" t="n">
        <v>78</v>
      </c>
      <c r="C99" s="204"/>
      <c r="D99" s="204"/>
      <c r="E99" s="204"/>
      <c r="F99" s="205"/>
      <c r="G99" s="204"/>
      <c r="H99" s="207"/>
      <c r="I99" s="2"/>
      <c r="J99" s="204"/>
      <c r="K99" s="2"/>
    </row>
    <row r="100" customFormat="false" ht="15" hidden="false" customHeight="true" outlineLevel="0" collapsed="false">
      <c r="A100" s="211" t="s">
        <v>5037</v>
      </c>
      <c r="B100" s="218" t="n">
        <v>82</v>
      </c>
      <c r="C100" s="204"/>
      <c r="D100" s="204"/>
      <c r="E100" s="204"/>
      <c r="F100" s="205"/>
      <c r="G100" s="204"/>
      <c r="H100" s="207"/>
      <c r="I100" s="2"/>
      <c r="J100" s="204"/>
      <c r="K100" s="2"/>
    </row>
    <row r="101" customFormat="false" ht="15" hidden="false" customHeight="true" outlineLevel="0" collapsed="false">
      <c r="A101" s="211" t="s">
        <v>5036</v>
      </c>
      <c r="B101" s="218" t="n">
        <v>83</v>
      </c>
      <c r="C101" s="204"/>
      <c r="D101" s="204"/>
      <c r="E101" s="204"/>
      <c r="F101" s="205"/>
      <c r="G101" s="204"/>
      <c r="H101" s="207"/>
      <c r="I101" s="2"/>
      <c r="J101" s="204"/>
      <c r="K101" s="2"/>
    </row>
    <row r="102" customFormat="false" ht="15" hidden="false" customHeight="true" outlineLevel="0" collapsed="false">
      <c r="A102" s="211" t="s">
        <v>5110</v>
      </c>
      <c r="B102" s="218" t="n">
        <v>84</v>
      </c>
      <c r="C102" s="204"/>
      <c r="D102" s="204"/>
      <c r="E102" s="204"/>
      <c r="F102" s="205"/>
      <c r="G102" s="204"/>
      <c r="H102" s="207"/>
      <c r="I102" s="2"/>
      <c r="J102" s="204"/>
      <c r="K102" s="2"/>
    </row>
    <row r="103" customFormat="false" ht="15" hidden="false" customHeight="true" outlineLevel="0" collapsed="false">
      <c r="A103" s="211" t="s">
        <v>5050</v>
      </c>
      <c r="B103" s="218" t="n">
        <v>87</v>
      </c>
      <c r="C103" s="204"/>
      <c r="D103" s="204"/>
      <c r="E103" s="204"/>
      <c r="F103" s="205"/>
      <c r="G103" s="204"/>
      <c r="H103" s="207"/>
      <c r="I103" s="2"/>
      <c r="J103" s="204"/>
      <c r="K103" s="2"/>
    </row>
    <row r="104" customFormat="false" ht="15" hidden="false" customHeight="true" outlineLevel="0" collapsed="false">
      <c r="A104" s="211" t="s">
        <v>5037</v>
      </c>
      <c r="B104" s="214"/>
      <c r="C104" s="204"/>
      <c r="D104" s="2" t="n">
        <v>88</v>
      </c>
      <c r="E104" s="204"/>
      <c r="F104" s="205"/>
      <c r="G104" s="204"/>
      <c r="H104" s="207"/>
      <c r="I104" s="2"/>
      <c r="J104" s="204"/>
      <c r="K104" s="2"/>
    </row>
    <row r="105" customFormat="false" ht="15" hidden="false" customHeight="true" outlineLevel="0" collapsed="false">
      <c r="A105" s="211" t="s">
        <v>5051</v>
      </c>
      <c r="B105" s="218" t="n">
        <v>89</v>
      </c>
      <c r="C105" s="2" t="n">
        <v>89</v>
      </c>
      <c r="D105" s="2" t="n">
        <v>89</v>
      </c>
      <c r="E105" s="204"/>
      <c r="F105" s="205"/>
      <c r="G105" s="204"/>
      <c r="H105" s="207"/>
      <c r="I105" s="2"/>
      <c r="J105" s="204"/>
      <c r="K105" s="2"/>
    </row>
    <row r="106" customFormat="false" ht="15" hidden="false" customHeight="true" outlineLevel="0" collapsed="false">
      <c r="A106" s="211" t="s">
        <v>977</v>
      </c>
      <c r="B106" s="218" t="n">
        <v>90</v>
      </c>
      <c r="C106" s="2" t="n">
        <v>90</v>
      </c>
      <c r="D106" s="2" t="n">
        <v>90</v>
      </c>
      <c r="E106" s="204"/>
      <c r="F106" s="205"/>
      <c r="G106" s="204"/>
      <c r="H106" s="207"/>
      <c r="I106" s="2"/>
      <c r="J106" s="204"/>
      <c r="K106" s="2"/>
    </row>
    <row r="107" customFormat="false" ht="15" hidden="false" customHeight="true" outlineLevel="0" collapsed="false">
      <c r="A107" s="211" t="s">
        <v>5193</v>
      </c>
      <c r="B107" s="218" t="n">
        <v>92</v>
      </c>
      <c r="C107" s="2" t="n">
        <v>92</v>
      </c>
      <c r="D107" s="2" t="n">
        <v>92</v>
      </c>
      <c r="E107" s="204"/>
      <c r="F107" s="205"/>
      <c r="G107" s="204"/>
      <c r="H107" s="207"/>
      <c r="I107" s="2"/>
      <c r="J107" s="204"/>
      <c r="K107" s="2"/>
    </row>
    <row r="108" customFormat="false" ht="15" hidden="false" customHeight="true" outlineLevel="0" collapsed="false">
      <c r="A108" s="211" t="s">
        <v>4996</v>
      </c>
      <c r="B108" s="214"/>
      <c r="C108" s="204"/>
      <c r="D108" s="2" t="n">
        <v>100</v>
      </c>
      <c r="E108" s="204"/>
      <c r="F108" s="205"/>
      <c r="G108" s="204"/>
      <c r="H108" s="207"/>
      <c r="I108" s="2"/>
      <c r="J108" s="204"/>
      <c r="K108" s="2"/>
    </row>
  </sheetData>
  <mergeCells count="4">
    <mergeCell ref="A2:D2"/>
    <mergeCell ref="A22:D22"/>
    <mergeCell ref="A40:D40"/>
    <mergeCell ref="A60:D60"/>
  </mergeCells>
  <conditionalFormatting sqref="B3:D20">
    <cfRule type="expression" priority="2" aboveAverage="0" equalAverage="0" bottom="0" percent="0" rank="0" text="" dxfId="0">
      <formula>LEN(TRIM(B3))=0</formula>
    </cfRule>
  </conditionalFormatting>
  <conditionalFormatting sqref="B3:D20">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L13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5" min="2" style="0" width="8.77551020408163"/>
    <col collapsed="false" hidden="false" max="6" min="6" style="0" width="3.51020408163265"/>
    <col collapsed="false" hidden="false" max="7" min="7" style="0" width="8.77551020408163"/>
    <col collapsed="false" hidden="false" max="8" min="8" style="0" width="3.78061224489796"/>
    <col collapsed="false" hidden="false" max="9" min="9" style="0" width="21.3265306122449"/>
    <col collapsed="false" hidden="false" max="10" min="10" style="0" width="8.77551020408163"/>
    <col collapsed="false" hidden="false" max="11" min="11" style="0" width="18.6275510204082"/>
    <col collapsed="false" hidden="false" max="12" min="12" style="0" width="8.77551020408163"/>
    <col collapsed="false" hidden="false" max="1025" min="13" style="0" width="13.2295918367347"/>
  </cols>
  <sheetData>
    <row r="1" customFormat="false" ht="21" hidden="false" customHeight="true" outlineLevel="0" collapsed="false">
      <c r="A1" s="202" t="s">
        <v>2123</v>
      </c>
      <c r="B1" s="203" t="s">
        <v>4974</v>
      </c>
      <c r="C1" s="203" t="s">
        <v>4975</v>
      </c>
      <c r="D1" s="203" t="s">
        <v>4976</v>
      </c>
      <c r="E1" s="204"/>
      <c r="F1" s="205"/>
      <c r="G1" s="204"/>
      <c r="H1" s="2"/>
      <c r="I1" s="203" t="s">
        <v>4977</v>
      </c>
      <c r="J1" s="203" t="s">
        <v>4978</v>
      </c>
      <c r="K1" s="203" t="s">
        <v>4979</v>
      </c>
      <c r="L1" s="2"/>
    </row>
    <row r="2" customFormat="false" ht="19.5" hidden="false" customHeight="true" outlineLevel="0" collapsed="false">
      <c r="A2" s="206" t="s">
        <v>4980</v>
      </c>
      <c r="B2" s="206"/>
      <c r="C2" s="206"/>
      <c r="D2" s="206"/>
      <c r="E2" s="204"/>
      <c r="F2" s="205"/>
      <c r="G2" s="204"/>
      <c r="H2" s="207" t="n">
        <v>1</v>
      </c>
      <c r="I2" s="2" t="s">
        <v>5164</v>
      </c>
      <c r="J2" s="2" t="n">
        <v>2</v>
      </c>
      <c r="K2" s="2" t="s">
        <v>4999</v>
      </c>
      <c r="L2" s="204"/>
    </row>
    <row r="3" customFormat="false" ht="15" hidden="false" customHeight="true" outlineLevel="0" collapsed="false">
      <c r="A3" s="208" t="s">
        <v>5186</v>
      </c>
      <c r="B3" s="209"/>
      <c r="C3" s="210" t="n">
        <v>0</v>
      </c>
      <c r="D3" s="210" t="n">
        <v>0</v>
      </c>
      <c r="E3" s="204"/>
      <c r="F3" s="205"/>
      <c r="G3" s="204"/>
      <c r="H3" s="207" t="n">
        <v>2</v>
      </c>
      <c r="I3" s="2" t="s">
        <v>4981</v>
      </c>
      <c r="J3" s="2" t="n">
        <v>2</v>
      </c>
      <c r="K3" s="2" t="s">
        <v>4982</v>
      </c>
      <c r="L3" s="204"/>
    </row>
    <row r="4" customFormat="false" ht="15" hidden="false" customHeight="true" outlineLevel="0" collapsed="false">
      <c r="A4" s="211" t="s">
        <v>5191</v>
      </c>
      <c r="B4" s="212"/>
      <c r="C4" s="213" t="n">
        <v>0</v>
      </c>
      <c r="D4" s="213" t="n">
        <v>0</v>
      </c>
      <c r="E4" s="204"/>
      <c r="F4" s="205"/>
      <c r="G4" s="204"/>
      <c r="H4" s="207" t="n">
        <v>3</v>
      </c>
      <c r="I4" s="2" t="s">
        <v>4983</v>
      </c>
      <c r="J4" s="2" t="n">
        <v>2</v>
      </c>
      <c r="K4" s="2" t="s">
        <v>4982</v>
      </c>
      <c r="L4" s="204"/>
    </row>
    <row r="5" customFormat="false" ht="15" hidden="false" customHeight="true" outlineLevel="0" collapsed="false">
      <c r="A5" s="211" t="s">
        <v>5194</v>
      </c>
      <c r="B5" s="212"/>
      <c r="C5" s="213" t="n">
        <v>0</v>
      </c>
      <c r="D5" s="213" t="n">
        <v>0</v>
      </c>
      <c r="E5" s="204"/>
      <c r="F5" s="205"/>
      <c r="G5" s="204"/>
      <c r="H5" s="207" t="n">
        <v>4</v>
      </c>
      <c r="I5" s="2" t="s">
        <v>5166</v>
      </c>
      <c r="J5" s="2" t="n">
        <v>2</v>
      </c>
      <c r="K5" s="2" t="s">
        <v>5006</v>
      </c>
      <c r="L5" s="204"/>
    </row>
    <row r="6" customFormat="false" ht="15" hidden="false" customHeight="true" outlineLevel="0" collapsed="false">
      <c r="A6" s="211" t="s">
        <v>1113</v>
      </c>
      <c r="B6" s="212" t="n">
        <v>0</v>
      </c>
      <c r="C6" s="213" t="n">
        <v>0</v>
      </c>
      <c r="D6" s="213" t="n">
        <v>0</v>
      </c>
      <c r="E6" s="204"/>
      <c r="F6" s="205"/>
      <c r="G6" s="204"/>
      <c r="H6" s="207" t="n">
        <v>5</v>
      </c>
      <c r="I6" s="2" t="s">
        <v>5167</v>
      </c>
      <c r="J6" s="2" t="n">
        <v>1</v>
      </c>
      <c r="K6" s="2" t="s">
        <v>4980</v>
      </c>
      <c r="L6" s="204"/>
    </row>
    <row r="7" customFormat="false" ht="15" hidden="false" customHeight="true" outlineLevel="0" collapsed="false">
      <c r="A7" s="211" t="s">
        <v>5165</v>
      </c>
      <c r="B7" s="212" t="n">
        <v>0</v>
      </c>
      <c r="C7" s="213" t="n">
        <v>0</v>
      </c>
      <c r="D7" s="213" t="n">
        <v>0</v>
      </c>
      <c r="E7" s="204"/>
      <c r="F7" s="205"/>
      <c r="G7" s="204"/>
      <c r="H7" s="207" t="n">
        <v>6</v>
      </c>
      <c r="I7" s="2" t="s">
        <v>5168</v>
      </c>
      <c r="J7" s="2" t="n">
        <v>2</v>
      </c>
      <c r="K7" s="2" t="s">
        <v>4995</v>
      </c>
      <c r="L7" s="204"/>
    </row>
    <row r="8" customFormat="false" ht="15" hidden="false" customHeight="true" outlineLevel="0" collapsed="false">
      <c r="A8" s="211" t="s">
        <v>5195</v>
      </c>
      <c r="B8" s="212" t="n">
        <v>0</v>
      </c>
      <c r="C8" s="213" t="n">
        <v>0</v>
      </c>
      <c r="D8" s="213" t="n">
        <v>0</v>
      </c>
      <c r="E8" s="204"/>
      <c r="F8" s="205"/>
      <c r="G8" s="204"/>
      <c r="H8" s="207" t="n">
        <v>7</v>
      </c>
      <c r="I8" s="2" t="s">
        <v>4985</v>
      </c>
      <c r="J8" s="2" t="n">
        <v>2</v>
      </c>
      <c r="K8" s="2" t="s">
        <v>4982</v>
      </c>
      <c r="L8" s="204"/>
    </row>
    <row r="9" customFormat="false" ht="15" hidden="false" customHeight="true" outlineLevel="0" collapsed="false">
      <c r="A9" s="211" t="s">
        <v>690</v>
      </c>
      <c r="B9" s="212" t="n">
        <v>0</v>
      </c>
      <c r="C9" s="213" t="n">
        <v>0</v>
      </c>
      <c r="D9" s="213" t="n">
        <v>0</v>
      </c>
      <c r="E9" s="204"/>
      <c r="F9" s="205"/>
      <c r="G9" s="204"/>
      <c r="H9" s="207" t="n">
        <v>8</v>
      </c>
      <c r="I9" s="2" t="s">
        <v>5126</v>
      </c>
      <c r="J9" s="2" t="n">
        <v>2</v>
      </c>
      <c r="K9" s="2" t="s">
        <v>5006</v>
      </c>
      <c r="L9" s="204"/>
    </row>
    <row r="10" customFormat="false" ht="15" hidden="false" customHeight="true" outlineLevel="0" collapsed="false">
      <c r="A10" s="211" t="s">
        <v>1344</v>
      </c>
      <c r="B10" s="212" t="n">
        <v>5</v>
      </c>
      <c r="C10" s="213" t="n">
        <v>0</v>
      </c>
      <c r="D10" s="213" t="n">
        <v>0</v>
      </c>
      <c r="E10" s="204"/>
      <c r="F10" s="205"/>
      <c r="G10" s="204"/>
      <c r="H10" s="207" t="n">
        <v>9</v>
      </c>
      <c r="I10" s="2" t="s">
        <v>5170</v>
      </c>
      <c r="J10" s="2" t="n">
        <v>1</v>
      </c>
      <c r="K10" s="2" t="s">
        <v>4980</v>
      </c>
      <c r="L10" s="204"/>
    </row>
    <row r="11" customFormat="false" ht="15" hidden="false" customHeight="true" outlineLevel="0" collapsed="false">
      <c r="A11" s="211" t="s">
        <v>649</v>
      </c>
      <c r="B11" s="212" t="n">
        <v>9</v>
      </c>
      <c r="C11" s="213" t="n">
        <v>0</v>
      </c>
      <c r="D11" s="213" t="n">
        <v>0</v>
      </c>
      <c r="E11" s="204"/>
      <c r="F11" s="205"/>
      <c r="G11" s="204"/>
      <c r="H11" s="207" t="n">
        <v>10</v>
      </c>
      <c r="I11" s="2" t="s">
        <v>5057</v>
      </c>
      <c r="J11" s="2" t="n">
        <v>2</v>
      </c>
      <c r="K11" s="2" t="s">
        <v>4982</v>
      </c>
      <c r="L11" s="204"/>
    </row>
    <row r="12" customFormat="false" ht="15" hidden="false" customHeight="true" outlineLevel="0" collapsed="false">
      <c r="A12" s="211" t="s">
        <v>5196</v>
      </c>
      <c r="B12" s="212"/>
      <c r="C12" s="213"/>
      <c r="D12" s="213" t="n">
        <v>0</v>
      </c>
      <c r="E12" s="204"/>
      <c r="F12" s="205"/>
      <c r="G12" s="204"/>
      <c r="H12" s="207" t="n">
        <v>11</v>
      </c>
      <c r="I12" s="2" t="s">
        <v>4994</v>
      </c>
      <c r="J12" s="2" t="n">
        <v>2</v>
      </c>
      <c r="K12" s="2" t="s">
        <v>4995</v>
      </c>
      <c r="L12" s="204"/>
    </row>
    <row r="13" customFormat="false" ht="15" hidden="false" customHeight="true" outlineLevel="0" collapsed="false">
      <c r="A13" s="211" t="s">
        <v>5169</v>
      </c>
      <c r="B13" s="212"/>
      <c r="C13" s="213" t="n">
        <v>6</v>
      </c>
      <c r="D13" s="213" t="n">
        <v>6</v>
      </c>
      <c r="E13" s="204"/>
      <c r="F13" s="205"/>
      <c r="G13" s="204"/>
      <c r="H13" s="207" t="n">
        <v>12</v>
      </c>
      <c r="I13" s="2" t="s">
        <v>5194</v>
      </c>
      <c r="J13" s="2" t="n">
        <v>0</v>
      </c>
      <c r="K13" s="2" t="s">
        <v>4991</v>
      </c>
      <c r="L13" s="204"/>
    </row>
    <row r="14" customFormat="false" ht="15" hidden="false" customHeight="true" outlineLevel="0" collapsed="false">
      <c r="A14" s="211" t="s">
        <v>5035</v>
      </c>
      <c r="B14" s="212" t="n">
        <v>14</v>
      </c>
      <c r="C14" s="213" t="n">
        <v>14</v>
      </c>
      <c r="D14" s="213" t="n">
        <v>14</v>
      </c>
      <c r="E14" s="204"/>
      <c r="F14" s="205"/>
      <c r="G14" s="204"/>
      <c r="H14" s="207" t="n">
        <v>13</v>
      </c>
      <c r="I14" s="2" t="s">
        <v>5169</v>
      </c>
      <c r="J14" s="2" t="n">
        <v>0</v>
      </c>
      <c r="K14" s="2" t="s">
        <v>4991</v>
      </c>
      <c r="L14" s="204"/>
    </row>
    <row r="15" customFormat="false" ht="15" hidden="false" customHeight="true" outlineLevel="0" collapsed="false">
      <c r="A15" s="211" t="s">
        <v>5171</v>
      </c>
      <c r="B15" s="212" t="n">
        <v>19</v>
      </c>
      <c r="C15" s="213" t="n">
        <v>19</v>
      </c>
      <c r="D15" s="213" t="n">
        <v>19</v>
      </c>
      <c r="E15" s="204"/>
      <c r="F15" s="205"/>
      <c r="G15" s="204"/>
      <c r="H15" s="207" t="n">
        <v>14</v>
      </c>
      <c r="I15" s="2" t="s">
        <v>5195</v>
      </c>
      <c r="J15" s="2" t="n">
        <v>0</v>
      </c>
      <c r="K15" s="2" t="s">
        <v>4991</v>
      </c>
      <c r="L15" s="204"/>
    </row>
    <row r="16" customFormat="false" ht="15" hidden="false" customHeight="true" outlineLevel="0" collapsed="false">
      <c r="A16" s="211" t="s">
        <v>1094</v>
      </c>
      <c r="B16" s="212" t="n">
        <v>25</v>
      </c>
      <c r="C16" s="213" t="n">
        <v>22</v>
      </c>
      <c r="D16" s="213" t="n">
        <v>22</v>
      </c>
      <c r="E16" s="204"/>
      <c r="F16" s="205"/>
      <c r="G16" s="204"/>
      <c r="H16" s="207" t="n">
        <v>15</v>
      </c>
      <c r="I16" s="2" t="s">
        <v>4996</v>
      </c>
      <c r="J16" s="2" t="n">
        <v>2</v>
      </c>
      <c r="K16" s="2" t="s">
        <v>4982</v>
      </c>
      <c r="L16" s="204"/>
    </row>
    <row r="17" customFormat="false" ht="15" hidden="false" customHeight="true" outlineLevel="0" collapsed="false">
      <c r="A17" s="211" t="s">
        <v>5100</v>
      </c>
      <c r="B17" s="212"/>
      <c r="C17" s="213" t="n">
        <v>25</v>
      </c>
      <c r="D17" s="213" t="n">
        <v>25</v>
      </c>
      <c r="E17" s="204"/>
      <c r="F17" s="205"/>
      <c r="G17" s="204"/>
      <c r="H17" s="207" t="n">
        <v>16</v>
      </c>
      <c r="I17" s="2" t="s">
        <v>5171</v>
      </c>
      <c r="J17" s="2" t="n">
        <v>0</v>
      </c>
      <c r="K17" s="2" t="s">
        <v>4991</v>
      </c>
      <c r="L17" s="204"/>
    </row>
    <row r="18" customFormat="false" ht="15" hidden="false" customHeight="true" outlineLevel="0" collapsed="false">
      <c r="A18" s="211" t="s">
        <v>5170</v>
      </c>
      <c r="B18" s="212" t="n">
        <v>30</v>
      </c>
      <c r="C18" s="213" t="n">
        <v>30</v>
      </c>
      <c r="D18" s="213" t="n">
        <v>30</v>
      </c>
      <c r="E18" s="204"/>
      <c r="F18" s="205"/>
      <c r="G18" s="204"/>
      <c r="H18" s="207" t="n">
        <v>17</v>
      </c>
      <c r="I18" s="2" t="s">
        <v>5003</v>
      </c>
      <c r="J18" s="2" t="n">
        <v>2</v>
      </c>
      <c r="K18" s="2" t="s">
        <v>4982</v>
      </c>
      <c r="L18" s="204"/>
    </row>
    <row r="19" customFormat="false" ht="15" hidden="false" customHeight="true" outlineLevel="0" collapsed="false">
      <c r="A19" s="211" t="s">
        <v>5173</v>
      </c>
      <c r="B19" s="212"/>
      <c r="C19" s="213"/>
      <c r="D19" s="213" t="n">
        <v>32</v>
      </c>
      <c r="E19" s="204"/>
      <c r="F19" s="205"/>
      <c r="G19" s="204"/>
      <c r="H19" s="207" t="n">
        <v>18</v>
      </c>
      <c r="I19" s="2" t="s">
        <v>5174</v>
      </c>
      <c r="J19" s="2" t="n">
        <v>2</v>
      </c>
      <c r="K19" s="2" t="s">
        <v>4999</v>
      </c>
      <c r="L19" s="204"/>
    </row>
    <row r="20" customFormat="false" ht="15" hidden="false" customHeight="true" outlineLevel="0" collapsed="false">
      <c r="A20" s="211" t="s">
        <v>1808</v>
      </c>
      <c r="B20" s="212" t="n">
        <v>35</v>
      </c>
      <c r="C20" s="213" t="n">
        <v>35</v>
      </c>
      <c r="D20" s="213" t="n">
        <v>35</v>
      </c>
      <c r="E20" s="204"/>
      <c r="F20" s="205"/>
      <c r="G20" s="204"/>
      <c r="H20" s="207" t="n">
        <v>19</v>
      </c>
      <c r="I20" s="2" t="s">
        <v>5004</v>
      </c>
      <c r="J20" s="2" t="n">
        <v>2</v>
      </c>
      <c r="K20" s="2" t="s">
        <v>4982</v>
      </c>
      <c r="L20" s="204"/>
    </row>
    <row r="21" customFormat="false" ht="15" hidden="false" customHeight="true" outlineLevel="0" collapsed="false">
      <c r="A21" s="211" t="s">
        <v>5175</v>
      </c>
      <c r="B21" s="212" t="n">
        <v>41</v>
      </c>
      <c r="C21" s="213" t="n">
        <v>43</v>
      </c>
      <c r="D21" s="213" t="n">
        <v>43</v>
      </c>
      <c r="E21" s="204"/>
      <c r="F21" s="205"/>
      <c r="G21" s="204"/>
      <c r="H21" s="207" t="n">
        <v>20</v>
      </c>
      <c r="I21" s="2" t="s">
        <v>5197</v>
      </c>
      <c r="J21" s="2" t="n">
        <v>2</v>
      </c>
      <c r="K21" s="2" t="s">
        <v>5006</v>
      </c>
      <c r="L21" s="204"/>
    </row>
    <row r="22" customFormat="false" ht="15" hidden="false" customHeight="true" outlineLevel="0" collapsed="false">
      <c r="A22" s="211" t="s">
        <v>5176</v>
      </c>
      <c r="B22" s="212" t="n">
        <v>49</v>
      </c>
      <c r="C22" s="213" t="n">
        <v>49</v>
      </c>
      <c r="D22" s="213" t="n">
        <v>49</v>
      </c>
      <c r="E22" s="204"/>
      <c r="F22" s="205"/>
      <c r="G22" s="204"/>
      <c r="H22" s="207" t="n">
        <v>21</v>
      </c>
      <c r="I22" s="2" t="s">
        <v>5005</v>
      </c>
      <c r="J22" s="2" t="n">
        <v>1</v>
      </c>
      <c r="K22" s="2" t="s">
        <v>4980</v>
      </c>
      <c r="L22" s="204"/>
    </row>
    <row r="23" customFormat="false" ht="15" hidden="false" customHeight="true" outlineLevel="0" collapsed="false">
      <c r="A23" s="211" t="s">
        <v>5177</v>
      </c>
      <c r="B23" s="212" t="n">
        <v>53</v>
      </c>
      <c r="C23" s="213" t="n">
        <v>53</v>
      </c>
      <c r="D23" s="213" t="n">
        <v>43</v>
      </c>
      <c r="E23" s="204"/>
      <c r="F23" s="205"/>
      <c r="G23" s="204"/>
      <c r="H23" s="207" t="n">
        <v>22</v>
      </c>
      <c r="I23" s="2" t="s">
        <v>1044</v>
      </c>
      <c r="J23" s="2" t="n">
        <v>2</v>
      </c>
      <c r="K23" s="2" t="s">
        <v>4982</v>
      </c>
      <c r="L23" s="204"/>
    </row>
    <row r="24" customFormat="false" ht="15" hidden="false" customHeight="true" outlineLevel="0" collapsed="false">
      <c r="A24" s="211" t="s">
        <v>5005</v>
      </c>
      <c r="B24" s="212" t="n">
        <v>59</v>
      </c>
      <c r="C24" s="213" t="n">
        <v>59</v>
      </c>
      <c r="D24" s="213" t="n">
        <v>59</v>
      </c>
      <c r="E24" s="204"/>
      <c r="F24" s="205"/>
      <c r="G24" s="204"/>
      <c r="H24" s="207" t="n">
        <v>23</v>
      </c>
      <c r="I24" s="2" t="s">
        <v>5008</v>
      </c>
      <c r="J24" s="2" t="n">
        <v>2</v>
      </c>
      <c r="K24" s="2" t="s">
        <v>4982</v>
      </c>
      <c r="L24" s="204"/>
    </row>
    <row r="25" customFormat="false" ht="15" hidden="false" customHeight="true" outlineLevel="0" collapsed="false">
      <c r="A25" s="211" t="s">
        <v>5179</v>
      </c>
      <c r="B25" s="212" t="n">
        <v>67</v>
      </c>
      <c r="C25" s="213" t="n">
        <v>67</v>
      </c>
      <c r="D25" s="213" t="n">
        <v>67</v>
      </c>
      <c r="E25" s="204"/>
      <c r="F25" s="205"/>
      <c r="G25" s="204"/>
      <c r="H25" s="207" t="n">
        <v>24</v>
      </c>
      <c r="I25" s="2" t="s">
        <v>5093</v>
      </c>
      <c r="J25" s="2" t="n">
        <v>2</v>
      </c>
      <c r="K25" s="2" t="s">
        <v>4982</v>
      </c>
      <c r="L25" s="204"/>
    </row>
    <row r="26" customFormat="false" ht="15" hidden="false" customHeight="true" outlineLevel="0" collapsed="false">
      <c r="A26" s="211" t="s">
        <v>5198</v>
      </c>
      <c r="B26" s="212"/>
      <c r="C26" s="213"/>
      <c r="D26" s="213" t="n">
        <v>75</v>
      </c>
      <c r="E26" s="215"/>
      <c r="F26" s="205"/>
      <c r="G26" s="204"/>
      <c r="H26" s="207" t="n">
        <v>25</v>
      </c>
      <c r="I26" s="2" t="s">
        <v>1344</v>
      </c>
      <c r="J26" s="2" t="n">
        <v>0</v>
      </c>
      <c r="K26" s="2" t="s">
        <v>4991</v>
      </c>
      <c r="L26" s="204"/>
    </row>
    <row r="27" customFormat="false" ht="15" hidden="false" customHeight="true" outlineLevel="0" collapsed="false">
      <c r="A27" s="2"/>
      <c r="B27" s="213"/>
      <c r="C27" s="213"/>
      <c r="D27" s="213"/>
      <c r="E27" s="204"/>
      <c r="F27" s="205"/>
      <c r="G27" s="204"/>
      <c r="H27" s="207" t="n">
        <v>26</v>
      </c>
      <c r="I27" s="2" t="s">
        <v>5011</v>
      </c>
      <c r="J27" s="2" t="n">
        <v>2</v>
      </c>
      <c r="K27" s="2" t="s">
        <v>4995</v>
      </c>
      <c r="L27" s="204"/>
    </row>
    <row r="28" customFormat="false" ht="19.5" hidden="false" customHeight="true" outlineLevel="0" collapsed="false">
      <c r="A28" s="206" t="s">
        <v>5199</v>
      </c>
      <c r="B28" s="206"/>
      <c r="C28" s="206"/>
      <c r="D28" s="206"/>
      <c r="E28" s="204"/>
      <c r="F28" s="205"/>
      <c r="G28" s="204"/>
      <c r="H28" s="207" t="n">
        <v>27</v>
      </c>
      <c r="I28" s="2" t="s">
        <v>5180</v>
      </c>
      <c r="J28" s="2" t="n">
        <v>2</v>
      </c>
      <c r="K28" s="2" t="s">
        <v>4999</v>
      </c>
      <c r="L28" s="204"/>
    </row>
    <row r="29" customFormat="false" ht="15" hidden="false" customHeight="true" outlineLevel="0" collapsed="false">
      <c r="A29" s="208" t="s">
        <v>5172</v>
      </c>
      <c r="B29" s="209"/>
      <c r="C29" s="210" t="n">
        <v>25</v>
      </c>
      <c r="D29" s="210" t="n">
        <v>25</v>
      </c>
      <c r="E29" s="204"/>
      <c r="F29" s="205"/>
      <c r="G29" s="204"/>
      <c r="H29" s="207" t="n">
        <v>28</v>
      </c>
      <c r="I29" s="2" t="s">
        <v>5013</v>
      </c>
      <c r="J29" s="2" t="n">
        <v>2</v>
      </c>
      <c r="K29" s="2" t="s">
        <v>4982</v>
      </c>
      <c r="L29" s="204"/>
    </row>
    <row r="30" customFormat="false" ht="15" hidden="false" customHeight="true" outlineLevel="0" collapsed="false">
      <c r="A30" s="211" t="s">
        <v>5167</v>
      </c>
      <c r="B30" s="212"/>
      <c r="C30" s="213" t="n">
        <v>59</v>
      </c>
      <c r="D30" s="213" t="n">
        <v>59</v>
      </c>
      <c r="E30" s="204"/>
      <c r="F30" s="205"/>
      <c r="G30" s="204"/>
      <c r="H30" s="207" t="n">
        <v>29</v>
      </c>
      <c r="I30" s="2" t="s">
        <v>5018</v>
      </c>
      <c r="J30" s="2" t="n">
        <v>2</v>
      </c>
      <c r="K30" s="2" t="s">
        <v>4982</v>
      </c>
      <c r="L30" s="204"/>
    </row>
    <row r="31" customFormat="false" ht="15" hidden="false" customHeight="true" outlineLevel="0" collapsed="false">
      <c r="A31" s="211" t="s">
        <v>5178</v>
      </c>
      <c r="B31" s="212" t="n">
        <v>59</v>
      </c>
      <c r="C31" s="213"/>
      <c r="D31" s="213"/>
      <c r="E31" s="204"/>
      <c r="F31" s="205"/>
      <c r="G31" s="204"/>
      <c r="H31" s="207" t="n">
        <v>30</v>
      </c>
      <c r="I31" s="2" t="s">
        <v>5181</v>
      </c>
      <c r="J31" s="2" t="n">
        <v>2</v>
      </c>
      <c r="K31" s="2" t="s">
        <v>4999</v>
      </c>
      <c r="L31" s="204"/>
    </row>
    <row r="32" customFormat="false" ht="15" hidden="false" customHeight="true" outlineLevel="0" collapsed="false">
      <c r="A32" s="2"/>
      <c r="B32" s="204"/>
      <c r="C32" s="204"/>
      <c r="D32" s="204"/>
      <c r="E32" s="204"/>
      <c r="F32" s="205"/>
      <c r="G32" s="204"/>
      <c r="H32" s="207" t="n">
        <v>31</v>
      </c>
      <c r="I32" s="2" t="s">
        <v>5021</v>
      </c>
      <c r="J32" s="2" t="n">
        <v>2</v>
      </c>
      <c r="K32" s="2" t="s">
        <v>4982</v>
      </c>
      <c r="L32" s="204"/>
    </row>
    <row r="33" customFormat="false" ht="19.5" hidden="false" customHeight="true" outlineLevel="0" collapsed="false">
      <c r="A33" s="206" t="s">
        <v>5017</v>
      </c>
      <c r="B33" s="206"/>
      <c r="C33" s="206"/>
      <c r="D33" s="206"/>
      <c r="E33" s="204"/>
      <c r="F33" s="205"/>
      <c r="G33" s="204"/>
      <c r="H33" s="207" t="n">
        <v>32</v>
      </c>
      <c r="I33" s="2" t="s">
        <v>5182</v>
      </c>
      <c r="J33" s="2" t="n">
        <v>2</v>
      </c>
      <c r="K33" s="2" t="s">
        <v>5006</v>
      </c>
      <c r="L33" s="204"/>
    </row>
    <row r="34" customFormat="false" ht="15" hidden="false" customHeight="true" outlineLevel="0" collapsed="false">
      <c r="A34" s="208" t="s">
        <v>5164</v>
      </c>
      <c r="B34" s="209"/>
      <c r="C34" s="210" t="n">
        <v>0</v>
      </c>
      <c r="D34" s="210" t="n">
        <v>0</v>
      </c>
      <c r="E34" s="204"/>
      <c r="F34" s="205"/>
      <c r="G34" s="204"/>
      <c r="H34" s="207" t="n">
        <v>33</v>
      </c>
      <c r="I34" s="2" t="s">
        <v>1573</v>
      </c>
      <c r="J34" s="2" t="n">
        <v>2</v>
      </c>
      <c r="K34" s="2" t="s">
        <v>4982</v>
      </c>
      <c r="L34" s="204"/>
    </row>
    <row r="35" customFormat="false" ht="15" hidden="false" customHeight="true" outlineLevel="0" collapsed="false">
      <c r="A35" s="211" t="s">
        <v>5166</v>
      </c>
      <c r="B35" s="212"/>
      <c r="C35" s="213" t="n">
        <v>0</v>
      </c>
      <c r="D35" s="213" t="n">
        <v>0</v>
      </c>
      <c r="E35" s="204"/>
      <c r="F35" s="205"/>
      <c r="G35" s="204"/>
      <c r="H35" s="207" t="n">
        <v>34</v>
      </c>
      <c r="I35" s="2" t="s">
        <v>5176</v>
      </c>
      <c r="J35" s="2" t="n">
        <v>1</v>
      </c>
      <c r="K35" s="2" t="s">
        <v>4980</v>
      </c>
      <c r="L35" s="204"/>
    </row>
    <row r="36" customFormat="false" ht="15" hidden="false" customHeight="true" outlineLevel="0" collapsed="false">
      <c r="A36" s="211" t="s">
        <v>5174</v>
      </c>
      <c r="B36" s="212" t="n">
        <v>0</v>
      </c>
      <c r="C36" s="213" t="n">
        <v>0</v>
      </c>
      <c r="D36" s="213" t="n">
        <v>0</v>
      </c>
      <c r="E36" s="204"/>
      <c r="F36" s="205"/>
      <c r="G36" s="204"/>
      <c r="H36" s="207" t="n">
        <v>35</v>
      </c>
      <c r="I36" s="2" t="s">
        <v>1113</v>
      </c>
      <c r="J36" s="2" t="n">
        <v>0</v>
      </c>
      <c r="K36" s="2" t="s">
        <v>4991</v>
      </c>
      <c r="L36" s="204"/>
    </row>
    <row r="37" customFormat="false" ht="15" hidden="false" customHeight="true" outlineLevel="0" collapsed="false">
      <c r="A37" s="211" t="s">
        <v>5180</v>
      </c>
      <c r="B37" s="212"/>
      <c r="C37" s="213" t="n">
        <v>0</v>
      </c>
      <c r="D37" s="213" t="n">
        <v>0</v>
      </c>
      <c r="E37" s="204"/>
      <c r="F37" s="205"/>
      <c r="G37" s="204"/>
      <c r="H37" s="207" t="n">
        <v>36</v>
      </c>
      <c r="I37" s="2" t="s">
        <v>776</v>
      </c>
      <c r="J37" s="2" t="n">
        <v>2</v>
      </c>
      <c r="K37" s="2" t="s">
        <v>4999</v>
      </c>
      <c r="L37" s="204"/>
    </row>
    <row r="38" customFormat="false" ht="15" hidden="false" customHeight="true" outlineLevel="0" collapsed="false">
      <c r="A38" s="211" t="s">
        <v>5181</v>
      </c>
      <c r="B38" s="212" t="n">
        <v>0</v>
      </c>
      <c r="C38" s="213" t="n">
        <v>0</v>
      </c>
      <c r="D38" s="213" t="n">
        <v>0</v>
      </c>
      <c r="E38" s="204"/>
      <c r="F38" s="205"/>
      <c r="G38" s="204"/>
      <c r="H38" s="207" t="n">
        <v>37</v>
      </c>
      <c r="I38" s="2" t="s">
        <v>5177</v>
      </c>
      <c r="J38" s="2" t="n">
        <v>1</v>
      </c>
      <c r="K38" s="2" t="s">
        <v>4980</v>
      </c>
      <c r="L38" s="204"/>
    </row>
    <row r="39" customFormat="false" ht="15" hidden="false" customHeight="true" outlineLevel="0" collapsed="false">
      <c r="A39" s="211" t="s">
        <v>776</v>
      </c>
      <c r="B39" s="212" t="n">
        <v>0</v>
      </c>
      <c r="C39" s="213" t="n">
        <v>0</v>
      </c>
      <c r="D39" s="213" t="n">
        <v>0</v>
      </c>
      <c r="E39" s="204"/>
      <c r="F39" s="205"/>
      <c r="G39" s="204"/>
      <c r="H39" s="207" t="n">
        <v>38</v>
      </c>
      <c r="I39" s="2" t="s">
        <v>5183</v>
      </c>
      <c r="J39" s="2" t="n">
        <v>2</v>
      </c>
      <c r="K39" s="2" t="s">
        <v>4999</v>
      </c>
      <c r="L39" s="204"/>
    </row>
    <row r="40" customFormat="false" ht="15" hidden="false" customHeight="true" outlineLevel="0" collapsed="false">
      <c r="A40" s="211" t="s">
        <v>5183</v>
      </c>
      <c r="B40" s="212"/>
      <c r="C40" s="213" t="n">
        <v>0</v>
      </c>
      <c r="D40" s="213" t="n">
        <v>0</v>
      </c>
      <c r="E40" s="204"/>
      <c r="F40" s="205"/>
      <c r="G40" s="204"/>
      <c r="H40" s="207" t="n">
        <v>39</v>
      </c>
      <c r="I40" s="2" t="s">
        <v>690</v>
      </c>
      <c r="J40" s="2" t="n">
        <v>0</v>
      </c>
      <c r="K40" s="2" t="s">
        <v>4991</v>
      </c>
      <c r="L40" s="204"/>
    </row>
    <row r="41" customFormat="false" ht="15" hidden="false" customHeight="true" outlineLevel="0" collapsed="false">
      <c r="A41" s="211" t="s">
        <v>5178</v>
      </c>
      <c r="B41" s="212" t="n">
        <v>0</v>
      </c>
      <c r="C41" s="213" t="n">
        <v>0</v>
      </c>
      <c r="D41" s="213" t="n">
        <v>0</v>
      </c>
      <c r="E41" s="204"/>
      <c r="F41" s="205"/>
      <c r="G41" s="204"/>
      <c r="H41" s="207" t="n">
        <v>40</v>
      </c>
      <c r="I41" s="2" t="s">
        <v>5030</v>
      </c>
      <c r="J41" s="2" t="n">
        <v>2</v>
      </c>
      <c r="K41" s="2" t="s">
        <v>4982</v>
      </c>
      <c r="L41" s="204"/>
    </row>
    <row r="42" customFormat="false" ht="15" hidden="false" customHeight="true" outlineLevel="0" collapsed="false">
      <c r="A42" s="211" t="s">
        <v>4258</v>
      </c>
      <c r="B42" s="212" t="n">
        <v>0</v>
      </c>
      <c r="C42" s="213" t="n">
        <v>0</v>
      </c>
      <c r="D42" s="213" t="n">
        <v>0</v>
      </c>
      <c r="E42" s="204"/>
      <c r="F42" s="205"/>
      <c r="G42" s="204"/>
      <c r="H42" s="207" t="n">
        <v>41</v>
      </c>
      <c r="I42" s="2" t="s">
        <v>5061</v>
      </c>
      <c r="J42" s="2" t="n">
        <v>2</v>
      </c>
      <c r="K42" s="2" t="s">
        <v>4982</v>
      </c>
      <c r="L42" s="204"/>
    </row>
    <row r="43" customFormat="false" ht="15" hidden="false" customHeight="true" outlineLevel="0" collapsed="false">
      <c r="A43" s="211" t="s">
        <v>989</v>
      </c>
      <c r="B43" s="212" t="n">
        <v>0</v>
      </c>
      <c r="C43" s="213" t="n">
        <v>0</v>
      </c>
      <c r="D43" s="213" t="n">
        <v>0</v>
      </c>
      <c r="E43" s="204"/>
      <c r="F43" s="205"/>
      <c r="G43" s="204"/>
      <c r="H43" s="207" t="n">
        <v>42</v>
      </c>
      <c r="I43" s="2" t="s">
        <v>5002</v>
      </c>
      <c r="J43" s="2" t="n">
        <v>2</v>
      </c>
      <c r="K43" s="2" t="s">
        <v>5006</v>
      </c>
      <c r="L43" s="204"/>
    </row>
    <row r="44" customFormat="false" ht="15" hidden="false" customHeight="true" outlineLevel="0" collapsed="false">
      <c r="A44" s="211" t="s">
        <v>5184</v>
      </c>
      <c r="B44" s="212"/>
      <c r="C44" s="213" t="n">
        <v>0</v>
      </c>
      <c r="D44" s="213" t="n">
        <v>0</v>
      </c>
      <c r="E44" s="204"/>
      <c r="F44" s="205"/>
      <c r="G44" s="204"/>
      <c r="H44" s="207" t="n">
        <v>43</v>
      </c>
      <c r="I44" s="2" t="s">
        <v>5035</v>
      </c>
      <c r="J44" s="2" t="n">
        <v>0</v>
      </c>
      <c r="K44" s="2" t="s">
        <v>4991</v>
      </c>
      <c r="L44" s="204"/>
    </row>
    <row r="45" customFormat="false" ht="15" hidden="false" customHeight="true" outlineLevel="0" collapsed="false">
      <c r="A45" s="211" t="s">
        <v>5074</v>
      </c>
      <c r="B45" s="212" t="n">
        <v>0</v>
      </c>
      <c r="C45" s="213" t="n">
        <v>0</v>
      </c>
      <c r="D45" s="213" t="n">
        <v>0</v>
      </c>
      <c r="E45" s="204"/>
      <c r="F45" s="205"/>
      <c r="G45" s="204"/>
      <c r="H45" s="207" t="n">
        <v>44</v>
      </c>
      <c r="I45" s="2" t="s">
        <v>935</v>
      </c>
      <c r="J45" s="2" t="n">
        <v>2</v>
      </c>
      <c r="K45" s="2" t="s">
        <v>4982</v>
      </c>
      <c r="L45" s="204"/>
    </row>
    <row r="46" customFormat="false" ht="15" hidden="false" customHeight="true" outlineLevel="0" collapsed="false">
      <c r="A46" s="211" t="s">
        <v>5026</v>
      </c>
      <c r="B46" s="212" t="n">
        <v>0</v>
      </c>
      <c r="C46" s="213" t="n">
        <v>0</v>
      </c>
      <c r="D46" s="213" t="n">
        <v>0</v>
      </c>
      <c r="E46" s="204"/>
      <c r="F46" s="205"/>
      <c r="G46" s="204"/>
      <c r="H46" s="207" t="n">
        <v>45</v>
      </c>
      <c r="I46" s="2" t="s">
        <v>5102</v>
      </c>
      <c r="J46" s="2" t="n">
        <v>2</v>
      </c>
      <c r="K46" s="2" t="s">
        <v>4982</v>
      </c>
      <c r="L46" s="204"/>
    </row>
    <row r="47" customFormat="false" ht="15" hidden="false" customHeight="true" outlineLevel="0" collapsed="false">
      <c r="A47" s="211" t="s">
        <v>5152</v>
      </c>
      <c r="B47" s="212"/>
      <c r="C47" s="213" t="n">
        <v>0</v>
      </c>
      <c r="D47" s="213" t="n">
        <v>0</v>
      </c>
      <c r="E47" s="204"/>
      <c r="F47" s="205"/>
      <c r="G47" s="204"/>
      <c r="H47" s="207" t="n">
        <v>46</v>
      </c>
      <c r="I47" s="2" t="s">
        <v>5179</v>
      </c>
      <c r="J47" s="2" t="n">
        <v>1</v>
      </c>
      <c r="K47" s="2" t="s">
        <v>4980</v>
      </c>
      <c r="L47" s="204"/>
    </row>
    <row r="48" customFormat="false" ht="15" hidden="false" customHeight="true" outlineLevel="0" collapsed="false">
      <c r="A48" s="211" t="s">
        <v>5185</v>
      </c>
      <c r="B48" s="212"/>
      <c r="C48" s="213"/>
      <c r="D48" s="213" t="n">
        <v>0</v>
      </c>
      <c r="E48" s="204"/>
      <c r="F48" s="205"/>
      <c r="G48" s="204"/>
      <c r="H48" s="207" t="n">
        <v>47</v>
      </c>
      <c r="I48" s="2" t="s">
        <v>5186</v>
      </c>
      <c r="J48" s="2" t="n">
        <v>0</v>
      </c>
      <c r="K48" s="2" t="s">
        <v>4991</v>
      </c>
      <c r="L48" s="204"/>
    </row>
    <row r="49" customFormat="false" ht="15" hidden="false" customHeight="true" outlineLevel="0" collapsed="false">
      <c r="A49" s="211" t="s">
        <v>1405</v>
      </c>
      <c r="B49" s="212" t="n">
        <v>0</v>
      </c>
      <c r="C49" s="213" t="n">
        <v>0</v>
      </c>
      <c r="D49" s="213" t="n">
        <v>0</v>
      </c>
      <c r="E49" s="204"/>
      <c r="F49" s="205"/>
      <c r="G49" s="204"/>
      <c r="H49" s="207" t="n">
        <v>48</v>
      </c>
      <c r="I49" s="2" t="s">
        <v>5178</v>
      </c>
      <c r="J49" s="2" t="n">
        <v>1</v>
      </c>
      <c r="K49" s="2" t="s">
        <v>4980</v>
      </c>
      <c r="L49" s="204"/>
    </row>
    <row r="50" customFormat="false" ht="15" hidden="false" customHeight="true" outlineLevel="0" collapsed="false">
      <c r="A50" s="2"/>
      <c r="B50" s="204"/>
      <c r="C50" s="204"/>
      <c r="D50" s="204"/>
      <c r="E50" s="204"/>
      <c r="F50" s="205"/>
      <c r="G50" s="204"/>
      <c r="H50" s="207" t="n">
        <v>49</v>
      </c>
      <c r="I50" s="2" t="s">
        <v>4258</v>
      </c>
      <c r="J50" s="2" t="n">
        <v>2</v>
      </c>
      <c r="K50" s="2" t="s">
        <v>4999</v>
      </c>
      <c r="L50" s="204"/>
    </row>
    <row r="51" customFormat="false" ht="19.5" hidden="false" customHeight="true" outlineLevel="0" collapsed="false">
      <c r="A51" s="206" t="s">
        <v>5006</v>
      </c>
      <c r="B51" s="206"/>
      <c r="C51" s="206"/>
      <c r="D51" s="206"/>
      <c r="E51" s="204"/>
      <c r="F51" s="205"/>
      <c r="G51" s="204"/>
      <c r="H51" s="207" t="n">
        <v>50</v>
      </c>
      <c r="I51" s="2" t="s">
        <v>989</v>
      </c>
      <c r="J51" s="2" t="n">
        <v>2</v>
      </c>
      <c r="K51" s="2" t="s">
        <v>4999</v>
      </c>
      <c r="L51" s="204"/>
    </row>
    <row r="52" customFormat="false" ht="15" hidden="false" customHeight="true" outlineLevel="0" collapsed="false">
      <c r="A52" s="208" t="s">
        <v>5166</v>
      </c>
      <c r="B52" s="209"/>
      <c r="C52" s="210" t="n">
        <v>0</v>
      </c>
      <c r="D52" s="210" t="n">
        <v>0</v>
      </c>
      <c r="E52" s="204"/>
      <c r="F52" s="205"/>
      <c r="G52" s="204"/>
      <c r="H52" s="207" t="n">
        <v>51</v>
      </c>
      <c r="I52" s="2" t="s">
        <v>5198</v>
      </c>
      <c r="J52" s="2" t="n">
        <v>1</v>
      </c>
      <c r="K52" s="2" t="s">
        <v>4980</v>
      </c>
      <c r="L52" s="204"/>
    </row>
    <row r="53" customFormat="false" ht="15" hidden="false" customHeight="true" outlineLevel="0" collapsed="false">
      <c r="A53" s="211" t="s">
        <v>5126</v>
      </c>
      <c r="B53" s="212" t="n">
        <v>0</v>
      </c>
      <c r="C53" s="213" t="n">
        <v>0</v>
      </c>
      <c r="D53" s="213" t="n">
        <v>0</v>
      </c>
      <c r="E53" s="204"/>
      <c r="F53" s="205"/>
      <c r="G53" s="204"/>
      <c r="H53" s="207" t="n">
        <v>52</v>
      </c>
      <c r="I53" s="2" t="s">
        <v>5103</v>
      </c>
      <c r="J53" s="2" t="n">
        <v>2</v>
      </c>
      <c r="K53" s="2" t="s">
        <v>5025</v>
      </c>
      <c r="L53" s="204"/>
    </row>
    <row r="54" customFormat="false" ht="15" hidden="false" customHeight="true" outlineLevel="0" collapsed="false">
      <c r="A54" s="211" t="s">
        <v>5197</v>
      </c>
      <c r="B54" s="212"/>
      <c r="C54" s="213" t="n">
        <v>0</v>
      </c>
      <c r="D54" s="213" t="n">
        <v>0</v>
      </c>
      <c r="E54" s="204"/>
      <c r="F54" s="205"/>
      <c r="G54" s="204"/>
      <c r="H54" s="207" t="n">
        <v>53</v>
      </c>
      <c r="I54" s="2" t="s">
        <v>5036</v>
      </c>
      <c r="J54" s="2" t="n">
        <v>2</v>
      </c>
      <c r="K54" s="2" t="s">
        <v>4995</v>
      </c>
      <c r="L54" s="204"/>
    </row>
    <row r="55" customFormat="false" ht="15" hidden="false" customHeight="true" outlineLevel="0" collapsed="false">
      <c r="A55" s="211" t="s">
        <v>5005</v>
      </c>
      <c r="B55" s="212" t="n">
        <v>0</v>
      </c>
      <c r="C55" s="213" t="n">
        <v>0</v>
      </c>
      <c r="D55" s="213" t="n">
        <v>0</v>
      </c>
      <c r="E55" s="204"/>
      <c r="F55" s="205"/>
      <c r="G55" s="204"/>
      <c r="H55" s="207" t="n">
        <v>54</v>
      </c>
      <c r="I55" s="2" t="s">
        <v>5104</v>
      </c>
      <c r="J55" s="2" t="n">
        <v>2</v>
      </c>
      <c r="K55" s="2" t="s">
        <v>5025</v>
      </c>
      <c r="L55" s="204"/>
    </row>
    <row r="56" customFormat="false" ht="15" hidden="false" customHeight="true" outlineLevel="0" collapsed="false">
      <c r="A56" s="211" t="s">
        <v>5182</v>
      </c>
      <c r="B56" s="212" t="n">
        <v>0</v>
      </c>
      <c r="C56" s="213" t="n">
        <v>0</v>
      </c>
      <c r="D56" s="213" t="n">
        <v>0</v>
      </c>
      <c r="E56" s="204"/>
      <c r="F56" s="205"/>
      <c r="G56" s="204"/>
      <c r="H56" s="207" t="n">
        <v>55</v>
      </c>
      <c r="I56" s="2" t="s">
        <v>5110</v>
      </c>
      <c r="J56" s="2" t="n">
        <v>2</v>
      </c>
      <c r="K56" s="2" t="s">
        <v>4982</v>
      </c>
      <c r="L56" s="204"/>
    </row>
    <row r="57" customFormat="false" ht="15" hidden="false" customHeight="true" outlineLevel="0" collapsed="false">
      <c r="A57" s="211" t="s">
        <v>5176</v>
      </c>
      <c r="B57" s="212" t="n">
        <v>0</v>
      </c>
      <c r="C57" s="213" t="n">
        <v>0</v>
      </c>
      <c r="D57" s="213" t="n">
        <v>0</v>
      </c>
      <c r="E57" s="204"/>
      <c r="F57" s="205"/>
      <c r="G57" s="204"/>
      <c r="H57" s="207" t="n">
        <v>56</v>
      </c>
      <c r="I57" s="2" t="s">
        <v>5038</v>
      </c>
      <c r="J57" s="2" t="n">
        <v>2</v>
      </c>
      <c r="K57" s="2" t="s">
        <v>4982</v>
      </c>
      <c r="L57" s="204"/>
    </row>
    <row r="58" customFormat="false" ht="15" hidden="false" customHeight="true" outlineLevel="0" collapsed="false">
      <c r="A58" s="211" t="s">
        <v>690</v>
      </c>
      <c r="B58" s="212" t="n">
        <v>0</v>
      </c>
      <c r="C58" s="213" t="n">
        <v>0</v>
      </c>
      <c r="D58" s="213" t="n">
        <v>0</v>
      </c>
      <c r="E58" s="204"/>
      <c r="F58" s="205"/>
      <c r="G58" s="204"/>
      <c r="H58" s="207" t="n">
        <v>57</v>
      </c>
      <c r="I58" s="2" t="s">
        <v>5112</v>
      </c>
      <c r="J58" s="2" t="n">
        <v>2</v>
      </c>
      <c r="K58" s="2" t="s">
        <v>4995</v>
      </c>
      <c r="L58" s="204"/>
    </row>
    <row r="59" customFormat="false" ht="15" hidden="false" customHeight="true" outlineLevel="0" collapsed="false">
      <c r="A59" s="211" t="s">
        <v>5002</v>
      </c>
      <c r="B59" s="212" t="n">
        <v>0</v>
      </c>
      <c r="C59" s="213" t="n">
        <v>0</v>
      </c>
      <c r="D59" s="213" t="n">
        <v>0</v>
      </c>
      <c r="E59" s="204"/>
      <c r="F59" s="205"/>
      <c r="G59" s="204"/>
      <c r="H59" s="207" t="n">
        <v>58</v>
      </c>
      <c r="I59" s="2" t="s">
        <v>5040</v>
      </c>
      <c r="J59" s="2" t="n">
        <v>2</v>
      </c>
      <c r="K59" s="2" t="s">
        <v>4982</v>
      </c>
      <c r="L59" s="204"/>
    </row>
    <row r="60" customFormat="false" ht="15" hidden="false" customHeight="true" outlineLevel="0" collapsed="false">
      <c r="A60" s="211" t="s">
        <v>5035</v>
      </c>
      <c r="B60" s="212" t="n">
        <v>0</v>
      </c>
      <c r="C60" s="213" t="n">
        <v>0</v>
      </c>
      <c r="D60" s="213" t="n">
        <v>0</v>
      </c>
      <c r="E60" s="204"/>
      <c r="F60" s="205"/>
      <c r="G60" s="204"/>
      <c r="H60" s="207" t="n">
        <v>59</v>
      </c>
      <c r="I60" s="2" t="s">
        <v>5184</v>
      </c>
      <c r="J60" s="2" t="n">
        <v>2</v>
      </c>
      <c r="K60" s="2" t="s">
        <v>4999</v>
      </c>
      <c r="L60" s="204"/>
    </row>
    <row r="61" customFormat="false" ht="15" hidden="false" customHeight="true" outlineLevel="0" collapsed="false">
      <c r="A61" s="211" t="s">
        <v>5186</v>
      </c>
      <c r="B61" s="212"/>
      <c r="C61" s="213" t="n">
        <v>0</v>
      </c>
      <c r="D61" s="213" t="n">
        <v>0</v>
      </c>
      <c r="E61" s="204"/>
      <c r="F61" s="205"/>
      <c r="G61" s="204"/>
      <c r="H61" s="207" t="n">
        <v>60</v>
      </c>
      <c r="I61" s="2" t="s">
        <v>5062</v>
      </c>
      <c r="J61" s="2" t="n">
        <v>2</v>
      </c>
      <c r="K61" s="2" t="s">
        <v>4982</v>
      </c>
      <c r="L61" s="204"/>
    </row>
    <row r="62" customFormat="false" ht="15" hidden="false" customHeight="true" outlineLevel="0" collapsed="false">
      <c r="A62" s="211" t="s">
        <v>5103</v>
      </c>
      <c r="B62" s="212" t="n">
        <v>0</v>
      </c>
      <c r="C62" s="213"/>
      <c r="D62" s="213"/>
      <c r="E62" s="204"/>
      <c r="F62" s="205"/>
      <c r="G62" s="204"/>
      <c r="H62" s="207" t="n">
        <v>61</v>
      </c>
      <c r="I62" s="2" t="s">
        <v>649</v>
      </c>
      <c r="J62" s="2" t="n">
        <v>0</v>
      </c>
      <c r="K62" s="2" t="s">
        <v>4991</v>
      </c>
      <c r="L62" s="204"/>
    </row>
    <row r="63" customFormat="false" ht="15" hidden="false" customHeight="true" outlineLevel="0" collapsed="false">
      <c r="A63" s="211" t="s">
        <v>5104</v>
      </c>
      <c r="B63" s="212" t="n">
        <v>0</v>
      </c>
      <c r="C63" s="213"/>
      <c r="D63" s="213"/>
      <c r="E63" s="204"/>
      <c r="F63" s="205"/>
      <c r="G63" s="204"/>
      <c r="H63" s="207" t="n">
        <v>62</v>
      </c>
      <c r="I63" s="2" t="s">
        <v>5172</v>
      </c>
      <c r="J63" s="2" t="n">
        <v>0</v>
      </c>
      <c r="K63" s="2" t="s">
        <v>4991</v>
      </c>
      <c r="L63" s="204"/>
    </row>
    <row r="64" customFormat="false" ht="15" hidden="false" customHeight="true" outlineLevel="0" collapsed="false">
      <c r="A64" s="211" t="s">
        <v>5187</v>
      </c>
      <c r="B64" s="212"/>
      <c r="C64" s="213" t="n">
        <v>0</v>
      </c>
      <c r="D64" s="213" t="n">
        <v>0</v>
      </c>
      <c r="E64" s="204"/>
      <c r="F64" s="205"/>
      <c r="G64" s="204"/>
      <c r="H64" s="207" t="n">
        <v>63</v>
      </c>
      <c r="I64" s="2" t="s">
        <v>5188</v>
      </c>
      <c r="J64" s="2" t="n">
        <v>2</v>
      </c>
      <c r="K64" s="2" t="s">
        <v>4982</v>
      </c>
      <c r="L64" s="204"/>
    </row>
    <row r="65" customFormat="false" ht="15" hidden="false" customHeight="true" outlineLevel="0" collapsed="false">
      <c r="A65" s="211" t="s">
        <v>5037</v>
      </c>
      <c r="B65" s="212"/>
      <c r="C65" s="213" t="n">
        <v>0</v>
      </c>
      <c r="D65" s="213"/>
      <c r="E65" s="204"/>
      <c r="F65" s="205"/>
      <c r="G65" s="204"/>
      <c r="H65" s="207" t="n">
        <v>64</v>
      </c>
      <c r="I65" s="2" t="s">
        <v>5041</v>
      </c>
      <c r="J65" s="2" t="n">
        <v>2</v>
      </c>
      <c r="K65" s="2" t="s">
        <v>4982</v>
      </c>
      <c r="L65" s="204"/>
    </row>
    <row r="66" customFormat="false" ht="15" hidden="false" customHeight="true" outlineLevel="0" collapsed="false">
      <c r="A66" s="211" t="s">
        <v>5189</v>
      </c>
      <c r="B66" s="212"/>
      <c r="C66" s="213" t="n">
        <v>0</v>
      </c>
      <c r="D66" s="213" t="n">
        <v>0</v>
      </c>
      <c r="E66" s="204"/>
      <c r="F66" s="205"/>
      <c r="G66" s="204"/>
      <c r="H66" s="207" t="n">
        <v>65</v>
      </c>
      <c r="I66" s="2" t="s">
        <v>5114</v>
      </c>
      <c r="J66" s="2" t="n">
        <v>2</v>
      </c>
      <c r="K66" s="2" t="s">
        <v>4982</v>
      </c>
      <c r="L66" s="204"/>
    </row>
    <row r="67" customFormat="false" ht="15" hidden="false" customHeight="true" outlineLevel="0" collapsed="false">
      <c r="A67" s="211" t="s">
        <v>5039</v>
      </c>
      <c r="B67" s="212" t="n">
        <v>0</v>
      </c>
      <c r="C67" s="213" t="n">
        <v>0</v>
      </c>
      <c r="D67" s="213" t="n">
        <v>0</v>
      </c>
      <c r="E67" s="204"/>
      <c r="F67" s="205"/>
      <c r="G67" s="204"/>
      <c r="H67" s="207" t="n">
        <v>66</v>
      </c>
      <c r="I67" s="2" t="s">
        <v>5042</v>
      </c>
      <c r="J67" s="2" t="n">
        <v>2</v>
      </c>
      <c r="K67" s="2" t="s">
        <v>4982</v>
      </c>
      <c r="L67" s="204"/>
    </row>
    <row r="68" customFormat="false" ht="15" hidden="false" customHeight="true" outlineLevel="0" collapsed="false">
      <c r="A68" s="211" t="s">
        <v>5152</v>
      </c>
      <c r="B68" s="212"/>
      <c r="C68" s="213" t="n">
        <v>0</v>
      </c>
      <c r="D68" s="213" t="n">
        <v>0</v>
      </c>
      <c r="E68" s="204"/>
      <c r="F68" s="205"/>
      <c r="G68" s="204"/>
      <c r="H68" s="207" t="n">
        <v>67</v>
      </c>
      <c r="I68" s="2" t="s">
        <v>5154</v>
      </c>
      <c r="J68" s="2" t="n">
        <v>2</v>
      </c>
      <c r="K68" s="2" t="s">
        <v>4995</v>
      </c>
      <c r="L68" s="204"/>
    </row>
    <row r="69" customFormat="false" ht="15" hidden="false" customHeight="true" outlineLevel="0" collapsed="false">
      <c r="A69" s="211" t="s">
        <v>5190</v>
      </c>
      <c r="B69" s="212" t="n">
        <v>0</v>
      </c>
      <c r="C69" s="213"/>
      <c r="D69" s="213"/>
      <c r="E69" s="204"/>
      <c r="F69" s="205"/>
      <c r="G69" s="204"/>
      <c r="H69" s="207" t="n">
        <v>68</v>
      </c>
      <c r="I69" s="2" t="s">
        <v>5064</v>
      </c>
      <c r="J69" s="2" t="n">
        <v>2</v>
      </c>
      <c r="K69" s="2" t="s">
        <v>4982</v>
      </c>
      <c r="L69" s="204"/>
    </row>
    <row r="70" customFormat="false" ht="15" hidden="false" customHeight="true" outlineLevel="0" collapsed="false">
      <c r="A70" s="211" t="s">
        <v>5165</v>
      </c>
      <c r="B70" s="212" t="n">
        <v>0</v>
      </c>
      <c r="C70" s="213" t="n">
        <v>0</v>
      </c>
      <c r="D70" s="213" t="n">
        <v>0</v>
      </c>
      <c r="E70" s="204"/>
      <c r="F70" s="205"/>
      <c r="G70" s="204"/>
      <c r="H70" s="207" t="n">
        <v>69</v>
      </c>
      <c r="I70" s="2" t="s">
        <v>5065</v>
      </c>
      <c r="J70" s="2" t="n">
        <v>2</v>
      </c>
      <c r="K70" s="2" t="s">
        <v>4982</v>
      </c>
      <c r="L70" s="204"/>
    </row>
    <row r="71" customFormat="false" ht="15" hidden="false" customHeight="true" outlineLevel="0" collapsed="false">
      <c r="A71" s="211" t="s">
        <v>786</v>
      </c>
      <c r="B71" s="212" t="n">
        <v>0</v>
      </c>
      <c r="C71" s="213"/>
      <c r="D71" s="213"/>
      <c r="E71" s="204"/>
      <c r="F71" s="205"/>
      <c r="G71" s="204"/>
      <c r="H71" s="207" t="n">
        <v>70</v>
      </c>
      <c r="I71" s="2" t="s">
        <v>5077</v>
      </c>
      <c r="J71" s="2" t="n">
        <v>2</v>
      </c>
      <c r="K71" s="2" t="s">
        <v>4982</v>
      </c>
      <c r="L71" s="204"/>
    </row>
    <row r="72" customFormat="false" ht="15" hidden="false" customHeight="true" outlineLevel="0" collapsed="false">
      <c r="A72" s="211" t="s">
        <v>5191</v>
      </c>
      <c r="B72" s="212"/>
      <c r="C72" s="213" t="n">
        <v>0</v>
      </c>
      <c r="D72" s="213" t="n">
        <v>0</v>
      </c>
      <c r="E72" s="204"/>
      <c r="F72" s="205"/>
      <c r="G72" s="204"/>
      <c r="H72" s="207" t="n">
        <v>71</v>
      </c>
      <c r="I72" s="2" t="s">
        <v>5196</v>
      </c>
      <c r="J72" s="2" t="n">
        <v>0</v>
      </c>
      <c r="K72" s="2" t="s">
        <v>4991</v>
      </c>
      <c r="L72" s="204"/>
    </row>
    <row r="73" customFormat="false" ht="15" hidden="false" customHeight="true" outlineLevel="0" collapsed="false">
      <c r="A73" s="2"/>
      <c r="B73" s="204"/>
      <c r="C73" s="204"/>
      <c r="D73" s="204"/>
      <c r="E73" s="204"/>
      <c r="F73" s="205"/>
      <c r="G73" s="204"/>
      <c r="H73" s="207" t="n">
        <v>72</v>
      </c>
      <c r="I73" s="2" t="s">
        <v>5043</v>
      </c>
      <c r="J73" s="2" t="n">
        <v>2</v>
      </c>
      <c r="K73" s="2" t="s">
        <v>4982</v>
      </c>
      <c r="L73" s="204"/>
    </row>
    <row r="74" customFormat="false" ht="19.5" hidden="false" customHeight="true" outlineLevel="0" collapsed="false">
      <c r="A74" s="206" t="s">
        <v>4982</v>
      </c>
      <c r="B74" s="206"/>
      <c r="C74" s="206"/>
      <c r="D74" s="206"/>
      <c r="E74" s="204"/>
      <c r="F74" s="205"/>
      <c r="G74" s="204"/>
      <c r="H74" s="207" t="n">
        <v>73</v>
      </c>
      <c r="I74" s="2" t="s">
        <v>957</v>
      </c>
      <c r="J74" s="2" t="n">
        <v>2</v>
      </c>
      <c r="K74" s="2" t="s">
        <v>4982</v>
      </c>
      <c r="L74" s="204"/>
    </row>
    <row r="75" customFormat="false" ht="15" hidden="false" customHeight="true" outlineLevel="0" collapsed="false">
      <c r="A75" s="208" t="s">
        <v>5045</v>
      </c>
      <c r="B75" s="221" t="n">
        <v>6</v>
      </c>
      <c r="C75" s="217" t="n">
        <v>6</v>
      </c>
      <c r="D75" s="217" t="n">
        <v>6</v>
      </c>
      <c r="E75" s="204"/>
      <c r="F75" s="205"/>
      <c r="G75" s="204"/>
      <c r="H75" s="207" t="n">
        <v>74</v>
      </c>
      <c r="I75" s="2" t="s">
        <v>5074</v>
      </c>
      <c r="J75" s="2" t="n">
        <v>2</v>
      </c>
      <c r="K75" s="2" t="s">
        <v>4999</v>
      </c>
      <c r="L75" s="204"/>
    </row>
    <row r="76" customFormat="false" ht="15" hidden="false" customHeight="true" outlineLevel="0" collapsed="false">
      <c r="A76" s="211" t="s">
        <v>5046</v>
      </c>
      <c r="B76" s="214"/>
      <c r="C76" s="2" t="n">
        <v>9</v>
      </c>
      <c r="D76" s="2" t="n">
        <v>9</v>
      </c>
      <c r="E76" s="204"/>
      <c r="F76" s="205"/>
      <c r="G76" s="204"/>
      <c r="H76" s="207" t="n">
        <v>75</v>
      </c>
      <c r="I76" s="2" t="s">
        <v>5117</v>
      </c>
      <c r="J76" s="2" t="n">
        <v>2</v>
      </c>
      <c r="K76" s="2" t="s">
        <v>4982</v>
      </c>
      <c r="L76" s="204"/>
    </row>
    <row r="77" customFormat="false" ht="15" hidden="false" customHeight="true" outlineLevel="0" collapsed="false">
      <c r="A77" s="211" t="s">
        <v>5030</v>
      </c>
      <c r="B77" s="218" t="n">
        <v>10</v>
      </c>
      <c r="C77" s="2" t="n">
        <v>10</v>
      </c>
      <c r="D77" s="2" t="n">
        <v>10</v>
      </c>
      <c r="E77" s="204"/>
      <c r="F77" s="205"/>
      <c r="G77" s="204"/>
      <c r="H77" s="207" t="n">
        <v>76</v>
      </c>
      <c r="I77" s="2" t="s">
        <v>5044</v>
      </c>
      <c r="J77" s="2" t="n">
        <v>2</v>
      </c>
      <c r="K77" s="2" t="s">
        <v>4982</v>
      </c>
      <c r="L77" s="204"/>
    </row>
    <row r="78" customFormat="false" ht="15" hidden="false" customHeight="true" outlineLevel="0" collapsed="false">
      <c r="A78" s="211" t="s">
        <v>5113</v>
      </c>
      <c r="B78" s="218" t="n">
        <v>11</v>
      </c>
      <c r="C78" s="2" t="n">
        <v>11</v>
      </c>
      <c r="D78" s="2" t="n">
        <v>11</v>
      </c>
      <c r="E78" s="204"/>
      <c r="F78" s="205"/>
      <c r="G78" s="204"/>
      <c r="H78" s="207" t="n">
        <v>77</v>
      </c>
      <c r="I78" s="2" t="s">
        <v>5118</v>
      </c>
      <c r="J78" s="2" t="n">
        <v>2</v>
      </c>
      <c r="K78" s="2" t="s">
        <v>4982</v>
      </c>
      <c r="L78" s="204"/>
    </row>
    <row r="79" customFormat="false" ht="15" hidden="false" customHeight="true" outlineLevel="0" collapsed="false">
      <c r="A79" s="211" t="s">
        <v>5047</v>
      </c>
      <c r="B79" s="218" t="n">
        <v>12</v>
      </c>
      <c r="C79" s="2" t="n">
        <v>12</v>
      </c>
      <c r="D79" s="2" t="n">
        <v>12</v>
      </c>
      <c r="E79" s="204"/>
      <c r="F79" s="205"/>
      <c r="G79" s="204"/>
      <c r="H79" s="207" t="n">
        <v>78</v>
      </c>
      <c r="I79" s="2" t="s">
        <v>5187</v>
      </c>
      <c r="J79" s="2" t="n">
        <v>2</v>
      </c>
      <c r="K79" s="2" t="s">
        <v>5006</v>
      </c>
      <c r="L79" s="204"/>
    </row>
    <row r="80" customFormat="false" ht="15" hidden="false" customHeight="true" outlineLevel="0" collapsed="false">
      <c r="A80" s="211" t="s">
        <v>5061</v>
      </c>
      <c r="B80" s="218" t="n">
        <v>15</v>
      </c>
      <c r="C80" s="2" t="n">
        <v>15</v>
      </c>
      <c r="D80" s="2" t="n">
        <v>15</v>
      </c>
      <c r="E80" s="204"/>
      <c r="F80" s="205"/>
      <c r="G80" s="204"/>
      <c r="H80" s="207" t="n">
        <v>79</v>
      </c>
      <c r="I80" s="2" t="s">
        <v>5037</v>
      </c>
      <c r="J80" s="2" t="n">
        <v>2</v>
      </c>
      <c r="K80" s="2" t="s">
        <v>4982</v>
      </c>
      <c r="L80" s="204"/>
    </row>
    <row r="81" customFormat="false" ht="15" hidden="false" customHeight="true" outlineLevel="0" collapsed="false">
      <c r="A81" s="211" t="s">
        <v>935</v>
      </c>
      <c r="B81" s="218" t="n">
        <v>16</v>
      </c>
      <c r="C81" s="2" t="n">
        <v>16</v>
      </c>
      <c r="D81" s="2" t="n">
        <v>16</v>
      </c>
      <c r="E81" s="204"/>
      <c r="F81" s="205"/>
      <c r="G81" s="204"/>
      <c r="H81" s="207" t="n">
        <v>80</v>
      </c>
      <c r="I81" s="2" t="s">
        <v>1808</v>
      </c>
      <c r="J81" s="2" t="n">
        <v>1</v>
      </c>
      <c r="K81" s="2" t="s">
        <v>4980</v>
      </c>
      <c r="L81" s="204"/>
    </row>
    <row r="82" customFormat="false" ht="15" hidden="false" customHeight="true" outlineLevel="0" collapsed="false">
      <c r="A82" s="211" t="s">
        <v>5038</v>
      </c>
      <c r="B82" s="218" t="n">
        <v>17</v>
      </c>
      <c r="C82" s="2" t="n">
        <v>17</v>
      </c>
      <c r="D82" s="2" t="n">
        <v>17</v>
      </c>
      <c r="E82" s="204"/>
      <c r="F82" s="205"/>
      <c r="G82" s="204"/>
      <c r="H82" s="207" t="n">
        <v>81</v>
      </c>
      <c r="I82" s="2" t="s">
        <v>701</v>
      </c>
      <c r="J82" s="2" t="n">
        <v>2</v>
      </c>
      <c r="K82" s="2" t="s">
        <v>4982</v>
      </c>
      <c r="L82" s="204"/>
    </row>
    <row r="83" customFormat="false" ht="15" hidden="false" customHeight="true" outlineLevel="0" collapsed="false">
      <c r="A83" s="211" t="s">
        <v>5062</v>
      </c>
      <c r="B83" s="218" t="n">
        <v>18</v>
      </c>
      <c r="C83" s="2" t="n">
        <v>18</v>
      </c>
      <c r="D83" s="2" t="n">
        <v>18</v>
      </c>
      <c r="E83" s="204"/>
      <c r="F83" s="205"/>
      <c r="G83" s="204"/>
      <c r="H83" s="207" t="n">
        <v>82</v>
      </c>
      <c r="I83" s="2" t="s">
        <v>5116</v>
      </c>
      <c r="J83" s="2" t="n">
        <v>2</v>
      </c>
      <c r="K83" s="2" t="s">
        <v>4982</v>
      </c>
      <c r="L83" s="204"/>
    </row>
    <row r="84" customFormat="false" ht="15" hidden="false" customHeight="true" outlineLevel="0" collapsed="false">
      <c r="A84" s="211" t="s">
        <v>5115</v>
      </c>
      <c r="B84" s="214"/>
      <c r="C84" s="2" t="n">
        <v>19</v>
      </c>
      <c r="D84" s="204"/>
      <c r="E84" s="204"/>
      <c r="F84" s="205"/>
      <c r="G84" s="204"/>
      <c r="H84" s="207" t="n">
        <v>83</v>
      </c>
      <c r="I84" s="2" t="s">
        <v>5189</v>
      </c>
      <c r="J84" s="2" t="n">
        <v>2</v>
      </c>
      <c r="K84" s="2" t="s">
        <v>5006</v>
      </c>
      <c r="L84" s="204"/>
    </row>
    <row r="85" customFormat="false" ht="15" hidden="false" customHeight="true" outlineLevel="0" collapsed="false">
      <c r="A85" s="211" t="s">
        <v>957</v>
      </c>
      <c r="B85" s="218" t="n">
        <v>20</v>
      </c>
      <c r="C85" s="2" t="n">
        <v>20</v>
      </c>
      <c r="D85" s="2" t="n">
        <v>20</v>
      </c>
      <c r="E85" s="204"/>
      <c r="F85" s="205"/>
      <c r="G85" s="204"/>
      <c r="H85" s="207" t="n">
        <v>84</v>
      </c>
      <c r="I85" s="2" t="s">
        <v>5039</v>
      </c>
      <c r="J85" s="2" t="n">
        <v>2</v>
      </c>
      <c r="K85" s="2" t="s">
        <v>5006</v>
      </c>
      <c r="L85" s="204"/>
    </row>
    <row r="86" customFormat="false" ht="15" hidden="false" customHeight="true" outlineLevel="0" collapsed="false">
      <c r="A86" s="211" t="s">
        <v>5021</v>
      </c>
      <c r="B86" s="218" t="n">
        <v>21</v>
      </c>
      <c r="C86" s="2" t="n">
        <v>21</v>
      </c>
      <c r="D86" s="2" t="n">
        <v>21</v>
      </c>
      <c r="E86" s="204"/>
      <c r="F86" s="205"/>
      <c r="G86" s="204"/>
      <c r="H86" s="207" t="n">
        <v>85</v>
      </c>
      <c r="I86" s="2" t="s">
        <v>5026</v>
      </c>
      <c r="J86" s="2" t="n">
        <v>2</v>
      </c>
      <c r="K86" s="2" t="s">
        <v>4999</v>
      </c>
      <c r="L86" s="204"/>
    </row>
    <row r="87" customFormat="false" ht="15" hidden="false" customHeight="true" outlineLevel="0" collapsed="false">
      <c r="A87" s="211" t="s">
        <v>5116</v>
      </c>
      <c r="B87" s="214"/>
      <c r="C87" s="2" t="n">
        <v>23</v>
      </c>
      <c r="D87" s="2" t="n">
        <v>23</v>
      </c>
      <c r="E87" s="204"/>
      <c r="F87" s="205"/>
      <c r="G87" s="204"/>
      <c r="H87" s="207" t="n">
        <v>86</v>
      </c>
      <c r="I87" s="2" t="s">
        <v>5152</v>
      </c>
      <c r="J87" s="2" t="n">
        <v>2</v>
      </c>
      <c r="K87" s="2" t="s">
        <v>5006</v>
      </c>
      <c r="L87" s="204"/>
    </row>
    <row r="88" customFormat="false" ht="15" hidden="false" customHeight="true" outlineLevel="0" collapsed="false">
      <c r="A88" s="211" t="s">
        <v>1044</v>
      </c>
      <c r="B88" s="218" t="n">
        <v>26</v>
      </c>
      <c r="C88" s="2" t="n">
        <v>26</v>
      </c>
      <c r="D88" s="2" t="n">
        <v>26</v>
      </c>
      <c r="E88" s="204"/>
      <c r="F88" s="205"/>
      <c r="G88" s="204"/>
      <c r="H88" s="207" t="n">
        <v>87</v>
      </c>
      <c r="I88" s="2" t="s">
        <v>5173</v>
      </c>
      <c r="J88" s="2" t="n">
        <v>1</v>
      </c>
      <c r="K88" s="2" t="s">
        <v>4980</v>
      </c>
      <c r="L88" s="204"/>
    </row>
    <row r="89" customFormat="false" ht="15" hidden="false" customHeight="true" outlineLevel="0" collapsed="false">
      <c r="A89" s="211" t="s">
        <v>5042</v>
      </c>
      <c r="B89" s="218" t="n">
        <v>27</v>
      </c>
      <c r="C89" s="2" t="n">
        <v>27</v>
      </c>
      <c r="D89" s="2" t="n">
        <v>27</v>
      </c>
      <c r="E89" s="204"/>
      <c r="F89" s="205"/>
      <c r="G89" s="204"/>
      <c r="H89" s="207" t="n">
        <v>88</v>
      </c>
      <c r="I89" s="2" t="s">
        <v>5066</v>
      </c>
      <c r="J89" s="2" t="n">
        <v>2</v>
      </c>
      <c r="K89" s="2" t="s">
        <v>4982</v>
      </c>
      <c r="L89" s="204"/>
    </row>
    <row r="90" customFormat="false" ht="15" hidden="false" customHeight="true" outlineLevel="0" collapsed="false">
      <c r="A90" s="211" t="s">
        <v>5003</v>
      </c>
      <c r="B90" s="214"/>
      <c r="C90" s="2" t="n">
        <v>28</v>
      </c>
      <c r="D90" s="2" t="n">
        <v>28</v>
      </c>
      <c r="E90" s="204"/>
      <c r="F90" s="205"/>
      <c r="G90" s="204"/>
      <c r="H90" s="207" t="n">
        <v>89</v>
      </c>
      <c r="I90" s="2" t="s">
        <v>5067</v>
      </c>
      <c r="J90" s="2" t="n">
        <v>2</v>
      </c>
      <c r="K90" s="2" t="s">
        <v>4982</v>
      </c>
      <c r="L90" s="204"/>
    </row>
    <row r="91" customFormat="false" ht="15" hidden="false" customHeight="true" outlineLevel="0" collapsed="false">
      <c r="A91" s="211" t="s">
        <v>5118</v>
      </c>
      <c r="B91" s="218" t="n">
        <v>30</v>
      </c>
      <c r="C91" s="2" t="n">
        <v>30</v>
      </c>
      <c r="D91" s="2" t="n">
        <v>30</v>
      </c>
      <c r="E91" s="204"/>
      <c r="F91" s="205"/>
      <c r="G91" s="204"/>
      <c r="H91" s="207" t="n">
        <v>90</v>
      </c>
      <c r="I91" s="2" t="s">
        <v>5049</v>
      </c>
      <c r="J91" s="2" t="n">
        <v>2</v>
      </c>
      <c r="K91" s="2" t="s">
        <v>4982</v>
      </c>
      <c r="L91" s="204"/>
    </row>
    <row r="92" customFormat="false" ht="15" hidden="false" customHeight="true" outlineLevel="0" collapsed="false">
      <c r="A92" s="211" t="s">
        <v>5004</v>
      </c>
      <c r="B92" s="218" t="n">
        <v>32</v>
      </c>
      <c r="C92" s="2" t="n">
        <v>32</v>
      </c>
      <c r="D92" s="2" t="n">
        <v>32</v>
      </c>
      <c r="E92" s="204"/>
      <c r="F92" s="205"/>
      <c r="G92" s="204"/>
      <c r="H92" s="207" t="n">
        <v>91</v>
      </c>
      <c r="I92" s="2" t="s">
        <v>977</v>
      </c>
      <c r="J92" s="2" t="n">
        <v>2</v>
      </c>
      <c r="K92" s="2" t="s">
        <v>4982</v>
      </c>
      <c r="L92" s="204"/>
    </row>
    <row r="93" customFormat="false" ht="15" hidden="false" customHeight="true" outlineLevel="0" collapsed="false">
      <c r="A93" s="211" t="s">
        <v>5188</v>
      </c>
      <c r="B93" s="218" t="n">
        <v>33</v>
      </c>
      <c r="C93" s="2" t="n">
        <v>33</v>
      </c>
      <c r="D93" s="2" t="n">
        <v>33</v>
      </c>
      <c r="E93" s="204"/>
      <c r="F93" s="205"/>
      <c r="G93" s="204"/>
      <c r="H93" s="207" t="n">
        <v>92</v>
      </c>
      <c r="I93" s="2" t="s">
        <v>5113</v>
      </c>
      <c r="J93" s="2" t="n">
        <v>2</v>
      </c>
      <c r="K93" s="2" t="s">
        <v>4982</v>
      </c>
      <c r="L93" s="204"/>
    </row>
    <row r="94" customFormat="false" ht="15" hidden="false" customHeight="true" outlineLevel="0" collapsed="false">
      <c r="A94" s="211" t="s">
        <v>701</v>
      </c>
      <c r="B94" s="214"/>
      <c r="C94" s="2" t="n">
        <v>34</v>
      </c>
      <c r="D94" s="2" t="n">
        <v>34</v>
      </c>
      <c r="E94" s="204"/>
      <c r="F94" s="205"/>
      <c r="G94" s="204"/>
      <c r="H94" s="207" t="n">
        <v>93</v>
      </c>
      <c r="I94" s="2" t="s">
        <v>5050</v>
      </c>
      <c r="J94" s="2" t="n">
        <v>2</v>
      </c>
      <c r="K94" s="2" t="s">
        <v>4982</v>
      </c>
      <c r="L94" s="204"/>
    </row>
    <row r="95" customFormat="false" ht="15" hidden="false" customHeight="true" outlineLevel="0" collapsed="false">
      <c r="A95" s="211" t="s">
        <v>1808</v>
      </c>
      <c r="B95" s="218" t="n">
        <v>36</v>
      </c>
      <c r="C95" s="2" t="n">
        <v>36</v>
      </c>
      <c r="D95" s="2" t="n">
        <v>36</v>
      </c>
      <c r="E95" s="204"/>
      <c r="F95" s="205"/>
      <c r="G95" s="204"/>
      <c r="H95" s="207" t="n">
        <v>94</v>
      </c>
      <c r="I95" s="2" t="s">
        <v>5190</v>
      </c>
      <c r="J95" s="2" t="n">
        <v>2</v>
      </c>
      <c r="K95" s="2" t="s">
        <v>5025</v>
      </c>
      <c r="L95" s="204"/>
    </row>
    <row r="96" customFormat="false" ht="15" hidden="false" customHeight="true" outlineLevel="0" collapsed="false">
      <c r="A96" s="211" t="s">
        <v>5117</v>
      </c>
      <c r="B96" s="218" t="n">
        <v>37</v>
      </c>
      <c r="C96" s="2" t="n">
        <v>37</v>
      </c>
      <c r="D96" s="2" t="n">
        <v>37</v>
      </c>
      <c r="E96" s="204"/>
      <c r="F96" s="205"/>
      <c r="G96" s="204"/>
      <c r="H96" s="207" t="n">
        <v>95</v>
      </c>
      <c r="I96" s="2" t="s">
        <v>5165</v>
      </c>
      <c r="J96" s="2" t="n">
        <v>0</v>
      </c>
      <c r="K96" s="2" t="s">
        <v>4991</v>
      </c>
      <c r="L96" s="204"/>
    </row>
    <row r="97" customFormat="false" ht="15" hidden="false" customHeight="true" outlineLevel="0" collapsed="false">
      <c r="A97" s="211" t="s">
        <v>5077</v>
      </c>
      <c r="B97" s="218" t="n">
        <v>39</v>
      </c>
      <c r="C97" s="2" t="n">
        <v>39</v>
      </c>
      <c r="D97" s="2" t="n">
        <v>39</v>
      </c>
      <c r="E97" s="204"/>
      <c r="F97" s="205"/>
      <c r="G97" s="204"/>
      <c r="H97" s="207" t="n">
        <v>96</v>
      </c>
      <c r="I97" s="2" t="s">
        <v>5047</v>
      </c>
      <c r="J97" s="2" t="n">
        <v>2</v>
      </c>
      <c r="K97" s="2" t="s">
        <v>4982</v>
      </c>
      <c r="L97" s="204"/>
    </row>
    <row r="98" customFormat="false" ht="15" hidden="false" customHeight="true" outlineLevel="0" collapsed="false">
      <c r="A98" s="211" t="s">
        <v>4983</v>
      </c>
      <c r="B98" s="218" t="n">
        <v>40</v>
      </c>
      <c r="C98" s="2" t="n">
        <v>40</v>
      </c>
      <c r="D98" s="2" t="n">
        <v>40</v>
      </c>
      <c r="E98" s="204"/>
      <c r="F98" s="205"/>
      <c r="G98" s="204"/>
      <c r="H98" s="207" t="n">
        <v>97</v>
      </c>
      <c r="I98" s="2" t="s">
        <v>5115</v>
      </c>
      <c r="J98" s="2" t="n">
        <v>2</v>
      </c>
      <c r="K98" s="2" t="s">
        <v>4995</v>
      </c>
      <c r="L98" s="204"/>
    </row>
    <row r="99" customFormat="false" ht="15" hidden="false" customHeight="true" outlineLevel="0" collapsed="false">
      <c r="A99" s="211" t="s">
        <v>5119</v>
      </c>
      <c r="B99" s="218" t="n">
        <v>41</v>
      </c>
      <c r="C99" s="2" t="n">
        <v>41</v>
      </c>
      <c r="D99" s="2" t="n">
        <v>41</v>
      </c>
      <c r="E99" s="204"/>
      <c r="F99" s="205"/>
      <c r="G99" s="204"/>
      <c r="H99" s="207" t="n">
        <v>98</v>
      </c>
      <c r="I99" s="2" t="s">
        <v>5192</v>
      </c>
      <c r="J99" s="2" t="n">
        <v>2</v>
      </c>
      <c r="K99" s="2" t="s">
        <v>4982</v>
      </c>
      <c r="L99" s="204"/>
    </row>
    <row r="100" customFormat="false" ht="15" hidden="false" customHeight="true" outlineLevel="0" collapsed="false">
      <c r="A100" s="211" t="s">
        <v>5013</v>
      </c>
      <c r="B100" s="218" t="n">
        <v>42</v>
      </c>
      <c r="C100" s="2" t="n">
        <v>42</v>
      </c>
      <c r="D100" s="2" t="n">
        <v>42</v>
      </c>
      <c r="E100" s="204"/>
      <c r="F100" s="205"/>
      <c r="G100" s="204"/>
      <c r="H100" s="207" t="n">
        <v>99</v>
      </c>
      <c r="I100" s="2" t="s">
        <v>5119</v>
      </c>
      <c r="J100" s="2" t="n">
        <v>2</v>
      </c>
      <c r="K100" s="2" t="s">
        <v>4982</v>
      </c>
      <c r="L100" s="204"/>
    </row>
    <row r="101" customFormat="false" ht="15" hidden="false" customHeight="true" outlineLevel="0" collapsed="false">
      <c r="A101" s="211" t="s">
        <v>5044</v>
      </c>
      <c r="B101" s="218" t="n">
        <v>43</v>
      </c>
      <c r="C101" s="204"/>
      <c r="D101" s="204"/>
      <c r="E101" s="204"/>
      <c r="F101" s="205"/>
      <c r="G101" s="204"/>
      <c r="H101" s="207" t="n">
        <v>100</v>
      </c>
      <c r="I101" s="2" t="s">
        <v>5045</v>
      </c>
      <c r="J101" s="2" t="n">
        <v>2</v>
      </c>
      <c r="K101" s="2" t="s">
        <v>4982</v>
      </c>
      <c r="L101" s="204"/>
    </row>
    <row r="102" customFormat="false" ht="15" hidden="false" customHeight="true" outlineLevel="0" collapsed="false">
      <c r="A102" s="211" t="s">
        <v>5041</v>
      </c>
      <c r="B102" s="218" t="n">
        <v>44</v>
      </c>
      <c r="C102" s="2" t="n">
        <v>44</v>
      </c>
      <c r="D102" s="2" t="n">
        <v>44</v>
      </c>
      <c r="E102" s="204"/>
      <c r="F102" s="205"/>
      <c r="G102" s="204"/>
      <c r="H102" s="207" t="n">
        <v>101</v>
      </c>
      <c r="I102" s="2" t="s">
        <v>5175</v>
      </c>
      <c r="J102" s="2" t="n">
        <v>1</v>
      </c>
      <c r="K102" s="2" t="s">
        <v>4980</v>
      </c>
      <c r="L102" s="204"/>
    </row>
    <row r="103" customFormat="false" ht="15" hidden="false" customHeight="true" outlineLevel="0" collapsed="false">
      <c r="A103" s="211" t="s">
        <v>4985</v>
      </c>
      <c r="B103" s="218" t="n">
        <v>45</v>
      </c>
      <c r="C103" s="2" t="n">
        <v>45</v>
      </c>
      <c r="D103" s="2" t="n">
        <v>45</v>
      </c>
      <c r="E103" s="204"/>
      <c r="F103" s="205"/>
      <c r="G103" s="204"/>
      <c r="H103" s="207" t="n">
        <v>102</v>
      </c>
      <c r="I103" s="2" t="s">
        <v>5193</v>
      </c>
      <c r="J103" s="2" t="n">
        <v>2</v>
      </c>
      <c r="K103" s="2" t="s">
        <v>4982</v>
      </c>
      <c r="L103" s="204"/>
    </row>
    <row r="104" customFormat="false" ht="15" hidden="false" customHeight="true" outlineLevel="0" collapsed="false">
      <c r="A104" s="211" t="s">
        <v>5192</v>
      </c>
      <c r="B104" s="218" t="n">
        <v>46</v>
      </c>
      <c r="C104" s="2" t="n">
        <v>46</v>
      </c>
      <c r="D104" s="2" t="n">
        <v>46</v>
      </c>
      <c r="E104" s="204"/>
      <c r="F104" s="205"/>
      <c r="G104" s="204"/>
      <c r="H104" s="207" t="n">
        <v>103</v>
      </c>
      <c r="I104" s="2" t="s">
        <v>786</v>
      </c>
      <c r="J104" s="2" t="n">
        <v>2</v>
      </c>
      <c r="K104" s="2" t="s">
        <v>5025</v>
      </c>
      <c r="L104" s="204"/>
    </row>
    <row r="105" customFormat="false" ht="15" hidden="false" customHeight="true" outlineLevel="0" collapsed="false">
      <c r="A105" s="211" t="s">
        <v>5102</v>
      </c>
      <c r="B105" s="214"/>
      <c r="C105" s="2" t="n">
        <v>47</v>
      </c>
      <c r="D105" s="2" t="n">
        <v>47</v>
      </c>
      <c r="E105" s="204"/>
      <c r="F105" s="205"/>
      <c r="G105" s="204"/>
      <c r="H105" s="207" t="n">
        <v>104</v>
      </c>
      <c r="I105" s="2" t="s">
        <v>5051</v>
      </c>
      <c r="J105" s="2" t="n">
        <v>2</v>
      </c>
      <c r="K105" s="2" t="s">
        <v>4982</v>
      </c>
      <c r="L105" s="204"/>
    </row>
    <row r="106" customFormat="false" ht="15" hidden="false" customHeight="true" outlineLevel="0" collapsed="false">
      <c r="A106" s="211" t="s">
        <v>5043</v>
      </c>
      <c r="B106" s="214"/>
      <c r="C106" s="2" t="n">
        <v>48</v>
      </c>
      <c r="D106" s="2" t="n">
        <v>48</v>
      </c>
      <c r="E106" s="204"/>
      <c r="F106" s="205"/>
      <c r="G106" s="204"/>
      <c r="H106" s="207" t="n">
        <v>105</v>
      </c>
      <c r="I106" s="2" t="s">
        <v>5185</v>
      </c>
      <c r="J106" s="2" t="n">
        <v>2</v>
      </c>
      <c r="K106" s="2" t="s">
        <v>4999</v>
      </c>
      <c r="L106" s="204"/>
    </row>
    <row r="107" customFormat="false" ht="15" hidden="false" customHeight="true" outlineLevel="0" collapsed="false">
      <c r="A107" s="211" t="s">
        <v>5187</v>
      </c>
      <c r="B107" s="218" t="n">
        <v>48</v>
      </c>
      <c r="C107" s="204"/>
      <c r="D107" s="204"/>
      <c r="E107" s="204"/>
      <c r="F107" s="205"/>
      <c r="G107" s="204"/>
      <c r="H107" s="207" t="n">
        <v>106</v>
      </c>
      <c r="I107" s="2" t="s">
        <v>5046</v>
      </c>
      <c r="J107" s="2" t="n">
        <v>2</v>
      </c>
      <c r="K107" s="2" t="s">
        <v>4982</v>
      </c>
      <c r="L107" s="204"/>
    </row>
    <row r="108" customFormat="false" ht="15" hidden="false" customHeight="true" outlineLevel="0" collapsed="false">
      <c r="A108" s="211" t="s">
        <v>5008</v>
      </c>
      <c r="B108" s="214"/>
      <c r="C108" s="2" t="n">
        <v>49</v>
      </c>
      <c r="D108" s="2" t="n">
        <v>49</v>
      </c>
      <c r="E108" s="204"/>
      <c r="F108" s="205"/>
      <c r="G108" s="204"/>
      <c r="H108" s="207" t="n">
        <v>107</v>
      </c>
      <c r="I108" s="2" t="s">
        <v>1094</v>
      </c>
      <c r="J108" s="2" t="n">
        <v>0</v>
      </c>
      <c r="K108" s="2" t="s">
        <v>4991</v>
      </c>
      <c r="L108" s="204"/>
    </row>
    <row r="109" customFormat="false" ht="15" hidden="false" customHeight="true" outlineLevel="0" collapsed="false">
      <c r="A109" s="211" t="s">
        <v>5189</v>
      </c>
      <c r="B109" s="218" t="n">
        <v>49</v>
      </c>
      <c r="C109" s="204"/>
      <c r="D109" s="204"/>
      <c r="E109" s="204"/>
      <c r="F109" s="205"/>
      <c r="G109" s="204"/>
      <c r="H109" s="207" t="n">
        <v>108</v>
      </c>
      <c r="I109" s="2" t="s">
        <v>5100</v>
      </c>
      <c r="J109" s="2" t="n">
        <v>0</v>
      </c>
      <c r="K109" s="2" t="s">
        <v>4991</v>
      </c>
      <c r="L109" s="204"/>
    </row>
    <row r="110" customFormat="false" ht="15" hidden="false" customHeight="true" outlineLevel="0" collapsed="false">
      <c r="A110" s="211" t="s">
        <v>5168</v>
      </c>
      <c r="B110" s="214"/>
      <c r="C110" s="2" t="n">
        <v>51</v>
      </c>
      <c r="D110" s="204"/>
      <c r="E110" s="204"/>
      <c r="F110" s="205"/>
      <c r="G110" s="204"/>
      <c r="H110" s="207" t="n">
        <v>109</v>
      </c>
      <c r="I110" s="2" t="s">
        <v>1405</v>
      </c>
      <c r="J110" s="2" t="n">
        <v>2</v>
      </c>
      <c r="K110" s="2" t="s">
        <v>4999</v>
      </c>
      <c r="L110" s="204"/>
    </row>
    <row r="111" customFormat="false" ht="15" hidden="false" customHeight="true" outlineLevel="0" collapsed="false">
      <c r="A111" s="211" t="s">
        <v>5018</v>
      </c>
      <c r="B111" s="218" t="n">
        <v>56</v>
      </c>
      <c r="C111" s="2" t="n">
        <v>56</v>
      </c>
      <c r="D111" s="2" t="n">
        <v>56</v>
      </c>
      <c r="E111" s="204"/>
      <c r="F111" s="205"/>
      <c r="G111" s="204"/>
      <c r="H111" s="207" t="n">
        <v>110</v>
      </c>
      <c r="I111" s="219" t="s">
        <v>5191</v>
      </c>
      <c r="J111" s="219" t="n">
        <v>0</v>
      </c>
      <c r="K111" s="219" t="s">
        <v>4991</v>
      </c>
      <c r="L111" s="204"/>
    </row>
    <row r="112" customFormat="false" ht="15" hidden="false" customHeight="true" outlineLevel="0" collapsed="false">
      <c r="A112" s="211" t="s">
        <v>5011</v>
      </c>
      <c r="B112" s="218" t="n">
        <v>58</v>
      </c>
      <c r="C112" s="204"/>
      <c r="D112" s="204"/>
      <c r="E112" s="204"/>
      <c r="F112" s="205"/>
      <c r="G112" s="204"/>
      <c r="H112" s="207"/>
      <c r="I112" s="220" t="s">
        <v>5052</v>
      </c>
      <c r="J112" s="217" t="n">
        <f aca="false">SUM(J1:J111)</f>
        <v>177</v>
      </c>
      <c r="K112" s="217"/>
      <c r="L112" s="204"/>
    </row>
    <row r="113" customFormat="false" ht="15" hidden="false" customHeight="true" outlineLevel="0" collapsed="false">
      <c r="A113" s="211" t="s">
        <v>5040</v>
      </c>
      <c r="B113" s="214"/>
      <c r="C113" s="2" t="n">
        <v>60</v>
      </c>
      <c r="D113" s="2" t="n">
        <v>60</v>
      </c>
      <c r="E113" s="204"/>
      <c r="F113" s="205"/>
      <c r="G113" s="204"/>
      <c r="H113" s="207"/>
      <c r="I113" s="2" t="s">
        <v>5053</v>
      </c>
      <c r="J113" s="2" t="n">
        <f aca="false">J112-(2*10)</f>
        <v>157</v>
      </c>
      <c r="K113" s="2"/>
      <c r="L113" s="204"/>
    </row>
    <row r="114" customFormat="false" ht="15" hidden="false" customHeight="true" outlineLevel="0" collapsed="false">
      <c r="A114" s="211" t="s">
        <v>4981</v>
      </c>
      <c r="B114" s="214"/>
      <c r="C114" s="2" t="n">
        <v>62</v>
      </c>
      <c r="D114" s="2" t="n">
        <v>62</v>
      </c>
      <c r="E114" s="204"/>
      <c r="F114" s="205"/>
      <c r="G114" s="204"/>
      <c r="H114" s="207"/>
      <c r="I114" s="2"/>
      <c r="J114" s="204"/>
      <c r="K114" s="2"/>
      <c r="L114" s="204"/>
    </row>
    <row r="115" customFormat="false" ht="15" hidden="false" customHeight="true" outlineLevel="0" collapsed="false">
      <c r="A115" s="211" t="s">
        <v>5093</v>
      </c>
      <c r="B115" s="214"/>
      <c r="C115" s="2" t="n">
        <v>63</v>
      </c>
      <c r="D115" s="2" t="n">
        <v>63</v>
      </c>
      <c r="E115" s="204"/>
      <c r="F115" s="205"/>
      <c r="G115" s="204"/>
      <c r="H115" s="207"/>
      <c r="I115" s="2"/>
      <c r="J115" s="204"/>
      <c r="K115" s="2"/>
      <c r="L115" s="204"/>
    </row>
    <row r="116" customFormat="false" ht="15" hidden="false" customHeight="true" outlineLevel="0" collapsed="false">
      <c r="A116" s="211" t="s">
        <v>5114</v>
      </c>
      <c r="B116" s="214"/>
      <c r="C116" s="2" t="n">
        <v>67</v>
      </c>
      <c r="D116" s="2" t="n">
        <v>67</v>
      </c>
      <c r="E116" s="204"/>
      <c r="F116" s="205"/>
      <c r="G116" s="204"/>
      <c r="H116" s="207"/>
      <c r="I116" s="2"/>
      <c r="J116" s="204"/>
      <c r="K116" s="2"/>
      <c r="L116" s="204"/>
    </row>
    <row r="117" customFormat="false" ht="15" hidden="false" customHeight="true" outlineLevel="0" collapsed="false">
      <c r="A117" s="211" t="s">
        <v>1573</v>
      </c>
      <c r="B117" s="218" t="n">
        <v>68</v>
      </c>
      <c r="C117" s="2" t="n">
        <v>68</v>
      </c>
      <c r="D117" s="2" t="n">
        <v>68</v>
      </c>
      <c r="E117" s="204"/>
      <c r="F117" s="205"/>
      <c r="G117" s="204"/>
      <c r="H117" s="207"/>
      <c r="I117" s="2"/>
      <c r="J117" s="204"/>
      <c r="K117" s="2"/>
      <c r="L117" s="204"/>
    </row>
    <row r="118" customFormat="false" ht="15" hidden="false" customHeight="true" outlineLevel="0" collapsed="false">
      <c r="A118" s="211" t="s">
        <v>5066</v>
      </c>
      <c r="B118" s="218" t="n">
        <v>71</v>
      </c>
      <c r="C118" s="2" t="n">
        <v>71</v>
      </c>
      <c r="D118" s="2" t="n">
        <v>71</v>
      </c>
      <c r="E118" s="204"/>
      <c r="F118" s="205"/>
      <c r="G118" s="204"/>
      <c r="H118" s="207"/>
      <c r="I118" s="2"/>
      <c r="J118" s="204"/>
      <c r="K118" s="2"/>
      <c r="L118" s="204"/>
    </row>
    <row r="119" customFormat="false" ht="15" hidden="false" customHeight="true" outlineLevel="0" collapsed="false">
      <c r="A119" s="211" t="s">
        <v>5049</v>
      </c>
      <c r="B119" s="214"/>
      <c r="C119" s="2" t="n">
        <v>76</v>
      </c>
      <c r="D119" s="2" t="n">
        <v>76</v>
      </c>
      <c r="E119" s="204"/>
      <c r="F119" s="205"/>
      <c r="G119" s="204"/>
      <c r="H119" s="207"/>
      <c r="I119" s="2"/>
      <c r="J119" s="204"/>
      <c r="K119" s="2"/>
      <c r="L119" s="204"/>
    </row>
    <row r="120" customFormat="false" ht="15" hidden="false" customHeight="true" outlineLevel="0" collapsed="false">
      <c r="A120" s="211" t="s">
        <v>5152</v>
      </c>
      <c r="B120" s="218" t="n">
        <v>76</v>
      </c>
      <c r="C120" s="204"/>
      <c r="D120" s="204"/>
      <c r="E120" s="204"/>
      <c r="F120" s="205"/>
      <c r="G120" s="204"/>
      <c r="H120" s="207"/>
      <c r="I120" s="2"/>
      <c r="J120" s="204"/>
      <c r="K120" s="2"/>
      <c r="L120" s="204"/>
    </row>
    <row r="121" customFormat="false" ht="15" hidden="false" customHeight="true" outlineLevel="0" collapsed="false">
      <c r="A121" s="211" t="s">
        <v>5112</v>
      </c>
      <c r="B121" s="218" t="n">
        <v>77</v>
      </c>
      <c r="C121" s="204"/>
      <c r="D121" s="204"/>
      <c r="E121" s="204"/>
      <c r="F121" s="205"/>
      <c r="G121" s="204"/>
      <c r="H121" s="207"/>
      <c r="I121" s="2"/>
      <c r="J121" s="204"/>
      <c r="K121" s="2"/>
      <c r="L121" s="204"/>
    </row>
    <row r="122" customFormat="false" ht="15" hidden="false" customHeight="true" outlineLevel="0" collapsed="false">
      <c r="A122" s="211" t="s">
        <v>5057</v>
      </c>
      <c r="B122" s="214"/>
      <c r="C122" s="2" t="n">
        <v>78</v>
      </c>
      <c r="D122" s="2" t="n">
        <v>78</v>
      </c>
      <c r="E122" s="204"/>
      <c r="F122" s="205"/>
      <c r="G122" s="204"/>
      <c r="H122" s="207"/>
      <c r="I122" s="2"/>
      <c r="J122" s="204"/>
      <c r="K122" s="2"/>
      <c r="L122" s="204"/>
    </row>
    <row r="123" customFormat="false" ht="15" hidden="false" customHeight="true" outlineLevel="0" collapsed="false">
      <c r="A123" s="211" t="s">
        <v>4994</v>
      </c>
      <c r="B123" s="218" t="n">
        <v>78</v>
      </c>
      <c r="C123" s="204"/>
      <c r="D123" s="204"/>
      <c r="E123" s="204"/>
      <c r="F123" s="205"/>
      <c r="G123" s="204"/>
      <c r="H123" s="207"/>
      <c r="I123" s="2"/>
      <c r="J123" s="204"/>
      <c r="K123" s="2"/>
      <c r="L123" s="204"/>
    </row>
    <row r="124" customFormat="false" ht="15" hidden="false" customHeight="true" outlineLevel="0" collapsed="false">
      <c r="A124" s="211" t="s">
        <v>5064</v>
      </c>
      <c r="B124" s="218" t="n">
        <v>80</v>
      </c>
      <c r="C124" s="2" t="n">
        <v>80</v>
      </c>
      <c r="D124" s="2" t="n">
        <v>80</v>
      </c>
      <c r="E124" s="204"/>
      <c r="F124" s="205"/>
      <c r="G124" s="204"/>
      <c r="H124" s="207"/>
      <c r="I124" s="2"/>
      <c r="J124" s="204"/>
      <c r="K124" s="2"/>
      <c r="L124" s="204"/>
    </row>
    <row r="125" customFormat="false" ht="15" hidden="false" customHeight="true" outlineLevel="0" collapsed="false">
      <c r="A125" s="211" t="s">
        <v>5037</v>
      </c>
      <c r="B125" s="218" t="n">
        <v>82</v>
      </c>
      <c r="C125" s="204"/>
      <c r="D125" s="204"/>
      <c r="E125" s="204"/>
      <c r="F125" s="205"/>
      <c r="G125" s="204"/>
      <c r="H125" s="207"/>
      <c r="I125" s="2"/>
      <c r="J125" s="204"/>
      <c r="K125" s="2"/>
      <c r="L125" s="204"/>
    </row>
    <row r="126" customFormat="false" ht="15" hidden="false" customHeight="true" outlineLevel="0" collapsed="false">
      <c r="A126" s="211" t="s">
        <v>5036</v>
      </c>
      <c r="B126" s="218" t="n">
        <v>83</v>
      </c>
      <c r="C126" s="204"/>
      <c r="D126" s="204"/>
      <c r="E126" s="204"/>
      <c r="F126" s="205"/>
      <c r="G126" s="204"/>
      <c r="H126" s="207"/>
      <c r="I126" s="2"/>
      <c r="J126" s="204"/>
      <c r="K126" s="2"/>
      <c r="L126" s="204"/>
    </row>
    <row r="127" customFormat="false" ht="15" hidden="false" customHeight="true" outlineLevel="0" collapsed="false">
      <c r="A127" s="211" t="s">
        <v>5110</v>
      </c>
      <c r="B127" s="218" t="n">
        <v>84</v>
      </c>
      <c r="C127" s="2" t="n">
        <v>84</v>
      </c>
      <c r="D127" s="2" t="n">
        <v>84</v>
      </c>
      <c r="E127" s="204"/>
      <c r="F127" s="205"/>
      <c r="G127" s="204"/>
      <c r="H127" s="207"/>
      <c r="I127" s="2"/>
      <c r="J127" s="204"/>
      <c r="K127" s="2"/>
      <c r="L127" s="204"/>
    </row>
    <row r="128" customFormat="false" ht="15" hidden="false" customHeight="true" outlineLevel="0" collapsed="false">
      <c r="A128" s="211" t="s">
        <v>5050</v>
      </c>
      <c r="B128" s="218" t="n">
        <v>87</v>
      </c>
      <c r="C128" s="2" t="n">
        <v>87</v>
      </c>
      <c r="D128" s="2" t="n">
        <v>87</v>
      </c>
      <c r="E128" s="204"/>
      <c r="F128" s="205"/>
      <c r="G128" s="204"/>
      <c r="H128" s="207"/>
      <c r="I128" s="2"/>
      <c r="J128" s="204"/>
      <c r="K128" s="2"/>
      <c r="L128" s="204"/>
    </row>
    <row r="129" customFormat="false" ht="15" hidden="false" customHeight="true" outlineLevel="0" collapsed="false">
      <c r="A129" s="211" t="s">
        <v>5037</v>
      </c>
      <c r="B129" s="214"/>
      <c r="C129" s="204"/>
      <c r="D129" s="2" t="n">
        <v>88</v>
      </c>
      <c r="E129" s="204"/>
      <c r="F129" s="205"/>
      <c r="G129" s="204"/>
      <c r="H129" s="207"/>
      <c r="I129" s="2"/>
      <c r="J129" s="204"/>
      <c r="K129" s="2"/>
      <c r="L129" s="204"/>
    </row>
    <row r="130" customFormat="false" ht="15" hidden="false" customHeight="true" outlineLevel="0" collapsed="false">
      <c r="A130" s="211" t="s">
        <v>5051</v>
      </c>
      <c r="B130" s="218" t="n">
        <v>89</v>
      </c>
      <c r="C130" s="2" t="n">
        <v>89</v>
      </c>
      <c r="D130" s="2" t="n">
        <v>89</v>
      </c>
      <c r="E130" s="204"/>
      <c r="F130" s="205"/>
      <c r="G130" s="204"/>
      <c r="H130" s="207"/>
      <c r="I130" s="2"/>
      <c r="J130" s="204"/>
      <c r="K130" s="2"/>
      <c r="L130" s="204"/>
    </row>
    <row r="131" customFormat="false" ht="15" hidden="false" customHeight="true" outlineLevel="0" collapsed="false">
      <c r="A131" s="211" t="s">
        <v>977</v>
      </c>
      <c r="B131" s="218" t="n">
        <v>90</v>
      </c>
      <c r="C131" s="2" t="n">
        <v>90</v>
      </c>
      <c r="D131" s="2" t="n">
        <v>90</v>
      </c>
      <c r="E131" s="204"/>
      <c r="F131" s="205"/>
      <c r="G131" s="204"/>
      <c r="H131" s="207"/>
      <c r="I131" s="2"/>
      <c r="J131" s="204"/>
      <c r="K131" s="2"/>
      <c r="L131" s="204"/>
    </row>
    <row r="132" customFormat="false" ht="15" hidden="false" customHeight="true" outlineLevel="0" collapsed="false">
      <c r="A132" s="211" t="s">
        <v>5193</v>
      </c>
      <c r="B132" s="218" t="n">
        <v>92</v>
      </c>
      <c r="C132" s="2" t="n">
        <v>92</v>
      </c>
      <c r="D132" s="2" t="n">
        <v>92</v>
      </c>
      <c r="E132" s="204"/>
      <c r="F132" s="205"/>
      <c r="G132" s="204"/>
      <c r="H132" s="2"/>
      <c r="I132" s="2"/>
      <c r="J132" s="204"/>
      <c r="K132" s="2"/>
      <c r="L132" s="204"/>
    </row>
    <row r="133" customFormat="false" ht="15" hidden="false" customHeight="true" outlineLevel="0" collapsed="false">
      <c r="A133" s="211" t="s">
        <v>5044</v>
      </c>
      <c r="B133" s="214"/>
      <c r="C133" s="204"/>
      <c r="D133" s="2" t="n">
        <v>94</v>
      </c>
      <c r="E133" s="204"/>
      <c r="F133" s="205"/>
      <c r="G133" s="204"/>
      <c r="H133" s="2"/>
      <c r="I133" s="2"/>
      <c r="J133" s="204"/>
      <c r="K133" s="2"/>
      <c r="L133" s="204"/>
    </row>
    <row r="134" customFormat="false" ht="15" hidden="false" customHeight="true" outlineLevel="0" collapsed="false">
      <c r="A134" s="211" t="s">
        <v>5065</v>
      </c>
      <c r="B134" s="214"/>
      <c r="C134" s="2" t="n">
        <v>94</v>
      </c>
      <c r="D134" s="2" t="n">
        <v>94</v>
      </c>
      <c r="E134" s="204"/>
      <c r="F134" s="205"/>
      <c r="G134" s="204"/>
      <c r="H134" s="2"/>
      <c r="I134" s="2"/>
      <c r="J134" s="204"/>
      <c r="K134" s="2"/>
      <c r="L134" s="204"/>
    </row>
    <row r="135" customFormat="false" ht="15" hidden="false" customHeight="true" outlineLevel="0" collapsed="false">
      <c r="A135" s="211" t="s">
        <v>4996</v>
      </c>
      <c r="B135" s="214"/>
      <c r="C135" s="204"/>
      <c r="D135" s="2" t="n">
        <v>100</v>
      </c>
      <c r="E135" s="204"/>
      <c r="F135" s="205"/>
      <c r="G135" s="204"/>
      <c r="H135" s="2"/>
      <c r="I135" s="2"/>
      <c r="J135" s="204"/>
      <c r="K135" s="2"/>
      <c r="L135" s="204"/>
    </row>
    <row r="136" customFormat="false" ht="15" hidden="false" customHeight="true" outlineLevel="0" collapsed="false">
      <c r="A136" s="211" t="s">
        <v>5067</v>
      </c>
      <c r="B136" s="214"/>
      <c r="C136" s="2" t="s">
        <v>5068</v>
      </c>
      <c r="D136" s="2" t="s">
        <v>5068</v>
      </c>
      <c r="E136" s="204"/>
      <c r="F136" s="205"/>
      <c r="G136" s="204"/>
      <c r="H136" s="2"/>
      <c r="I136" s="2"/>
      <c r="J136" s="204"/>
      <c r="K136" s="2"/>
      <c r="L136" s="204"/>
    </row>
    <row r="137" customFormat="false" ht="15" hidden="false" customHeight="true" outlineLevel="0" collapsed="false">
      <c r="A137" s="211" t="s">
        <v>5065</v>
      </c>
      <c r="B137" s="218" t="s">
        <v>5069</v>
      </c>
      <c r="C137" s="204"/>
      <c r="D137" s="204"/>
      <c r="E137" s="204"/>
      <c r="F137" s="205"/>
      <c r="G137" s="204"/>
      <c r="H137" s="2"/>
      <c r="I137" s="2"/>
      <c r="J137" s="204"/>
      <c r="K137" s="2"/>
      <c r="L137" s="204"/>
    </row>
    <row r="138" customFormat="false" ht="15" hidden="false" customHeight="true" outlineLevel="0" collapsed="false">
      <c r="A138" s="211" t="s">
        <v>5154</v>
      </c>
      <c r="B138" s="218" t="s">
        <v>5156</v>
      </c>
      <c r="C138" s="204"/>
      <c r="D138" s="204"/>
      <c r="E138" s="204"/>
      <c r="F138" s="205"/>
      <c r="G138" s="204"/>
      <c r="H138" s="2"/>
      <c r="I138" s="2"/>
      <c r="J138" s="204"/>
      <c r="K138" s="2"/>
      <c r="L138" s="204"/>
    </row>
  </sheetData>
  <mergeCells count="5">
    <mergeCell ref="A2:D2"/>
    <mergeCell ref="A28:D28"/>
    <mergeCell ref="A33:D33"/>
    <mergeCell ref="A51:D51"/>
    <mergeCell ref="A74:D74"/>
  </mergeCells>
  <conditionalFormatting sqref="B3:D27">
    <cfRule type="expression" priority="2" aboveAverage="0" equalAverage="0" bottom="0" percent="0" rank="0" text="" dxfId="0">
      <formula>LEN(TRIM(B3))=0</formula>
    </cfRule>
  </conditionalFormatting>
  <conditionalFormatting sqref="B29:D31">
    <cfRule type="expression" priority="3" aboveAverage="0" equalAverage="0" bottom="0" percent="0" rank="0" text="" dxfId="0">
      <formula>LEN(TRIM(B29))=0</formula>
    </cfRule>
  </conditionalFormatting>
  <conditionalFormatting sqref="B3:D27">
    <cfRule type="cellIs" priority="4" operator="lessThanOrEqual" aboveAverage="0" equalAverage="0" bottom="0" percent="0" rank="0" text="" dxfId="0">
      <formula>25</formula>
    </cfRule>
  </conditionalFormatting>
  <conditionalFormatting sqref="B29:D31">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K8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5" min="2" style="0" width="8.77551020408163"/>
    <col collapsed="false" hidden="false" max="6" min="6" style="0" width="3.51020408163265"/>
    <col collapsed="false" hidden="false" max="7" min="7" style="0" width="8.77551020408163"/>
    <col collapsed="false" hidden="false" max="8" min="8" style="0" width="3.78061224489796"/>
    <col collapsed="false" hidden="false" max="9" min="9" style="0" width="21.3265306122449"/>
    <col collapsed="false" hidden="false" max="10" min="10" style="0" width="8.77551020408163"/>
    <col collapsed="false" hidden="false" max="11" min="11" style="0" width="18.6275510204082"/>
    <col collapsed="false" hidden="false" max="1025" min="12" style="0" width="13.2295918367347"/>
  </cols>
  <sheetData>
    <row r="1" customFormat="false" ht="21" hidden="false" customHeight="true" outlineLevel="0" collapsed="false">
      <c r="A1" s="202" t="s">
        <v>2125</v>
      </c>
      <c r="B1" s="203" t="s">
        <v>4974</v>
      </c>
      <c r="C1" s="203" t="s">
        <v>4975</v>
      </c>
      <c r="D1" s="203" t="s">
        <v>4976</v>
      </c>
      <c r="E1" s="204"/>
      <c r="F1" s="205"/>
      <c r="G1" s="204"/>
      <c r="H1" s="2"/>
      <c r="I1" s="203" t="s">
        <v>4977</v>
      </c>
      <c r="J1" s="203" t="s">
        <v>4978</v>
      </c>
      <c r="K1" s="203" t="s">
        <v>4979</v>
      </c>
    </row>
    <row r="2" customFormat="false" ht="19.5" hidden="false" customHeight="true" outlineLevel="0" collapsed="false">
      <c r="A2" s="206" t="s">
        <v>4980</v>
      </c>
      <c r="B2" s="206"/>
      <c r="C2" s="206"/>
      <c r="D2" s="206"/>
      <c r="E2" s="204"/>
      <c r="F2" s="205"/>
      <c r="G2" s="204"/>
      <c r="H2" s="207" t="n">
        <v>1</v>
      </c>
      <c r="I2" s="2" t="s">
        <v>4981</v>
      </c>
      <c r="J2" s="2" t="n">
        <v>2</v>
      </c>
      <c r="K2" s="2" t="s">
        <v>4982</v>
      </c>
    </row>
    <row r="3" customFormat="false" ht="15" hidden="false" customHeight="true" outlineLevel="0" collapsed="false">
      <c r="A3" s="208" t="s">
        <v>1478</v>
      </c>
      <c r="B3" s="209"/>
      <c r="C3" s="210"/>
      <c r="D3" s="210" t="n">
        <v>0</v>
      </c>
      <c r="E3" s="204"/>
      <c r="F3" s="205"/>
      <c r="G3" s="204"/>
      <c r="H3" s="207" t="n">
        <v>2</v>
      </c>
      <c r="I3" s="2" t="s">
        <v>5200</v>
      </c>
      <c r="J3" s="2" t="n">
        <v>0</v>
      </c>
      <c r="K3" s="2" t="s">
        <v>4991</v>
      </c>
    </row>
    <row r="4" customFormat="false" ht="15" hidden="false" customHeight="true" outlineLevel="0" collapsed="false">
      <c r="A4" s="211" t="s">
        <v>612</v>
      </c>
      <c r="B4" s="212" t="n">
        <v>0</v>
      </c>
      <c r="C4" s="213" t="n">
        <v>0</v>
      </c>
      <c r="D4" s="213" t="n">
        <v>0</v>
      </c>
      <c r="E4" s="204"/>
      <c r="F4" s="205"/>
      <c r="G4" s="204"/>
      <c r="H4" s="207" t="n">
        <v>3</v>
      </c>
      <c r="I4" s="2" t="s">
        <v>4983</v>
      </c>
      <c r="J4" s="2" t="n">
        <v>2</v>
      </c>
      <c r="K4" s="2" t="s">
        <v>4982</v>
      </c>
    </row>
    <row r="5" customFormat="false" ht="15" hidden="false" customHeight="true" outlineLevel="0" collapsed="false">
      <c r="A5" s="211" t="s">
        <v>5201</v>
      </c>
      <c r="B5" s="212" t="n">
        <v>4</v>
      </c>
      <c r="C5" s="213" t="n">
        <v>4</v>
      </c>
      <c r="D5" s="213" t="n">
        <v>4</v>
      </c>
      <c r="E5" s="204"/>
      <c r="F5" s="205"/>
      <c r="G5" s="204"/>
      <c r="H5" s="207" t="n">
        <v>4</v>
      </c>
      <c r="I5" s="2" t="s">
        <v>5070</v>
      </c>
      <c r="J5" s="2" t="n">
        <v>1</v>
      </c>
      <c r="K5" s="2" t="s">
        <v>4980</v>
      </c>
    </row>
    <row r="6" customFormat="false" ht="15" hidden="false" customHeight="true" outlineLevel="0" collapsed="false">
      <c r="A6" s="211" t="s">
        <v>5202</v>
      </c>
      <c r="B6" s="212" t="n">
        <v>8</v>
      </c>
      <c r="C6" s="213" t="n">
        <v>8</v>
      </c>
      <c r="D6" s="213" t="n">
        <v>8</v>
      </c>
      <c r="E6" s="204"/>
      <c r="F6" s="205"/>
      <c r="G6" s="204"/>
      <c r="H6" s="207" t="n">
        <v>5</v>
      </c>
      <c r="I6" s="2" t="s">
        <v>5203</v>
      </c>
      <c r="J6" s="2" t="n">
        <v>2</v>
      </c>
      <c r="K6" s="2" t="s">
        <v>4982</v>
      </c>
    </row>
    <row r="7" customFormat="false" ht="15" hidden="false" customHeight="true" outlineLevel="0" collapsed="false">
      <c r="A7" s="211" t="s">
        <v>5204</v>
      </c>
      <c r="B7" s="212" t="n">
        <v>11</v>
      </c>
      <c r="C7" s="213" t="n">
        <v>11</v>
      </c>
      <c r="D7" s="213" t="n">
        <v>11</v>
      </c>
      <c r="E7" s="204"/>
      <c r="F7" s="205"/>
      <c r="G7" s="204"/>
      <c r="H7" s="207" t="n">
        <v>6</v>
      </c>
      <c r="I7" s="2" t="s">
        <v>4996</v>
      </c>
      <c r="J7" s="2" t="n">
        <v>2</v>
      </c>
      <c r="K7" s="2" t="s">
        <v>4982</v>
      </c>
    </row>
    <row r="8" customFormat="false" ht="15" hidden="false" customHeight="true" outlineLevel="0" collapsed="false">
      <c r="A8" s="211" t="s">
        <v>5174</v>
      </c>
      <c r="B8" s="212" t="n">
        <v>15</v>
      </c>
      <c r="C8" s="213" t="n">
        <v>15</v>
      </c>
      <c r="D8" s="213" t="n">
        <v>15</v>
      </c>
      <c r="E8" s="204"/>
      <c r="F8" s="205"/>
      <c r="G8" s="204"/>
      <c r="H8" s="207" t="n">
        <v>7</v>
      </c>
      <c r="I8" s="2" t="s">
        <v>5001</v>
      </c>
      <c r="J8" s="2" t="n">
        <v>2</v>
      </c>
      <c r="K8" s="2" t="s">
        <v>4982</v>
      </c>
    </row>
    <row r="9" customFormat="false" ht="15" hidden="false" customHeight="true" outlineLevel="0" collapsed="false">
      <c r="A9" s="211" t="s">
        <v>5200</v>
      </c>
      <c r="B9" s="212" t="n">
        <v>18</v>
      </c>
      <c r="C9" s="213" t="n">
        <v>18</v>
      </c>
      <c r="D9" s="213" t="n">
        <v>18</v>
      </c>
      <c r="E9" s="204"/>
      <c r="F9" s="205"/>
      <c r="G9" s="204"/>
      <c r="H9" s="207" t="n">
        <v>8</v>
      </c>
      <c r="I9" s="2" t="s">
        <v>5085</v>
      </c>
      <c r="J9" s="2" t="n">
        <v>2</v>
      </c>
      <c r="K9" s="2" t="s">
        <v>4982</v>
      </c>
    </row>
    <row r="10" customFormat="false" ht="15" hidden="false" customHeight="true" outlineLevel="0" collapsed="false">
      <c r="A10" s="211" t="s">
        <v>5205</v>
      </c>
      <c r="B10" s="212" t="n">
        <v>22</v>
      </c>
      <c r="C10" s="213" t="n">
        <v>22</v>
      </c>
      <c r="D10" s="213" t="n">
        <v>22</v>
      </c>
      <c r="E10" s="204"/>
      <c r="F10" s="205"/>
      <c r="G10" s="204"/>
      <c r="H10" s="207" t="n">
        <v>9</v>
      </c>
      <c r="I10" s="2" t="s">
        <v>5201</v>
      </c>
      <c r="J10" s="2" t="n">
        <v>0</v>
      </c>
      <c r="K10" s="2" t="s">
        <v>4991</v>
      </c>
    </row>
    <row r="11" customFormat="false" ht="15" hidden="false" customHeight="true" outlineLevel="0" collapsed="false">
      <c r="A11" s="211" t="s">
        <v>5206</v>
      </c>
      <c r="B11" s="212" t="n">
        <v>25</v>
      </c>
      <c r="C11" s="213" t="n">
        <v>25</v>
      </c>
      <c r="D11" s="213" t="n">
        <v>27</v>
      </c>
      <c r="E11" s="204"/>
      <c r="F11" s="205"/>
      <c r="G11" s="204"/>
      <c r="H11" s="207" t="n">
        <v>10</v>
      </c>
      <c r="I11" s="2" t="s">
        <v>5174</v>
      </c>
      <c r="J11" s="2" t="n">
        <v>0</v>
      </c>
      <c r="K11" s="2" t="s">
        <v>4991</v>
      </c>
    </row>
    <row r="12" customFormat="false" ht="15" hidden="false" customHeight="true" outlineLevel="0" collapsed="false">
      <c r="A12" s="211" t="s">
        <v>904</v>
      </c>
      <c r="B12" s="212" t="n">
        <v>29</v>
      </c>
      <c r="C12" s="213" t="n">
        <v>29</v>
      </c>
      <c r="D12" s="213" t="n">
        <v>31</v>
      </c>
      <c r="E12" s="204"/>
      <c r="F12" s="205"/>
      <c r="G12" s="204"/>
      <c r="H12" s="207" t="n">
        <v>11</v>
      </c>
      <c r="I12" s="2" t="s">
        <v>5004</v>
      </c>
      <c r="J12" s="2" t="n">
        <v>2</v>
      </c>
      <c r="K12" s="2" t="s">
        <v>4982</v>
      </c>
    </row>
    <row r="13" customFormat="false" ht="15" hidden="false" customHeight="true" outlineLevel="0" collapsed="false">
      <c r="A13" s="211" t="s">
        <v>5207</v>
      </c>
      <c r="B13" s="212" t="n">
        <v>32</v>
      </c>
      <c r="C13" s="213" t="n">
        <v>32</v>
      </c>
      <c r="D13" s="213" t="n">
        <v>36</v>
      </c>
      <c r="E13" s="204"/>
      <c r="F13" s="205"/>
      <c r="G13" s="204"/>
      <c r="H13" s="207" t="n">
        <v>12</v>
      </c>
      <c r="I13" s="2" t="s">
        <v>904</v>
      </c>
      <c r="J13" s="2" t="n">
        <v>1</v>
      </c>
      <c r="K13" s="2" t="s">
        <v>4980</v>
      </c>
    </row>
    <row r="14" customFormat="false" ht="15" hidden="false" customHeight="true" outlineLevel="0" collapsed="false">
      <c r="A14" s="211" t="s">
        <v>5208</v>
      </c>
      <c r="B14" s="212" t="n">
        <v>36</v>
      </c>
      <c r="C14" s="213" t="n">
        <v>36</v>
      </c>
      <c r="D14" s="213" t="n">
        <v>42</v>
      </c>
      <c r="E14" s="204"/>
      <c r="F14" s="205"/>
      <c r="G14" s="204"/>
      <c r="H14" s="207" t="n">
        <v>13</v>
      </c>
      <c r="I14" s="2" t="s">
        <v>5005</v>
      </c>
      <c r="J14" s="2" t="n">
        <v>1</v>
      </c>
      <c r="K14" s="2" t="s">
        <v>4980</v>
      </c>
    </row>
    <row r="15" customFormat="false" ht="15" hidden="false" customHeight="true" outlineLevel="0" collapsed="false">
      <c r="A15" s="211" t="s">
        <v>5209</v>
      </c>
      <c r="B15" s="212"/>
      <c r="C15" s="213" t="n">
        <v>39</v>
      </c>
      <c r="D15" s="213" t="n">
        <v>47</v>
      </c>
      <c r="E15" s="204"/>
      <c r="F15" s="205"/>
      <c r="G15" s="204"/>
      <c r="H15" s="207" t="n">
        <v>14</v>
      </c>
      <c r="I15" s="2" t="s">
        <v>1044</v>
      </c>
      <c r="J15" s="2" t="n">
        <v>2</v>
      </c>
      <c r="K15" s="2" t="s">
        <v>4982</v>
      </c>
    </row>
    <row r="16" customFormat="false" ht="15" hidden="false" customHeight="true" outlineLevel="0" collapsed="false">
      <c r="A16" s="211" t="s">
        <v>5070</v>
      </c>
      <c r="B16" s="212"/>
      <c r="C16" s="213" t="n">
        <v>43</v>
      </c>
      <c r="D16" s="213" t="n">
        <v>53</v>
      </c>
      <c r="E16" s="204"/>
      <c r="F16" s="205"/>
      <c r="G16" s="204"/>
      <c r="H16" s="207" t="n">
        <v>15</v>
      </c>
      <c r="I16" s="2" t="s">
        <v>5008</v>
      </c>
      <c r="J16" s="2" t="n">
        <v>2</v>
      </c>
      <c r="K16" s="2" t="s">
        <v>4982</v>
      </c>
    </row>
    <row r="17" customFormat="false" ht="15" hidden="false" customHeight="true" outlineLevel="0" collapsed="false">
      <c r="A17" s="211" t="s">
        <v>5005</v>
      </c>
      <c r="B17" s="212"/>
      <c r="C17" s="213" t="n">
        <v>46</v>
      </c>
      <c r="D17" s="213" t="n">
        <v>58</v>
      </c>
      <c r="E17" s="204"/>
      <c r="F17" s="205"/>
      <c r="G17" s="204"/>
      <c r="H17" s="207" t="n">
        <v>16</v>
      </c>
      <c r="I17" s="2" t="s">
        <v>5093</v>
      </c>
      <c r="J17" s="2" t="n">
        <v>2</v>
      </c>
      <c r="K17" s="2" t="s">
        <v>4982</v>
      </c>
    </row>
    <row r="18" customFormat="false" ht="15" hidden="false" customHeight="true" outlineLevel="0" collapsed="false">
      <c r="A18" s="211" t="s">
        <v>5210</v>
      </c>
      <c r="B18" s="212" t="n">
        <v>39</v>
      </c>
      <c r="C18" s="213" t="n">
        <v>50</v>
      </c>
      <c r="D18" s="213" t="n">
        <v>64</v>
      </c>
      <c r="E18" s="204"/>
      <c r="F18" s="205"/>
      <c r="G18" s="204"/>
      <c r="H18" s="207" t="n">
        <v>17</v>
      </c>
      <c r="I18" s="2" t="s">
        <v>5011</v>
      </c>
      <c r="J18" s="2" t="n">
        <v>2</v>
      </c>
      <c r="K18" s="2" t="s">
        <v>4995</v>
      </c>
    </row>
    <row r="19" customFormat="false" ht="15" hidden="false" customHeight="true" outlineLevel="0" collapsed="false">
      <c r="A19" s="2"/>
      <c r="B19" s="204"/>
      <c r="C19" s="204"/>
      <c r="D19" s="204"/>
      <c r="E19" s="204"/>
      <c r="F19" s="205"/>
      <c r="G19" s="204"/>
      <c r="H19" s="207" t="n">
        <v>18</v>
      </c>
      <c r="I19" s="2" t="s">
        <v>5134</v>
      </c>
      <c r="J19" s="2" t="n">
        <v>2</v>
      </c>
      <c r="K19" s="2" t="s">
        <v>4982</v>
      </c>
    </row>
    <row r="20" customFormat="false" ht="19.5" hidden="false" customHeight="true" outlineLevel="0" collapsed="false">
      <c r="A20" s="206" t="s">
        <v>5006</v>
      </c>
      <c r="B20" s="206"/>
      <c r="C20" s="206"/>
      <c r="D20" s="206"/>
      <c r="E20" s="204"/>
      <c r="F20" s="205"/>
      <c r="G20" s="204"/>
      <c r="H20" s="207" t="n">
        <v>19</v>
      </c>
      <c r="I20" s="2" t="s">
        <v>5211</v>
      </c>
      <c r="J20" s="2" t="n">
        <v>2</v>
      </c>
      <c r="K20" s="2" t="s">
        <v>4982</v>
      </c>
    </row>
    <row r="21" customFormat="false" ht="15" hidden="false" customHeight="true" outlineLevel="0" collapsed="false">
      <c r="A21" s="208" t="s">
        <v>5070</v>
      </c>
      <c r="B21" s="209" t="n">
        <v>0</v>
      </c>
      <c r="C21" s="210"/>
      <c r="D21" s="210"/>
      <c r="E21" s="204"/>
      <c r="F21" s="205"/>
      <c r="G21" s="204"/>
      <c r="H21" s="207" t="n">
        <v>20</v>
      </c>
      <c r="I21" s="2" t="s">
        <v>5013</v>
      </c>
      <c r="J21" s="2" t="n">
        <v>2</v>
      </c>
      <c r="K21" s="2" t="s">
        <v>4982</v>
      </c>
    </row>
    <row r="22" customFormat="false" ht="15" hidden="false" customHeight="true" outlineLevel="0" collapsed="false">
      <c r="A22" s="211" t="s">
        <v>5005</v>
      </c>
      <c r="B22" s="212" t="n">
        <v>0</v>
      </c>
      <c r="C22" s="213" t="n">
        <v>0</v>
      </c>
      <c r="D22" s="213" t="n">
        <v>0</v>
      </c>
      <c r="E22" s="204"/>
      <c r="F22" s="205"/>
      <c r="G22" s="204"/>
      <c r="H22" s="207" t="n">
        <v>21</v>
      </c>
      <c r="I22" s="2" t="s">
        <v>5015</v>
      </c>
      <c r="J22" s="2" t="n">
        <v>2</v>
      </c>
      <c r="K22" s="2" t="s">
        <v>4982</v>
      </c>
    </row>
    <row r="23" customFormat="false" ht="15" hidden="false" customHeight="true" outlineLevel="0" collapsed="false">
      <c r="A23" s="211" t="s">
        <v>5027</v>
      </c>
      <c r="B23" s="212"/>
      <c r="C23" s="213" t="n">
        <f aca="false">-C227</f>
        <v>0</v>
      </c>
      <c r="D23" s="213" t="n">
        <v>0</v>
      </c>
      <c r="E23" s="204"/>
      <c r="F23" s="205"/>
      <c r="G23" s="204"/>
      <c r="H23" s="207" t="n">
        <v>22</v>
      </c>
      <c r="I23" s="2" t="s">
        <v>5135</v>
      </c>
      <c r="J23" s="2" t="n">
        <v>2</v>
      </c>
      <c r="K23" s="2" t="s">
        <v>4982</v>
      </c>
    </row>
    <row r="24" customFormat="false" ht="15" hidden="false" customHeight="true" outlineLevel="0" collapsed="false">
      <c r="A24" s="211" t="s">
        <v>5144</v>
      </c>
      <c r="B24" s="212" t="n">
        <v>0</v>
      </c>
      <c r="C24" s="213"/>
      <c r="D24" s="213"/>
      <c r="E24" s="204"/>
      <c r="F24" s="205"/>
      <c r="G24" s="204"/>
      <c r="H24" s="207" t="n">
        <v>23</v>
      </c>
      <c r="I24" s="2" t="s">
        <v>5137</v>
      </c>
      <c r="J24" s="2" t="n">
        <v>2</v>
      </c>
      <c r="K24" s="2" t="s">
        <v>4982</v>
      </c>
    </row>
    <row r="25" customFormat="false" ht="15" hidden="false" customHeight="true" outlineLevel="0" collapsed="false">
      <c r="A25" s="211" t="s">
        <v>5146</v>
      </c>
      <c r="B25" s="212" t="n">
        <v>0</v>
      </c>
      <c r="C25" s="213" t="n">
        <v>0</v>
      </c>
      <c r="D25" s="213" t="n">
        <v>0</v>
      </c>
      <c r="E25" s="204"/>
      <c r="F25" s="205"/>
      <c r="G25" s="204"/>
      <c r="H25" s="207" t="n">
        <v>24</v>
      </c>
      <c r="I25" s="2" t="s">
        <v>885</v>
      </c>
      <c r="J25" s="2" t="n">
        <v>2</v>
      </c>
      <c r="K25" s="2" t="s">
        <v>4982</v>
      </c>
    </row>
    <row r="26" customFormat="false" ht="15" hidden="false" customHeight="true" outlineLevel="0" collapsed="false">
      <c r="A26" s="211" t="s">
        <v>5212</v>
      </c>
      <c r="B26" s="212"/>
      <c r="C26" s="213" t="n">
        <v>0</v>
      </c>
      <c r="D26" s="213" t="n">
        <v>0</v>
      </c>
      <c r="E26" s="215"/>
      <c r="F26" s="205"/>
      <c r="G26" s="204"/>
      <c r="H26" s="207" t="n">
        <v>25</v>
      </c>
      <c r="I26" s="2" t="s">
        <v>5139</v>
      </c>
      <c r="J26" s="2" t="n">
        <v>2</v>
      </c>
      <c r="K26" s="2" t="s">
        <v>4982</v>
      </c>
    </row>
    <row r="27" customFormat="false" ht="15" hidden="false" customHeight="true" outlineLevel="0" collapsed="false">
      <c r="A27" s="211" t="s">
        <v>5103</v>
      </c>
      <c r="B27" s="212" t="n">
        <v>0</v>
      </c>
      <c r="C27" s="213"/>
      <c r="D27" s="213"/>
      <c r="E27" s="204"/>
      <c r="F27" s="205"/>
      <c r="G27" s="204"/>
      <c r="H27" s="207" t="n">
        <v>26</v>
      </c>
      <c r="I27" s="2" t="s">
        <v>5021</v>
      </c>
      <c r="J27" s="2" t="n">
        <v>2</v>
      </c>
      <c r="K27" s="2" t="s">
        <v>4982</v>
      </c>
    </row>
    <row r="28" customFormat="false" ht="15" hidden="false" customHeight="true" outlineLevel="0" collapsed="false">
      <c r="A28" s="211" t="s">
        <v>5104</v>
      </c>
      <c r="B28" s="212" t="n">
        <v>0</v>
      </c>
      <c r="C28" s="213"/>
      <c r="D28" s="213"/>
      <c r="E28" s="204"/>
      <c r="F28" s="205"/>
      <c r="G28" s="204"/>
      <c r="H28" s="207" t="n">
        <v>27</v>
      </c>
      <c r="I28" s="2" t="s">
        <v>5027</v>
      </c>
      <c r="J28" s="2" t="n">
        <v>2</v>
      </c>
      <c r="K28" s="2" t="s">
        <v>5006</v>
      </c>
    </row>
    <row r="29" customFormat="false" ht="15" hidden="false" customHeight="true" outlineLevel="0" collapsed="false">
      <c r="A29" s="211" t="s">
        <v>5202</v>
      </c>
      <c r="B29" s="212" t="n">
        <v>0</v>
      </c>
      <c r="C29" s="213"/>
      <c r="D29" s="213"/>
      <c r="E29" s="204"/>
      <c r="F29" s="205"/>
      <c r="G29" s="204"/>
      <c r="H29" s="207" t="n">
        <v>28</v>
      </c>
      <c r="I29" s="2" t="s">
        <v>5210</v>
      </c>
      <c r="J29" s="2" t="n">
        <v>1</v>
      </c>
      <c r="K29" s="2" t="s">
        <v>4980</v>
      </c>
    </row>
    <row r="30" customFormat="false" ht="15" hidden="false" customHeight="true" outlineLevel="0" collapsed="false">
      <c r="A30" s="211" t="s">
        <v>5037</v>
      </c>
      <c r="B30" s="212"/>
      <c r="C30" s="213" t="n">
        <v>0</v>
      </c>
      <c r="D30" s="213"/>
      <c r="E30" s="204"/>
      <c r="F30" s="205"/>
      <c r="G30" s="204"/>
      <c r="H30" s="207" t="n">
        <v>29</v>
      </c>
      <c r="I30" s="2" t="s">
        <v>5144</v>
      </c>
      <c r="J30" s="2" t="n">
        <v>2</v>
      </c>
      <c r="K30" s="2" t="s">
        <v>5025</v>
      </c>
    </row>
    <row r="31" customFormat="false" ht="15" hidden="false" customHeight="true" outlineLevel="0" collapsed="false">
      <c r="A31" s="211" t="s">
        <v>5039</v>
      </c>
      <c r="B31" s="212" t="n">
        <v>0</v>
      </c>
      <c r="C31" s="213" t="n">
        <v>0</v>
      </c>
      <c r="D31" s="213" t="n">
        <v>0</v>
      </c>
      <c r="E31" s="204"/>
      <c r="F31" s="205"/>
      <c r="G31" s="204"/>
      <c r="H31" s="207" t="n">
        <v>30</v>
      </c>
      <c r="I31" s="2" t="s">
        <v>5146</v>
      </c>
      <c r="J31" s="2" t="n">
        <v>2</v>
      </c>
      <c r="K31" s="2" t="s">
        <v>5006</v>
      </c>
    </row>
    <row r="32" customFormat="false" ht="15" hidden="false" customHeight="true" outlineLevel="0" collapsed="false">
      <c r="A32" s="211" t="s">
        <v>5152</v>
      </c>
      <c r="B32" s="212"/>
      <c r="C32" s="213" t="n">
        <v>0</v>
      </c>
      <c r="D32" s="213" t="n">
        <v>0</v>
      </c>
      <c r="E32" s="204"/>
      <c r="F32" s="205"/>
      <c r="G32" s="204"/>
      <c r="H32" s="207" t="n">
        <v>31</v>
      </c>
      <c r="I32" s="2" t="s">
        <v>5030</v>
      </c>
      <c r="J32" s="2" t="n">
        <v>2</v>
      </c>
      <c r="K32" s="2" t="s">
        <v>4982</v>
      </c>
    </row>
    <row r="33" customFormat="false" ht="15" hidden="false" customHeight="true" outlineLevel="0" collapsed="false">
      <c r="A33" s="211" t="s">
        <v>5190</v>
      </c>
      <c r="B33" s="212" t="n">
        <v>0</v>
      </c>
      <c r="C33" s="213"/>
      <c r="D33" s="213"/>
      <c r="E33" s="204"/>
      <c r="F33" s="205"/>
      <c r="G33" s="204"/>
      <c r="H33" s="207" t="n">
        <v>32</v>
      </c>
      <c r="I33" s="2" t="s">
        <v>5032</v>
      </c>
      <c r="J33" s="2" t="n">
        <v>2</v>
      </c>
      <c r="K33" s="2" t="s">
        <v>4982</v>
      </c>
    </row>
    <row r="34" customFormat="false" ht="15" hidden="false" customHeight="true" outlineLevel="0" collapsed="false">
      <c r="A34" s="211" t="s">
        <v>5109</v>
      </c>
      <c r="B34" s="212" t="n">
        <v>0</v>
      </c>
      <c r="C34" s="213" t="n">
        <v>0</v>
      </c>
      <c r="D34" s="213" t="n">
        <v>0</v>
      </c>
      <c r="E34" s="204"/>
      <c r="F34" s="205"/>
      <c r="G34" s="204"/>
      <c r="H34" s="207" t="n">
        <v>33</v>
      </c>
      <c r="I34" s="2" t="s">
        <v>5212</v>
      </c>
      <c r="J34" s="2" t="n">
        <v>2</v>
      </c>
      <c r="K34" s="2" t="s">
        <v>5006</v>
      </c>
    </row>
    <row r="35" customFormat="false" ht="15" hidden="false" customHeight="true" outlineLevel="0" collapsed="false">
      <c r="A35" s="211" t="s">
        <v>1478</v>
      </c>
      <c r="B35" s="212" t="n">
        <v>0</v>
      </c>
      <c r="C35" s="204"/>
      <c r="D35" s="204"/>
      <c r="E35" s="204"/>
      <c r="F35" s="205"/>
      <c r="G35" s="204"/>
      <c r="H35" s="207" t="n">
        <v>34</v>
      </c>
      <c r="I35" s="2" t="s">
        <v>5207</v>
      </c>
      <c r="J35" s="2" t="n">
        <v>1</v>
      </c>
      <c r="K35" s="2" t="s">
        <v>4980</v>
      </c>
    </row>
    <row r="36" customFormat="false" ht="15" hidden="false" customHeight="true" outlineLevel="0" collapsed="false">
      <c r="A36" s="2"/>
      <c r="B36" s="204"/>
      <c r="C36" s="204"/>
      <c r="D36" s="204"/>
      <c r="E36" s="204"/>
      <c r="F36" s="205"/>
      <c r="G36" s="204"/>
      <c r="H36" s="207" t="n">
        <v>35</v>
      </c>
      <c r="I36" s="2" t="s">
        <v>5205</v>
      </c>
      <c r="J36" s="2" t="n">
        <v>0</v>
      </c>
      <c r="K36" s="2" t="s">
        <v>4991</v>
      </c>
    </row>
    <row r="37" customFormat="false" ht="19.5" hidden="false" customHeight="true" outlineLevel="0" collapsed="false">
      <c r="A37" s="206" t="s">
        <v>4982</v>
      </c>
      <c r="B37" s="206"/>
      <c r="C37" s="206"/>
      <c r="D37" s="206"/>
      <c r="E37" s="204"/>
      <c r="F37" s="205"/>
      <c r="G37" s="204"/>
      <c r="H37" s="207" t="n">
        <v>36</v>
      </c>
      <c r="I37" s="2" t="s">
        <v>5103</v>
      </c>
      <c r="J37" s="2" t="n">
        <v>2</v>
      </c>
      <c r="K37" s="2" t="s">
        <v>5025</v>
      </c>
    </row>
    <row r="38" customFormat="false" ht="15" hidden="false" customHeight="true" outlineLevel="0" collapsed="false">
      <c r="A38" s="208" t="s">
        <v>5032</v>
      </c>
      <c r="B38" s="216"/>
      <c r="C38" s="217" t="n">
        <v>1</v>
      </c>
      <c r="D38" s="217" t="n">
        <v>1</v>
      </c>
      <c r="E38" s="204"/>
      <c r="F38" s="205"/>
      <c r="G38" s="204"/>
      <c r="H38" s="207" t="n">
        <v>37</v>
      </c>
      <c r="I38" s="2" t="s">
        <v>5036</v>
      </c>
      <c r="J38" s="2" t="n">
        <v>2</v>
      </c>
      <c r="K38" s="2" t="s">
        <v>4995</v>
      </c>
    </row>
    <row r="39" customFormat="false" ht="15" hidden="false" customHeight="true" outlineLevel="0" collapsed="false">
      <c r="A39" s="211" t="s">
        <v>5203</v>
      </c>
      <c r="B39" s="218" t="n">
        <v>4</v>
      </c>
      <c r="C39" s="2" t="n">
        <v>4</v>
      </c>
      <c r="D39" s="2" t="n">
        <v>4</v>
      </c>
      <c r="E39" s="204"/>
      <c r="F39" s="205"/>
      <c r="G39" s="204"/>
      <c r="H39" s="207" t="n">
        <v>38</v>
      </c>
      <c r="I39" s="2" t="s">
        <v>5150</v>
      </c>
      <c r="J39" s="2" t="n">
        <v>2</v>
      </c>
      <c r="K39" s="2" t="s">
        <v>4982</v>
      </c>
    </row>
    <row r="40" customFormat="false" ht="15" hidden="false" customHeight="true" outlineLevel="0" collapsed="false">
      <c r="A40" s="211" t="s">
        <v>5045</v>
      </c>
      <c r="B40" s="218" t="n">
        <v>6</v>
      </c>
      <c r="C40" s="2" t="n">
        <v>6</v>
      </c>
      <c r="D40" s="2" t="n">
        <v>6</v>
      </c>
      <c r="E40" s="204"/>
      <c r="F40" s="205"/>
      <c r="G40" s="204"/>
      <c r="H40" s="207" t="n">
        <v>39</v>
      </c>
      <c r="I40" s="2" t="s">
        <v>5104</v>
      </c>
      <c r="J40" s="2" t="n">
        <v>2</v>
      </c>
      <c r="K40" s="2" t="s">
        <v>5025</v>
      </c>
    </row>
    <row r="41" customFormat="false" ht="15" hidden="false" customHeight="true" outlineLevel="0" collapsed="false">
      <c r="A41" s="211" t="s">
        <v>5030</v>
      </c>
      <c r="B41" s="218" t="n">
        <v>10</v>
      </c>
      <c r="C41" s="2" t="n">
        <v>10</v>
      </c>
      <c r="D41" s="2" t="n">
        <v>10</v>
      </c>
      <c r="E41" s="204"/>
      <c r="F41" s="205"/>
      <c r="G41" s="204"/>
      <c r="H41" s="207" t="n">
        <v>40</v>
      </c>
      <c r="I41" s="2" t="s">
        <v>5208</v>
      </c>
      <c r="J41" s="2" t="n">
        <v>1</v>
      </c>
      <c r="K41" s="2" t="s">
        <v>4980</v>
      </c>
    </row>
    <row r="42" customFormat="false" ht="15" hidden="false" customHeight="true" outlineLevel="0" collapsed="false">
      <c r="A42" s="211" t="s">
        <v>5113</v>
      </c>
      <c r="B42" s="218" t="n">
        <v>11</v>
      </c>
      <c r="C42" s="2" t="n">
        <v>11</v>
      </c>
      <c r="D42" s="2" t="n">
        <v>11</v>
      </c>
      <c r="E42" s="204"/>
      <c r="F42" s="205"/>
      <c r="G42" s="204"/>
      <c r="H42" s="207" t="n">
        <v>41</v>
      </c>
      <c r="I42" s="2" t="s">
        <v>5206</v>
      </c>
      <c r="J42" s="2" t="n">
        <v>0</v>
      </c>
      <c r="K42" s="2" t="s">
        <v>4991</v>
      </c>
    </row>
    <row r="43" customFormat="false" ht="15" hidden="false" customHeight="true" outlineLevel="0" collapsed="false">
      <c r="A43" s="211" t="s">
        <v>5038</v>
      </c>
      <c r="B43" s="218" t="n">
        <v>17</v>
      </c>
      <c r="C43" s="2" t="n">
        <v>17</v>
      </c>
      <c r="D43" s="2" t="n">
        <v>17</v>
      </c>
      <c r="E43" s="204"/>
      <c r="F43" s="205"/>
      <c r="G43" s="204"/>
      <c r="H43" s="207" t="n">
        <v>42</v>
      </c>
      <c r="I43" s="2" t="s">
        <v>5038</v>
      </c>
      <c r="J43" s="2" t="n">
        <v>2</v>
      </c>
      <c r="K43" s="2" t="s">
        <v>4982</v>
      </c>
    </row>
    <row r="44" customFormat="false" ht="15" hidden="false" customHeight="true" outlineLevel="0" collapsed="false">
      <c r="A44" s="211" t="s">
        <v>5062</v>
      </c>
      <c r="B44" s="218" t="n">
        <v>18</v>
      </c>
      <c r="C44" s="2" t="n">
        <v>18</v>
      </c>
      <c r="D44" s="2" t="n">
        <v>18</v>
      </c>
      <c r="E44" s="204"/>
      <c r="F44" s="205"/>
      <c r="G44" s="204"/>
      <c r="H44" s="207" t="n">
        <v>43</v>
      </c>
      <c r="I44" s="2" t="s">
        <v>5062</v>
      </c>
      <c r="J44" s="2" t="n">
        <v>2</v>
      </c>
      <c r="K44" s="2" t="s">
        <v>4982</v>
      </c>
    </row>
    <row r="45" customFormat="false" ht="15" hidden="false" customHeight="true" outlineLevel="0" collapsed="false">
      <c r="A45" s="211" t="s">
        <v>5027</v>
      </c>
      <c r="B45" s="218" t="n">
        <v>19</v>
      </c>
      <c r="C45" s="204"/>
      <c r="D45" s="204"/>
      <c r="E45" s="204"/>
      <c r="F45" s="205"/>
      <c r="G45" s="204"/>
      <c r="H45" s="207" t="n">
        <v>44</v>
      </c>
      <c r="I45" s="2" t="s">
        <v>5041</v>
      </c>
      <c r="J45" s="2" t="n">
        <v>2</v>
      </c>
      <c r="K45" s="2" t="s">
        <v>4982</v>
      </c>
    </row>
    <row r="46" customFormat="false" ht="15" hidden="false" customHeight="true" outlineLevel="0" collapsed="false">
      <c r="A46" s="211" t="s">
        <v>5021</v>
      </c>
      <c r="B46" s="218" t="n">
        <v>21</v>
      </c>
      <c r="C46" s="2" t="n">
        <v>21</v>
      </c>
      <c r="D46" s="2" t="n">
        <v>21</v>
      </c>
      <c r="E46" s="204"/>
      <c r="F46" s="205"/>
      <c r="G46" s="204"/>
      <c r="H46" s="207" t="n">
        <v>45</v>
      </c>
      <c r="I46" s="2" t="s">
        <v>5042</v>
      </c>
      <c r="J46" s="2" t="n">
        <v>2</v>
      </c>
      <c r="K46" s="2" t="s">
        <v>4982</v>
      </c>
    </row>
    <row r="47" customFormat="false" ht="15" hidden="false" customHeight="true" outlineLevel="0" collapsed="false">
      <c r="A47" s="211" t="s">
        <v>5116</v>
      </c>
      <c r="B47" s="214"/>
      <c r="C47" s="2" t="n">
        <v>23</v>
      </c>
      <c r="D47" s="2" t="n">
        <v>23</v>
      </c>
      <c r="E47" s="204"/>
      <c r="F47" s="205"/>
      <c r="G47" s="204"/>
      <c r="H47" s="207" t="n">
        <v>46</v>
      </c>
      <c r="I47" s="2" t="s">
        <v>5204</v>
      </c>
      <c r="J47" s="2" t="n">
        <v>0</v>
      </c>
      <c r="K47" s="2" t="s">
        <v>4991</v>
      </c>
    </row>
    <row r="48" customFormat="false" ht="15" hidden="false" customHeight="true" outlineLevel="0" collapsed="false">
      <c r="A48" s="211" t="s">
        <v>1044</v>
      </c>
      <c r="B48" s="218" t="n">
        <v>26</v>
      </c>
      <c r="C48" s="2" t="n">
        <v>26</v>
      </c>
      <c r="D48" s="2" t="n">
        <v>26</v>
      </c>
      <c r="E48" s="204"/>
      <c r="F48" s="205"/>
      <c r="G48" s="204"/>
      <c r="H48" s="207" t="n">
        <v>47</v>
      </c>
      <c r="I48" s="2" t="s">
        <v>5154</v>
      </c>
      <c r="J48" s="2" t="n">
        <v>2</v>
      </c>
      <c r="K48" s="2" t="s">
        <v>4995</v>
      </c>
    </row>
    <row r="49" customFormat="false" ht="15" hidden="false" customHeight="true" outlineLevel="0" collapsed="false">
      <c r="A49" s="211" t="s">
        <v>5042</v>
      </c>
      <c r="B49" s="218" t="n">
        <v>27</v>
      </c>
      <c r="C49" s="2" t="n">
        <v>27</v>
      </c>
      <c r="D49" s="2" t="n">
        <v>27</v>
      </c>
      <c r="E49" s="204"/>
      <c r="F49" s="205"/>
      <c r="G49" s="204"/>
      <c r="H49" s="207" t="n">
        <v>48</v>
      </c>
      <c r="I49" s="2" t="s">
        <v>5209</v>
      </c>
      <c r="J49" s="2" t="n">
        <v>1</v>
      </c>
      <c r="K49" s="2" t="s">
        <v>4980</v>
      </c>
    </row>
    <row r="50" customFormat="false" ht="15" hidden="false" customHeight="true" outlineLevel="0" collapsed="false">
      <c r="A50" s="211" t="s">
        <v>5118</v>
      </c>
      <c r="B50" s="218" t="n">
        <v>30</v>
      </c>
      <c r="C50" s="2" t="n">
        <v>30</v>
      </c>
      <c r="D50" s="2" t="n">
        <v>30</v>
      </c>
      <c r="E50" s="204"/>
      <c r="F50" s="205"/>
      <c r="G50" s="204"/>
      <c r="H50" s="207" t="n">
        <v>49</v>
      </c>
      <c r="I50" s="2" t="s">
        <v>5064</v>
      </c>
      <c r="J50" s="2" t="n">
        <v>2</v>
      </c>
      <c r="K50" s="2" t="s">
        <v>4982</v>
      </c>
    </row>
    <row r="51" customFormat="false" ht="15" hidden="false" customHeight="true" outlineLevel="0" collapsed="false">
      <c r="A51" s="211" t="s">
        <v>5004</v>
      </c>
      <c r="B51" s="218" t="n">
        <v>32</v>
      </c>
      <c r="C51" s="2" t="n">
        <v>32</v>
      </c>
      <c r="D51" s="2" t="n">
        <v>32</v>
      </c>
      <c r="E51" s="204"/>
      <c r="F51" s="205"/>
      <c r="G51" s="204"/>
      <c r="H51" s="207" t="n">
        <v>50</v>
      </c>
      <c r="I51" s="2" t="s">
        <v>5065</v>
      </c>
      <c r="J51" s="2" t="n">
        <v>2</v>
      </c>
      <c r="K51" s="2" t="s">
        <v>4982</v>
      </c>
    </row>
    <row r="52" customFormat="false" ht="15" hidden="false" customHeight="true" outlineLevel="0" collapsed="false">
      <c r="A52" s="211" t="s">
        <v>5137</v>
      </c>
      <c r="B52" s="218" t="n">
        <v>35</v>
      </c>
      <c r="C52" s="2" t="n">
        <v>35</v>
      </c>
      <c r="D52" s="2" t="n">
        <v>35</v>
      </c>
      <c r="E52" s="204"/>
      <c r="F52" s="205"/>
      <c r="G52" s="204"/>
      <c r="H52" s="207" t="n">
        <v>51</v>
      </c>
      <c r="I52" s="2" t="s">
        <v>5077</v>
      </c>
      <c r="J52" s="2" t="n">
        <v>2</v>
      </c>
      <c r="K52" s="2" t="s">
        <v>4982</v>
      </c>
    </row>
    <row r="53" customFormat="false" ht="15" hidden="false" customHeight="true" outlineLevel="0" collapsed="false">
      <c r="A53" s="211" t="s">
        <v>5117</v>
      </c>
      <c r="B53" s="218" t="n">
        <v>37</v>
      </c>
      <c r="C53" s="2" t="n">
        <v>37</v>
      </c>
      <c r="D53" s="2" t="n">
        <v>37</v>
      </c>
      <c r="E53" s="204"/>
      <c r="F53" s="205"/>
      <c r="G53" s="204"/>
      <c r="H53" s="207" t="n">
        <v>52</v>
      </c>
      <c r="I53" s="2" t="s">
        <v>5202</v>
      </c>
      <c r="J53" s="2" t="n">
        <v>0</v>
      </c>
      <c r="K53" s="2" t="s">
        <v>4991</v>
      </c>
    </row>
    <row r="54" customFormat="false" ht="15" hidden="false" customHeight="true" outlineLevel="0" collapsed="false">
      <c r="A54" s="211" t="s">
        <v>5135</v>
      </c>
      <c r="B54" s="218" t="n">
        <v>38</v>
      </c>
      <c r="C54" s="2" t="n">
        <v>38</v>
      </c>
      <c r="D54" s="2" t="n">
        <v>38</v>
      </c>
      <c r="E54" s="204"/>
      <c r="F54" s="205"/>
      <c r="G54" s="204"/>
      <c r="H54" s="207" t="n">
        <v>53</v>
      </c>
      <c r="I54" s="2" t="s">
        <v>5043</v>
      </c>
      <c r="J54" s="2" t="n">
        <v>2</v>
      </c>
      <c r="K54" s="2" t="s">
        <v>4982</v>
      </c>
    </row>
    <row r="55" customFormat="false" ht="15" hidden="false" customHeight="true" outlineLevel="0" collapsed="false">
      <c r="A55" s="211" t="s">
        <v>5077</v>
      </c>
      <c r="B55" s="218" t="n">
        <v>39</v>
      </c>
      <c r="C55" s="2" t="n">
        <v>39</v>
      </c>
      <c r="D55" s="2" t="n">
        <v>39</v>
      </c>
      <c r="E55" s="204"/>
      <c r="F55" s="205"/>
      <c r="G55" s="204"/>
      <c r="H55" s="207" t="n">
        <v>54</v>
      </c>
      <c r="I55" s="2" t="s">
        <v>5117</v>
      </c>
      <c r="J55" s="2" t="n">
        <v>2</v>
      </c>
      <c r="K55" s="2" t="s">
        <v>4982</v>
      </c>
    </row>
    <row r="56" customFormat="false" ht="15" hidden="false" customHeight="true" outlineLevel="0" collapsed="false">
      <c r="A56" s="211" t="s">
        <v>4983</v>
      </c>
      <c r="B56" s="218" t="n">
        <v>40</v>
      </c>
      <c r="C56" s="2" t="n">
        <v>40</v>
      </c>
      <c r="D56" s="2" t="n">
        <v>40</v>
      </c>
      <c r="E56" s="204"/>
      <c r="F56" s="205"/>
      <c r="G56" s="204"/>
      <c r="H56" s="207" t="n">
        <v>55</v>
      </c>
      <c r="I56" s="2" t="s">
        <v>5044</v>
      </c>
      <c r="J56" s="2" t="n">
        <v>2</v>
      </c>
      <c r="K56" s="2" t="s">
        <v>4982</v>
      </c>
    </row>
    <row r="57" customFormat="false" ht="15" hidden="false" customHeight="true" outlineLevel="0" collapsed="false">
      <c r="A57" s="211" t="s">
        <v>5013</v>
      </c>
      <c r="B57" s="218" t="n">
        <v>42</v>
      </c>
      <c r="C57" s="2" t="n">
        <v>42</v>
      </c>
      <c r="D57" s="2" t="n">
        <v>42</v>
      </c>
      <c r="E57" s="204"/>
      <c r="F57" s="205"/>
      <c r="G57" s="204"/>
      <c r="H57" s="207" t="n">
        <v>56</v>
      </c>
      <c r="I57" s="2" t="s">
        <v>5118</v>
      </c>
      <c r="J57" s="2" t="n">
        <v>2</v>
      </c>
      <c r="K57" s="2" t="s">
        <v>4982</v>
      </c>
    </row>
    <row r="58" customFormat="false" ht="15" hidden="false" customHeight="true" outlineLevel="0" collapsed="false">
      <c r="A58" s="211" t="s">
        <v>5044</v>
      </c>
      <c r="B58" s="218" t="n">
        <v>43</v>
      </c>
      <c r="C58" s="204"/>
      <c r="D58" s="204"/>
      <c r="E58" s="204"/>
      <c r="F58" s="205"/>
      <c r="G58" s="204"/>
      <c r="H58" s="207" t="n">
        <v>57</v>
      </c>
      <c r="I58" s="2" t="s">
        <v>5037</v>
      </c>
      <c r="J58" s="2" t="n">
        <v>2</v>
      </c>
      <c r="K58" s="2" t="s">
        <v>4982</v>
      </c>
    </row>
    <row r="59" customFormat="false" ht="15" hidden="false" customHeight="true" outlineLevel="0" collapsed="false">
      <c r="A59" s="211" t="s">
        <v>5041</v>
      </c>
      <c r="B59" s="218" t="n">
        <v>44</v>
      </c>
      <c r="C59" s="2" t="n">
        <v>44</v>
      </c>
      <c r="D59" s="2" t="n">
        <v>44</v>
      </c>
      <c r="E59" s="204"/>
      <c r="F59" s="205"/>
      <c r="G59" s="204"/>
      <c r="H59" s="207" t="n">
        <v>58</v>
      </c>
      <c r="I59" s="2" t="s">
        <v>5116</v>
      </c>
      <c r="J59" s="2" t="n">
        <v>2</v>
      </c>
      <c r="K59" s="2" t="s">
        <v>4982</v>
      </c>
    </row>
    <row r="60" customFormat="false" ht="15" hidden="false" customHeight="true" outlineLevel="0" collapsed="false">
      <c r="A60" s="211" t="s">
        <v>5043</v>
      </c>
      <c r="B60" s="214"/>
      <c r="C60" s="2" t="n">
        <v>48</v>
      </c>
      <c r="D60" s="2" t="n">
        <v>48</v>
      </c>
      <c r="E60" s="204"/>
      <c r="F60" s="205"/>
      <c r="G60" s="204"/>
      <c r="H60" s="207" t="n">
        <v>59</v>
      </c>
      <c r="I60" s="2" t="s">
        <v>5039</v>
      </c>
      <c r="J60" s="2" t="n">
        <v>2</v>
      </c>
      <c r="K60" s="2" t="s">
        <v>5006</v>
      </c>
    </row>
    <row r="61" customFormat="false" ht="15" hidden="false" customHeight="true" outlineLevel="0" collapsed="false">
      <c r="A61" s="211" t="s">
        <v>5008</v>
      </c>
      <c r="B61" s="214"/>
      <c r="C61" s="2" t="n">
        <v>49</v>
      </c>
      <c r="D61" s="2" t="n">
        <v>49</v>
      </c>
      <c r="E61" s="204"/>
      <c r="F61" s="205"/>
      <c r="G61" s="204"/>
      <c r="H61" s="207" t="n">
        <v>60</v>
      </c>
      <c r="I61" s="2" t="s">
        <v>5152</v>
      </c>
      <c r="J61" s="2" t="n">
        <v>2</v>
      </c>
      <c r="K61" s="2" t="s">
        <v>5006</v>
      </c>
    </row>
    <row r="62" customFormat="false" ht="15" hidden="false" customHeight="true" outlineLevel="0" collapsed="false">
      <c r="A62" s="211" t="s">
        <v>5134</v>
      </c>
      <c r="B62" s="218" t="n">
        <v>53</v>
      </c>
      <c r="C62" s="2" t="n">
        <v>53</v>
      </c>
      <c r="D62" s="2" t="n">
        <v>53</v>
      </c>
      <c r="E62" s="204"/>
      <c r="F62" s="205"/>
      <c r="G62" s="204"/>
      <c r="H62" s="207" t="n">
        <v>61</v>
      </c>
      <c r="I62" s="2" t="s">
        <v>5066</v>
      </c>
      <c r="J62" s="2" t="n">
        <v>2</v>
      </c>
      <c r="K62" s="2" t="s">
        <v>4982</v>
      </c>
    </row>
    <row r="63" customFormat="false" ht="15" hidden="false" customHeight="true" outlineLevel="0" collapsed="false">
      <c r="A63" s="211" t="s">
        <v>5015</v>
      </c>
      <c r="B63" s="218" t="n">
        <v>54</v>
      </c>
      <c r="C63" s="2" t="n">
        <v>54</v>
      </c>
      <c r="D63" s="2" t="n">
        <v>54</v>
      </c>
      <c r="E63" s="204"/>
      <c r="F63" s="205"/>
      <c r="G63" s="204"/>
      <c r="H63" s="207" t="n">
        <v>62</v>
      </c>
      <c r="I63" s="2" t="s">
        <v>977</v>
      </c>
      <c r="J63" s="2" t="n">
        <v>2</v>
      </c>
      <c r="K63" s="2" t="s">
        <v>4982</v>
      </c>
    </row>
    <row r="64" customFormat="false" ht="15" hidden="false" customHeight="true" outlineLevel="0" collapsed="false">
      <c r="A64" s="211" t="s">
        <v>5011</v>
      </c>
      <c r="B64" s="218" t="n">
        <v>58</v>
      </c>
      <c r="C64" s="204"/>
      <c r="D64" s="204"/>
      <c r="E64" s="204"/>
      <c r="F64" s="205"/>
      <c r="G64" s="204"/>
      <c r="H64" s="207" t="n">
        <v>63</v>
      </c>
      <c r="I64" s="2" t="s">
        <v>5113</v>
      </c>
      <c r="J64" s="2" t="n">
        <v>2</v>
      </c>
      <c r="K64" s="2" t="s">
        <v>4982</v>
      </c>
    </row>
    <row r="65" customFormat="false" ht="15" hidden="false" customHeight="true" outlineLevel="0" collapsed="false">
      <c r="A65" s="211" t="s">
        <v>4981</v>
      </c>
      <c r="B65" s="214"/>
      <c r="C65" s="2" t="n">
        <v>62</v>
      </c>
      <c r="D65" s="2" t="n">
        <v>62</v>
      </c>
      <c r="E65" s="204"/>
      <c r="F65" s="205"/>
      <c r="G65" s="204"/>
      <c r="H65" s="207" t="n">
        <v>64</v>
      </c>
      <c r="I65" s="2" t="s">
        <v>5050</v>
      </c>
      <c r="J65" s="2" t="n">
        <v>2</v>
      </c>
      <c r="K65" s="2" t="s">
        <v>4982</v>
      </c>
    </row>
    <row r="66" customFormat="false" ht="15" hidden="false" customHeight="true" outlineLevel="0" collapsed="false">
      <c r="A66" s="211" t="s">
        <v>5093</v>
      </c>
      <c r="B66" s="218" t="n">
        <v>63</v>
      </c>
      <c r="C66" s="2" t="n">
        <v>63</v>
      </c>
      <c r="D66" s="2" t="n">
        <v>63</v>
      </c>
      <c r="E66" s="204"/>
      <c r="F66" s="205"/>
      <c r="G66" s="204"/>
      <c r="H66" s="207" t="n">
        <v>65</v>
      </c>
      <c r="I66" s="2" t="s">
        <v>5190</v>
      </c>
      <c r="J66" s="2" t="n">
        <v>2</v>
      </c>
      <c r="K66" s="2" t="s">
        <v>5025</v>
      </c>
    </row>
    <row r="67" customFormat="false" ht="15" hidden="false" customHeight="true" outlineLevel="0" collapsed="false">
      <c r="A67" s="211" t="s">
        <v>5211</v>
      </c>
      <c r="B67" s="218" t="n">
        <v>64</v>
      </c>
      <c r="C67" s="2" t="n">
        <v>64</v>
      </c>
      <c r="D67" s="2" t="n">
        <v>64</v>
      </c>
      <c r="E67" s="204"/>
      <c r="F67" s="205"/>
      <c r="G67" s="204"/>
      <c r="H67" s="207" t="n">
        <v>66</v>
      </c>
      <c r="I67" s="2" t="s">
        <v>612</v>
      </c>
      <c r="J67" s="2" t="n">
        <v>0</v>
      </c>
      <c r="K67" s="2" t="s">
        <v>4991</v>
      </c>
    </row>
    <row r="68" customFormat="false" ht="15" hidden="false" customHeight="true" outlineLevel="0" collapsed="false">
      <c r="A68" s="211" t="s">
        <v>5209</v>
      </c>
      <c r="B68" s="218" t="n">
        <v>69</v>
      </c>
      <c r="C68" s="2" t="n">
        <v>69</v>
      </c>
      <c r="D68" s="2" t="n">
        <v>69</v>
      </c>
      <c r="E68" s="204"/>
      <c r="F68" s="205"/>
      <c r="G68" s="204"/>
      <c r="H68" s="207" t="n">
        <v>67</v>
      </c>
      <c r="I68" s="2" t="s">
        <v>5045</v>
      </c>
      <c r="J68" s="2" t="n">
        <v>2</v>
      </c>
      <c r="K68" s="2" t="s">
        <v>4982</v>
      </c>
    </row>
    <row r="69" customFormat="false" ht="15" hidden="false" customHeight="true" outlineLevel="0" collapsed="false">
      <c r="A69" s="211" t="s">
        <v>885</v>
      </c>
      <c r="B69" s="218" t="n">
        <v>70</v>
      </c>
      <c r="C69" s="2" t="n">
        <v>70</v>
      </c>
      <c r="D69" s="2" t="n">
        <v>70</v>
      </c>
      <c r="E69" s="204"/>
      <c r="F69" s="205"/>
      <c r="G69" s="204"/>
      <c r="H69" s="207" t="n">
        <v>68</v>
      </c>
      <c r="I69" s="2" t="s">
        <v>5109</v>
      </c>
      <c r="J69" s="2" t="n">
        <v>2</v>
      </c>
      <c r="K69" s="2" t="s">
        <v>5006</v>
      </c>
    </row>
    <row r="70" customFormat="false" ht="15" hidden="false" customHeight="true" outlineLevel="0" collapsed="false">
      <c r="A70" s="211" t="s">
        <v>5066</v>
      </c>
      <c r="B70" s="218" t="n">
        <v>71</v>
      </c>
      <c r="C70" s="2" t="n">
        <v>71</v>
      </c>
      <c r="D70" s="2" t="n">
        <v>71</v>
      </c>
      <c r="E70" s="204"/>
      <c r="F70" s="205"/>
      <c r="G70" s="204"/>
      <c r="H70" s="207" t="n">
        <v>69</v>
      </c>
      <c r="I70" s="2" t="s">
        <v>1478</v>
      </c>
      <c r="J70" s="2" t="n">
        <v>0</v>
      </c>
      <c r="K70" s="2" t="s">
        <v>4991</v>
      </c>
    </row>
    <row r="71" customFormat="false" ht="15" hidden="false" customHeight="true" outlineLevel="0" collapsed="false">
      <c r="A71" s="211" t="s">
        <v>5213</v>
      </c>
      <c r="B71" s="214"/>
      <c r="C71" s="2" t="n">
        <v>72</v>
      </c>
      <c r="D71" s="2" t="n">
        <v>72</v>
      </c>
      <c r="E71" s="204"/>
      <c r="F71" s="205"/>
      <c r="G71" s="204"/>
      <c r="H71" s="207" t="n">
        <v>70</v>
      </c>
      <c r="I71" s="219" t="s">
        <v>5213</v>
      </c>
      <c r="J71" s="219" t="n">
        <v>2</v>
      </c>
      <c r="K71" s="219" t="s">
        <v>4982</v>
      </c>
    </row>
    <row r="72" customFormat="false" ht="15" hidden="false" customHeight="true" outlineLevel="0" collapsed="false">
      <c r="A72" s="211" t="s">
        <v>5152</v>
      </c>
      <c r="B72" s="218" t="n">
        <v>76</v>
      </c>
      <c r="C72" s="204"/>
      <c r="D72" s="204"/>
      <c r="E72" s="204"/>
      <c r="F72" s="205"/>
      <c r="G72" s="204"/>
      <c r="H72" s="207"/>
      <c r="I72" s="220" t="s">
        <v>5052</v>
      </c>
      <c r="J72" s="217" t="n">
        <f aca="false">SUM(J1:J71)</f>
        <v>115</v>
      </c>
      <c r="K72" s="217"/>
    </row>
    <row r="73" customFormat="false" ht="15" hidden="false" customHeight="true" outlineLevel="0" collapsed="false">
      <c r="A73" s="211" t="s">
        <v>5064</v>
      </c>
      <c r="B73" s="218" t="n">
        <v>80</v>
      </c>
      <c r="C73" s="2" t="n">
        <v>80</v>
      </c>
      <c r="D73" s="2" t="n">
        <v>80</v>
      </c>
      <c r="E73" s="204"/>
      <c r="F73" s="205"/>
      <c r="G73" s="204"/>
      <c r="H73" s="207"/>
      <c r="I73" s="2" t="s">
        <v>5053</v>
      </c>
      <c r="J73" s="2" t="n">
        <f aca="false">J72-((2*5)+(2*5))</f>
        <v>95</v>
      </c>
      <c r="K73" s="2"/>
    </row>
    <row r="74" customFormat="false" ht="15" hidden="false" customHeight="true" outlineLevel="0" collapsed="false">
      <c r="A74" s="211" t="s">
        <v>5037</v>
      </c>
      <c r="B74" s="218" t="n">
        <v>82</v>
      </c>
      <c r="C74" s="204"/>
      <c r="D74" s="204"/>
      <c r="E74" s="204"/>
      <c r="F74" s="205"/>
      <c r="G74" s="204"/>
      <c r="H74" s="207"/>
      <c r="I74" s="2"/>
      <c r="J74" s="204"/>
      <c r="K74" s="2"/>
    </row>
    <row r="75" customFormat="false" ht="15" hidden="false" customHeight="true" outlineLevel="0" collapsed="false">
      <c r="A75" s="211" t="s">
        <v>5036</v>
      </c>
      <c r="B75" s="218" t="n">
        <v>83</v>
      </c>
      <c r="C75" s="204"/>
      <c r="D75" s="204"/>
      <c r="E75" s="204"/>
      <c r="F75" s="205"/>
      <c r="G75" s="204"/>
      <c r="H75" s="207"/>
      <c r="I75" s="2"/>
      <c r="J75" s="204"/>
      <c r="K75" s="2"/>
    </row>
    <row r="76" customFormat="false" ht="15" hidden="false" customHeight="true" outlineLevel="0" collapsed="false">
      <c r="A76" s="211" t="s">
        <v>5050</v>
      </c>
      <c r="B76" s="214"/>
      <c r="C76" s="2" t="n">
        <v>87</v>
      </c>
      <c r="D76" s="2" t="n">
        <v>87</v>
      </c>
      <c r="E76" s="204"/>
      <c r="F76" s="205"/>
      <c r="G76" s="204"/>
      <c r="H76" s="207"/>
      <c r="I76" s="2"/>
      <c r="J76" s="204"/>
      <c r="K76" s="2"/>
    </row>
    <row r="77" customFormat="false" ht="15" hidden="false" customHeight="true" outlineLevel="0" collapsed="false">
      <c r="A77" s="211" t="s">
        <v>5037</v>
      </c>
      <c r="B77" s="214"/>
      <c r="C77" s="204"/>
      <c r="D77" s="2" t="n">
        <v>88</v>
      </c>
      <c r="E77" s="204"/>
      <c r="F77" s="205"/>
      <c r="G77" s="204"/>
      <c r="H77" s="207"/>
      <c r="I77" s="2"/>
      <c r="J77" s="204"/>
      <c r="K77" s="2"/>
    </row>
    <row r="78" customFormat="false" ht="15" hidden="false" customHeight="true" outlineLevel="0" collapsed="false">
      <c r="A78" s="211" t="s">
        <v>977</v>
      </c>
      <c r="B78" s="218" t="n">
        <v>90</v>
      </c>
      <c r="C78" s="2" t="n">
        <v>90</v>
      </c>
      <c r="D78" s="2" t="n">
        <v>90</v>
      </c>
      <c r="E78" s="204"/>
      <c r="F78" s="205"/>
      <c r="G78" s="204"/>
      <c r="H78" s="207"/>
      <c r="I78" s="2"/>
      <c r="J78" s="204"/>
      <c r="K78" s="2"/>
    </row>
    <row r="79" customFormat="false" ht="15" hidden="false" customHeight="true" outlineLevel="0" collapsed="false">
      <c r="A79" s="211" t="s">
        <v>5139</v>
      </c>
      <c r="B79" s="214"/>
      <c r="C79" s="2" t="n">
        <v>91</v>
      </c>
      <c r="D79" s="2" t="n">
        <v>91</v>
      </c>
      <c r="E79" s="204"/>
      <c r="F79" s="205"/>
      <c r="G79" s="204"/>
      <c r="H79" s="207"/>
      <c r="I79" s="2"/>
      <c r="J79" s="204"/>
      <c r="K79" s="2"/>
    </row>
    <row r="80" customFormat="false" ht="15" hidden="false" customHeight="true" outlineLevel="0" collapsed="false">
      <c r="A80" s="211" t="s">
        <v>5044</v>
      </c>
      <c r="B80" s="214"/>
      <c r="C80" s="204"/>
      <c r="D80" s="2" t="n">
        <v>94</v>
      </c>
      <c r="E80" s="204"/>
      <c r="F80" s="205"/>
      <c r="G80" s="204"/>
      <c r="H80" s="207"/>
      <c r="I80" s="2"/>
      <c r="J80" s="204"/>
      <c r="K80" s="2"/>
    </row>
    <row r="81" customFormat="false" ht="15" hidden="false" customHeight="true" outlineLevel="0" collapsed="false">
      <c r="A81" s="211" t="s">
        <v>5065</v>
      </c>
      <c r="B81" s="214"/>
      <c r="C81" s="2" t="n">
        <v>94</v>
      </c>
      <c r="D81" s="2" t="n">
        <v>94</v>
      </c>
      <c r="E81" s="204"/>
      <c r="F81" s="205"/>
      <c r="G81" s="204"/>
      <c r="H81" s="207"/>
      <c r="I81" s="2"/>
      <c r="J81" s="204"/>
      <c r="K81" s="2"/>
    </row>
    <row r="82" customFormat="false" ht="15" hidden="false" customHeight="true" outlineLevel="0" collapsed="false">
      <c r="A82" s="211" t="s">
        <v>5150</v>
      </c>
      <c r="B82" s="214"/>
      <c r="C82" s="204"/>
      <c r="D82" s="2" t="n">
        <v>96</v>
      </c>
      <c r="E82" s="204"/>
      <c r="F82" s="205"/>
      <c r="G82" s="204"/>
      <c r="H82" s="207"/>
      <c r="I82" s="2"/>
      <c r="J82" s="204"/>
      <c r="K82" s="2"/>
    </row>
    <row r="83" customFormat="false" ht="15" hidden="false" customHeight="true" outlineLevel="0" collapsed="false">
      <c r="A83" s="211" t="s">
        <v>5085</v>
      </c>
      <c r="B83" s="214"/>
      <c r="C83" s="204"/>
      <c r="D83" s="2" t="n">
        <v>99</v>
      </c>
      <c r="E83" s="204"/>
      <c r="F83" s="205"/>
      <c r="G83" s="204"/>
      <c r="H83" s="207"/>
      <c r="I83" s="2"/>
      <c r="J83" s="204"/>
      <c r="K83" s="2"/>
    </row>
    <row r="84" customFormat="false" ht="15" hidden="false" customHeight="true" outlineLevel="0" collapsed="false">
      <c r="A84" s="211" t="s">
        <v>4996</v>
      </c>
      <c r="B84" s="214"/>
      <c r="C84" s="204"/>
      <c r="D84" s="2" t="n">
        <v>100</v>
      </c>
      <c r="E84" s="204"/>
      <c r="F84" s="205"/>
      <c r="G84" s="204"/>
      <c r="H84" s="207"/>
      <c r="I84" s="2"/>
      <c r="J84" s="204"/>
      <c r="K84" s="2"/>
    </row>
    <row r="85" customFormat="false" ht="15" hidden="false" customHeight="true" outlineLevel="0" collapsed="false">
      <c r="A85" s="211" t="s">
        <v>5001</v>
      </c>
      <c r="B85" s="218" t="s">
        <v>5054</v>
      </c>
      <c r="C85" s="2" t="s">
        <v>5054</v>
      </c>
      <c r="D85" s="2" t="s">
        <v>5054</v>
      </c>
      <c r="E85" s="204"/>
      <c r="F85" s="205"/>
      <c r="G85" s="204"/>
      <c r="H85" s="207"/>
      <c r="I85" s="2"/>
      <c r="J85" s="204"/>
      <c r="K85" s="2"/>
    </row>
    <row r="86" customFormat="false" ht="15" hidden="false" customHeight="true" outlineLevel="0" collapsed="false">
      <c r="A86" s="211" t="s">
        <v>5065</v>
      </c>
      <c r="B86" s="218" t="s">
        <v>5069</v>
      </c>
      <c r="C86" s="204"/>
      <c r="D86" s="204"/>
      <c r="E86" s="204"/>
      <c r="F86" s="205"/>
      <c r="G86" s="204"/>
      <c r="H86" s="207"/>
      <c r="I86" s="2"/>
      <c r="J86" s="204"/>
      <c r="K86" s="2"/>
    </row>
    <row r="87" customFormat="false" ht="15" hidden="false" customHeight="true" outlineLevel="0" collapsed="false">
      <c r="A87" s="211" t="s">
        <v>5154</v>
      </c>
      <c r="B87" s="218" t="s">
        <v>5156</v>
      </c>
      <c r="C87" s="204"/>
      <c r="D87" s="204"/>
      <c r="E87" s="204"/>
      <c r="F87" s="205"/>
      <c r="G87" s="204"/>
      <c r="H87" s="207"/>
      <c r="I87" s="2"/>
      <c r="J87" s="204"/>
      <c r="K87" s="2"/>
    </row>
  </sheetData>
  <mergeCells count="3">
    <mergeCell ref="A2:D2"/>
    <mergeCell ref="A20:D20"/>
    <mergeCell ref="A37:D37"/>
  </mergeCells>
  <conditionalFormatting sqref="B3:D18">
    <cfRule type="expression" priority="2" aboveAverage="0" equalAverage="0" bottom="0" percent="0" rank="0" text="" dxfId="0">
      <formula>LEN(TRIM(B3))=0</formula>
    </cfRule>
  </conditionalFormatting>
  <conditionalFormatting sqref="B3:D18">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8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5" min="2" style="0" width="8.77551020408163"/>
    <col collapsed="false" hidden="false" max="6" min="6" style="0" width="3.51020408163265"/>
    <col collapsed="false" hidden="false" max="7" min="7" style="0" width="8.77551020408163"/>
    <col collapsed="false" hidden="false" max="8" min="8" style="0" width="3.78061224489796"/>
    <col collapsed="false" hidden="false" max="9" min="9" style="0" width="21.3265306122449"/>
    <col collapsed="false" hidden="false" max="10" min="10" style="0" width="8.77551020408163"/>
    <col collapsed="false" hidden="false" max="11" min="11" style="0" width="18.6275510204082"/>
    <col collapsed="false" hidden="false" max="1025" min="12" style="0" width="13.2295918367347"/>
  </cols>
  <sheetData>
    <row r="1" customFormat="false" ht="21" hidden="false" customHeight="true" outlineLevel="0" collapsed="false">
      <c r="A1" s="202" t="s">
        <v>2128</v>
      </c>
      <c r="B1" s="203" t="s">
        <v>4974</v>
      </c>
      <c r="C1" s="203" t="s">
        <v>4975</v>
      </c>
      <c r="D1" s="203" t="s">
        <v>4976</v>
      </c>
      <c r="E1" s="204"/>
      <c r="F1" s="205"/>
      <c r="G1" s="204"/>
      <c r="H1" s="2"/>
      <c r="I1" s="203" t="s">
        <v>4977</v>
      </c>
      <c r="J1" s="203" t="s">
        <v>4978</v>
      </c>
      <c r="K1" s="203" t="s">
        <v>4979</v>
      </c>
    </row>
    <row r="2" customFormat="false" ht="19.5" hidden="false" customHeight="true" outlineLevel="0" collapsed="false">
      <c r="A2" s="206" t="s">
        <v>4980</v>
      </c>
      <c r="B2" s="206"/>
      <c r="C2" s="206"/>
      <c r="D2" s="206"/>
      <c r="E2" s="204"/>
      <c r="F2" s="205"/>
      <c r="G2" s="204"/>
      <c r="H2" s="207" t="n">
        <v>1</v>
      </c>
      <c r="I2" s="2" t="s">
        <v>4981</v>
      </c>
      <c r="J2" s="2" t="n">
        <v>2</v>
      </c>
      <c r="K2" s="2" t="s">
        <v>4982</v>
      </c>
    </row>
    <row r="3" customFormat="false" ht="15" hidden="false" customHeight="true" outlineLevel="0" collapsed="false">
      <c r="A3" s="208" t="s">
        <v>1478</v>
      </c>
      <c r="B3" s="209"/>
      <c r="C3" s="210" t="n">
        <v>0</v>
      </c>
      <c r="D3" s="210" t="n">
        <v>0</v>
      </c>
      <c r="E3" s="204"/>
      <c r="F3" s="205"/>
      <c r="G3" s="204"/>
      <c r="H3" s="207" t="n">
        <v>2</v>
      </c>
      <c r="I3" s="2" t="s">
        <v>5200</v>
      </c>
      <c r="J3" s="2" t="n">
        <v>0</v>
      </c>
      <c r="K3" s="2" t="s">
        <v>4991</v>
      </c>
    </row>
    <row r="4" customFormat="false" ht="15" hidden="false" customHeight="true" outlineLevel="0" collapsed="false">
      <c r="A4" s="211" t="s">
        <v>612</v>
      </c>
      <c r="B4" s="212" t="n">
        <v>0</v>
      </c>
      <c r="C4" s="213" t="n">
        <v>0</v>
      </c>
      <c r="D4" s="213" t="n">
        <v>0</v>
      </c>
      <c r="E4" s="204"/>
      <c r="F4" s="205"/>
      <c r="G4" s="204"/>
      <c r="H4" s="207" t="n">
        <v>3</v>
      </c>
      <c r="I4" s="2" t="s">
        <v>4983</v>
      </c>
      <c r="J4" s="2" t="n">
        <v>2</v>
      </c>
      <c r="K4" s="2" t="s">
        <v>4982</v>
      </c>
    </row>
    <row r="5" customFormat="false" ht="15" hidden="false" customHeight="true" outlineLevel="0" collapsed="false">
      <c r="A5" s="211" t="s">
        <v>5201</v>
      </c>
      <c r="B5" s="212" t="n">
        <v>4</v>
      </c>
      <c r="C5" s="213" t="n">
        <v>0</v>
      </c>
      <c r="D5" s="213" t="n">
        <v>0</v>
      </c>
      <c r="E5" s="204"/>
      <c r="F5" s="205"/>
      <c r="G5" s="204"/>
      <c r="H5" s="207" t="n">
        <v>4</v>
      </c>
      <c r="I5" s="2" t="s">
        <v>5070</v>
      </c>
      <c r="J5" s="2" t="n">
        <v>1</v>
      </c>
      <c r="K5" s="2" t="s">
        <v>4980</v>
      </c>
    </row>
    <row r="6" customFormat="false" ht="15" hidden="false" customHeight="true" outlineLevel="0" collapsed="false">
      <c r="A6" s="211" t="s">
        <v>5202</v>
      </c>
      <c r="B6" s="212" t="n">
        <v>8</v>
      </c>
      <c r="C6" s="213" t="n">
        <v>0</v>
      </c>
      <c r="D6" s="213" t="n">
        <v>0</v>
      </c>
      <c r="E6" s="204"/>
      <c r="F6" s="205"/>
      <c r="G6" s="204"/>
      <c r="H6" s="207" t="n">
        <v>5</v>
      </c>
      <c r="I6" s="2" t="s">
        <v>5203</v>
      </c>
      <c r="J6" s="2" t="n">
        <v>2</v>
      </c>
      <c r="K6" s="2" t="s">
        <v>4982</v>
      </c>
    </row>
    <row r="7" customFormat="false" ht="15" hidden="false" customHeight="true" outlineLevel="0" collapsed="false">
      <c r="A7" s="211" t="s">
        <v>5204</v>
      </c>
      <c r="B7" s="212" t="n">
        <v>11</v>
      </c>
      <c r="C7" s="213" t="n">
        <v>0</v>
      </c>
      <c r="D7" s="213" t="n">
        <v>0</v>
      </c>
      <c r="E7" s="204"/>
      <c r="F7" s="205"/>
      <c r="G7" s="204"/>
      <c r="H7" s="207" t="n">
        <v>6</v>
      </c>
      <c r="I7" s="2" t="s">
        <v>4996</v>
      </c>
      <c r="J7" s="2" t="n">
        <v>2</v>
      </c>
      <c r="K7" s="2" t="s">
        <v>4982</v>
      </c>
    </row>
    <row r="8" customFormat="false" ht="15" hidden="false" customHeight="true" outlineLevel="0" collapsed="false">
      <c r="A8" s="211" t="s">
        <v>5174</v>
      </c>
      <c r="B8" s="212" t="n">
        <v>15</v>
      </c>
      <c r="C8" s="213" t="n">
        <v>15</v>
      </c>
      <c r="D8" s="213" t="n">
        <v>15</v>
      </c>
      <c r="E8" s="204"/>
      <c r="F8" s="205"/>
      <c r="G8" s="204"/>
      <c r="H8" s="207" t="n">
        <v>7</v>
      </c>
      <c r="I8" s="2" t="s">
        <v>5001</v>
      </c>
      <c r="J8" s="2" t="n">
        <v>2</v>
      </c>
      <c r="K8" s="2" t="s">
        <v>4982</v>
      </c>
    </row>
    <row r="9" customFormat="false" ht="15" hidden="false" customHeight="true" outlineLevel="0" collapsed="false">
      <c r="A9" s="211" t="s">
        <v>5200</v>
      </c>
      <c r="B9" s="212" t="n">
        <v>18</v>
      </c>
      <c r="C9" s="213" t="n">
        <v>18</v>
      </c>
      <c r="D9" s="213" t="n">
        <v>18</v>
      </c>
      <c r="E9" s="204"/>
      <c r="F9" s="205"/>
      <c r="G9" s="204"/>
      <c r="H9" s="207" t="n">
        <v>8</v>
      </c>
      <c r="I9" s="2" t="s">
        <v>5085</v>
      </c>
      <c r="J9" s="2" t="n">
        <v>2</v>
      </c>
      <c r="K9" s="2" t="s">
        <v>4982</v>
      </c>
    </row>
    <row r="10" customFormat="false" ht="15" hidden="false" customHeight="true" outlineLevel="0" collapsed="false">
      <c r="A10" s="211" t="s">
        <v>5205</v>
      </c>
      <c r="B10" s="212" t="n">
        <v>22</v>
      </c>
      <c r="C10" s="213" t="n">
        <v>22</v>
      </c>
      <c r="D10" s="213" t="n">
        <v>22</v>
      </c>
      <c r="E10" s="204"/>
      <c r="F10" s="205"/>
      <c r="G10" s="204"/>
      <c r="H10" s="207" t="n">
        <v>9</v>
      </c>
      <c r="I10" s="2" t="s">
        <v>5201</v>
      </c>
      <c r="J10" s="2" t="n">
        <v>0</v>
      </c>
      <c r="K10" s="2" t="s">
        <v>4991</v>
      </c>
    </row>
    <row r="11" customFormat="false" ht="15" hidden="false" customHeight="true" outlineLevel="0" collapsed="false">
      <c r="A11" s="211" t="s">
        <v>5206</v>
      </c>
      <c r="B11" s="212" t="n">
        <v>27</v>
      </c>
      <c r="C11" s="213" t="n">
        <v>27</v>
      </c>
      <c r="D11" s="213" t="n">
        <v>27</v>
      </c>
      <c r="E11" s="204"/>
      <c r="F11" s="205"/>
      <c r="G11" s="204"/>
      <c r="H11" s="207" t="n">
        <v>10</v>
      </c>
      <c r="I11" s="2" t="s">
        <v>5174</v>
      </c>
      <c r="J11" s="2" t="n">
        <v>0</v>
      </c>
      <c r="K11" s="2" t="s">
        <v>4991</v>
      </c>
    </row>
    <row r="12" customFormat="false" ht="15" hidden="false" customHeight="true" outlineLevel="0" collapsed="false">
      <c r="A12" s="211" t="s">
        <v>904</v>
      </c>
      <c r="B12" s="212" t="n">
        <v>31</v>
      </c>
      <c r="C12" s="213" t="n">
        <v>31</v>
      </c>
      <c r="D12" s="213" t="n">
        <v>31</v>
      </c>
      <c r="E12" s="204"/>
      <c r="F12" s="205"/>
      <c r="G12" s="204"/>
      <c r="H12" s="207" t="n">
        <v>11</v>
      </c>
      <c r="I12" s="2" t="s">
        <v>5004</v>
      </c>
      <c r="J12" s="2" t="n">
        <v>2</v>
      </c>
      <c r="K12" s="2" t="s">
        <v>4982</v>
      </c>
    </row>
    <row r="13" customFormat="false" ht="15" hidden="false" customHeight="true" outlineLevel="0" collapsed="false">
      <c r="A13" s="211" t="s">
        <v>5207</v>
      </c>
      <c r="B13" s="212" t="n">
        <v>36</v>
      </c>
      <c r="C13" s="213" t="n">
        <v>36</v>
      </c>
      <c r="D13" s="213" t="n">
        <v>36</v>
      </c>
      <c r="E13" s="204"/>
      <c r="F13" s="205"/>
      <c r="G13" s="204"/>
      <c r="H13" s="207" t="n">
        <v>12</v>
      </c>
      <c r="I13" s="2" t="s">
        <v>904</v>
      </c>
      <c r="J13" s="2" t="n">
        <v>1</v>
      </c>
      <c r="K13" s="2" t="s">
        <v>4980</v>
      </c>
    </row>
    <row r="14" customFormat="false" ht="15" hidden="false" customHeight="true" outlineLevel="0" collapsed="false">
      <c r="A14" s="211" t="s">
        <v>5208</v>
      </c>
      <c r="B14" s="212" t="n">
        <v>42</v>
      </c>
      <c r="C14" s="213" t="n">
        <v>42</v>
      </c>
      <c r="D14" s="213" t="n">
        <v>42</v>
      </c>
      <c r="E14" s="204"/>
      <c r="F14" s="205"/>
      <c r="G14" s="204"/>
      <c r="H14" s="207" t="n">
        <v>13</v>
      </c>
      <c r="I14" s="2" t="s">
        <v>5005</v>
      </c>
      <c r="J14" s="2" t="n">
        <v>1</v>
      </c>
      <c r="K14" s="2" t="s">
        <v>4980</v>
      </c>
    </row>
    <row r="15" customFormat="false" ht="15" hidden="false" customHeight="true" outlineLevel="0" collapsed="false">
      <c r="A15" s="211" t="s">
        <v>5209</v>
      </c>
      <c r="B15" s="212"/>
      <c r="C15" s="213" t="n">
        <v>47</v>
      </c>
      <c r="D15" s="213" t="n">
        <v>47</v>
      </c>
      <c r="E15" s="204"/>
      <c r="F15" s="205"/>
      <c r="G15" s="204"/>
      <c r="H15" s="207" t="n">
        <v>14</v>
      </c>
      <c r="I15" s="2" t="s">
        <v>1044</v>
      </c>
      <c r="J15" s="2" t="n">
        <v>2</v>
      </c>
      <c r="K15" s="2" t="s">
        <v>4982</v>
      </c>
    </row>
    <row r="16" customFormat="false" ht="15" hidden="false" customHeight="true" outlineLevel="0" collapsed="false">
      <c r="A16" s="211" t="s">
        <v>5070</v>
      </c>
      <c r="B16" s="212"/>
      <c r="C16" s="213" t="n">
        <v>53</v>
      </c>
      <c r="D16" s="213" t="n">
        <v>53</v>
      </c>
      <c r="E16" s="204"/>
      <c r="F16" s="205"/>
      <c r="G16" s="204"/>
      <c r="H16" s="207" t="n">
        <v>15</v>
      </c>
      <c r="I16" s="2" t="s">
        <v>5008</v>
      </c>
      <c r="J16" s="2" t="n">
        <v>2</v>
      </c>
      <c r="K16" s="2" t="s">
        <v>4982</v>
      </c>
    </row>
    <row r="17" customFormat="false" ht="15" hidden="false" customHeight="true" outlineLevel="0" collapsed="false">
      <c r="A17" s="211" t="s">
        <v>5005</v>
      </c>
      <c r="B17" s="212"/>
      <c r="C17" s="213" t="n">
        <v>58</v>
      </c>
      <c r="D17" s="213" t="n">
        <v>58</v>
      </c>
      <c r="E17" s="204"/>
      <c r="F17" s="205"/>
      <c r="G17" s="204"/>
      <c r="H17" s="207" t="n">
        <v>16</v>
      </c>
      <c r="I17" s="2" t="s">
        <v>5093</v>
      </c>
      <c r="J17" s="2" t="n">
        <v>2</v>
      </c>
      <c r="K17" s="2" t="s">
        <v>4982</v>
      </c>
    </row>
    <row r="18" customFormat="false" ht="15" hidden="false" customHeight="true" outlineLevel="0" collapsed="false">
      <c r="A18" s="211" t="s">
        <v>5210</v>
      </c>
      <c r="B18" s="212" t="n">
        <v>47</v>
      </c>
      <c r="C18" s="213" t="n">
        <v>64</v>
      </c>
      <c r="D18" s="213" t="n">
        <v>64</v>
      </c>
      <c r="E18" s="204"/>
      <c r="F18" s="205"/>
      <c r="G18" s="204"/>
      <c r="H18" s="207" t="n">
        <v>17</v>
      </c>
      <c r="I18" s="2" t="s">
        <v>5011</v>
      </c>
      <c r="J18" s="2" t="n">
        <v>2</v>
      </c>
      <c r="K18" s="2" t="s">
        <v>4995</v>
      </c>
    </row>
    <row r="19" customFormat="false" ht="15" hidden="false" customHeight="true" outlineLevel="0" collapsed="false">
      <c r="A19" s="2"/>
      <c r="B19" s="204"/>
      <c r="C19" s="204"/>
      <c r="D19" s="204"/>
      <c r="E19" s="204"/>
      <c r="F19" s="205"/>
      <c r="G19" s="204"/>
      <c r="H19" s="207" t="n">
        <v>18</v>
      </c>
      <c r="I19" s="2" t="s">
        <v>5134</v>
      </c>
      <c r="J19" s="2" t="n">
        <v>2</v>
      </c>
      <c r="K19" s="2" t="s">
        <v>4982</v>
      </c>
    </row>
    <row r="20" customFormat="false" ht="19.5" hidden="false" customHeight="true" outlineLevel="0" collapsed="false">
      <c r="A20" s="206" t="s">
        <v>5006</v>
      </c>
      <c r="B20" s="206"/>
      <c r="C20" s="206"/>
      <c r="D20" s="206"/>
      <c r="E20" s="204"/>
      <c r="F20" s="205"/>
      <c r="G20" s="204"/>
      <c r="H20" s="207" t="n">
        <v>19</v>
      </c>
      <c r="I20" s="2" t="s">
        <v>5211</v>
      </c>
      <c r="J20" s="2" t="n">
        <v>2</v>
      </c>
      <c r="K20" s="2" t="s">
        <v>4982</v>
      </c>
    </row>
    <row r="21" customFormat="false" ht="15" hidden="false" customHeight="true" outlineLevel="0" collapsed="false">
      <c r="A21" s="208" t="s">
        <v>5070</v>
      </c>
      <c r="B21" s="209" t="n">
        <v>0</v>
      </c>
      <c r="C21" s="210"/>
      <c r="D21" s="210"/>
      <c r="E21" s="204"/>
      <c r="F21" s="205"/>
      <c r="G21" s="204"/>
      <c r="H21" s="207" t="n">
        <v>20</v>
      </c>
      <c r="I21" s="2" t="s">
        <v>5013</v>
      </c>
      <c r="J21" s="2" t="n">
        <v>2</v>
      </c>
      <c r="K21" s="2" t="s">
        <v>4982</v>
      </c>
    </row>
    <row r="22" customFormat="false" ht="15" hidden="false" customHeight="true" outlineLevel="0" collapsed="false">
      <c r="A22" s="211" t="s">
        <v>5005</v>
      </c>
      <c r="B22" s="212" t="n">
        <v>0</v>
      </c>
      <c r="C22" s="213" t="n">
        <v>0</v>
      </c>
      <c r="D22" s="213" t="n">
        <v>0</v>
      </c>
      <c r="E22" s="204"/>
      <c r="F22" s="205"/>
      <c r="G22" s="204"/>
      <c r="H22" s="207" t="n">
        <v>21</v>
      </c>
      <c r="I22" s="2" t="s">
        <v>5015</v>
      </c>
      <c r="J22" s="2" t="n">
        <v>2</v>
      </c>
      <c r="K22" s="2" t="s">
        <v>4982</v>
      </c>
    </row>
    <row r="23" customFormat="false" ht="15" hidden="false" customHeight="true" outlineLevel="0" collapsed="false">
      <c r="A23" s="211" t="s">
        <v>5027</v>
      </c>
      <c r="B23" s="212"/>
      <c r="C23" s="213" t="n">
        <f aca="false">-C229</f>
        <v>0</v>
      </c>
      <c r="D23" s="213" t="n">
        <v>0</v>
      </c>
      <c r="E23" s="204"/>
      <c r="F23" s="205"/>
      <c r="G23" s="204"/>
      <c r="H23" s="207" t="n">
        <v>22</v>
      </c>
      <c r="I23" s="2" t="s">
        <v>5135</v>
      </c>
      <c r="J23" s="2" t="n">
        <v>2</v>
      </c>
      <c r="K23" s="2" t="s">
        <v>4982</v>
      </c>
    </row>
    <row r="24" customFormat="false" ht="15" hidden="false" customHeight="true" outlineLevel="0" collapsed="false">
      <c r="A24" s="211" t="s">
        <v>5144</v>
      </c>
      <c r="B24" s="212" t="n">
        <v>0</v>
      </c>
      <c r="C24" s="213"/>
      <c r="D24" s="213"/>
      <c r="E24" s="204"/>
      <c r="F24" s="205"/>
      <c r="G24" s="204"/>
      <c r="H24" s="207" t="n">
        <v>23</v>
      </c>
      <c r="I24" s="2" t="s">
        <v>5137</v>
      </c>
      <c r="J24" s="2" t="n">
        <v>2</v>
      </c>
      <c r="K24" s="2" t="s">
        <v>4982</v>
      </c>
    </row>
    <row r="25" customFormat="false" ht="15" hidden="false" customHeight="true" outlineLevel="0" collapsed="false">
      <c r="A25" s="211" t="s">
        <v>5146</v>
      </c>
      <c r="B25" s="212" t="n">
        <v>0</v>
      </c>
      <c r="C25" s="213" t="n">
        <v>0</v>
      </c>
      <c r="D25" s="213" t="n">
        <v>0</v>
      </c>
      <c r="E25" s="204"/>
      <c r="F25" s="205"/>
      <c r="G25" s="204"/>
      <c r="H25" s="207" t="n">
        <v>24</v>
      </c>
      <c r="I25" s="2" t="s">
        <v>885</v>
      </c>
      <c r="J25" s="2" t="n">
        <v>2</v>
      </c>
      <c r="K25" s="2" t="s">
        <v>4982</v>
      </c>
    </row>
    <row r="26" customFormat="false" ht="15" hidden="false" customHeight="true" outlineLevel="0" collapsed="false">
      <c r="A26" s="211" t="s">
        <v>5212</v>
      </c>
      <c r="B26" s="212"/>
      <c r="C26" s="213" t="n">
        <v>0</v>
      </c>
      <c r="D26" s="213" t="n">
        <v>0</v>
      </c>
      <c r="E26" s="215"/>
      <c r="F26" s="205"/>
      <c r="G26" s="204"/>
      <c r="H26" s="207" t="n">
        <v>25</v>
      </c>
      <c r="I26" s="2" t="s">
        <v>5139</v>
      </c>
      <c r="J26" s="2" t="n">
        <v>2</v>
      </c>
      <c r="K26" s="2" t="s">
        <v>4982</v>
      </c>
    </row>
    <row r="27" customFormat="false" ht="15" hidden="false" customHeight="true" outlineLevel="0" collapsed="false">
      <c r="A27" s="211" t="s">
        <v>5103</v>
      </c>
      <c r="B27" s="212" t="n">
        <v>0</v>
      </c>
      <c r="C27" s="213"/>
      <c r="D27" s="213"/>
      <c r="E27" s="204"/>
      <c r="F27" s="205"/>
      <c r="G27" s="204"/>
      <c r="H27" s="207" t="n">
        <v>26</v>
      </c>
      <c r="I27" s="2" t="s">
        <v>5021</v>
      </c>
      <c r="J27" s="2" t="n">
        <v>2</v>
      </c>
      <c r="K27" s="2" t="s">
        <v>4982</v>
      </c>
    </row>
    <row r="28" customFormat="false" ht="15" hidden="false" customHeight="true" outlineLevel="0" collapsed="false">
      <c r="A28" s="211" t="s">
        <v>5104</v>
      </c>
      <c r="B28" s="212" t="n">
        <v>0</v>
      </c>
      <c r="C28" s="213"/>
      <c r="D28" s="213"/>
      <c r="E28" s="204"/>
      <c r="F28" s="205"/>
      <c r="G28" s="204"/>
      <c r="H28" s="207" t="n">
        <v>27</v>
      </c>
      <c r="I28" s="2" t="s">
        <v>5027</v>
      </c>
      <c r="J28" s="2" t="n">
        <v>2</v>
      </c>
      <c r="K28" s="2" t="s">
        <v>5006</v>
      </c>
    </row>
    <row r="29" customFormat="false" ht="15" hidden="false" customHeight="true" outlineLevel="0" collapsed="false">
      <c r="A29" s="211" t="s">
        <v>5202</v>
      </c>
      <c r="B29" s="212" t="n">
        <v>0</v>
      </c>
      <c r="C29" s="213"/>
      <c r="D29" s="213"/>
      <c r="E29" s="204"/>
      <c r="F29" s="205"/>
      <c r="G29" s="204"/>
      <c r="H29" s="207" t="n">
        <v>28</v>
      </c>
      <c r="I29" s="2" t="s">
        <v>1573</v>
      </c>
      <c r="J29" s="2" t="n">
        <v>2</v>
      </c>
      <c r="K29" s="2" t="s">
        <v>4982</v>
      </c>
    </row>
    <row r="30" customFormat="false" ht="15" hidden="false" customHeight="true" outlineLevel="0" collapsed="false">
      <c r="A30" s="211" t="s">
        <v>5037</v>
      </c>
      <c r="B30" s="212"/>
      <c r="C30" s="213" t="n">
        <v>0</v>
      </c>
      <c r="D30" s="213"/>
      <c r="E30" s="204"/>
      <c r="F30" s="205"/>
      <c r="G30" s="204"/>
      <c r="H30" s="207" t="n">
        <v>29</v>
      </c>
      <c r="I30" s="2" t="s">
        <v>5210</v>
      </c>
      <c r="J30" s="2" t="n">
        <v>1</v>
      </c>
      <c r="K30" s="2" t="s">
        <v>4980</v>
      </c>
    </row>
    <row r="31" customFormat="false" ht="15" hidden="false" customHeight="true" outlineLevel="0" collapsed="false">
      <c r="A31" s="211" t="s">
        <v>5039</v>
      </c>
      <c r="B31" s="212" t="n">
        <v>0</v>
      </c>
      <c r="C31" s="213" t="n">
        <v>0</v>
      </c>
      <c r="D31" s="213" t="n">
        <v>0</v>
      </c>
      <c r="E31" s="204"/>
      <c r="F31" s="205"/>
      <c r="G31" s="204"/>
      <c r="H31" s="207" t="n">
        <v>30</v>
      </c>
      <c r="I31" s="2" t="s">
        <v>5144</v>
      </c>
      <c r="J31" s="2" t="n">
        <v>2</v>
      </c>
      <c r="K31" s="2" t="s">
        <v>5025</v>
      </c>
    </row>
    <row r="32" customFormat="false" ht="15" hidden="false" customHeight="true" outlineLevel="0" collapsed="false">
      <c r="A32" s="211" t="s">
        <v>5152</v>
      </c>
      <c r="B32" s="212"/>
      <c r="C32" s="213" t="n">
        <v>0</v>
      </c>
      <c r="D32" s="213" t="n">
        <v>0</v>
      </c>
      <c r="E32" s="204"/>
      <c r="F32" s="205"/>
      <c r="G32" s="204"/>
      <c r="H32" s="207" t="n">
        <v>31</v>
      </c>
      <c r="I32" s="2" t="s">
        <v>5146</v>
      </c>
      <c r="J32" s="2" t="n">
        <v>2</v>
      </c>
      <c r="K32" s="2" t="s">
        <v>5006</v>
      </c>
    </row>
    <row r="33" customFormat="false" ht="15" hidden="false" customHeight="true" outlineLevel="0" collapsed="false">
      <c r="A33" s="211" t="s">
        <v>5190</v>
      </c>
      <c r="B33" s="212" t="n">
        <v>0</v>
      </c>
      <c r="C33" s="213"/>
      <c r="D33" s="213"/>
      <c r="E33" s="204"/>
      <c r="F33" s="205"/>
      <c r="G33" s="204"/>
      <c r="H33" s="207" t="n">
        <v>32</v>
      </c>
      <c r="I33" s="2" t="s">
        <v>5030</v>
      </c>
      <c r="J33" s="2" t="n">
        <v>2</v>
      </c>
      <c r="K33" s="2" t="s">
        <v>4982</v>
      </c>
    </row>
    <row r="34" customFormat="false" ht="15" hidden="false" customHeight="true" outlineLevel="0" collapsed="false">
      <c r="A34" s="211" t="s">
        <v>5109</v>
      </c>
      <c r="B34" s="212" t="n">
        <v>0</v>
      </c>
      <c r="C34" s="213" t="n">
        <v>0</v>
      </c>
      <c r="D34" s="213" t="n">
        <v>0</v>
      </c>
      <c r="E34" s="204"/>
      <c r="F34" s="205"/>
      <c r="G34" s="204"/>
      <c r="H34" s="207" t="n">
        <v>33</v>
      </c>
      <c r="I34" s="2" t="s">
        <v>5032</v>
      </c>
      <c r="J34" s="2" t="n">
        <v>2</v>
      </c>
      <c r="K34" s="2" t="s">
        <v>4982</v>
      </c>
    </row>
    <row r="35" customFormat="false" ht="15" hidden="false" customHeight="true" outlineLevel="0" collapsed="false">
      <c r="A35" s="211" t="s">
        <v>1478</v>
      </c>
      <c r="B35" s="212" t="n">
        <v>0</v>
      </c>
      <c r="C35" s="204"/>
      <c r="D35" s="204"/>
      <c r="E35" s="204"/>
      <c r="F35" s="205"/>
      <c r="G35" s="204"/>
      <c r="H35" s="207" t="n">
        <v>34</v>
      </c>
      <c r="I35" s="2" t="s">
        <v>5061</v>
      </c>
      <c r="J35" s="2" t="n">
        <v>2</v>
      </c>
      <c r="K35" s="2" t="s">
        <v>4982</v>
      </c>
    </row>
    <row r="36" customFormat="false" ht="15" hidden="false" customHeight="true" outlineLevel="0" collapsed="false">
      <c r="A36" s="2"/>
      <c r="B36" s="204"/>
      <c r="C36" s="204"/>
      <c r="D36" s="204"/>
      <c r="E36" s="204"/>
      <c r="F36" s="205"/>
      <c r="G36" s="204"/>
      <c r="H36" s="207" t="n">
        <v>35</v>
      </c>
      <c r="I36" s="2" t="s">
        <v>5212</v>
      </c>
      <c r="J36" s="2" t="n">
        <v>2</v>
      </c>
      <c r="K36" s="2" t="s">
        <v>5006</v>
      </c>
    </row>
    <row r="37" customFormat="false" ht="19.5" hidden="false" customHeight="true" outlineLevel="0" collapsed="false">
      <c r="A37" s="206" t="s">
        <v>4982</v>
      </c>
      <c r="B37" s="206"/>
      <c r="C37" s="206"/>
      <c r="D37" s="206"/>
      <c r="E37" s="204"/>
      <c r="F37" s="205"/>
      <c r="G37" s="204"/>
      <c r="H37" s="207" t="n">
        <v>36</v>
      </c>
      <c r="I37" s="2" t="s">
        <v>5207</v>
      </c>
      <c r="J37" s="2" t="n">
        <v>1</v>
      </c>
      <c r="K37" s="2" t="s">
        <v>4980</v>
      </c>
    </row>
    <row r="38" customFormat="false" ht="15" hidden="false" customHeight="true" outlineLevel="0" collapsed="false">
      <c r="A38" s="208" t="s">
        <v>5032</v>
      </c>
      <c r="B38" s="216"/>
      <c r="C38" s="217" t="n">
        <v>1</v>
      </c>
      <c r="D38" s="217" t="n">
        <v>1</v>
      </c>
      <c r="E38" s="204"/>
      <c r="F38" s="205"/>
      <c r="G38" s="204"/>
      <c r="H38" s="207" t="n">
        <v>37</v>
      </c>
      <c r="I38" s="2" t="s">
        <v>5205</v>
      </c>
      <c r="J38" s="2" t="n">
        <v>0</v>
      </c>
      <c r="K38" s="2" t="s">
        <v>4991</v>
      </c>
    </row>
    <row r="39" customFormat="false" ht="15" hidden="false" customHeight="true" outlineLevel="0" collapsed="false">
      <c r="A39" s="211" t="s">
        <v>5203</v>
      </c>
      <c r="B39" s="218" t="n">
        <v>4</v>
      </c>
      <c r="C39" s="2" t="n">
        <v>4</v>
      </c>
      <c r="D39" s="2" t="n">
        <v>4</v>
      </c>
      <c r="E39" s="204"/>
      <c r="F39" s="205"/>
      <c r="G39" s="204"/>
      <c r="H39" s="207" t="n">
        <v>38</v>
      </c>
      <c r="I39" s="2" t="s">
        <v>5103</v>
      </c>
      <c r="J39" s="2" t="n">
        <v>2</v>
      </c>
      <c r="K39" s="2" t="s">
        <v>5025</v>
      </c>
    </row>
    <row r="40" customFormat="false" ht="15" hidden="false" customHeight="true" outlineLevel="0" collapsed="false">
      <c r="A40" s="211" t="s">
        <v>5045</v>
      </c>
      <c r="B40" s="218" t="n">
        <v>6</v>
      </c>
      <c r="C40" s="2" t="n">
        <v>6</v>
      </c>
      <c r="D40" s="2" t="n">
        <v>6</v>
      </c>
      <c r="E40" s="204"/>
      <c r="F40" s="205"/>
      <c r="G40" s="204"/>
      <c r="H40" s="207" t="n">
        <v>39</v>
      </c>
      <c r="I40" s="2" t="s">
        <v>5036</v>
      </c>
      <c r="J40" s="2" t="n">
        <v>2</v>
      </c>
      <c r="K40" s="2" t="s">
        <v>4995</v>
      </c>
    </row>
    <row r="41" customFormat="false" ht="15" hidden="false" customHeight="true" outlineLevel="0" collapsed="false">
      <c r="A41" s="211" t="s">
        <v>5030</v>
      </c>
      <c r="B41" s="218" t="n">
        <v>10</v>
      </c>
      <c r="C41" s="2" t="n">
        <v>10</v>
      </c>
      <c r="D41" s="2" t="n">
        <v>10</v>
      </c>
      <c r="E41" s="204"/>
      <c r="F41" s="205"/>
      <c r="G41" s="204"/>
      <c r="H41" s="207" t="n">
        <v>40</v>
      </c>
      <c r="I41" s="2" t="s">
        <v>5150</v>
      </c>
      <c r="J41" s="2" t="n">
        <v>2</v>
      </c>
      <c r="K41" s="2" t="s">
        <v>4982</v>
      </c>
    </row>
    <row r="42" customFormat="false" ht="15" hidden="false" customHeight="true" outlineLevel="0" collapsed="false">
      <c r="A42" s="211" t="s">
        <v>5113</v>
      </c>
      <c r="B42" s="218" t="n">
        <v>11</v>
      </c>
      <c r="C42" s="2" t="n">
        <v>11</v>
      </c>
      <c r="D42" s="2" t="n">
        <v>11</v>
      </c>
      <c r="E42" s="204"/>
      <c r="F42" s="205"/>
      <c r="G42" s="204"/>
      <c r="H42" s="207" t="n">
        <v>41</v>
      </c>
      <c r="I42" s="2" t="s">
        <v>5104</v>
      </c>
      <c r="J42" s="2" t="n">
        <v>2</v>
      </c>
      <c r="K42" s="2" t="s">
        <v>5025</v>
      </c>
    </row>
    <row r="43" customFormat="false" ht="15" hidden="false" customHeight="true" outlineLevel="0" collapsed="false">
      <c r="A43" s="211" t="s">
        <v>5061</v>
      </c>
      <c r="B43" s="218" t="n">
        <v>15</v>
      </c>
      <c r="C43" s="2" t="n">
        <v>15</v>
      </c>
      <c r="D43" s="2" t="n">
        <v>15</v>
      </c>
      <c r="E43" s="204"/>
      <c r="F43" s="205"/>
      <c r="G43" s="204"/>
      <c r="H43" s="207" t="n">
        <v>42</v>
      </c>
      <c r="I43" s="2" t="s">
        <v>5208</v>
      </c>
      <c r="J43" s="2" t="n">
        <v>1</v>
      </c>
      <c r="K43" s="2" t="s">
        <v>4980</v>
      </c>
    </row>
    <row r="44" customFormat="false" ht="15" hidden="false" customHeight="true" outlineLevel="0" collapsed="false">
      <c r="A44" s="211" t="s">
        <v>5038</v>
      </c>
      <c r="B44" s="218" t="n">
        <v>17</v>
      </c>
      <c r="C44" s="2" t="n">
        <v>17</v>
      </c>
      <c r="D44" s="2" t="n">
        <v>17</v>
      </c>
      <c r="E44" s="204"/>
      <c r="F44" s="205"/>
      <c r="G44" s="204"/>
      <c r="H44" s="207" t="n">
        <v>43</v>
      </c>
      <c r="I44" s="2" t="s">
        <v>5206</v>
      </c>
      <c r="J44" s="2" t="n">
        <v>0</v>
      </c>
      <c r="K44" s="2" t="s">
        <v>4991</v>
      </c>
    </row>
    <row r="45" customFormat="false" ht="15" hidden="false" customHeight="true" outlineLevel="0" collapsed="false">
      <c r="A45" s="211" t="s">
        <v>5062</v>
      </c>
      <c r="B45" s="218" t="n">
        <v>18</v>
      </c>
      <c r="C45" s="2" t="n">
        <v>18</v>
      </c>
      <c r="D45" s="2" t="n">
        <v>18</v>
      </c>
      <c r="E45" s="204"/>
      <c r="F45" s="205"/>
      <c r="G45" s="204"/>
      <c r="H45" s="207" t="n">
        <v>44</v>
      </c>
      <c r="I45" s="2" t="s">
        <v>5038</v>
      </c>
      <c r="J45" s="2" t="n">
        <v>2</v>
      </c>
      <c r="K45" s="2" t="s">
        <v>4982</v>
      </c>
    </row>
    <row r="46" customFormat="false" ht="15" hidden="false" customHeight="true" outlineLevel="0" collapsed="false">
      <c r="A46" s="211" t="s">
        <v>5027</v>
      </c>
      <c r="B46" s="218" t="n">
        <v>19</v>
      </c>
      <c r="C46" s="204"/>
      <c r="D46" s="204"/>
      <c r="E46" s="204"/>
      <c r="F46" s="205"/>
      <c r="G46" s="204"/>
      <c r="H46" s="207" t="n">
        <v>45</v>
      </c>
      <c r="I46" s="2" t="s">
        <v>5062</v>
      </c>
      <c r="J46" s="2" t="n">
        <v>2</v>
      </c>
      <c r="K46" s="2" t="s">
        <v>4982</v>
      </c>
    </row>
    <row r="47" customFormat="false" ht="15" hidden="false" customHeight="true" outlineLevel="0" collapsed="false">
      <c r="A47" s="211" t="s">
        <v>5021</v>
      </c>
      <c r="B47" s="218" t="n">
        <v>21</v>
      </c>
      <c r="C47" s="2" t="n">
        <v>21</v>
      </c>
      <c r="D47" s="2" t="n">
        <v>21</v>
      </c>
      <c r="E47" s="204"/>
      <c r="F47" s="205"/>
      <c r="G47" s="204"/>
      <c r="H47" s="207" t="n">
        <v>46</v>
      </c>
      <c r="I47" s="2" t="s">
        <v>5041</v>
      </c>
      <c r="J47" s="2" t="n">
        <v>2</v>
      </c>
      <c r="K47" s="2" t="s">
        <v>4982</v>
      </c>
    </row>
    <row r="48" customFormat="false" ht="15" hidden="false" customHeight="true" outlineLevel="0" collapsed="false">
      <c r="A48" s="211" t="s">
        <v>5116</v>
      </c>
      <c r="B48" s="214"/>
      <c r="C48" s="2" t="n">
        <v>23</v>
      </c>
      <c r="D48" s="2" t="n">
        <v>23</v>
      </c>
      <c r="E48" s="204"/>
      <c r="F48" s="205"/>
      <c r="G48" s="204"/>
      <c r="H48" s="207" t="n">
        <v>47</v>
      </c>
      <c r="I48" s="2" t="s">
        <v>5042</v>
      </c>
      <c r="J48" s="2" t="n">
        <v>2</v>
      </c>
      <c r="K48" s="2" t="s">
        <v>4982</v>
      </c>
    </row>
    <row r="49" customFormat="false" ht="15" hidden="false" customHeight="true" outlineLevel="0" collapsed="false">
      <c r="A49" s="211" t="s">
        <v>1044</v>
      </c>
      <c r="B49" s="218" t="n">
        <v>26</v>
      </c>
      <c r="C49" s="2" t="n">
        <v>26</v>
      </c>
      <c r="D49" s="2" t="n">
        <v>26</v>
      </c>
      <c r="E49" s="204"/>
      <c r="F49" s="205"/>
      <c r="G49" s="204"/>
      <c r="H49" s="207" t="n">
        <v>48</v>
      </c>
      <c r="I49" s="2" t="s">
        <v>5204</v>
      </c>
      <c r="J49" s="2" t="n">
        <v>0</v>
      </c>
      <c r="K49" s="2" t="s">
        <v>4991</v>
      </c>
    </row>
    <row r="50" customFormat="false" ht="15" hidden="false" customHeight="true" outlineLevel="0" collapsed="false">
      <c r="A50" s="211" t="s">
        <v>5042</v>
      </c>
      <c r="B50" s="218" t="n">
        <v>27</v>
      </c>
      <c r="C50" s="2" t="n">
        <v>27</v>
      </c>
      <c r="D50" s="2" t="n">
        <v>27</v>
      </c>
      <c r="E50" s="204"/>
      <c r="F50" s="205"/>
      <c r="G50" s="204"/>
      <c r="H50" s="207" t="n">
        <v>49</v>
      </c>
      <c r="I50" s="2" t="s">
        <v>5154</v>
      </c>
      <c r="J50" s="2" t="n">
        <v>2</v>
      </c>
      <c r="K50" s="2" t="s">
        <v>4995</v>
      </c>
    </row>
    <row r="51" customFormat="false" ht="15" hidden="false" customHeight="true" outlineLevel="0" collapsed="false">
      <c r="A51" s="211" t="s">
        <v>5118</v>
      </c>
      <c r="B51" s="218" t="n">
        <v>30</v>
      </c>
      <c r="C51" s="2" t="n">
        <v>30</v>
      </c>
      <c r="D51" s="2" t="n">
        <v>30</v>
      </c>
      <c r="E51" s="204"/>
      <c r="F51" s="205"/>
      <c r="G51" s="204"/>
      <c r="H51" s="207" t="n">
        <v>50</v>
      </c>
      <c r="I51" s="2" t="s">
        <v>5209</v>
      </c>
      <c r="J51" s="2" t="n">
        <v>1</v>
      </c>
      <c r="K51" s="2" t="s">
        <v>4980</v>
      </c>
    </row>
    <row r="52" customFormat="false" ht="15" hidden="false" customHeight="true" outlineLevel="0" collapsed="false">
      <c r="A52" s="211" t="s">
        <v>5004</v>
      </c>
      <c r="B52" s="218" t="n">
        <v>32</v>
      </c>
      <c r="C52" s="2" t="n">
        <v>32</v>
      </c>
      <c r="D52" s="2" t="n">
        <v>32</v>
      </c>
      <c r="E52" s="204"/>
      <c r="F52" s="205"/>
      <c r="G52" s="204"/>
      <c r="H52" s="207" t="n">
        <v>51</v>
      </c>
      <c r="I52" s="2" t="s">
        <v>5064</v>
      </c>
      <c r="J52" s="2" t="n">
        <v>2</v>
      </c>
      <c r="K52" s="2" t="s">
        <v>4982</v>
      </c>
    </row>
    <row r="53" customFormat="false" ht="15" hidden="false" customHeight="true" outlineLevel="0" collapsed="false">
      <c r="A53" s="211" t="s">
        <v>5137</v>
      </c>
      <c r="B53" s="218" t="n">
        <v>35</v>
      </c>
      <c r="C53" s="2" t="n">
        <v>35</v>
      </c>
      <c r="D53" s="2" t="n">
        <v>35</v>
      </c>
      <c r="E53" s="204"/>
      <c r="F53" s="205"/>
      <c r="G53" s="204"/>
      <c r="H53" s="207" t="n">
        <v>52</v>
      </c>
      <c r="I53" s="2" t="s">
        <v>5065</v>
      </c>
      <c r="J53" s="2" t="n">
        <v>2</v>
      </c>
      <c r="K53" s="2" t="s">
        <v>4982</v>
      </c>
    </row>
    <row r="54" customFormat="false" ht="15" hidden="false" customHeight="true" outlineLevel="0" collapsed="false">
      <c r="A54" s="211" t="s">
        <v>5117</v>
      </c>
      <c r="B54" s="218" t="n">
        <v>37</v>
      </c>
      <c r="C54" s="2" t="n">
        <v>37</v>
      </c>
      <c r="D54" s="2" t="n">
        <v>37</v>
      </c>
      <c r="E54" s="204"/>
      <c r="F54" s="205"/>
      <c r="G54" s="204"/>
      <c r="H54" s="207" t="n">
        <v>53</v>
      </c>
      <c r="I54" s="2" t="s">
        <v>5077</v>
      </c>
      <c r="J54" s="2" t="n">
        <v>2</v>
      </c>
      <c r="K54" s="2" t="s">
        <v>4982</v>
      </c>
    </row>
    <row r="55" customFormat="false" ht="15" hidden="false" customHeight="true" outlineLevel="0" collapsed="false">
      <c r="A55" s="211" t="s">
        <v>5135</v>
      </c>
      <c r="B55" s="218" t="n">
        <v>38</v>
      </c>
      <c r="C55" s="2" t="n">
        <v>38</v>
      </c>
      <c r="D55" s="2" t="n">
        <v>38</v>
      </c>
      <c r="E55" s="204"/>
      <c r="F55" s="205"/>
      <c r="G55" s="204"/>
      <c r="H55" s="207" t="n">
        <v>54</v>
      </c>
      <c r="I55" s="2" t="s">
        <v>5202</v>
      </c>
      <c r="J55" s="2" t="n">
        <v>0</v>
      </c>
      <c r="K55" s="2" t="s">
        <v>4991</v>
      </c>
    </row>
    <row r="56" customFormat="false" ht="15" hidden="false" customHeight="true" outlineLevel="0" collapsed="false">
      <c r="A56" s="211" t="s">
        <v>5077</v>
      </c>
      <c r="B56" s="218" t="n">
        <v>39</v>
      </c>
      <c r="C56" s="2" t="n">
        <v>39</v>
      </c>
      <c r="D56" s="2" t="n">
        <v>39</v>
      </c>
      <c r="E56" s="204"/>
      <c r="F56" s="205"/>
      <c r="G56" s="204"/>
      <c r="H56" s="207" t="n">
        <v>55</v>
      </c>
      <c r="I56" s="2" t="s">
        <v>5043</v>
      </c>
      <c r="J56" s="2" t="n">
        <v>2</v>
      </c>
      <c r="K56" s="2" t="s">
        <v>4982</v>
      </c>
    </row>
    <row r="57" customFormat="false" ht="15" hidden="false" customHeight="true" outlineLevel="0" collapsed="false">
      <c r="A57" s="211" t="s">
        <v>4983</v>
      </c>
      <c r="B57" s="218" t="n">
        <v>40</v>
      </c>
      <c r="C57" s="2" t="n">
        <v>40</v>
      </c>
      <c r="D57" s="2" t="n">
        <v>40</v>
      </c>
      <c r="E57" s="204"/>
      <c r="F57" s="205"/>
      <c r="G57" s="204"/>
      <c r="H57" s="207" t="n">
        <v>56</v>
      </c>
      <c r="I57" s="2" t="s">
        <v>5117</v>
      </c>
      <c r="J57" s="2" t="n">
        <v>2</v>
      </c>
      <c r="K57" s="2" t="s">
        <v>4982</v>
      </c>
    </row>
    <row r="58" customFormat="false" ht="15" hidden="false" customHeight="true" outlineLevel="0" collapsed="false">
      <c r="A58" s="211" t="s">
        <v>5013</v>
      </c>
      <c r="B58" s="218" t="n">
        <v>42</v>
      </c>
      <c r="C58" s="2" t="n">
        <v>42</v>
      </c>
      <c r="D58" s="2" t="n">
        <v>42</v>
      </c>
      <c r="E58" s="204"/>
      <c r="F58" s="205"/>
      <c r="G58" s="204"/>
      <c r="H58" s="207" t="n">
        <v>57</v>
      </c>
      <c r="I58" s="2" t="s">
        <v>5044</v>
      </c>
      <c r="J58" s="2" t="n">
        <v>2</v>
      </c>
      <c r="K58" s="2" t="s">
        <v>4982</v>
      </c>
    </row>
    <row r="59" customFormat="false" ht="15" hidden="false" customHeight="true" outlineLevel="0" collapsed="false">
      <c r="A59" s="211" t="s">
        <v>5044</v>
      </c>
      <c r="B59" s="218" t="n">
        <v>43</v>
      </c>
      <c r="C59" s="204"/>
      <c r="D59" s="204"/>
      <c r="E59" s="204"/>
      <c r="F59" s="205"/>
      <c r="G59" s="204"/>
      <c r="H59" s="207" t="n">
        <v>58</v>
      </c>
      <c r="I59" s="2" t="s">
        <v>5118</v>
      </c>
      <c r="J59" s="2" t="n">
        <v>2</v>
      </c>
      <c r="K59" s="2" t="s">
        <v>4982</v>
      </c>
    </row>
    <row r="60" customFormat="false" ht="15" hidden="false" customHeight="true" outlineLevel="0" collapsed="false">
      <c r="A60" s="211" t="s">
        <v>5041</v>
      </c>
      <c r="B60" s="218" t="n">
        <v>44</v>
      </c>
      <c r="C60" s="2" t="n">
        <v>44</v>
      </c>
      <c r="D60" s="2" t="n">
        <v>44</v>
      </c>
      <c r="E60" s="204"/>
      <c r="F60" s="205"/>
      <c r="G60" s="204"/>
      <c r="H60" s="207" t="n">
        <v>59</v>
      </c>
      <c r="I60" s="2" t="s">
        <v>5037</v>
      </c>
      <c r="J60" s="2" t="n">
        <v>2</v>
      </c>
      <c r="K60" s="2" t="s">
        <v>4982</v>
      </c>
    </row>
    <row r="61" customFormat="false" ht="15" hidden="false" customHeight="true" outlineLevel="0" collapsed="false">
      <c r="A61" s="211" t="s">
        <v>5043</v>
      </c>
      <c r="B61" s="214"/>
      <c r="C61" s="2" t="n">
        <v>48</v>
      </c>
      <c r="D61" s="2" t="n">
        <v>48</v>
      </c>
      <c r="E61" s="204"/>
      <c r="F61" s="205"/>
      <c r="G61" s="204"/>
      <c r="H61" s="207" t="n">
        <v>60</v>
      </c>
      <c r="I61" s="2" t="s">
        <v>5116</v>
      </c>
      <c r="J61" s="2" t="n">
        <v>2</v>
      </c>
      <c r="K61" s="2" t="s">
        <v>4982</v>
      </c>
    </row>
    <row r="62" customFormat="false" ht="15" hidden="false" customHeight="true" outlineLevel="0" collapsed="false">
      <c r="A62" s="211" t="s">
        <v>5008</v>
      </c>
      <c r="B62" s="214"/>
      <c r="C62" s="2" t="n">
        <v>49</v>
      </c>
      <c r="D62" s="2" t="n">
        <v>49</v>
      </c>
      <c r="E62" s="204"/>
      <c r="F62" s="205"/>
      <c r="G62" s="204"/>
      <c r="H62" s="207" t="n">
        <v>61</v>
      </c>
      <c r="I62" s="2" t="s">
        <v>5039</v>
      </c>
      <c r="J62" s="2" t="n">
        <v>2</v>
      </c>
      <c r="K62" s="2" t="s">
        <v>5006</v>
      </c>
    </row>
    <row r="63" customFormat="false" ht="15" hidden="false" customHeight="true" outlineLevel="0" collapsed="false">
      <c r="A63" s="211" t="s">
        <v>5134</v>
      </c>
      <c r="B63" s="218" t="n">
        <v>53</v>
      </c>
      <c r="C63" s="2" t="n">
        <v>53</v>
      </c>
      <c r="D63" s="2" t="n">
        <v>53</v>
      </c>
      <c r="E63" s="204"/>
      <c r="F63" s="205"/>
      <c r="G63" s="204"/>
      <c r="H63" s="207" t="n">
        <v>62</v>
      </c>
      <c r="I63" s="2" t="s">
        <v>5152</v>
      </c>
      <c r="J63" s="2" t="n">
        <v>2</v>
      </c>
      <c r="K63" s="2" t="s">
        <v>5006</v>
      </c>
    </row>
    <row r="64" customFormat="false" ht="15" hidden="false" customHeight="true" outlineLevel="0" collapsed="false">
      <c r="A64" s="211" t="s">
        <v>5015</v>
      </c>
      <c r="B64" s="218" t="n">
        <v>54</v>
      </c>
      <c r="C64" s="2" t="n">
        <v>54</v>
      </c>
      <c r="D64" s="2" t="n">
        <v>54</v>
      </c>
      <c r="E64" s="204"/>
      <c r="F64" s="205"/>
      <c r="G64" s="204"/>
      <c r="H64" s="207" t="n">
        <v>63</v>
      </c>
      <c r="I64" s="2" t="s">
        <v>5066</v>
      </c>
      <c r="J64" s="2" t="n">
        <v>2</v>
      </c>
      <c r="K64" s="2" t="s">
        <v>4982</v>
      </c>
    </row>
    <row r="65" customFormat="false" ht="15" hidden="false" customHeight="true" outlineLevel="0" collapsed="false">
      <c r="A65" s="211" t="s">
        <v>5011</v>
      </c>
      <c r="B65" s="218" t="n">
        <v>58</v>
      </c>
      <c r="C65" s="204"/>
      <c r="D65" s="204"/>
      <c r="E65" s="204"/>
      <c r="F65" s="205"/>
      <c r="G65" s="204"/>
      <c r="H65" s="207" t="n">
        <v>64</v>
      </c>
      <c r="I65" s="2" t="s">
        <v>977</v>
      </c>
      <c r="J65" s="2" t="n">
        <v>2</v>
      </c>
      <c r="K65" s="2" t="s">
        <v>4982</v>
      </c>
    </row>
    <row r="66" customFormat="false" ht="15" hidden="false" customHeight="true" outlineLevel="0" collapsed="false">
      <c r="A66" s="211" t="s">
        <v>4981</v>
      </c>
      <c r="B66" s="214"/>
      <c r="C66" s="2" t="n">
        <v>62</v>
      </c>
      <c r="D66" s="2" t="n">
        <v>62</v>
      </c>
      <c r="E66" s="204"/>
      <c r="F66" s="205"/>
      <c r="G66" s="204"/>
      <c r="H66" s="207" t="n">
        <v>65</v>
      </c>
      <c r="I66" s="2" t="s">
        <v>5113</v>
      </c>
      <c r="J66" s="2" t="n">
        <v>2</v>
      </c>
      <c r="K66" s="2" t="s">
        <v>4982</v>
      </c>
    </row>
    <row r="67" customFormat="false" ht="15" hidden="false" customHeight="true" outlineLevel="0" collapsed="false">
      <c r="A67" s="211" t="s">
        <v>5093</v>
      </c>
      <c r="B67" s="218" t="n">
        <v>63</v>
      </c>
      <c r="C67" s="2" t="n">
        <v>63</v>
      </c>
      <c r="D67" s="2" t="n">
        <v>63</v>
      </c>
      <c r="E67" s="204"/>
      <c r="F67" s="205"/>
      <c r="G67" s="204"/>
      <c r="H67" s="207" t="n">
        <v>66</v>
      </c>
      <c r="I67" s="2" t="s">
        <v>5050</v>
      </c>
      <c r="J67" s="2" t="n">
        <v>2</v>
      </c>
      <c r="K67" s="2" t="s">
        <v>4982</v>
      </c>
    </row>
    <row r="68" customFormat="false" ht="15" hidden="false" customHeight="true" outlineLevel="0" collapsed="false">
      <c r="A68" s="211" t="s">
        <v>5211</v>
      </c>
      <c r="B68" s="218" t="n">
        <v>64</v>
      </c>
      <c r="C68" s="2" t="n">
        <v>64</v>
      </c>
      <c r="D68" s="2" t="n">
        <v>64</v>
      </c>
      <c r="E68" s="204"/>
      <c r="F68" s="205"/>
      <c r="G68" s="204"/>
      <c r="H68" s="207" t="n">
        <v>67</v>
      </c>
      <c r="I68" s="2" t="s">
        <v>5190</v>
      </c>
      <c r="J68" s="2" t="n">
        <v>2</v>
      </c>
      <c r="K68" s="2" t="s">
        <v>5025</v>
      </c>
    </row>
    <row r="69" customFormat="false" ht="15" hidden="false" customHeight="true" outlineLevel="0" collapsed="false">
      <c r="A69" s="211" t="s">
        <v>1573</v>
      </c>
      <c r="B69" s="218" t="n">
        <v>68</v>
      </c>
      <c r="C69" s="2" t="n">
        <v>68</v>
      </c>
      <c r="D69" s="2" t="n">
        <v>68</v>
      </c>
      <c r="E69" s="204"/>
      <c r="F69" s="205"/>
      <c r="G69" s="204"/>
      <c r="H69" s="207" t="n">
        <v>68</v>
      </c>
      <c r="I69" s="2" t="s">
        <v>612</v>
      </c>
      <c r="J69" s="2" t="n">
        <v>0</v>
      </c>
      <c r="K69" s="2" t="s">
        <v>4991</v>
      </c>
    </row>
    <row r="70" customFormat="false" ht="15" hidden="false" customHeight="true" outlineLevel="0" collapsed="false">
      <c r="A70" s="211" t="s">
        <v>5209</v>
      </c>
      <c r="B70" s="218" t="n">
        <v>69</v>
      </c>
      <c r="C70" s="2" t="n">
        <v>69</v>
      </c>
      <c r="D70" s="2" t="n">
        <v>69</v>
      </c>
      <c r="E70" s="204"/>
      <c r="F70" s="205"/>
      <c r="G70" s="204"/>
      <c r="H70" s="207" t="n">
        <v>69</v>
      </c>
      <c r="I70" s="2" t="s">
        <v>5045</v>
      </c>
      <c r="J70" s="2" t="n">
        <v>2</v>
      </c>
      <c r="K70" s="2" t="s">
        <v>4982</v>
      </c>
    </row>
    <row r="71" customFormat="false" ht="15" hidden="false" customHeight="true" outlineLevel="0" collapsed="false">
      <c r="A71" s="211" t="s">
        <v>885</v>
      </c>
      <c r="B71" s="218" t="n">
        <v>70</v>
      </c>
      <c r="C71" s="2" t="n">
        <v>70</v>
      </c>
      <c r="D71" s="2" t="n">
        <v>70</v>
      </c>
      <c r="E71" s="204"/>
      <c r="F71" s="205"/>
      <c r="G71" s="204"/>
      <c r="H71" s="207" t="n">
        <v>70</v>
      </c>
      <c r="I71" s="2" t="s">
        <v>5109</v>
      </c>
      <c r="J71" s="2" t="n">
        <v>2</v>
      </c>
      <c r="K71" s="2" t="s">
        <v>5006</v>
      </c>
    </row>
    <row r="72" customFormat="false" ht="15" hidden="false" customHeight="true" outlineLevel="0" collapsed="false">
      <c r="A72" s="211" t="s">
        <v>5066</v>
      </c>
      <c r="B72" s="218" t="n">
        <v>71</v>
      </c>
      <c r="C72" s="2" t="n">
        <v>71</v>
      </c>
      <c r="D72" s="2" t="n">
        <v>71</v>
      </c>
      <c r="E72" s="204"/>
      <c r="F72" s="205"/>
      <c r="G72" s="204"/>
      <c r="H72" s="207" t="n">
        <v>71</v>
      </c>
      <c r="I72" s="2" t="s">
        <v>1478</v>
      </c>
      <c r="J72" s="2" t="n">
        <v>0</v>
      </c>
      <c r="K72" s="2" t="s">
        <v>4991</v>
      </c>
    </row>
    <row r="73" customFormat="false" ht="15" hidden="false" customHeight="true" outlineLevel="0" collapsed="false">
      <c r="A73" s="211" t="s">
        <v>5213</v>
      </c>
      <c r="B73" s="214"/>
      <c r="C73" s="2" t="n">
        <v>72</v>
      </c>
      <c r="D73" s="2" t="n">
        <v>72</v>
      </c>
      <c r="E73" s="204"/>
      <c r="F73" s="205"/>
      <c r="G73" s="204"/>
      <c r="H73" s="207" t="n">
        <v>72</v>
      </c>
      <c r="I73" s="219" t="s">
        <v>5213</v>
      </c>
      <c r="J73" s="219" t="n">
        <v>2</v>
      </c>
      <c r="K73" s="219" t="s">
        <v>4982</v>
      </c>
    </row>
    <row r="74" customFormat="false" ht="15" hidden="false" customHeight="true" outlineLevel="0" collapsed="false">
      <c r="A74" s="211" t="s">
        <v>5152</v>
      </c>
      <c r="B74" s="218" t="n">
        <v>76</v>
      </c>
      <c r="C74" s="204"/>
      <c r="D74" s="204"/>
      <c r="E74" s="204"/>
      <c r="F74" s="205"/>
      <c r="G74" s="204"/>
      <c r="H74" s="207"/>
      <c r="I74" s="220" t="s">
        <v>5052</v>
      </c>
      <c r="J74" s="217" t="n">
        <f aca="false">SUM(J1:J73)</f>
        <v>119</v>
      </c>
      <c r="K74" s="217"/>
    </row>
    <row r="75" customFormat="false" ht="15" hidden="false" customHeight="true" outlineLevel="0" collapsed="false">
      <c r="A75" s="211" t="s">
        <v>5064</v>
      </c>
      <c r="B75" s="218" t="n">
        <v>80</v>
      </c>
      <c r="C75" s="2" t="n">
        <v>80</v>
      </c>
      <c r="D75" s="2" t="n">
        <v>80</v>
      </c>
      <c r="E75" s="204"/>
      <c r="F75" s="205"/>
      <c r="G75" s="204"/>
      <c r="H75" s="207"/>
      <c r="I75" s="2" t="s">
        <v>5053</v>
      </c>
      <c r="J75" s="2" t="n">
        <f aca="false">J74-((2*5)+(2*5))</f>
        <v>99</v>
      </c>
      <c r="K75" s="2"/>
    </row>
    <row r="76" customFormat="false" ht="15" hidden="false" customHeight="true" outlineLevel="0" collapsed="false">
      <c r="A76" s="211" t="s">
        <v>5037</v>
      </c>
      <c r="B76" s="218" t="n">
        <v>82</v>
      </c>
      <c r="C76" s="204"/>
      <c r="D76" s="204"/>
      <c r="E76" s="204"/>
      <c r="F76" s="205"/>
      <c r="G76" s="204"/>
      <c r="H76" s="207"/>
      <c r="I76" s="2"/>
      <c r="J76" s="204"/>
      <c r="K76" s="2"/>
    </row>
    <row r="77" customFormat="false" ht="15" hidden="false" customHeight="true" outlineLevel="0" collapsed="false">
      <c r="A77" s="211" t="s">
        <v>5036</v>
      </c>
      <c r="B77" s="218" t="n">
        <v>83</v>
      </c>
      <c r="C77" s="204"/>
      <c r="D77" s="204"/>
      <c r="E77" s="204"/>
      <c r="F77" s="205"/>
      <c r="G77" s="204"/>
      <c r="H77" s="207"/>
      <c r="I77" s="2"/>
      <c r="J77" s="204"/>
      <c r="K77" s="2"/>
    </row>
    <row r="78" customFormat="false" ht="15" hidden="false" customHeight="true" outlineLevel="0" collapsed="false">
      <c r="A78" s="211" t="s">
        <v>5050</v>
      </c>
      <c r="B78" s="214"/>
      <c r="C78" s="2" t="n">
        <v>87</v>
      </c>
      <c r="D78" s="2" t="n">
        <v>87</v>
      </c>
      <c r="E78" s="204"/>
      <c r="F78" s="205"/>
      <c r="G78" s="204"/>
      <c r="H78" s="207"/>
      <c r="I78" s="2"/>
      <c r="J78" s="204"/>
      <c r="K78" s="2"/>
    </row>
    <row r="79" customFormat="false" ht="15" hidden="false" customHeight="true" outlineLevel="0" collapsed="false">
      <c r="A79" s="211" t="s">
        <v>5037</v>
      </c>
      <c r="B79" s="214"/>
      <c r="C79" s="204"/>
      <c r="D79" s="2" t="n">
        <v>88</v>
      </c>
      <c r="E79" s="204"/>
      <c r="F79" s="205"/>
      <c r="G79" s="204"/>
      <c r="H79" s="207"/>
      <c r="I79" s="2"/>
      <c r="J79" s="204"/>
      <c r="K79" s="2"/>
    </row>
    <row r="80" customFormat="false" ht="15" hidden="false" customHeight="true" outlineLevel="0" collapsed="false">
      <c r="A80" s="211" t="s">
        <v>977</v>
      </c>
      <c r="B80" s="218" t="n">
        <v>90</v>
      </c>
      <c r="C80" s="2" t="n">
        <v>90</v>
      </c>
      <c r="D80" s="2" t="n">
        <v>90</v>
      </c>
      <c r="E80" s="204"/>
      <c r="F80" s="205"/>
      <c r="G80" s="204"/>
      <c r="H80" s="207"/>
      <c r="I80" s="2"/>
      <c r="J80" s="204"/>
      <c r="K80" s="2"/>
    </row>
    <row r="81" customFormat="false" ht="15" hidden="false" customHeight="true" outlineLevel="0" collapsed="false">
      <c r="A81" s="211" t="s">
        <v>5139</v>
      </c>
      <c r="B81" s="214"/>
      <c r="C81" s="2" t="n">
        <v>91</v>
      </c>
      <c r="D81" s="2" t="n">
        <v>91</v>
      </c>
      <c r="E81" s="204"/>
      <c r="F81" s="205"/>
      <c r="G81" s="204"/>
      <c r="H81" s="207"/>
      <c r="I81" s="2"/>
      <c r="J81" s="204"/>
      <c r="K81" s="2"/>
    </row>
    <row r="82" customFormat="false" ht="15" hidden="false" customHeight="true" outlineLevel="0" collapsed="false">
      <c r="A82" s="211" t="s">
        <v>5044</v>
      </c>
      <c r="B82" s="214"/>
      <c r="C82" s="204"/>
      <c r="D82" s="2" t="n">
        <v>94</v>
      </c>
      <c r="E82" s="204"/>
      <c r="F82" s="205"/>
      <c r="G82" s="204"/>
      <c r="H82" s="207"/>
      <c r="I82" s="2"/>
      <c r="J82" s="204"/>
      <c r="K82" s="2"/>
    </row>
    <row r="83" customFormat="false" ht="15" hidden="false" customHeight="true" outlineLevel="0" collapsed="false">
      <c r="A83" s="211" t="s">
        <v>5065</v>
      </c>
      <c r="B83" s="214"/>
      <c r="C83" s="2" t="n">
        <v>94</v>
      </c>
      <c r="D83" s="2" t="n">
        <v>94</v>
      </c>
      <c r="E83" s="204"/>
      <c r="F83" s="205"/>
      <c r="G83" s="204"/>
      <c r="H83" s="207"/>
      <c r="I83" s="2"/>
      <c r="J83" s="204"/>
      <c r="K83" s="2"/>
    </row>
    <row r="84" customFormat="false" ht="15" hidden="false" customHeight="true" outlineLevel="0" collapsed="false">
      <c r="A84" s="211" t="s">
        <v>5150</v>
      </c>
      <c r="B84" s="214"/>
      <c r="C84" s="204"/>
      <c r="D84" s="2" t="n">
        <v>96</v>
      </c>
      <c r="E84" s="204"/>
      <c r="F84" s="205"/>
      <c r="G84" s="204"/>
      <c r="H84" s="207"/>
      <c r="I84" s="2"/>
      <c r="J84" s="204"/>
      <c r="K84" s="2"/>
    </row>
    <row r="85" customFormat="false" ht="15" hidden="false" customHeight="true" outlineLevel="0" collapsed="false">
      <c r="A85" s="211" t="s">
        <v>5085</v>
      </c>
      <c r="B85" s="214"/>
      <c r="C85" s="204"/>
      <c r="D85" s="2" t="n">
        <v>99</v>
      </c>
      <c r="E85" s="204"/>
      <c r="F85" s="205"/>
      <c r="G85" s="204"/>
      <c r="H85" s="207"/>
      <c r="I85" s="2"/>
      <c r="J85" s="204"/>
      <c r="K85" s="2"/>
    </row>
    <row r="86" customFormat="false" ht="15" hidden="false" customHeight="true" outlineLevel="0" collapsed="false">
      <c r="A86" s="211" t="s">
        <v>4996</v>
      </c>
      <c r="B86" s="214"/>
      <c r="C86" s="204"/>
      <c r="D86" s="2" t="n">
        <v>100</v>
      </c>
      <c r="E86" s="204"/>
      <c r="F86" s="205"/>
      <c r="G86" s="204"/>
      <c r="H86" s="207"/>
      <c r="I86" s="2"/>
      <c r="J86" s="204"/>
      <c r="K86" s="2"/>
    </row>
    <row r="87" customFormat="false" ht="15" hidden="false" customHeight="true" outlineLevel="0" collapsed="false">
      <c r="A87" s="211" t="s">
        <v>5001</v>
      </c>
      <c r="B87" s="218" t="s">
        <v>5054</v>
      </c>
      <c r="C87" s="2" t="s">
        <v>5054</v>
      </c>
      <c r="D87" s="2" t="s">
        <v>5054</v>
      </c>
      <c r="E87" s="204"/>
      <c r="F87" s="205"/>
      <c r="G87" s="204"/>
      <c r="H87" s="207"/>
      <c r="I87" s="2"/>
      <c r="J87" s="204"/>
      <c r="K87" s="2"/>
    </row>
    <row r="88" customFormat="false" ht="15" hidden="false" customHeight="true" outlineLevel="0" collapsed="false">
      <c r="A88" s="211" t="s">
        <v>5065</v>
      </c>
      <c r="B88" s="218" t="s">
        <v>5069</v>
      </c>
      <c r="C88" s="204"/>
      <c r="D88" s="204"/>
      <c r="E88" s="204"/>
      <c r="F88" s="205"/>
      <c r="G88" s="204"/>
      <c r="H88" s="207"/>
      <c r="I88" s="2"/>
      <c r="J88" s="204"/>
      <c r="K88" s="2"/>
    </row>
    <row r="89" customFormat="false" ht="15" hidden="false" customHeight="true" outlineLevel="0" collapsed="false">
      <c r="A89" s="211" t="s">
        <v>5154</v>
      </c>
      <c r="B89" s="218" t="s">
        <v>5156</v>
      </c>
      <c r="C89" s="204"/>
      <c r="D89" s="204"/>
      <c r="E89" s="204"/>
      <c r="F89" s="205"/>
      <c r="G89" s="204"/>
      <c r="H89" s="207"/>
      <c r="I89" s="2"/>
      <c r="J89" s="204"/>
      <c r="K89" s="2"/>
    </row>
  </sheetData>
  <mergeCells count="3">
    <mergeCell ref="A2:D2"/>
    <mergeCell ref="A20:D20"/>
    <mergeCell ref="A37:D37"/>
  </mergeCells>
  <conditionalFormatting sqref="B3:D18">
    <cfRule type="expression" priority="2" aboveAverage="0" equalAverage="0" bottom="0" percent="0" rank="0" text="" dxfId="0">
      <formula>LEN(TRIM(B3))=0</formula>
    </cfRule>
  </conditionalFormatting>
  <conditionalFormatting sqref="B3:D18">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K10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5" min="2" style="0" width="8.77551020408163"/>
    <col collapsed="false" hidden="false" max="6" min="6" style="0" width="3.51020408163265"/>
    <col collapsed="false" hidden="false" max="7" min="7" style="0" width="8.77551020408163"/>
    <col collapsed="false" hidden="false" max="8" min="8" style="0" width="3.78061224489796"/>
    <col collapsed="false" hidden="false" max="9" min="9" style="0" width="21.3265306122449"/>
    <col collapsed="false" hidden="false" max="10" min="10" style="0" width="8.77551020408163"/>
    <col collapsed="false" hidden="false" max="11" min="11" style="0" width="18.6275510204082"/>
    <col collapsed="false" hidden="false" max="1025" min="12" style="0" width="13.2295918367347"/>
  </cols>
  <sheetData>
    <row r="1" customFormat="false" ht="21" hidden="false" customHeight="true" outlineLevel="0" collapsed="false">
      <c r="A1" s="202" t="s">
        <v>2130</v>
      </c>
      <c r="B1" s="203" t="s">
        <v>4974</v>
      </c>
      <c r="C1" s="203" t="s">
        <v>4975</v>
      </c>
      <c r="D1" s="203" t="s">
        <v>4976</v>
      </c>
      <c r="E1" s="204"/>
      <c r="F1" s="205"/>
      <c r="G1" s="204"/>
      <c r="H1" s="2"/>
      <c r="I1" s="203" t="s">
        <v>4977</v>
      </c>
      <c r="J1" s="203" t="s">
        <v>4978</v>
      </c>
      <c r="K1" s="203" t="s">
        <v>4979</v>
      </c>
    </row>
    <row r="2" customFormat="false" ht="19.5" hidden="false" customHeight="true" outlineLevel="0" collapsed="false">
      <c r="A2" s="206" t="s">
        <v>4980</v>
      </c>
      <c r="B2" s="206"/>
      <c r="C2" s="206"/>
      <c r="D2" s="206"/>
      <c r="E2" s="204"/>
      <c r="F2" s="205"/>
      <c r="G2" s="204"/>
      <c r="H2" s="207" t="n">
        <v>1</v>
      </c>
      <c r="I2" s="2" t="s">
        <v>4981</v>
      </c>
      <c r="J2" s="2" t="n">
        <v>2</v>
      </c>
      <c r="K2" s="2" t="s">
        <v>4982</v>
      </c>
    </row>
    <row r="3" customFormat="false" ht="15" hidden="false" customHeight="true" outlineLevel="0" collapsed="false">
      <c r="A3" s="208" t="s">
        <v>5214</v>
      </c>
      <c r="B3" s="209"/>
      <c r="C3" s="210"/>
      <c r="D3" s="210" t="n">
        <v>0</v>
      </c>
      <c r="E3" s="204"/>
      <c r="F3" s="205"/>
      <c r="G3" s="204"/>
      <c r="H3" s="207" t="n">
        <v>2</v>
      </c>
      <c r="I3" s="2" t="s">
        <v>5200</v>
      </c>
      <c r="J3" s="2" t="n">
        <v>0</v>
      </c>
      <c r="K3" s="2" t="s">
        <v>4991</v>
      </c>
    </row>
    <row r="4" customFormat="false" ht="15" hidden="false" customHeight="true" outlineLevel="0" collapsed="false">
      <c r="A4" s="211" t="s">
        <v>5027</v>
      </c>
      <c r="B4" s="212"/>
      <c r="C4" s="213" t="n">
        <v>0</v>
      </c>
      <c r="D4" s="213" t="n">
        <v>0</v>
      </c>
      <c r="E4" s="204"/>
      <c r="F4" s="205"/>
      <c r="G4" s="204"/>
      <c r="H4" s="207" t="n">
        <v>3</v>
      </c>
      <c r="I4" s="2" t="s">
        <v>4983</v>
      </c>
      <c r="J4" s="2" t="n">
        <v>2</v>
      </c>
      <c r="K4" s="2" t="s">
        <v>4982</v>
      </c>
    </row>
    <row r="5" customFormat="false" ht="15" hidden="false" customHeight="true" outlineLevel="0" collapsed="false">
      <c r="A5" s="211" t="s">
        <v>5215</v>
      </c>
      <c r="B5" s="212" t="n">
        <v>0</v>
      </c>
      <c r="C5" s="213" t="n">
        <v>0</v>
      </c>
      <c r="D5" s="213" t="n">
        <v>0</v>
      </c>
      <c r="E5" s="204"/>
      <c r="F5" s="205"/>
      <c r="G5" s="204"/>
      <c r="H5" s="207" t="n">
        <v>4</v>
      </c>
      <c r="I5" s="2" t="s">
        <v>5070</v>
      </c>
      <c r="J5" s="2" t="n">
        <v>1</v>
      </c>
      <c r="K5" s="2" t="s">
        <v>4980</v>
      </c>
    </row>
    <row r="6" customFormat="false" ht="15" hidden="false" customHeight="true" outlineLevel="0" collapsed="false">
      <c r="A6" s="211" t="s">
        <v>612</v>
      </c>
      <c r="B6" s="212" t="n">
        <v>0</v>
      </c>
      <c r="C6" s="213" t="n">
        <v>0</v>
      </c>
      <c r="D6" s="213" t="n">
        <v>0</v>
      </c>
      <c r="E6" s="204"/>
      <c r="F6" s="205"/>
      <c r="G6" s="204"/>
      <c r="H6" s="207" t="n">
        <v>5</v>
      </c>
      <c r="I6" s="2" t="s">
        <v>5203</v>
      </c>
      <c r="J6" s="2" t="n">
        <v>2</v>
      </c>
      <c r="K6" s="2" t="s">
        <v>4982</v>
      </c>
    </row>
    <row r="7" customFormat="false" ht="15" hidden="false" customHeight="true" outlineLevel="0" collapsed="false">
      <c r="A7" s="211" t="s">
        <v>5201</v>
      </c>
      <c r="B7" s="212" t="n">
        <v>0</v>
      </c>
      <c r="C7" s="213" t="n">
        <v>0</v>
      </c>
      <c r="D7" s="213" t="n">
        <v>0</v>
      </c>
      <c r="E7" s="204"/>
      <c r="F7" s="205"/>
      <c r="G7" s="204"/>
      <c r="H7" s="207" t="n">
        <v>6</v>
      </c>
      <c r="I7" s="2" t="s">
        <v>4996</v>
      </c>
      <c r="J7" s="2" t="n">
        <v>2</v>
      </c>
      <c r="K7" s="2" t="s">
        <v>4982</v>
      </c>
    </row>
    <row r="8" customFormat="false" ht="15" hidden="false" customHeight="true" outlineLevel="0" collapsed="false">
      <c r="A8" s="211" t="s">
        <v>5202</v>
      </c>
      <c r="B8" s="212" t="n">
        <v>0</v>
      </c>
      <c r="C8" s="213" t="n">
        <v>0</v>
      </c>
      <c r="D8" s="213" t="n">
        <v>0</v>
      </c>
      <c r="E8" s="204"/>
      <c r="F8" s="205"/>
      <c r="G8" s="204"/>
      <c r="H8" s="207" t="n">
        <v>7</v>
      </c>
      <c r="I8" s="2" t="s">
        <v>5001</v>
      </c>
      <c r="J8" s="2" t="n">
        <v>2</v>
      </c>
      <c r="K8" s="2" t="s">
        <v>4982</v>
      </c>
    </row>
    <row r="9" customFormat="false" ht="15" hidden="false" customHeight="true" outlineLevel="0" collapsed="false">
      <c r="A9" s="211" t="s">
        <v>5204</v>
      </c>
      <c r="B9" s="212" t="n">
        <v>0</v>
      </c>
      <c r="C9" s="213" t="n">
        <v>0</v>
      </c>
      <c r="D9" s="213" t="n">
        <v>0</v>
      </c>
      <c r="E9" s="204"/>
      <c r="F9" s="205"/>
      <c r="G9" s="204"/>
      <c r="H9" s="207" t="n">
        <v>8</v>
      </c>
      <c r="I9" s="2" t="s">
        <v>5085</v>
      </c>
      <c r="J9" s="2" t="n">
        <v>2</v>
      </c>
      <c r="K9" s="2" t="s">
        <v>4982</v>
      </c>
    </row>
    <row r="10" customFormat="false" ht="15" hidden="false" customHeight="true" outlineLevel="0" collapsed="false">
      <c r="A10" s="211" t="s">
        <v>5174</v>
      </c>
      <c r="B10" s="212" t="n">
        <v>17</v>
      </c>
      <c r="C10" s="213" t="n">
        <v>15</v>
      </c>
      <c r="D10" s="213" t="n">
        <v>15</v>
      </c>
      <c r="E10" s="204"/>
      <c r="F10" s="205"/>
      <c r="G10" s="204"/>
      <c r="H10" s="207" t="n">
        <v>9</v>
      </c>
      <c r="I10" s="2" t="s">
        <v>5201</v>
      </c>
      <c r="J10" s="2" t="n">
        <v>0</v>
      </c>
      <c r="K10" s="2" t="s">
        <v>4991</v>
      </c>
    </row>
    <row r="11" customFormat="false" ht="15" hidden="false" customHeight="true" outlineLevel="0" collapsed="false">
      <c r="A11" s="211" t="s">
        <v>5212</v>
      </c>
      <c r="B11" s="212"/>
      <c r="C11" s="213" t="n">
        <v>18</v>
      </c>
      <c r="D11" s="213" t="n">
        <v>18</v>
      </c>
      <c r="E11" s="204"/>
      <c r="F11" s="205"/>
      <c r="G11" s="204"/>
      <c r="H11" s="207" t="n">
        <v>10</v>
      </c>
      <c r="I11" s="2" t="s">
        <v>5174</v>
      </c>
      <c r="J11" s="2" t="n">
        <v>0</v>
      </c>
      <c r="K11" s="2" t="s">
        <v>4991</v>
      </c>
    </row>
    <row r="12" customFormat="false" ht="15" hidden="false" customHeight="true" outlineLevel="0" collapsed="false">
      <c r="A12" s="211" t="s">
        <v>5200</v>
      </c>
      <c r="B12" s="212" t="n">
        <v>20</v>
      </c>
      <c r="C12" s="213"/>
      <c r="D12" s="213"/>
      <c r="E12" s="204"/>
      <c r="F12" s="205"/>
      <c r="G12" s="204"/>
      <c r="H12" s="207" t="n">
        <v>11</v>
      </c>
      <c r="I12" s="2" t="s">
        <v>5004</v>
      </c>
      <c r="J12" s="2" t="n">
        <v>2</v>
      </c>
      <c r="K12" s="2" t="s">
        <v>4982</v>
      </c>
    </row>
    <row r="13" customFormat="false" ht="15" hidden="false" customHeight="true" outlineLevel="0" collapsed="false">
      <c r="A13" s="211" t="s">
        <v>5205</v>
      </c>
      <c r="B13" s="212" t="n">
        <v>25</v>
      </c>
      <c r="C13" s="213" t="n">
        <v>22</v>
      </c>
      <c r="D13" s="213" t="n">
        <v>22</v>
      </c>
      <c r="E13" s="204"/>
      <c r="F13" s="205"/>
      <c r="G13" s="204"/>
      <c r="H13" s="207" t="n">
        <v>12</v>
      </c>
      <c r="I13" s="2" t="s">
        <v>904</v>
      </c>
      <c r="J13" s="2" t="n">
        <v>1</v>
      </c>
      <c r="K13" s="2" t="s">
        <v>4980</v>
      </c>
    </row>
    <row r="14" customFormat="false" ht="15" hidden="false" customHeight="true" outlineLevel="0" collapsed="false">
      <c r="A14" s="211" t="s">
        <v>5206</v>
      </c>
      <c r="B14" s="212" t="n">
        <v>29</v>
      </c>
      <c r="C14" s="213" t="n">
        <v>27</v>
      </c>
      <c r="D14" s="213" t="n">
        <v>27</v>
      </c>
      <c r="E14" s="204"/>
      <c r="F14" s="205"/>
      <c r="G14" s="204"/>
      <c r="H14" s="207" t="n">
        <v>13</v>
      </c>
      <c r="I14" s="2" t="s">
        <v>5005</v>
      </c>
      <c r="J14" s="2" t="n">
        <v>1</v>
      </c>
      <c r="K14" s="2" t="s">
        <v>4980</v>
      </c>
    </row>
    <row r="15" customFormat="false" ht="15" hidden="false" customHeight="true" outlineLevel="0" collapsed="false">
      <c r="A15" s="211" t="s">
        <v>904</v>
      </c>
      <c r="B15" s="212" t="n">
        <v>31</v>
      </c>
      <c r="C15" s="213" t="n">
        <v>31</v>
      </c>
      <c r="D15" s="213" t="n">
        <v>31</v>
      </c>
      <c r="E15" s="204"/>
      <c r="F15" s="205"/>
      <c r="G15" s="204"/>
      <c r="H15" s="207" t="n">
        <v>14</v>
      </c>
      <c r="I15" s="2" t="s">
        <v>1044</v>
      </c>
      <c r="J15" s="2" t="n">
        <v>2</v>
      </c>
      <c r="K15" s="2" t="s">
        <v>4982</v>
      </c>
    </row>
    <row r="16" customFormat="false" ht="15" hidden="false" customHeight="true" outlineLevel="0" collapsed="false">
      <c r="A16" s="211" t="s">
        <v>5207</v>
      </c>
      <c r="B16" s="212" t="n">
        <v>37</v>
      </c>
      <c r="C16" s="213" t="n">
        <v>36</v>
      </c>
      <c r="D16" s="213" t="n">
        <v>36</v>
      </c>
      <c r="E16" s="204"/>
      <c r="F16" s="205"/>
      <c r="G16" s="204"/>
      <c r="H16" s="207" t="n">
        <v>15</v>
      </c>
      <c r="I16" s="2" t="s">
        <v>5008</v>
      </c>
      <c r="J16" s="2" t="n">
        <v>2</v>
      </c>
      <c r="K16" s="2" t="s">
        <v>4982</v>
      </c>
    </row>
    <row r="17" customFormat="false" ht="15" hidden="false" customHeight="true" outlineLevel="0" collapsed="false">
      <c r="A17" s="211" t="s">
        <v>5208</v>
      </c>
      <c r="B17" s="212" t="n">
        <v>42</v>
      </c>
      <c r="C17" s="213" t="n">
        <v>42</v>
      </c>
      <c r="D17" s="213" t="n">
        <v>42</v>
      </c>
      <c r="E17" s="204"/>
      <c r="F17" s="205"/>
      <c r="G17" s="204"/>
      <c r="H17" s="207" t="n">
        <v>16</v>
      </c>
      <c r="I17" s="2" t="s">
        <v>2014</v>
      </c>
      <c r="J17" s="2" t="n">
        <v>1</v>
      </c>
      <c r="K17" s="2" t="s">
        <v>4980</v>
      </c>
    </row>
    <row r="18" customFormat="false" ht="15" hidden="false" customHeight="true" outlineLevel="0" collapsed="false">
      <c r="A18" s="211" t="s">
        <v>5209</v>
      </c>
      <c r="B18" s="212"/>
      <c r="C18" s="213" t="n">
        <v>47</v>
      </c>
      <c r="D18" s="213" t="n">
        <v>47</v>
      </c>
      <c r="E18" s="204"/>
      <c r="F18" s="205"/>
      <c r="G18" s="204"/>
      <c r="H18" s="207" t="n">
        <v>17</v>
      </c>
      <c r="I18" s="2" t="s">
        <v>5093</v>
      </c>
      <c r="J18" s="2" t="n">
        <v>2</v>
      </c>
      <c r="K18" s="2" t="s">
        <v>4982</v>
      </c>
    </row>
    <row r="19" customFormat="false" ht="15" hidden="false" customHeight="true" outlineLevel="0" collapsed="false">
      <c r="A19" s="211" t="s">
        <v>5070</v>
      </c>
      <c r="B19" s="212"/>
      <c r="C19" s="213" t="n">
        <v>53</v>
      </c>
      <c r="D19" s="213" t="n">
        <v>53</v>
      </c>
      <c r="E19" s="204"/>
      <c r="F19" s="205"/>
      <c r="G19" s="204"/>
      <c r="H19" s="207" t="n">
        <v>18</v>
      </c>
      <c r="I19" s="2" t="s">
        <v>5011</v>
      </c>
      <c r="J19" s="2" t="n">
        <v>2</v>
      </c>
      <c r="K19" s="2" t="s">
        <v>4995</v>
      </c>
    </row>
    <row r="20" customFormat="false" ht="15" hidden="false" customHeight="true" outlineLevel="0" collapsed="false">
      <c r="A20" s="211" t="s">
        <v>5005</v>
      </c>
      <c r="B20" s="212"/>
      <c r="C20" s="213" t="n">
        <v>58</v>
      </c>
      <c r="D20" s="213" t="n">
        <v>58</v>
      </c>
      <c r="E20" s="204"/>
      <c r="F20" s="205"/>
      <c r="G20" s="204"/>
      <c r="H20" s="207" t="n">
        <v>19</v>
      </c>
      <c r="I20" s="2" t="s">
        <v>5134</v>
      </c>
      <c r="J20" s="2" t="n">
        <v>2</v>
      </c>
      <c r="K20" s="2" t="s">
        <v>4982</v>
      </c>
    </row>
    <row r="21" customFormat="false" ht="15" hidden="false" customHeight="true" outlineLevel="0" collapsed="false">
      <c r="A21" s="211" t="s">
        <v>5210</v>
      </c>
      <c r="B21" s="212" t="n">
        <v>50</v>
      </c>
      <c r="C21" s="213" t="n">
        <v>64</v>
      </c>
      <c r="D21" s="213" t="n">
        <v>64</v>
      </c>
      <c r="E21" s="204"/>
      <c r="F21" s="205"/>
      <c r="G21" s="204"/>
      <c r="H21" s="207" t="n">
        <v>20</v>
      </c>
      <c r="I21" s="2" t="s">
        <v>5211</v>
      </c>
      <c r="J21" s="2" t="n">
        <v>2</v>
      </c>
      <c r="K21" s="2" t="s">
        <v>4982</v>
      </c>
    </row>
    <row r="22" customFormat="false" ht="15" hidden="false" customHeight="true" outlineLevel="0" collapsed="false">
      <c r="A22" s="211" t="s">
        <v>2014</v>
      </c>
      <c r="B22" s="212"/>
      <c r="C22" s="213" t="n">
        <v>69</v>
      </c>
      <c r="D22" s="213" t="n">
        <v>69</v>
      </c>
      <c r="E22" s="204"/>
      <c r="F22" s="205"/>
      <c r="G22" s="204"/>
      <c r="H22" s="207" t="n">
        <v>21</v>
      </c>
      <c r="I22" s="2" t="s">
        <v>5013</v>
      </c>
      <c r="J22" s="2" t="n">
        <v>2</v>
      </c>
      <c r="K22" s="2" t="s">
        <v>4982</v>
      </c>
    </row>
    <row r="23" customFormat="false" ht="15" hidden="false" customHeight="true" outlineLevel="0" collapsed="false">
      <c r="A23" s="2"/>
      <c r="B23" s="204"/>
      <c r="C23" s="204"/>
      <c r="D23" s="204"/>
      <c r="E23" s="204"/>
      <c r="F23" s="205"/>
      <c r="G23" s="204"/>
      <c r="H23" s="207" t="n">
        <v>22</v>
      </c>
      <c r="I23" s="2" t="s">
        <v>5015</v>
      </c>
      <c r="J23" s="2" t="n">
        <v>2</v>
      </c>
      <c r="K23" s="2" t="s">
        <v>4982</v>
      </c>
    </row>
    <row r="24" customFormat="false" ht="19.5" hidden="false" customHeight="true" outlineLevel="0" collapsed="false">
      <c r="A24" s="206" t="s">
        <v>5216</v>
      </c>
      <c r="B24" s="206"/>
      <c r="C24" s="206"/>
      <c r="D24" s="206"/>
      <c r="E24" s="204"/>
      <c r="F24" s="205"/>
      <c r="G24" s="204"/>
      <c r="H24" s="207" t="n">
        <v>23</v>
      </c>
      <c r="I24" s="2" t="s">
        <v>5135</v>
      </c>
      <c r="J24" s="2" t="n">
        <v>2</v>
      </c>
      <c r="K24" s="2" t="s">
        <v>4982</v>
      </c>
    </row>
    <row r="25" customFormat="false" ht="15" hidden="false" customHeight="true" outlineLevel="0" collapsed="false">
      <c r="A25" s="208" t="s">
        <v>5200</v>
      </c>
      <c r="B25" s="209"/>
      <c r="C25" s="210" t="n">
        <v>18</v>
      </c>
      <c r="D25" s="210" t="n">
        <v>18</v>
      </c>
      <c r="E25" s="204"/>
      <c r="F25" s="205"/>
      <c r="G25" s="204"/>
      <c r="H25" s="207" t="n">
        <v>24</v>
      </c>
      <c r="I25" s="2" t="s">
        <v>5137</v>
      </c>
      <c r="J25" s="2" t="n">
        <v>2</v>
      </c>
      <c r="K25" s="2" t="s">
        <v>4982</v>
      </c>
    </row>
    <row r="26" customFormat="false" ht="15" hidden="false" customHeight="true" outlineLevel="0" collapsed="false">
      <c r="A26" s="2"/>
      <c r="B26" s="213"/>
      <c r="C26" s="213"/>
      <c r="D26" s="213"/>
      <c r="E26" s="215"/>
      <c r="F26" s="205"/>
      <c r="G26" s="204"/>
      <c r="H26" s="207" t="n">
        <v>25</v>
      </c>
      <c r="I26" s="2" t="s">
        <v>885</v>
      </c>
      <c r="J26" s="2" t="n">
        <v>2</v>
      </c>
      <c r="K26" s="2" t="s">
        <v>4982</v>
      </c>
    </row>
    <row r="27" customFormat="false" ht="19.5" hidden="false" customHeight="true" outlineLevel="0" collapsed="false">
      <c r="A27" s="206" t="s">
        <v>5006</v>
      </c>
      <c r="B27" s="206"/>
      <c r="C27" s="206"/>
      <c r="D27" s="206"/>
      <c r="E27" s="204"/>
      <c r="F27" s="205"/>
      <c r="G27" s="204"/>
      <c r="H27" s="207" t="n">
        <v>26</v>
      </c>
      <c r="I27" s="2" t="s">
        <v>5139</v>
      </c>
      <c r="J27" s="2" t="n">
        <v>2</v>
      </c>
      <c r="K27" s="2" t="s">
        <v>4982</v>
      </c>
    </row>
    <row r="28" customFormat="false" ht="15" hidden="false" customHeight="true" outlineLevel="0" collapsed="false">
      <c r="A28" s="208" t="s">
        <v>5070</v>
      </c>
      <c r="B28" s="209" t="n">
        <v>0</v>
      </c>
      <c r="C28" s="210"/>
      <c r="D28" s="210"/>
      <c r="E28" s="204"/>
      <c r="F28" s="205"/>
      <c r="G28" s="204"/>
      <c r="H28" s="207" t="n">
        <v>27</v>
      </c>
      <c r="I28" s="2" t="s">
        <v>5021</v>
      </c>
      <c r="J28" s="2" t="n">
        <v>2</v>
      </c>
      <c r="K28" s="2" t="s">
        <v>4982</v>
      </c>
    </row>
    <row r="29" customFormat="false" ht="15" hidden="false" customHeight="true" outlineLevel="0" collapsed="false">
      <c r="A29" s="211" t="s">
        <v>5005</v>
      </c>
      <c r="B29" s="212" t="n">
        <v>0</v>
      </c>
      <c r="C29" s="213" t="n">
        <v>0</v>
      </c>
      <c r="D29" s="213" t="n">
        <v>0</v>
      </c>
      <c r="E29" s="204"/>
      <c r="F29" s="205"/>
      <c r="G29" s="204"/>
      <c r="H29" s="207" t="n">
        <v>28</v>
      </c>
      <c r="I29" s="2" t="s">
        <v>5027</v>
      </c>
      <c r="J29" s="2" t="n">
        <v>0</v>
      </c>
      <c r="K29" s="2" t="s">
        <v>4991</v>
      </c>
    </row>
    <row r="30" customFormat="false" ht="15" hidden="false" customHeight="true" outlineLevel="0" collapsed="false">
      <c r="A30" s="211" t="s">
        <v>5027</v>
      </c>
      <c r="B30" s="212"/>
      <c r="C30" s="213" t="n">
        <f aca="false">-C244</f>
        <v>0</v>
      </c>
      <c r="D30" s="213" t="n">
        <v>0</v>
      </c>
      <c r="E30" s="204"/>
      <c r="F30" s="205"/>
      <c r="G30" s="204"/>
      <c r="H30" s="207" t="n">
        <v>29</v>
      </c>
      <c r="I30" s="2" t="s">
        <v>1573</v>
      </c>
      <c r="J30" s="2" t="n">
        <v>2</v>
      </c>
      <c r="K30" s="2" t="s">
        <v>4982</v>
      </c>
    </row>
    <row r="31" customFormat="false" ht="15" hidden="false" customHeight="true" outlineLevel="0" collapsed="false">
      <c r="A31" s="211" t="s">
        <v>5144</v>
      </c>
      <c r="B31" s="212" t="n">
        <v>0</v>
      </c>
      <c r="C31" s="213"/>
      <c r="D31" s="213"/>
      <c r="E31" s="204"/>
      <c r="F31" s="205"/>
      <c r="G31" s="204"/>
      <c r="H31" s="207" t="n">
        <v>30</v>
      </c>
      <c r="I31" s="2" t="s">
        <v>5210</v>
      </c>
      <c r="J31" s="2" t="n">
        <v>1</v>
      </c>
      <c r="K31" s="2" t="s">
        <v>4980</v>
      </c>
    </row>
    <row r="32" customFormat="false" ht="15" hidden="false" customHeight="true" outlineLevel="0" collapsed="false">
      <c r="A32" s="211" t="s">
        <v>5146</v>
      </c>
      <c r="B32" s="212" t="n">
        <v>0</v>
      </c>
      <c r="C32" s="213" t="n">
        <v>0</v>
      </c>
      <c r="D32" s="213" t="n">
        <v>0</v>
      </c>
      <c r="E32" s="204"/>
      <c r="F32" s="205"/>
      <c r="G32" s="204"/>
      <c r="H32" s="207" t="n">
        <v>31</v>
      </c>
      <c r="I32" s="2" t="s">
        <v>5144</v>
      </c>
      <c r="J32" s="2" t="n">
        <v>2</v>
      </c>
      <c r="K32" s="2" t="s">
        <v>5025</v>
      </c>
    </row>
    <row r="33" customFormat="false" ht="15" hidden="false" customHeight="true" outlineLevel="0" collapsed="false">
      <c r="A33" s="211" t="s">
        <v>5212</v>
      </c>
      <c r="B33" s="212"/>
      <c r="C33" s="213" t="n">
        <v>0</v>
      </c>
      <c r="D33" s="213" t="n">
        <v>0</v>
      </c>
      <c r="E33" s="204"/>
      <c r="F33" s="205"/>
      <c r="G33" s="204"/>
      <c r="H33" s="207" t="n">
        <v>32</v>
      </c>
      <c r="I33" s="2" t="s">
        <v>5146</v>
      </c>
      <c r="J33" s="2" t="n">
        <v>2</v>
      </c>
      <c r="K33" s="2" t="s">
        <v>5006</v>
      </c>
    </row>
    <row r="34" customFormat="false" ht="15" hidden="false" customHeight="true" outlineLevel="0" collapsed="false">
      <c r="A34" s="211" t="s">
        <v>5103</v>
      </c>
      <c r="B34" s="212" t="n">
        <v>0</v>
      </c>
      <c r="C34" s="213"/>
      <c r="D34" s="213"/>
      <c r="E34" s="204"/>
      <c r="F34" s="205"/>
      <c r="G34" s="204"/>
      <c r="H34" s="207" t="n">
        <v>33</v>
      </c>
      <c r="I34" s="2" t="s">
        <v>5030</v>
      </c>
      <c r="J34" s="2" t="n">
        <v>2</v>
      </c>
      <c r="K34" s="2" t="s">
        <v>4982</v>
      </c>
    </row>
    <row r="35" customFormat="false" ht="15" hidden="false" customHeight="true" outlineLevel="0" collapsed="false">
      <c r="A35" s="211" t="s">
        <v>5104</v>
      </c>
      <c r="B35" s="212" t="n">
        <v>0</v>
      </c>
      <c r="C35" s="213"/>
      <c r="D35" s="213"/>
      <c r="E35" s="204"/>
      <c r="F35" s="205"/>
      <c r="G35" s="204"/>
      <c r="H35" s="207" t="n">
        <v>34</v>
      </c>
      <c r="I35" s="2" t="s">
        <v>5032</v>
      </c>
      <c r="J35" s="2" t="n">
        <v>2</v>
      </c>
      <c r="K35" s="2" t="s">
        <v>4982</v>
      </c>
    </row>
    <row r="36" customFormat="false" ht="15" hidden="false" customHeight="true" outlineLevel="0" collapsed="false">
      <c r="A36" s="211" t="s">
        <v>5202</v>
      </c>
      <c r="B36" s="212" t="n">
        <v>0</v>
      </c>
      <c r="C36" s="213"/>
      <c r="D36" s="213"/>
      <c r="E36" s="204"/>
      <c r="F36" s="205"/>
      <c r="G36" s="204"/>
      <c r="H36" s="207" t="n">
        <v>35</v>
      </c>
      <c r="I36" s="2" t="s">
        <v>5061</v>
      </c>
      <c r="J36" s="2" t="n">
        <v>2</v>
      </c>
      <c r="K36" s="2" t="s">
        <v>4982</v>
      </c>
    </row>
    <row r="37" customFormat="false" ht="15" hidden="false" customHeight="true" outlineLevel="0" collapsed="false">
      <c r="A37" s="211" t="s">
        <v>5037</v>
      </c>
      <c r="B37" s="212"/>
      <c r="C37" s="213" t="n">
        <v>0</v>
      </c>
      <c r="D37" s="213"/>
      <c r="E37" s="204"/>
      <c r="F37" s="205"/>
      <c r="G37" s="204"/>
      <c r="H37" s="207" t="n">
        <v>36</v>
      </c>
      <c r="I37" s="2" t="s">
        <v>5212</v>
      </c>
      <c r="J37" s="2" t="n">
        <v>2</v>
      </c>
      <c r="K37" s="2" t="s">
        <v>5006</v>
      </c>
    </row>
    <row r="38" customFormat="false" ht="15" hidden="false" customHeight="true" outlineLevel="0" collapsed="false">
      <c r="A38" s="211" t="s">
        <v>5039</v>
      </c>
      <c r="B38" s="212" t="n">
        <v>0</v>
      </c>
      <c r="C38" s="213" t="n">
        <v>0</v>
      </c>
      <c r="D38" s="213" t="n">
        <v>0</v>
      </c>
      <c r="E38" s="204"/>
      <c r="F38" s="205"/>
      <c r="G38" s="204"/>
      <c r="H38" s="207" t="n">
        <v>37</v>
      </c>
      <c r="I38" s="2" t="s">
        <v>5214</v>
      </c>
      <c r="J38" s="2" t="n">
        <v>0</v>
      </c>
      <c r="K38" s="2" t="s">
        <v>4991</v>
      </c>
    </row>
    <row r="39" customFormat="false" ht="15" hidden="false" customHeight="true" outlineLevel="0" collapsed="false">
      <c r="A39" s="211" t="s">
        <v>5152</v>
      </c>
      <c r="B39" s="212"/>
      <c r="C39" s="213" t="n">
        <v>0</v>
      </c>
      <c r="D39" s="213" t="n">
        <v>0</v>
      </c>
      <c r="E39" s="204"/>
      <c r="F39" s="205"/>
      <c r="G39" s="204"/>
      <c r="H39" s="207" t="n">
        <v>38</v>
      </c>
      <c r="I39" s="2" t="s">
        <v>5207</v>
      </c>
      <c r="J39" s="2" t="n">
        <v>1</v>
      </c>
      <c r="K39" s="2" t="s">
        <v>4980</v>
      </c>
    </row>
    <row r="40" customFormat="false" ht="15" hidden="false" customHeight="true" outlineLevel="0" collapsed="false">
      <c r="A40" s="211" t="s">
        <v>5190</v>
      </c>
      <c r="B40" s="212" t="n">
        <v>0</v>
      </c>
      <c r="C40" s="213"/>
      <c r="D40" s="213"/>
      <c r="E40" s="204"/>
      <c r="F40" s="205"/>
      <c r="G40" s="204"/>
      <c r="H40" s="207" t="n">
        <v>39</v>
      </c>
      <c r="I40" s="2" t="s">
        <v>5205</v>
      </c>
      <c r="J40" s="2" t="n">
        <v>0</v>
      </c>
      <c r="K40" s="2" t="s">
        <v>4991</v>
      </c>
    </row>
    <row r="41" customFormat="false" ht="15" hidden="false" customHeight="true" outlineLevel="0" collapsed="false">
      <c r="A41" s="211" t="s">
        <v>5109</v>
      </c>
      <c r="B41" s="212" t="n">
        <v>0</v>
      </c>
      <c r="C41" s="213" t="n">
        <v>0</v>
      </c>
      <c r="D41" s="213" t="n">
        <v>0</v>
      </c>
      <c r="E41" s="204"/>
      <c r="F41" s="205"/>
      <c r="G41" s="204"/>
      <c r="H41" s="207" t="n">
        <v>40</v>
      </c>
      <c r="I41" s="2" t="s">
        <v>5103</v>
      </c>
      <c r="J41" s="2" t="n">
        <v>2</v>
      </c>
      <c r="K41" s="2" t="s">
        <v>5025</v>
      </c>
    </row>
    <row r="42" customFormat="false" ht="15" hidden="false" customHeight="true" outlineLevel="0" collapsed="false">
      <c r="A42" s="211" t="s">
        <v>1478</v>
      </c>
      <c r="B42" s="212" t="n">
        <v>0</v>
      </c>
      <c r="C42" s="204"/>
      <c r="D42" s="204"/>
      <c r="E42" s="204"/>
      <c r="F42" s="205"/>
      <c r="G42" s="204"/>
      <c r="H42" s="207" t="n">
        <v>41</v>
      </c>
      <c r="I42" s="2" t="s">
        <v>5036</v>
      </c>
      <c r="J42" s="2" t="n">
        <v>2</v>
      </c>
      <c r="K42" s="2" t="s">
        <v>4995</v>
      </c>
    </row>
    <row r="43" customFormat="false" ht="15" hidden="false" customHeight="true" outlineLevel="0" collapsed="false">
      <c r="A43" s="2"/>
      <c r="B43" s="204"/>
      <c r="C43" s="204"/>
      <c r="D43" s="204"/>
      <c r="E43" s="204"/>
      <c r="F43" s="205"/>
      <c r="G43" s="204"/>
      <c r="H43" s="207" t="n">
        <v>42</v>
      </c>
      <c r="I43" s="2" t="s">
        <v>5150</v>
      </c>
      <c r="J43" s="2" t="n">
        <v>2</v>
      </c>
      <c r="K43" s="2" t="s">
        <v>4982</v>
      </c>
    </row>
    <row r="44" customFormat="false" ht="19.5" hidden="false" customHeight="true" outlineLevel="0" collapsed="false">
      <c r="A44" s="206" t="s">
        <v>4982</v>
      </c>
      <c r="B44" s="206"/>
      <c r="C44" s="206"/>
      <c r="D44" s="206"/>
      <c r="E44" s="204"/>
      <c r="F44" s="205"/>
      <c r="G44" s="204"/>
      <c r="H44" s="207" t="n">
        <v>43</v>
      </c>
      <c r="I44" s="2" t="s">
        <v>5104</v>
      </c>
      <c r="J44" s="2" t="n">
        <v>2</v>
      </c>
      <c r="K44" s="2" t="s">
        <v>5025</v>
      </c>
    </row>
    <row r="45" customFormat="false" ht="15" hidden="false" customHeight="true" outlineLevel="0" collapsed="false">
      <c r="A45" s="208" t="s">
        <v>5032</v>
      </c>
      <c r="B45" s="216"/>
      <c r="C45" s="217" t="n">
        <v>1</v>
      </c>
      <c r="D45" s="217" t="n">
        <v>1</v>
      </c>
      <c r="E45" s="204"/>
      <c r="F45" s="205"/>
      <c r="G45" s="204"/>
      <c r="H45" s="207" t="n">
        <v>44</v>
      </c>
      <c r="I45" s="2" t="s">
        <v>5208</v>
      </c>
      <c r="J45" s="2" t="n">
        <v>1</v>
      </c>
      <c r="K45" s="2" t="s">
        <v>4980</v>
      </c>
    </row>
    <row r="46" customFormat="false" ht="15" hidden="false" customHeight="true" outlineLevel="0" collapsed="false">
      <c r="A46" s="211" t="s">
        <v>5203</v>
      </c>
      <c r="B46" s="218" t="n">
        <v>4</v>
      </c>
      <c r="C46" s="2" t="n">
        <v>4</v>
      </c>
      <c r="D46" s="2" t="n">
        <v>4</v>
      </c>
      <c r="E46" s="204"/>
      <c r="F46" s="205"/>
      <c r="G46" s="204"/>
      <c r="H46" s="207" t="n">
        <v>45</v>
      </c>
      <c r="I46" s="2" t="s">
        <v>5206</v>
      </c>
      <c r="J46" s="2" t="n">
        <v>0</v>
      </c>
      <c r="K46" s="2" t="s">
        <v>4991</v>
      </c>
    </row>
    <row r="47" customFormat="false" ht="15" hidden="false" customHeight="true" outlineLevel="0" collapsed="false">
      <c r="A47" s="211" t="s">
        <v>5045</v>
      </c>
      <c r="B47" s="218" t="n">
        <v>6</v>
      </c>
      <c r="C47" s="2" t="n">
        <v>6</v>
      </c>
      <c r="D47" s="2" t="n">
        <v>6</v>
      </c>
      <c r="E47" s="204"/>
      <c r="F47" s="205"/>
      <c r="G47" s="204"/>
      <c r="H47" s="207" t="n">
        <v>46</v>
      </c>
      <c r="I47" s="2" t="s">
        <v>5038</v>
      </c>
      <c r="J47" s="2" t="n">
        <v>2</v>
      </c>
      <c r="K47" s="2" t="s">
        <v>4982</v>
      </c>
    </row>
    <row r="48" customFormat="false" ht="15" hidden="false" customHeight="true" outlineLevel="0" collapsed="false">
      <c r="A48" s="211" t="s">
        <v>5030</v>
      </c>
      <c r="B48" s="218" t="n">
        <v>10</v>
      </c>
      <c r="C48" s="2" t="n">
        <v>10</v>
      </c>
      <c r="D48" s="2" t="n">
        <v>10</v>
      </c>
      <c r="E48" s="204"/>
      <c r="F48" s="205"/>
      <c r="G48" s="204"/>
      <c r="H48" s="207" t="n">
        <v>47</v>
      </c>
      <c r="I48" s="2" t="s">
        <v>5062</v>
      </c>
      <c r="J48" s="2" t="n">
        <v>2</v>
      </c>
      <c r="K48" s="2" t="s">
        <v>4982</v>
      </c>
    </row>
    <row r="49" customFormat="false" ht="15" hidden="false" customHeight="true" outlineLevel="0" collapsed="false">
      <c r="A49" s="211" t="s">
        <v>5113</v>
      </c>
      <c r="B49" s="218" t="n">
        <v>11</v>
      </c>
      <c r="C49" s="2" t="n">
        <v>11</v>
      </c>
      <c r="D49" s="2" t="n">
        <v>11</v>
      </c>
      <c r="E49" s="204"/>
      <c r="F49" s="205"/>
      <c r="G49" s="204"/>
      <c r="H49" s="207" t="n">
        <v>48</v>
      </c>
      <c r="I49" s="2" t="s">
        <v>5041</v>
      </c>
      <c r="J49" s="2" t="n">
        <v>2</v>
      </c>
      <c r="K49" s="2" t="s">
        <v>4982</v>
      </c>
    </row>
    <row r="50" customFormat="false" ht="15" hidden="false" customHeight="true" outlineLevel="0" collapsed="false">
      <c r="A50" s="211" t="s">
        <v>5061</v>
      </c>
      <c r="B50" s="218" t="n">
        <v>15</v>
      </c>
      <c r="C50" s="2" t="n">
        <v>15</v>
      </c>
      <c r="D50" s="2" t="n">
        <v>15</v>
      </c>
      <c r="E50" s="204"/>
      <c r="F50" s="205"/>
      <c r="G50" s="204"/>
      <c r="H50" s="207" t="n">
        <v>49</v>
      </c>
      <c r="I50" s="2" t="s">
        <v>5042</v>
      </c>
      <c r="J50" s="2" t="n">
        <v>2</v>
      </c>
      <c r="K50" s="2" t="s">
        <v>4982</v>
      </c>
    </row>
    <row r="51" customFormat="false" ht="15" hidden="false" customHeight="true" outlineLevel="0" collapsed="false">
      <c r="A51" s="211" t="s">
        <v>5038</v>
      </c>
      <c r="B51" s="218" t="n">
        <v>17</v>
      </c>
      <c r="C51" s="2" t="n">
        <v>17</v>
      </c>
      <c r="D51" s="2" t="n">
        <v>17</v>
      </c>
      <c r="E51" s="204"/>
      <c r="F51" s="205"/>
      <c r="G51" s="204"/>
      <c r="H51" s="207" t="n">
        <v>50</v>
      </c>
      <c r="I51" s="2" t="s">
        <v>5204</v>
      </c>
      <c r="J51" s="2" t="n">
        <v>0</v>
      </c>
      <c r="K51" s="2" t="s">
        <v>4991</v>
      </c>
    </row>
    <row r="52" customFormat="false" ht="15" hidden="false" customHeight="true" outlineLevel="0" collapsed="false">
      <c r="A52" s="211" t="s">
        <v>5062</v>
      </c>
      <c r="B52" s="218" t="n">
        <v>18</v>
      </c>
      <c r="C52" s="2" t="n">
        <v>18</v>
      </c>
      <c r="D52" s="2" t="n">
        <v>18</v>
      </c>
      <c r="E52" s="204"/>
      <c r="F52" s="205"/>
      <c r="G52" s="204"/>
      <c r="H52" s="207" t="n">
        <v>51</v>
      </c>
      <c r="I52" s="2" t="s">
        <v>5154</v>
      </c>
      <c r="J52" s="2" t="n">
        <v>2</v>
      </c>
      <c r="K52" s="2" t="s">
        <v>4995</v>
      </c>
    </row>
    <row r="53" customFormat="false" ht="15" hidden="false" customHeight="true" outlineLevel="0" collapsed="false">
      <c r="A53" s="211" t="s">
        <v>5027</v>
      </c>
      <c r="B53" s="218" t="n">
        <v>19</v>
      </c>
      <c r="C53" s="204"/>
      <c r="D53" s="204"/>
      <c r="E53" s="204"/>
      <c r="F53" s="205"/>
      <c r="G53" s="204"/>
      <c r="H53" s="207" t="n">
        <v>52</v>
      </c>
      <c r="I53" s="2" t="s">
        <v>5209</v>
      </c>
      <c r="J53" s="2" t="n">
        <v>1</v>
      </c>
      <c r="K53" s="2" t="s">
        <v>4980</v>
      </c>
    </row>
    <row r="54" customFormat="false" ht="15" hidden="false" customHeight="true" outlineLevel="0" collapsed="false">
      <c r="A54" s="211" t="s">
        <v>5021</v>
      </c>
      <c r="B54" s="218" t="n">
        <v>21</v>
      </c>
      <c r="C54" s="2" t="n">
        <v>21</v>
      </c>
      <c r="D54" s="2" t="n">
        <v>21</v>
      </c>
      <c r="E54" s="204"/>
      <c r="F54" s="205"/>
      <c r="G54" s="204"/>
      <c r="H54" s="207" t="n">
        <v>53</v>
      </c>
      <c r="I54" s="2" t="s">
        <v>5064</v>
      </c>
      <c r="J54" s="2" t="n">
        <v>2</v>
      </c>
      <c r="K54" s="2" t="s">
        <v>4982</v>
      </c>
    </row>
    <row r="55" customFormat="false" ht="15" hidden="false" customHeight="true" outlineLevel="0" collapsed="false">
      <c r="A55" s="211" t="s">
        <v>5116</v>
      </c>
      <c r="B55" s="214"/>
      <c r="C55" s="2" t="n">
        <v>23</v>
      </c>
      <c r="D55" s="2" t="n">
        <v>23</v>
      </c>
      <c r="E55" s="204"/>
      <c r="F55" s="205"/>
      <c r="G55" s="204"/>
      <c r="H55" s="207" t="n">
        <v>54</v>
      </c>
      <c r="I55" s="2" t="s">
        <v>5065</v>
      </c>
      <c r="J55" s="2" t="n">
        <v>2</v>
      </c>
      <c r="K55" s="2" t="s">
        <v>4982</v>
      </c>
    </row>
    <row r="56" customFormat="false" ht="15" hidden="false" customHeight="true" outlineLevel="0" collapsed="false">
      <c r="A56" s="211" t="s">
        <v>1044</v>
      </c>
      <c r="B56" s="218" t="n">
        <v>26</v>
      </c>
      <c r="C56" s="2" t="n">
        <v>26</v>
      </c>
      <c r="D56" s="2" t="n">
        <v>26</v>
      </c>
      <c r="E56" s="204"/>
      <c r="F56" s="205"/>
      <c r="G56" s="204"/>
      <c r="H56" s="207" t="n">
        <v>55</v>
      </c>
      <c r="I56" s="2" t="s">
        <v>5077</v>
      </c>
      <c r="J56" s="2" t="n">
        <v>2</v>
      </c>
      <c r="K56" s="2" t="s">
        <v>4982</v>
      </c>
    </row>
    <row r="57" customFormat="false" ht="15" hidden="false" customHeight="true" outlineLevel="0" collapsed="false">
      <c r="A57" s="211" t="s">
        <v>5042</v>
      </c>
      <c r="B57" s="218" t="n">
        <v>27</v>
      </c>
      <c r="C57" s="2" t="n">
        <v>27</v>
      </c>
      <c r="D57" s="2" t="n">
        <v>27</v>
      </c>
      <c r="E57" s="204"/>
      <c r="F57" s="205"/>
      <c r="G57" s="204"/>
      <c r="H57" s="207" t="n">
        <v>56</v>
      </c>
      <c r="I57" s="2" t="s">
        <v>5202</v>
      </c>
      <c r="J57" s="2" t="n">
        <v>0</v>
      </c>
      <c r="K57" s="2" t="s">
        <v>4991</v>
      </c>
    </row>
    <row r="58" customFormat="false" ht="15" hidden="false" customHeight="true" outlineLevel="0" collapsed="false">
      <c r="A58" s="211" t="s">
        <v>5118</v>
      </c>
      <c r="B58" s="218" t="n">
        <v>30</v>
      </c>
      <c r="C58" s="2" t="n">
        <v>30</v>
      </c>
      <c r="D58" s="2" t="n">
        <v>30</v>
      </c>
      <c r="E58" s="204"/>
      <c r="F58" s="205"/>
      <c r="G58" s="204"/>
      <c r="H58" s="207" t="n">
        <v>57</v>
      </c>
      <c r="I58" s="2" t="s">
        <v>5043</v>
      </c>
      <c r="J58" s="2" t="n">
        <v>2</v>
      </c>
      <c r="K58" s="2" t="s">
        <v>4982</v>
      </c>
    </row>
    <row r="59" customFormat="false" ht="15" hidden="false" customHeight="true" outlineLevel="0" collapsed="false">
      <c r="A59" s="211" t="s">
        <v>5004</v>
      </c>
      <c r="B59" s="218" t="n">
        <v>32</v>
      </c>
      <c r="C59" s="2" t="n">
        <v>32</v>
      </c>
      <c r="D59" s="2" t="n">
        <v>32</v>
      </c>
      <c r="E59" s="204"/>
      <c r="F59" s="205"/>
      <c r="G59" s="204"/>
      <c r="H59" s="207" t="n">
        <v>58</v>
      </c>
      <c r="I59" s="2" t="s">
        <v>5117</v>
      </c>
      <c r="J59" s="2" t="n">
        <v>2</v>
      </c>
      <c r="K59" s="2" t="s">
        <v>4982</v>
      </c>
    </row>
    <row r="60" customFormat="false" ht="15" hidden="false" customHeight="true" outlineLevel="0" collapsed="false">
      <c r="A60" s="211" t="s">
        <v>5137</v>
      </c>
      <c r="B60" s="218" t="n">
        <v>35</v>
      </c>
      <c r="C60" s="2" t="n">
        <v>35</v>
      </c>
      <c r="D60" s="2" t="n">
        <v>35</v>
      </c>
      <c r="E60" s="204"/>
      <c r="F60" s="205"/>
      <c r="G60" s="204"/>
      <c r="H60" s="207" t="n">
        <v>59</v>
      </c>
      <c r="I60" s="2" t="s">
        <v>5044</v>
      </c>
      <c r="J60" s="2" t="n">
        <v>2</v>
      </c>
      <c r="K60" s="2" t="s">
        <v>4982</v>
      </c>
    </row>
    <row r="61" customFormat="false" ht="15" hidden="false" customHeight="true" outlineLevel="0" collapsed="false">
      <c r="A61" s="211" t="s">
        <v>5117</v>
      </c>
      <c r="B61" s="218" t="n">
        <v>37</v>
      </c>
      <c r="C61" s="2" t="n">
        <v>37</v>
      </c>
      <c r="D61" s="2" t="n">
        <v>37</v>
      </c>
      <c r="E61" s="204"/>
      <c r="F61" s="205"/>
      <c r="G61" s="204"/>
      <c r="H61" s="207" t="n">
        <v>60</v>
      </c>
      <c r="I61" s="2" t="s">
        <v>5118</v>
      </c>
      <c r="J61" s="2" t="n">
        <v>2</v>
      </c>
      <c r="K61" s="2" t="s">
        <v>4982</v>
      </c>
    </row>
    <row r="62" customFormat="false" ht="15" hidden="false" customHeight="true" outlineLevel="0" collapsed="false">
      <c r="A62" s="211" t="s">
        <v>5135</v>
      </c>
      <c r="B62" s="218" t="n">
        <v>38</v>
      </c>
      <c r="C62" s="2" t="n">
        <v>38</v>
      </c>
      <c r="D62" s="2" t="n">
        <v>38</v>
      </c>
      <c r="E62" s="204"/>
      <c r="F62" s="205"/>
      <c r="G62" s="204"/>
      <c r="H62" s="207" t="n">
        <v>61</v>
      </c>
      <c r="I62" s="2" t="s">
        <v>5037</v>
      </c>
      <c r="J62" s="2" t="n">
        <v>2</v>
      </c>
      <c r="K62" s="2" t="s">
        <v>4982</v>
      </c>
    </row>
    <row r="63" customFormat="false" ht="15" hidden="false" customHeight="true" outlineLevel="0" collapsed="false">
      <c r="A63" s="211" t="s">
        <v>5077</v>
      </c>
      <c r="B63" s="218" t="n">
        <v>39</v>
      </c>
      <c r="C63" s="2" t="n">
        <v>39</v>
      </c>
      <c r="D63" s="2" t="n">
        <v>39</v>
      </c>
      <c r="E63" s="204"/>
      <c r="F63" s="205"/>
      <c r="G63" s="204"/>
      <c r="H63" s="207" t="n">
        <v>62</v>
      </c>
      <c r="I63" s="2" t="s">
        <v>5116</v>
      </c>
      <c r="J63" s="2" t="n">
        <v>2</v>
      </c>
      <c r="K63" s="2" t="s">
        <v>4982</v>
      </c>
    </row>
    <row r="64" customFormat="false" ht="15" hidden="false" customHeight="true" outlineLevel="0" collapsed="false">
      <c r="A64" s="211" t="s">
        <v>4983</v>
      </c>
      <c r="B64" s="218" t="n">
        <v>40</v>
      </c>
      <c r="C64" s="2" t="n">
        <v>40</v>
      </c>
      <c r="D64" s="2" t="n">
        <v>40</v>
      </c>
      <c r="E64" s="204"/>
      <c r="F64" s="205"/>
      <c r="G64" s="204"/>
      <c r="H64" s="207" t="n">
        <v>63</v>
      </c>
      <c r="I64" s="2" t="s">
        <v>5039</v>
      </c>
      <c r="J64" s="2" t="n">
        <v>2</v>
      </c>
      <c r="K64" s="2" t="s">
        <v>5006</v>
      </c>
    </row>
    <row r="65" customFormat="false" ht="15" hidden="false" customHeight="true" outlineLevel="0" collapsed="false">
      <c r="A65" s="211" t="s">
        <v>5013</v>
      </c>
      <c r="B65" s="218" t="n">
        <v>42</v>
      </c>
      <c r="C65" s="2" t="n">
        <v>42</v>
      </c>
      <c r="D65" s="2" t="n">
        <v>42</v>
      </c>
      <c r="E65" s="204"/>
      <c r="F65" s="205"/>
      <c r="G65" s="204"/>
      <c r="H65" s="207" t="n">
        <v>64</v>
      </c>
      <c r="I65" s="2" t="s">
        <v>5152</v>
      </c>
      <c r="J65" s="2" t="n">
        <v>2</v>
      </c>
      <c r="K65" s="2" t="s">
        <v>5006</v>
      </c>
    </row>
    <row r="66" customFormat="false" ht="15" hidden="false" customHeight="true" outlineLevel="0" collapsed="false">
      <c r="A66" s="211" t="s">
        <v>5044</v>
      </c>
      <c r="B66" s="218" t="n">
        <v>43</v>
      </c>
      <c r="C66" s="204"/>
      <c r="D66" s="204"/>
      <c r="E66" s="204"/>
      <c r="F66" s="205"/>
      <c r="G66" s="204"/>
      <c r="H66" s="207" t="n">
        <v>65</v>
      </c>
      <c r="I66" s="2" t="s">
        <v>5066</v>
      </c>
      <c r="J66" s="2" t="n">
        <v>2</v>
      </c>
      <c r="K66" s="2" t="s">
        <v>4982</v>
      </c>
    </row>
    <row r="67" customFormat="false" ht="15" hidden="false" customHeight="true" outlineLevel="0" collapsed="false">
      <c r="A67" s="211" t="s">
        <v>5041</v>
      </c>
      <c r="B67" s="218" t="n">
        <v>44</v>
      </c>
      <c r="C67" s="2" t="n">
        <v>44</v>
      </c>
      <c r="D67" s="2" t="n">
        <v>44</v>
      </c>
      <c r="E67" s="204"/>
      <c r="F67" s="205"/>
      <c r="G67" s="204"/>
      <c r="H67" s="207" t="n">
        <v>66</v>
      </c>
      <c r="I67" s="2" t="s">
        <v>977</v>
      </c>
      <c r="J67" s="2" t="n">
        <v>2</v>
      </c>
      <c r="K67" s="2" t="s">
        <v>4982</v>
      </c>
    </row>
    <row r="68" customFormat="false" ht="15" hidden="false" customHeight="true" outlineLevel="0" collapsed="false">
      <c r="A68" s="211" t="s">
        <v>5043</v>
      </c>
      <c r="B68" s="214"/>
      <c r="C68" s="2" t="n">
        <v>48</v>
      </c>
      <c r="D68" s="2" t="n">
        <v>48</v>
      </c>
      <c r="E68" s="204"/>
      <c r="F68" s="205"/>
      <c r="G68" s="204"/>
      <c r="H68" s="207" t="n">
        <v>67</v>
      </c>
      <c r="I68" s="2" t="s">
        <v>5113</v>
      </c>
      <c r="J68" s="2" t="n">
        <v>2</v>
      </c>
      <c r="K68" s="2" t="s">
        <v>4982</v>
      </c>
    </row>
    <row r="69" customFormat="false" ht="15" hidden="false" customHeight="true" outlineLevel="0" collapsed="false">
      <c r="A69" s="211" t="s">
        <v>5008</v>
      </c>
      <c r="B69" s="214"/>
      <c r="C69" s="2" t="n">
        <v>49</v>
      </c>
      <c r="D69" s="2" t="n">
        <v>49</v>
      </c>
      <c r="E69" s="204"/>
      <c r="F69" s="205"/>
      <c r="G69" s="204"/>
      <c r="H69" s="207" t="n">
        <v>68</v>
      </c>
      <c r="I69" s="2" t="s">
        <v>5050</v>
      </c>
      <c r="J69" s="2" t="n">
        <v>2</v>
      </c>
      <c r="K69" s="2" t="s">
        <v>4982</v>
      </c>
    </row>
    <row r="70" customFormat="false" ht="15" hidden="false" customHeight="true" outlineLevel="0" collapsed="false">
      <c r="A70" s="211" t="s">
        <v>5134</v>
      </c>
      <c r="B70" s="218" t="n">
        <v>53</v>
      </c>
      <c r="C70" s="2" t="n">
        <v>53</v>
      </c>
      <c r="D70" s="2" t="n">
        <v>53</v>
      </c>
      <c r="E70" s="204"/>
      <c r="F70" s="205"/>
      <c r="G70" s="204"/>
      <c r="H70" s="207" t="n">
        <v>69</v>
      </c>
      <c r="I70" s="2" t="s">
        <v>5190</v>
      </c>
      <c r="J70" s="2" t="n">
        <v>2</v>
      </c>
      <c r="K70" s="2" t="s">
        <v>5025</v>
      </c>
    </row>
    <row r="71" customFormat="false" ht="15" hidden="false" customHeight="true" outlineLevel="0" collapsed="false">
      <c r="A71" s="211" t="s">
        <v>5015</v>
      </c>
      <c r="B71" s="218" t="n">
        <v>54</v>
      </c>
      <c r="C71" s="2" t="n">
        <v>54</v>
      </c>
      <c r="D71" s="2" t="n">
        <v>54</v>
      </c>
      <c r="E71" s="204"/>
      <c r="F71" s="205"/>
      <c r="G71" s="204"/>
      <c r="H71" s="207" t="n">
        <v>70</v>
      </c>
      <c r="I71" s="2" t="s">
        <v>612</v>
      </c>
      <c r="J71" s="2" t="n">
        <v>0</v>
      </c>
      <c r="K71" s="2" t="s">
        <v>4991</v>
      </c>
    </row>
    <row r="72" customFormat="false" ht="15" hidden="false" customHeight="true" outlineLevel="0" collapsed="false">
      <c r="A72" s="211" t="s">
        <v>5011</v>
      </c>
      <c r="B72" s="218" t="n">
        <v>58</v>
      </c>
      <c r="C72" s="204"/>
      <c r="D72" s="204"/>
      <c r="E72" s="204"/>
      <c r="F72" s="205"/>
      <c r="G72" s="204"/>
      <c r="H72" s="207" t="n">
        <v>71</v>
      </c>
      <c r="I72" s="2" t="s">
        <v>5045</v>
      </c>
      <c r="J72" s="2" t="n">
        <v>2</v>
      </c>
      <c r="K72" s="2" t="s">
        <v>4982</v>
      </c>
    </row>
    <row r="73" customFormat="false" ht="15" hidden="false" customHeight="true" outlineLevel="0" collapsed="false">
      <c r="A73" s="211" t="s">
        <v>4981</v>
      </c>
      <c r="B73" s="214"/>
      <c r="C73" s="2" t="n">
        <v>62</v>
      </c>
      <c r="D73" s="2" t="n">
        <v>62</v>
      </c>
      <c r="E73" s="204"/>
      <c r="F73" s="205"/>
      <c r="G73" s="204"/>
      <c r="H73" s="207" t="n">
        <v>72</v>
      </c>
      <c r="I73" s="2" t="s">
        <v>5109</v>
      </c>
      <c r="J73" s="2" t="n">
        <v>2</v>
      </c>
      <c r="K73" s="2" t="s">
        <v>5006</v>
      </c>
    </row>
    <row r="74" customFormat="false" ht="15" hidden="false" customHeight="true" outlineLevel="0" collapsed="false">
      <c r="A74" s="211" t="s">
        <v>5093</v>
      </c>
      <c r="B74" s="218" t="n">
        <v>63</v>
      </c>
      <c r="C74" s="2" t="n">
        <v>63</v>
      </c>
      <c r="D74" s="2" t="n">
        <v>63</v>
      </c>
      <c r="E74" s="204"/>
      <c r="F74" s="205"/>
      <c r="G74" s="204"/>
      <c r="H74" s="207" t="n">
        <v>73</v>
      </c>
      <c r="I74" s="2" t="s">
        <v>1478</v>
      </c>
      <c r="J74" s="2" t="n">
        <v>0</v>
      </c>
      <c r="K74" s="2" t="s">
        <v>4991</v>
      </c>
    </row>
    <row r="75" customFormat="false" ht="15" hidden="false" customHeight="true" outlineLevel="0" collapsed="false">
      <c r="A75" s="211" t="s">
        <v>5211</v>
      </c>
      <c r="B75" s="218" t="n">
        <v>64</v>
      </c>
      <c r="C75" s="2" t="n">
        <v>64</v>
      </c>
      <c r="D75" s="2" t="n">
        <v>64</v>
      </c>
      <c r="E75" s="204"/>
      <c r="F75" s="205"/>
      <c r="G75" s="204"/>
      <c r="H75" s="207" t="n">
        <v>74</v>
      </c>
      <c r="I75" s="2" t="s">
        <v>5213</v>
      </c>
      <c r="J75" s="2" t="n">
        <v>2</v>
      </c>
      <c r="K75" s="2" t="s">
        <v>4982</v>
      </c>
    </row>
    <row r="76" customFormat="false" ht="15" hidden="false" customHeight="true" outlineLevel="0" collapsed="false">
      <c r="A76" s="211" t="s">
        <v>1573</v>
      </c>
      <c r="B76" s="218" t="n">
        <v>68</v>
      </c>
      <c r="C76" s="2" t="n">
        <v>68</v>
      </c>
      <c r="D76" s="2" t="n">
        <v>68</v>
      </c>
      <c r="E76" s="204"/>
      <c r="F76" s="205"/>
      <c r="G76" s="204"/>
      <c r="H76" s="207" t="n">
        <v>75</v>
      </c>
      <c r="I76" s="219" t="s">
        <v>5215</v>
      </c>
      <c r="J76" s="219" t="n">
        <v>0</v>
      </c>
      <c r="K76" s="219" t="s">
        <v>4991</v>
      </c>
    </row>
    <row r="77" customFormat="false" ht="15" hidden="false" customHeight="true" outlineLevel="0" collapsed="false">
      <c r="A77" s="211" t="s">
        <v>5209</v>
      </c>
      <c r="B77" s="218" t="n">
        <v>69</v>
      </c>
      <c r="C77" s="2" t="n">
        <v>69</v>
      </c>
      <c r="D77" s="2" t="n">
        <v>69</v>
      </c>
      <c r="E77" s="204"/>
      <c r="F77" s="205"/>
      <c r="G77" s="204"/>
      <c r="H77" s="207"/>
      <c r="I77" s="220" t="s">
        <v>5052</v>
      </c>
      <c r="J77" s="217" t="n">
        <f aca="false">SUM(J1:J76)</f>
        <v>118</v>
      </c>
      <c r="K77" s="217"/>
    </row>
    <row r="78" customFormat="false" ht="15" hidden="false" customHeight="true" outlineLevel="0" collapsed="false">
      <c r="A78" s="211" t="s">
        <v>885</v>
      </c>
      <c r="B78" s="218" t="n">
        <v>70</v>
      </c>
      <c r="C78" s="2" t="n">
        <v>70</v>
      </c>
      <c r="D78" s="2" t="n">
        <v>70</v>
      </c>
      <c r="E78" s="204"/>
      <c r="F78" s="205"/>
      <c r="G78" s="204"/>
      <c r="H78" s="207"/>
      <c r="I78" s="2" t="s">
        <v>5053</v>
      </c>
      <c r="J78" s="2" t="n">
        <f aca="false">J77-((2*5)+(2*5))</f>
        <v>98</v>
      </c>
      <c r="K78" s="2"/>
    </row>
    <row r="79" customFormat="false" ht="15" hidden="false" customHeight="true" outlineLevel="0" collapsed="false">
      <c r="A79" s="211" t="s">
        <v>5066</v>
      </c>
      <c r="B79" s="218" t="n">
        <v>71</v>
      </c>
      <c r="C79" s="2" t="n">
        <v>71</v>
      </c>
      <c r="D79" s="2" t="n">
        <v>71</v>
      </c>
      <c r="E79" s="204"/>
      <c r="F79" s="205"/>
      <c r="G79" s="204"/>
      <c r="H79" s="207"/>
      <c r="I79" s="2"/>
      <c r="J79" s="204"/>
      <c r="K79" s="2"/>
    </row>
    <row r="80" customFormat="false" ht="15" hidden="false" customHeight="true" outlineLevel="0" collapsed="false">
      <c r="A80" s="211" t="s">
        <v>5213</v>
      </c>
      <c r="B80" s="214"/>
      <c r="C80" s="2" t="n">
        <v>72</v>
      </c>
      <c r="D80" s="2" t="n">
        <v>72</v>
      </c>
      <c r="E80" s="204"/>
      <c r="F80" s="205"/>
      <c r="G80" s="204"/>
      <c r="H80" s="207"/>
      <c r="I80" s="2"/>
      <c r="J80" s="204"/>
      <c r="K80" s="2"/>
    </row>
    <row r="81" customFormat="false" ht="15" hidden="false" customHeight="true" outlineLevel="0" collapsed="false">
      <c r="A81" s="211" t="s">
        <v>5152</v>
      </c>
      <c r="B81" s="218" t="n">
        <v>76</v>
      </c>
      <c r="C81" s="204"/>
      <c r="D81" s="204"/>
      <c r="E81" s="204"/>
      <c r="F81" s="205"/>
      <c r="G81" s="204"/>
      <c r="H81" s="207"/>
      <c r="I81" s="2"/>
      <c r="J81" s="204"/>
      <c r="K81" s="2"/>
    </row>
    <row r="82" customFormat="false" ht="15" hidden="false" customHeight="true" outlineLevel="0" collapsed="false">
      <c r="A82" s="211" t="s">
        <v>5064</v>
      </c>
      <c r="B82" s="218" t="n">
        <v>80</v>
      </c>
      <c r="C82" s="2" t="n">
        <v>80</v>
      </c>
      <c r="D82" s="2" t="n">
        <v>80</v>
      </c>
      <c r="E82" s="204"/>
      <c r="F82" s="205"/>
      <c r="G82" s="204"/>
      <c r="H82" s="207"/>
      <c r="I82" s="2"/>
      <c r="J82" s="204"/>
      <c r="K82" s="2"/>
    </row>
    <row r="83" customFormat="false" ht="15" hidden="false" customHeight="true" outlineLevel="0" collapsed="false">
      <c r="A83" s="211" t="s">
        <v>5037</v>
      </c>
      <c r="B83" s="218" t="n">
        <v>82</v>
      </c>
      <c r="C83" s="204"/>
      <c r="D83" s="204"/>
      <c r="E83" s="204"/>
      <c r="F83" s="205"/>
      <c r="G83" s="204"/>
      <c r="H83" s="207"/>
      <c r="I83" s="2"/>
      <c r="J83" s="204"/>
      <c r="K83" s="2"/>
    </row>
    <row r="84" customFormat="false" ht="15" hidden="false" customHeight="true" outlineLevel="0" collapsed="false">
      <c r="A84" s="211" t="s">
        <v>5036</v>
      </c>
      <c r="B84" s="218" t="n">
        <v>83</v>
      </c>
      <c r="C84" s="204"/>
      <c r="D84" s="204"/>
      <c r="E84" s="204"/>
      <c r="F84" s="205"/>
      <c r="G84" s="204"/>
      <c r="H84" s="207"/>
      <c r="I84" s="2"/>
      <c r="J84" s="204"/>
      <c r="K84" s="2"/>
    </row>
    <row r="85" customFormat="false" ht="15" hidden="false" customHeight="true" outlineLevel="0" collapsed="false">
      <c r="A85" s="211" t="s">
        <v>5050</v>
      </c>
      <c r="B85" s="214"/>
      <c r="C85" s="2" t="n">
        <v>87</v>
      </c>
      <c r="D85" s="2" t="n">
        <v>87</v>
      </c>
      <c r="E85" s="204"/>
      <c r="F85" s="205"/>
      <c r="G85" s="204"/>
      <c r="H85" s="207"/>
      <c r="I85" s="2"/>
      <c r="J85" s="204"/>
      <c r="K85" s="2"/>
    </row>
    <row r="86" customFormat="false" ht="15" hidden="false" customHeight="true" outlineLevel="0" collapsed="false">
      <c r="A86" s="211" t="s">
        <v>5037</v>
      </c>
      <c r="B86" s="214"/>
      <c r="C86" s="204"/>
      <c r="D86" s="2" t="n">
        <v>88</v>
      </c>
      <c r="E86" s="204"/>
      <c r="F86" s="205"/>
      <c r="G86" s="204"/>
      <c r="H86" s="207"/>
      <c r="I86" s="2"/>
      <c r="J86" s="204"/>
      <c r="K86" s="2"/>
    </row>
    <row r="87" customFormat="false" ht="15" hidden="false" customHeight="true" outlineLevel="0" collapsed="false">
      <c r="A87" s="211" t="s">
        <v>977</v>
      </c>
      <c r="B87" s="218" t="n">
        <v>90</v>
      </c>
      <c r="C87" s="2" t="n">
        <v>90</v>
      </c>
      <c r="D87" s="2" t="n">
        <v>90</v>
      </c>
      <c r="E87" s="204"/>
      <c r="F87" s="205"/>
      <c r="G87" s="204"/>
      <c r="H87" s="207"/>
      <c r="I87" s="2"/>
      <c r="J87" s="204"/>
      <c r="K87" s="2"/>
    </row>
    <row r="88" customFormat="false" ht="15" hidden="false" customHeight="true" outlineLevel="0" collapsed="false">
      <c r="A88" s="211" t="s">
        <v>5139</v>
      </c>
      <c r="B88" s="214"/>
      <c r="C88" s="2" t="n">
        <v>91</v>
      </c>
      <c r="D88" s="2" t="n">
        <v>91</v>
      </c>
      <c r="E88" s="204"/>
      <c r="F88" s="205"/>
      <c r="G88" s="204"/>
      <c r="H88" s="207"/>
      <c r="I88" s="2"/>
      <c r="J88" s="204"/>
      <c r="K88" s="2"/>
    </row>
    <row r="89" customFormat="false" ht="15" hidden="false" customHeight="true" outlineLevel="0" collapsed="false">
      <c r="A89" s="211" t="s">
        <v>5044</v>
      </c>
      <c r="B89" s="214"/>
      <c r="C89" s="204"/>
      <c r="D89" s="2" t="n">
        <v>94</v>
      </c>
      <c r="E89" s="204"/>
      <c r="F89" s="205"/>
      <c r="G89" s="204"/>
      <c r="H89" s="207"/>
      <c r="I89" s="2"/>
      <c r="J89" s="204"/>
      <c r="K89" s="2"/>
    </row>
    <row r="90" customFormat="false" ht="15" hidden="false" customHeight="true" outlineLevel="0" collapsed="false">
      <c r="A90" s="211" t="s">
        <v>5065</v>
      </c>
      <c r="B90" s="214"/>
      <c r="C90" s="2" t="n">
        <v>94</v>
      </c>
      <c r="D90" s="2" t="n">
        <v>94</v>
      </c>
      <c r="E90" s="204"/>
      <c r="F90" s="205"/>
      <c r="G90" s="204"/>
      <c r="H90" s="207"/>
      <c r="I90" s="2"/>
      <c r="J90" s="204"/>
      <c r="K90" s="2"/>
    </row>
    <row r="91" customFormat="false" ht="15" hidden="false" customHeight="true" outlineLevel="0" collapsed="false">
      <c r="A91" s="211" t="s">
        <v>5150</v>
      </c>
      <c r="B91" s="214"/>
      <c r="C91" s="204"/>
      <c r="D91" s="2" t="n">
        <v>96</v>
      </c>
      <c r="E91" s="204"/>
      <c r="F91" s="205"/>
      <c r="G91" s="204"/>
      <c r="H91" s="207"/>
      <c r="I91" s="2"/>
      <c r="J91" s="204"/>
      <c r="K91" s="2"/>
    </row>
    <row r="92" customFormat="false" ht="15" hidden="false" customHeight="true" outlineLevel="0" collapsed="false">
      <c r="A92" s="211" t="s">
        <v>5085</v>
      </c>
      <c r="B92" s="214"/>
      <c r="C92" s="204"/>
      <c r="D92" s="2" t="n">
        <v>99</v>
      </c>
      <c r="E92" s="204"/>
      <c r="F92" s="205"/>
      <c r="G92" s="204"/>
      <c r="H92" s="207"/>
      <c r="I92" s="2"/>
      <c r="J92" s="204"/>
      <c r="K92" s="2"/>
    </row>
    <row r="93" customFormat="false" ht="15" hidden="false" customHeight="true" outlineLevel="0" collapsed="false">
      <c r="A93" s="211" t="s">
        <v>4996</v>
      </c>
      <c r="B93" s="214"/>
      <c r="C93" s="204"/>
      <c r="D93" s="2" t="n">
        <v>100</v>
      </c>
      <c r="E93" s="204"/>
      <c r="F93" s="205"/>
      <c r="G93" s="204"/>
      <c r="H93" s="207"/>
      <c r="I93" s="2"/>
      <c r="J93" s="204"/>
      <c r="K93" s="2"/>
    </row>
    <row r="94" customFormat="false" ht="15" hidden="false" customHeight="true" outlineLevel="0" collapsed="false">
      <c r="A94" s="211" t="s">
        <v>5001</v>
      </c>
      <c r="B94" s="218" t="s">
        <v>5054</v>
      </c>
      <c r="C94" s="2" t="s">
        <v>5054</v>
      </c>
      <c r="D94" s="2" t="s">
        <v>5054</v>
      </c>
      <c r="E94" s="204"/>
      <c r="F94" s="205"/>
      <c r="G94" s="204"/>
      <c r="H94" s="207"/>
      <c r="I94" s="2"/>
      <c r="J94" s="204"/>
      <c r="K94" s="2"/>
    </row>
    <row r="95" customFormat="false" ht="15" hidden="false" customHeight="true" outlineLevel="0" collapsed="false">
      <c r="A95" s="211" t="s">
        <v>5065</v>
      </c>
      <c r="B95" s="218" t="s">
        <v>5069</v>
      </c>
      <c r="C95" s="204"/>
      <c r="D95" s="204"/>
      <c r="E95" s="204"/>
      <c r="F95" s="205"/>
      <c r="G95" s="204"/>
      <c r="H95" s="207"/>
      <c r="I95" s="2"/>
      <c r="J95" s="204"/>
      <c r="K95" s="2"/>
    </row>
    <row r="96" customFormat="false" ht="15" hidden="false" customHeight="true" outlineLevel="0" collapsed="false">
      <c r="A96" s="211" t="s">
        <v>5154</v>
      </c>
      <c r="B96" s="218" t="s">
        <v>5156</v>
      </c>
      <c r="C96" s="204"/>
      <c r="D96" s="204"/>
      <c r="E96" s="204"/>
      <c r="F96" s="205"/>
      <c r="G96" s="204"/>
      <c r="H96" s="207"/>
      <c r="I96" s="2"/>
      <c r="J96" s="204"/>
      <c r="K96" s="2"/>
    </row>
    <row r="97" customFormat="false" ht="15" hidden="false" customHeight="true" outlineLevel="0" collapsed="false">
      <c r="A97" s="211"/>
      <c r="B97" s="214"/>
      <c r="C97" s="204"/>
      <c r="D97" s="204"/>
      <c r="E97" s="204"/>
      <c r="F97" s="205"/>
      <c r="G97" s="204"/>
      <c r="H97" s="207"/>
      <c r="I97" s="2"/>
      <c r="J97" s="204"/>
      <c r="K97" s="2"/>
    </row>
    <row r="98" customFormat="false" ht="15" hidden="false" customHeight="true" outlineLevel="0" collapsed="false">
      <c r="A98" s="211"/>
      <c r="B98" s="214"/>
      <c r="C98" s="204"/>
      <c r="D98" s="204"/>
      <c r="E98" s="204"/>
      <c r="F98" s="205"/>
      <c r="G98" s="204"/>
      <c r="H98" s="207"/>
      <c r="I98" s="2"/>
      <c r="J98" s="204"/>
      <c r="K98" s="2"/>
    </row>
    <row r="99" customFormat="false" ht="15" hidden="false" customHeight="true" outlineLevel="0" collapsed="false">
      <c r="A99" s="211"/>
      <c r="B99" s="214"/>
      <c r="C99" s="204"/>
      <c r="D99" s="204"/>
      <c r="E99" s="204"/>
      <c r="F99" s="205"/>
      <c r="G99" s="204"/>
      <c r="H99" s="207"/>
      <c r="I99" s="2"/>
      <c r="J99" s="204"/>
      <c r="K99" s="2"/>
    </row>
    <row r="100" customFormat="false" ht="15" hidden="false" customHeight="true" outlineLevel="0" collapsed="false">
      <c r="A100" s="211"/>
      <c r="B100" s="214"/>
      <c r="C100" s="204"/>
      <c r="D100" s="204"/>
      <c r="E100" s="204"/>
      <c r="F100" s="205"/>
      <c r="G100" s="204"/>
      <c r="H100" s="207"/>
      <c r="I100" s="2"/>
      <c r="J100" s="204"/>
      <c r="K100" s="2"/>
    </row>
    <row r="101" customFormat="false" ht="15" hidden="false" customHeight="true" outlineLevel="0" collapsed="false">
      <c r="A101" s="211"/>
      <c r="B101" s="214"/>
      <c r="C101" s="204"/>
      <c r="D101" s="204"/>
      <c r="E101" s="204"/>
      <c r="F101" s="205"/>
      <c r="G101" s="204"/>
      <c r="H101" s="207"/>
      <c r="I101" s="2"/>
      <c r="J101" s="204"/>
      <c r="K101" s="2"/>
    </row>
    <row r="102" customFormat="false" ht="15" hidden="false" customHeight="true" outlineLevel="0" collapsed="false">
      <c r="A102" s="211"/>
      <c r="B102" s="214"/>
      <c r="C102" s="204"/>
      <c r="D102" s="204"/>
      <c r="E102" s="204"/>
      <c r="F102" s="205"/>
      <c r="G102" s="204"/>
      <c r="H102" s="207"/>
      <c r="I102" s="2"/>
      <c r="J102" s="204"/>
      <c r="K102" s="2"/>
    </row>
    <row r="103" customFormat="false" ht="15" hidden="false" customHeight="true" outlineLevel="0" collapsed="false">
      <c r="A103" s="211"/>
      <c r="B103" s="214"/>
      <c r="C103" s="204"/>
      <c r="D103" s="204"/>
      <c r="E103" s="204"/>
      <c r="F103" s="205"/>
      <c r="G103" s="204"/>
      <c r="H103" s="207"/>
      <c r="I103" s="2"/>
      <c r="J103" s="204"/>
      <c r="K103" s="2"/>
    </row>
    <row r="104" customFormat="false" ht="15" hidden="false" customHeight="true" outlineLevel="0" collapsed="false">
      <c r="A104" s="211"/>
      <c r="B104" s="214"/>
      <c r="C104" s="204"/>
      <c r="D104" s="204"/>
      <c r="E104" s="204"/>
      <c r="F104" s="205"/>
      <c r="G104" s="204"/>
      <c r="H104" s="207"/>
      <c r="I104" s="2"/>
      <c r="J104" s="204"/>
      <c r="K104" s="2"/>
    </row>
  </sheetData>
  <mergeCells count="4">
    <mergeCell ref="A2:D2"/>
    <mergeCell ref="A24:D24"/>
    <mergeCell ref="A27:D27"/>
    <mergeCell ref="A44:D44"/>
  </mergeCells>
  <conditionalFormatting sqref="B3:D22">
    <cfRule type="expression" priority="2" aboveAverage="0" equalAverage="0" bottom="0" percent="0" rank="0" text="" dxfId="0">
      <formula>LEN(TRIM(B3))=0</formula>
    </cfRule>
  </conditionalFormatting>
  <conditionalFormatting sqref="B25:D26">
    <cfRule type="expression" priority="3" aboveAverage="0" equalAverage="0" bottom="0" percent="0" rank="0" text="" dxfId="0">
      <formula>LEN(TRIM(B25))=0</formula>
    </cfRule>
  </conditionalFormatting>
  <conditionalFormatting sqref="B3:D22">
    <cfRule type="cellIs" priority="4" operator="lessThanOrEqual" aboveAverage="0" equalAverage="0" bottom="0" percent="0" rank="0" text="" dxfId="0">
      <formula>25</formula>
    </cfRule>
  </conditionalFormatting>
  <conditionalFormatting sqref="B25:D26">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11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5" min="2" style="0" width="8.77551020408163"/>
    <col collapsed="false" hidden="false" max="6" min="6" style="0" width="3.51020408163265"/>
    <col collapsed="false" hidden="false" max="7" min="7" style="0" width="8.77551020408163"/>
    <col collapsed="false" hidden="false" max="8" min="8" style="0" width="3.78061224489796"/>
    <col collapsed="false" hidden="false" max="9" min="9" style="0" width="21.3265306122449"/>
    <col collapsed="false" hidden="false" max="10" min="10" style="0" width="8.77551020408163"/>
    <col collapsed="false" hidden="false" max="11" min="11" style="0" width="18.6275510204082"/>
    <col collapsed="false" hidden="false" max="1025" min="12" style="0" width="13.2295918367347"/>
  </cols>
  <sheetData>
    <row r="1" customFormat="false" ht="21" hidden="false" customHeight="true" outlineLevel="0" collapsed="false">
      <c r="A1" s="202" t="s">
        <v>2132</v>
      </c>
      <c r="B1" s="203" t="s">
        <v>4974</v>
      </c>
      <c r="C1" s="203" t="s">
        <v>4975</v>
      </c>
      <c r="D1" s="203" t="s">
        <v>4976</v>
      </c>
      <c r="E1" s="204"/>
      <c r="F1" s="205"/>
      <c r="G1" s="204"/>
      <c r="H1" s="2"/>
      <c r="I1" s="203" t="s">
        <v>4977</v>
      </c>
      <c r="J1" s="203" t="s">
        <v>4978</v>
      </c>
      <c r="K1" s="203" t="s">
        <v>4979</v>
      </c>
    </row>
    <row r="2" customFormat="false" ht="19.5" hidden="false" customHeight="true" outlineLevel="0" collapsed="false">
      <c r="A2" s="206" t="s">
        <v>4980</v>
      </c>
      <c r="B2" s="206"/>
      <c r="C2" s="206"/>
      <c r="D2" s="206"/>
      <c r="E2" s="204"/>
      <c r="F2" s="205"/>
      <c r="G2" s="204"/>
      <c r="H2" s="207" t="n">
        <v>1</v>
      </c>
      <c r="I2" s="2" t="s">
        <v>5217</v>
      </c>
      <c r="J2" s="2" t="n">
        <v>0</v>
      </c>
      <c r="K2" s="2" t="s">
        <v>4991</v>
      </c>
    </row>
    <row r="3" customFormat="false" ht="15" hidden="false" customHeight="true" outlineLevel="0" collapsed="false">
      <c r="A3" s="208" t="s">
        <v>5218</v>
      </c>
      <c r="B3" s="209" t="n">
        <v>0</v>
      </c>
      <c r="C3" s="210" t="n">
        <v>0</v>
      </c>
      <c r="D3" s="210" t="n">
        <v>0</v>
      </c>
      <c r="E3" s="204"/>
      <c r="F3" s="205"/>
      <c r="G3" s="204"/>
      <c r="H3" s="207" t="n">
        <v>2</v>
      </c>
      <c r="I3" s="2" t="s">
        <v>5072</v>
      </c>
      <c r="J3" s="2" t="n">
        <v>0</v>
      </c>
      <c r="K3" s="2" t="s">
        <v>4991</v>
      </c>
    </row>
    <row r="4" customFormat="false" ht="15" hidden="false" customHeight="true" outlineLevel="0" collapsed="false">
      <c r="A4" s="211" t="s">
        <v>5219</v>
      </c>
      <c r="B4" s="212" t="n">
        <v>7</v>
      </c>
      <c r="C4" s="213" t="n">
        <v>0</v>
      </c>
      <c r="D4" s="213" t="n">
        <v>0</v>
      </c>
      <c r="E4" s="204"/>
      <c r="F4" s="205"/>
      <c r="G4" s="204"/>
      <c r="H4" s="207" t="n">
        <v>3</v>
      </c>
      <c r="I4" s="2" t="s">
        <v>4985</v>
      </c>
      <c r="J4" s="2" t="n">
        <v>2</v>
      </c>
      <c r="K4" s="2" t="s">
        <v>4982</v>
      </c>
    </row>
    <row r="5" customFormat="false" ht="15" hidden="false" customHeight="true" outlineLevel="0" collapsed="false">
      <c r="A5" s="211" t="s">
        <v>5220</v>
      </c>
      <c r="B5" s="212" t="n">
        <v>10</v>
      </c>
      <c r="C5" s="213" t="n">
        <v>7</v>
      </c>
      <c r="D5" s="213" t="n">
        <v>7</v>
      </c>
      <c r="E5" s="204"/>
      <c r="F5" s="205"/>
      <c r="G5" s="204"/>
      <c r="H5" s="207" t="n">
        <v>4</v>
      </c>
      <c r="I5" s="2" t="s">
        <v>5221</v>
      </c>
      <c r="J5" s="2" t="n">
        <v>2</v>
      </c>
      <c r="K5" s="2" t="s">
        <v>4999</v>
      </c>
    </row>
    <row r="6" customFormat="false" ht="15" hidden="false" customHeight="true" outlineLevel="0" collapsed="false">
      <c r="A6" s="211" t="s">
        <v>5071</v>
      </c>
      <c r="B6" s="212" t="n">
        <v>16</v>
      </c>
      <c r="C6" s="213" t="n">
        <v>10</v>
      </c>
      <c r="D6" s="213" t="n">
        <v>10</v>
      </c>
      <c r="E6" s="204"/>
      <c r="F6" s="205"/>
      <c r="G6" s="204"/>
      <c r="H6" s="207" t="n">
        <v>5</v>
      </c>
      <c r="I6" s="2" t="s">
        <v>5076</v>
      </c>
      <c r="J6" s="2" t="n">
        <v>2</v>
      </c>
      <c r="K6" s="2" t="s">
        <v>5006</v>
      </c>
    </row>
    <row r="7" customFormat="false" ht="15" hidden="false" customHeight="true" outlineLevel="0" collapsed="false">
      <c r="A7" s="211" t="s">
        <v>5222</v>
      </c>
      <c r="B7" s="212"/>
      <c r="C7" s="213" t="n">
        <v>13</v>
      </c>
      <c r="D7" s="213" t="n">
        <v>13</v>
      </c>
      <c r="E7" s="204"/>
      <c r="F7" s="205"/>
      <c r="G7" s="204"/>
      <c r="H7" s="207" t="n">
        <v>6</v>
      </c>
      <c r="I7" s="2" t="s">
        <v>1823</v>
      </c>
      <c r="J7" s="2" t="n">
        <v>2</v>
      </c>
      <c r="K7" s="2" t="s">
        <v>4982</v>
      </c>
    </row>
    <row r="8" customFormat="false" ht="15" hidden="false" customHeight="true" outlineLevel="0" collapsed="false">
      <c r="A8" s="211" t="s">
        <v>5072</v>
      </c>
      <c r="B8" s="212" t="n">
        <v>21</v>
      </c>
      <c r="C8" s="213" t="n">
        <v>17</v>
      </c>
      <c r="D8" s="213" t="n">
        <v>17</v>
      </c>
      <c r="E8" s="204"/>
      <c r="F8" s="205"/>
      <c r="G8" s="204"/>
      <c r="H8" s="207" t="n">
        <v>7</v>
      </c>
      <c r="I8" s="2" t="s">
        <v>5056</v>
      </c>
      <c r="J8" s="2" t="n">
        <v>2</v>
      </c>
      <c r="K8" s="2" t="s">
        <v>4982</v>
      </c>
    </row>
    <row r="9" customFormat="false" ht="15" hidden="false" customHeight="true" outlineLevel="0" collapsed="false">
      <c r="A9" s="211" t="s">
        <v>5217</v>
      </c>
      <c r="B9" s="212" t="n">
        <v>27</v>
      </c>
      <c r="C9" s="213" t="n">
        <v>21</v>
      </c>
      <c r="D9" s="213" t="n">
        <v>21</v>
      </c>
      <c r="E9" s="204"/>
      <c r="F9" s="205"/>
      <c r="G9" s="204"/>
      <c r="H9" s="207" t="n">
        <v>8</v>
      </c>
      <c r="I9" s="2" t="s">
        <v>5223</v>
      </c>
      <c r="J9" s="2" t="n">
        <v>2</v>
      </c>
      <c r="K9" s="2" t="s">
        <v>4995</v>
      </c>
    </row>
    <row r="10" customFormat="false" ht="15" hidden="false" customHeight="true" outlineLevel="0" collapsed="false">
      <c r="A10" s="211" t="s">
        <v>5096</v>
      </c>
      <c r="B10" s="212" t="n">
        <v>32</v>
      </c>
      <c r="C10" s="213" t="n">
        <v>28</v>
      </c>
      <c r="D10" s="213" t="n">
        <v>28</v>
      </c>
      <c r="E10" s="204"/>
      <c r="F10" s="205"/>
      <c r="G10" s="204"/>
      <c r="H10" s="207" t="n">
        <v>9</v>
      </c>
      <c r="I10" s="2" t="s">
        <v>5218</v>
      </c>
      <c r="J10" s="2" t="n">
        <v>0</v>
      </c>
      <c r="K10" s="2" t="s">
        <v>4991</v>
      </c>
    </row>
    <row r="11" customFormat="false" ht="15" hidden="false" customHeight="true" outlineLevel="0" collapsed="false">
      <c r="A11" s="211" t="s">
        <v>5047</v>
      </c>
      <c r="B11" s="212" t="n">
        <v>36</v>
      </c>
      <c r="C11" s="213" t="n">
        <v>32</v>
      </c>
      <c r="D11" s="213" t="n">
        <v>32</v>
      </c>
      <c r="E11" s="204"/>
      <c r="F11" s="205"/>
      <c r="G11" s="204"/>
      <c r="H11" s="207" t="n">
        <v>10</v>
      </c>
      <c r="I11" s="2" t="s">
        <v>5078</v>
      </c>
      <c r="J11" s="2" t="n">
        <v>2</v>
      </c>
      <c r="K11" s="2" t="s">
        <v>4982</v>
      </c>
    </row>
    <row r="12" customFormat="false" ht="15" hidden="false" customHeight="true" outlineLevel="0" collapsed="false">
      <c r="A12" s="211" t="s">
        <v>5082</v>
      </c>
      <c r="B12" s="212" t="n">
        <v>41</v>
      </c>
      <c r="C12" s="213" t="n">
        <v>39</v>
      </c>
      <c r="D12" s="213" t="n">
        <v>39</v>
      </c>
      <c r="E12" s="204"/>
      <c r="F12" s="205"/>
      <c r="G12" s="204"/>
      <c r="H12" s="207" t="n">
        <v>11</v>
      </c>
      <c r="I12" s="2" t="s">
        <v>5057</v>
      </c>
      <c r="J12" s="2" t="n">
        <v>2</v>
      </c>
      <c r="K12" s="2" t="s">
        <v>4982</v>
      </c>
    </row>
    <row r="13" customFormat="false" ht="15" hidden="false" customHeight="true" outlineLevel="0" collapsed="false">
      <c r="A13" s="211" t="s">
        <v>5192</v>
      </c>
      <c r="B13" s="212" t="n">
        <v>47</v>
      </c>
      <c r="C13" s="213" t="n">
        <v>43</v>
      </c>
      <c r="D13" s="213" t="n">
        <v>43</v>
      </c>
      <c r="E13" s="204"/>
      <c r="F13" s="205"/>
      <c r="G13" s="204"/>
      <c r="H13" s="207" t="n">
        <v>12</v>
      </c>
      <c r="I13" s="2" t="s">
        <v>4994</v>
      </c>
      <c r="J13" s="2" t="n">
        <v>2</v>
      </c>
      <c r="K13" s="2" t="s">
        <v>4995</v>
      </c>
    </row>
    <row r="14" customFormat="false" ht="15" hidden="false" customHeight="true" outlineLevel="0" collapsed="false">
      <c r="A14" s="211" t="s">
        <v>5224</v>
      </c>
      <c r="B14" s="212"/>
      <c r="C14" s="213" t="n">
        <v>50</v>
      </c>
      <c r="D14" s="213" t="n">
        <v>50</v>
      </c>
      <c r="E14" s="204"/>
      <c r="F14" s="205"/>
      <c r="G14" s="204"/>
      <c r="H14" s="207" t="n">
        <v>13</v>
      </c>
      <c r="I14" s="2" t="s">
        <v>5222</v>
      </c>
      <c r="J14" s="2" t="n">
        <v>0</v>
      </c>
      <c r="K14" s="2" t="s">
        <v>4991</v>
      </c>
    </row>
    <row r="15" customFormat="false" ht="15" hidden="false" customHeight="true" outlineLevel="0" collapsed="false">
      <c r="A15" s="211" t="s">
        <v>909</v>
      </c>
      <c r="B15" s="212" t="n">
        <v>55</v>
      </c>
      <c r="C15" s="213" t="n">
        <v>54</v>
      </c>
      <c r="D15" s="213" t="n">
        <v>54</v>
      </c>
      <c r="E15" s="204"/>
      <c r="F15" s="205"/>
      <c r="G15" s="204"/>
      <c r="H15" s="207" t="n">
        <v>14</v>
      </c>
      <c r="I15" s="2" t="s">
        <v>5194</v>
      </c>
      <c r="J15" s="2" t="n">
        <v>2</v>
      </c>
      <c r="K15" s="2" t="s">
        <v>4999</v>
      </c>
    </row>
    <row r="16" customFormat="false" ht="15" hidden="false" customHeight="true" outlineLevel="0" collapsed="false">
      <c r="A16" s="211" t="s">
        <v>5087</v>
      </c>
      <c r="B16" s="212" t="n">
        <v>60</v>
      </c>
      <c r="C16" s="213" t="n">
        <v>61</v>
      </c>
      <c r="D16" s="213" t="n">
        <v>61</v>
      </c>
      <c r="E16" s="204"/>
      <c r="F16" s="205"/>
      <c r="G16" s="204"/>
      <c r="H16" s="207" t="n">
        <v>15</v>
      </c>
      <c r="I16" s="2" t="s">
        <v>4996</v>
      </c>
      <c r="J16" s="2" t="n">
        <v>2</v>
      </c>
      <c r="K16" s="2" t="s">
        <v>4982</v>
      </c>
    </row>
    <row r="17" customFormat="false" ht="15" hidden="false" customHeight="true" outlineLevel="0" collapsed="false">
      <c r="A17" s="211" t="s">
        <v>5060</v>
      </c>
      <c r="B17" s="212" t="n">
        <v>67</v>
      </c>
      <c r="C17" s="213" t="n">
        <v>67</v>
      </c>
      <c r="D17" s="213" t="n">
        <v>67</v>
      </c>
      <c r="E17" s="204"/>
      <c r="F17" s="205"/>
      <c r="G17" s="204"/>
      <c r="H17" s="207" t="n">
        <v>16</v>
      </c>
      <c r="I17" s="2" t="s">
        <v>5225</v>
      </c>
      <c r="J17" s="2" t="n">
        <v>2</v>
      </c>
      <c r="K17" s="2" t="s">
        <v>5006</v>
      </c>
    </row>
    <row r="18" customFormat="false" ht="15" hidden="false" customHeight="true" outlineLevel="0" collapsed="false">
      <c r="A18" s="2"/>
      <c r="B18" s="204"/>
      <c r="C18" s="204"/>
      <c r="D18" s="204"/>
      <c r="E18" s="204"/>
      <c r="F18" s="205"/>
      <c r="G18" s="204"/>
      <c r="H18" s="207" t="n">
        <v>17</v>
      </c>
      <c r="I18" s="2" t="s">
        <v>5226</v>
      </c>
      <c r="J18" s="2" t="n">
        <v>2</v>
      </c>
      <c r="K18" s="2" t="s">
        <v>4999</v>
      </c>
    </row>
    <row r="19" customFormat="false" ht="19.5" hidden="false" customHeight="true" outlineLevel="0" collapsed="false">
      <c r="A19" s="206" t="s">
        <v>5017</v>
      </c>
      <c r="B19" s="206"/>
      <c r="C19" s="206"/>
      <c r="D19" s="206"/>
      <c r="E19" s="204"/>
      <c r="F19" s="205"/>
      <c r="G19" s="204"/>
      <c r="H19" s="207" t="n">
        <v>18</v>
      </c>
      <c r="I19" s="2" t="s">
        <v>5001</v>
      </c>
      <c r="J19" s="2" t="n">
        <v>2</v>
      </c>
      <c r="K19" s="2" t="s">
        <v>4982</v>
      </c>
    </row>
    <row r="20" customFormat="false" ht="15" hidden="false" customHeight="true" outlineLevel="0" collapsed="false">
      <c r="A20" s="208" t="s">
        <v>5221</v>
      </c>
      <c r="B20" s="209"/>
      <c r="C20" s="210"/>
      <c r="D20" s="210" t="n">
        <v>0</v>
      </c>
      <c r="E20" s="204"/>
      <c r="F20" s="205"/>
      <c r="G20" s="204"/>
      <c r="H20" s="207" t="n">
        <v>19</v>
      </c>
      <c r="I20" s="2" t="s">
        <v>5227</v>
      </c>
      <c r="J20" s="2" t="n">
        <v>2</v>
      </c>
      <c r="K20" s="2" t="s">
        <v>4995</v>
      </c>
    </row>
    <row r="21" customFormat="false" ht="15" hidden="false" customHeight="true" outlineLevel="0" collapsed="false">
      <c r="A21" s="211" t="s">
        <v>5078</v>
      </c>
      <c r="B21" s="212" t="n">
        <v>0</v>
      </c>
      <c r="C21" s="213" t="n">
        <v>0</v>
      </c>
      <c r="D21" s="213" t="n">
        <v>0</v>
      </c>
      <c r="E21" s="204"/>
      <c r="F21" s="205"/>
      <c r="G21" s="204"/>
      <c r="H21" s="207" t="n">
        <v>20</v>
      </c>
      <c r="I21" s="2" t="s">
        <v>5004</v>
      </c>
      <c r="J21" s="2" t="n">
        <v>2</v>
      </c>
      <c r="K21" s="2" t="s">
        <v>4982</v>
      </c>
    </row>
    <row r="22" customFormat="false" ht="15" hidden="false" customHeight="true" outlineLevel="0" collapsed="false">
      <c r="A22" s="211" t="s">
        <v>5194</v>
      </c>
      <c r="B22" s="212"/>
      <c r="C22" s="213" t="n">
        <v>0</v>
      </c>
      <c r="D22" s="213" t="n">
        <v>0</v>
      </c>
      <c r="E22" s="204"/>
      <c r="F22" s="205"/>
      <c r="G22" s="204"/>
      <c r="H22" s="207" t="n">
        <v>21</v>
      </c>
      <c r="I22" s="2" t="s">
        <v>5089</v>
      </c>
      <c r="J22" s="2" t="n">
        <v>2</v>
      </c>
      <c r="K22" s="2" t="s">
        <v>5006</v>
      </c>
    </row>
    <row r="23" customFormat="false" ht="15" hidden="false" customHeight="true" outlineLevel="0" collapsed="false">
      <c r="A23" s="211" t="s">
        <v>5226</v>
      </c>
      <c r="B23" s="212" t="n">
        <v>0</v>
      </c>
      <c r="C23" s="213" t="n">
        <v>0</v>
      </c>
      <c r="D23" s="213" t="n">
        <v>0</v>
      </c>
      <c r="E23" s="204"/>
      <c r="F23" s="205"/>
      <c r="G23" s="204"/>
      <c r="H23" s="207" t="n">
        <v>22</v>
      </c>
      <c r="I23" s="2" t="s">
        <v>1044</v>
      </c>
      <c r="J23" s="2" t="n">
        <v>2</v>
      </c>
      <c r="K23" s="2" t="s">
        <v>4982</v>
      </c>
    </row>
    <row r="24" customFormat="false" ht="15" hidden="false" customHeight="true" outlineLevel="0" collapsed="false">
      <c r="A24" s="211" t="s">
        <v>5144</v>
      </c>
      <c r="B24" s="212" t="n">
        <v>0</v>
      </c>
      <c r="C24" s="213" t="n">
        <v>0</v>
      </c>
      <c r="D24" s="213" t="n">
        <v>0</v>
      </c>
      <c r="E24" s="204"/>
      <c r="F24" s="205"/>
      <c r="G24" s="204"/>
      <c r="H24" s="207" t="n">
        <v>23</v>
      </c>
      <c r="I24" s="2" t="s">
        <v>5008</v>
      </c>
      <c r="J24" s="2" t="n">
        <v>2</v>
      </c>
      <c r="K24" s="2" t="s">
        <v>4982</v>
      </c>
    </row>
    <row r="25" customFormat="false" ht="15" hidden="false" customHeight="true" outlineLevel="0" collapsed="false">
      <c r="A25" s="211" t="s">
        <v>5228</v>
      </c>
      <c r="B25" s="212" t="n">
        <v>0</v>
      </c>
      <c r="C25" s="213" t="n">
        <v>0</v>
      </c>
      <c r="D25" s="213" t="n">
        <v>0</v>
      </c>
      <c r="E25" s="204"/>
      <c r="F25" s="205"/>
      <c r="G25" s="204"/>
      <c r="H25" s="207" t="n">
        <v>24</v>
      </c>
      <c r="I25" s="2" t="s">
        <v>5093</v>
      </c>
      <c r="J25" s="2" t="n">
        <v>2</v>
      </c>
      <c r="K25" s="2" t="s">
        <v>4982</v>
      </c>
    </row>
    <row r="26" customFormat="false" ht="15" hidden="false" customHeight="true" outlineLevel="0" collapsed="false">
      <c r="A26" s="211" t="s">
        <v>5229</v>
      </c>
      <c r="B26" s="212" t="n">
        <v>0</v>
      </c>
      <c r="C26" s="213" t="n">
        <v>0</v>
      </c>
      <c r="D26" s="213" t="n">
        <v>0</v>
      </c>
      <c r="E26" s="215"/>
      <c r="F26" s="205"/>
      <c r="G26" s="204"/>
      <c r="H26" s="207" t="n">
        <v>25</v>
      </c>
      <c r="I26" s="2" t="s">
        <v>5011</v>
      </c>
      <c r="J26" s="2" t="n">
        <v>2</v>
      </c>
      <c r="K26" s="2" t="s">
        <v>5025</v>
      </c>
    </row>
    <row r="27" customFormat="false" ht="15" hidden="false" customHeight="true" outlineLevel="0" collapsed="false">
      <c r="A27" s="211" t="s">
        <v>5204</v>
      </c>
      <c r="B27" s="212" t="n">
        <v>0</v>
      </c>
      <c r="C27" s="213" t="n">
        <v>0</v>
      </c>
      <c r="D27" s="213" t="n">
        <v>0</v>
      </c>
      <c r="E27" s="204"/>
      <c r="F27" s="205"/>
      <c r="G27" s="204"/>
      <c r="H27" s="207" t="n">
        <v>26</v>
      </c>
      <c r="I27" s="2" t="s">
        <v>5013</v>
      </c>
      <c r="J27" s="2" t="n">
        <v>2</v>
      </c>
      <c r="K27" s="2" t="s">
        <v>4982</v>
      </c>
    </row>
    <row r="28" customFormat="false" ht="15" hidden="false" customHeight="true" outlineLevel="0" collapsed="false">
      <c r="A28" s="211" t="s">
        <v>549</v>
      </c>
      <c r="B28" s="212" t="n">
        <v>0</v>
      </c>
      <c r="C28" s="213" t="n">
        <v>0</v>
      </c>
      <c r="D28" s="213" t="n">
        <v>0</v>
      </c>
      <c r="E28" s="204"/>
      <c r="F28" s="205"/>
      <c r="G28" s="204"/>
      <c r="H28" s="207" t="n">
        <v>27</v>
      </c>
      <c r="I28" s="2" t="s">
        <v>5018</v>
      </c>
      <c r="J28" s="2" t="n">
        <v>2</v>
      </c>
      <c r="K28" s="2" t="s">
        <v>4982</v>
      </c>
    </row>
    <row r="29" customFormat="false" ht="15" hidden="false" customHeight="true" outlineLevel="0" collapsed="false">
      <c r="A29" s="211" t="s">
        <v>5230</v>
      </c>
      <c r="B29" s="212" t="n">
        <v>0</v>
      </c>
      <c r="C29" s="213" t="n">
        <v>0</v>
      </c>
      <c r="D29" s="213" t="n">
        <v>0</v>
      </c>
      <c r="E29" s="204"/>
      <c r="F29" s="205"/>
      <c r="G29" s="204"/>
      <c r="H29" s="207" t="n">
        <v>28</v>
      </c>
      <c r="I29" s="2" t="s">
        <v>5059</v>
      </c>
      <c r="J29" s="2" t="n">
        <v>2</v>
      </c>
      <c r="K29" s="2" t="s">
        <v>4982</v>
      </c>
    </row>
    <row r="30" customFormat="false" ht="15" hidden="false" customHeight="true" outlineLevel="0" collapsed="false">
      <c r="A30" s="211" t="s">
        <v>5231</v>
      </c>
      <c r="B30" s="212"/>
      <c r="C30" s="213" t="n">
        <v>0</v>
      </c>
      <c r="D30" s="213" t="n">
        <v>0</v>
      </c>
      <c r="E30" s="204"/>
      <c r="F30" s="205"/>
      <c r="G30" s="204"/>
      <c r="H30" s="207" t="n">
        <v>29</v>
      </c>
      <c r="I30" s="2" t="s">
        <v>5060</v>
      </c>
      <c r="J30" s="2" t="n">
        <v>1</v>
      </c>
      <c r="K30" s="2" t="s">
        <v>4980</v>
      </c>
    </row>
    <row r="31" customFormat="false" ht="15" hidden="false" customHeight="true" outlineLevel="0" collapsed="false">
      <c r="A31" s="211" t="s">
        <v>5046</v>
      </c>
      <c r="B31" s="212"/>
      <c r="C31" s="213" t="n">
        <v>0</v>
      </c>
      <c r="D31" s="213" t="n">
        <v>0</v>
      </c>
      <c r="E31" s="204"/>
      <c r="F31" s="205"/>
      <c r="G31" s="204"/>
      <c r="H31" s="207" t="n">
        <v>30</v>
      </c>
      <c r="I31" s="2" t="s">
        <v>5021</v>
      </c>
      <c r="J31" s="2" t="n">
        <v>2</v>
      </c>
      <c r="K31" s="2" t="s">
        <v>4982</v>
      </c>
    </row>
    <row r="32" customFormat="false" ht="15" hidden="false" customHeight="true" outlineLevel="0" collapsed="false">
      <c r="A32" s="2"/>
      <c r="B32" s="204"/>
      <c r="C32" s="204"/>
      <c r="D32" s="204"/>
      <c r="E32" s="204"/>
      <c r="F32" s="205"/>
      <c r="G32" s="204"/>
      <c r="H32" s="207" t="n">
        <v>31</v>
      </c>
      <c r="I32" s="2" t="s">
        <v>5232</v>
      </c>
      <c r="J32" s="2" t="n">
        <v>2</v>
      </c>
      <c r="K32" s="2" t="s">
        <v>4999</v>
      </c>
    </row>
    <row r="33" customFormat="false" ht="19.5" hidden="false" customHeight="true" outlineLevel="0" collapsed="false">
      <c r="A33" s="206" t="s">
        <v>5006</v>
      </c>
      <c r="B33" s="206"/>
      <c r="C33" s="206"/>
      <c r="D33" s="206"/>
      <c r="E33" s="204"/>
      <c r="F33" s="205"/>
      <c r="G33" s="204"/>
      <c r="H33" s="207" t="n">
        <v>32</v>
      </c>
      <c r="I33" s="2" t="s">
        <v>5000</v>
      </c>
      <c r="J33" s="2" t="n">
        <v>2</v>
      </c>
      <c r="K33" s="2" t="s">
        <v>4982</v>
      </c>
    </row>
    <row r="34" customFormat="false" ht="15" hidden="false" customHeight="true" outlineLevel="0" collapsed="false">
      <c r="A34" s="208" t="s">
        <v>5076</v>
      </c>
      <c r="B34" s="209"/>
      <c r="C34" s="210" t="n">
        <v>0</v>
      </c>
      <c r="D34" s="210" t="n">
        <v>0</v>
      </c>
      <c r="E34" s="204"/>
      <c r="F34" s="205"/>
      <c r="G34" s="204"/>
      <c r="H34" s="207" t="n">
        <v>33</v>
      </c>
      <c r="I34" s="2" t="s">
        <v>5144</v>
      </c>
      <c r="J34" s="2" t="n">
        <v>2</v>
      </c>
      <c r="K34" s="2" t="s">
        <v>4999</v>
      </c>
    </row>
    <row r="35" customFormat="false" ht="15" hidden="false" customHeight="true" outlineLevel="0" collapsed="false">
      <c r="A35" s="211" t="s">
        <v>5225</v>
      </c>
      <c r="B35" s="212"/>
      <c r="C35" s="213" t="n">
        <v>0</v>
      </c>
      <c r="D35" s="213" t="n">
        <v>0</v>
      </c>
      <c r="E35" s="204"/>
      <c r="F35" s="205"/>
      <c r="G35" s="204"/>
      <c r="H35" s="207" t="n">
        <v>34</v>
      </c>
      <c r="I35" s="2" t="s">
        <v>5030</v>
      </c>
      <c r="J35" s="2" t="n">
        <v>2</v>
      </c>
      <c r="K35" s="2" t="s">
        <v>4982</v>
      </c>
    </row>
    <row r="36" customFormat="false" ht="15" hidden="false" customHeight="true" outlineLevel="0" collapsed="false">
      <c r="A36" s="211" t="s">
        <v>5227</v>
      </c>
      <c r="B36" s="212" t="n">
        <v>0</v>
      </c>
      <c r="C36" s="213"/>
      <c r="D36" s="213"/>
      <c r="E36" s="204"/>
      <c r="F36" s="205"/>
      <c r="G36" s="204"/>
      <c r="H36" s="207" t="n">
        <v>35</v>
      </c>
      <c r="I36" s="2" t="s">
        <v>5061</v>
      </c>
      <c r="J36" s="2" t="n">
        <v>2</v>
      </c>
      <c r="K36" s="2" t="s">
        <v>4982</v>
      </c>
    </row>
    <row r="37" customFormat="false" ht="15" hidden="false" customHeight="true" outlineLevel="0" collapsed="false">
      <c r="A37" s="211" t="s">
        <v>5089</v>
      </c>
      <c r="B37" s="212"/>
      <c r="C37" s="213" t="n">
        <v>0</v>
      </c>
      <c r="D37" s="213" t="n">
        <v>0</v>
      </c>
      <c r="E37" s="204"/>
      <c r="F37" s="205"/>
      <c r="G37" s="204"/>
      <c r="H37" s="207" t="n">
        <v>36</v>
      </c>
      <c r="I37" s="2" t="s">
        <v>5007</v>
      </c>
      <c r="J37" s="2" t="n">
        <v>2</v>
      </c>
      <c r="K37" s="2" t="s">
        <v>4982</v>
      </c>
    </row>
    <row r="38" customFormat="false" ht="15" hidden="false" customHeight="true" outlineLevel="0" collapsed="false">
      <c r="A38" s="211" t="s">
        <v>5060</v>
      </c>
      <c r="B38" s="212"/>
      <c r="C38" s="213"/>
      <c r="D38" s="213" t="n">
        <v>0</v>
      </c>
      <c r="E38" s="204"/>
      <c r="F38" s="205"/>
      <c r="G38" s="204"/>
      <c r="H38" s="207" t="n">
        <v>37</v>
      </c>
      <c r="I38" s="2" t="s">
        <v>5055</v>
      </c>
      <c r="J38" s="2" t="n">
        <v>2</v>
      </c>
      <c r="K38" s="2" t="s">
        <v>5006</v>
      </c>
    </row>
    <row r="39" customFormat="false" ht="15" hidden="false" customHeight="true" outlineLevel="0" collapsed="false">
      <c r="A39" s="211" t="s">
        <v>5232</v>
      </c>
      <c r="B39" s="212" t="n">
        <v>0</v>
      </c>
      <c r="C39" s="213" t="n">
        <v>0</v>
      </c>
      <c r="D39" s="213" t="n">
        <v>0</v>
      </c>
      <c r="E39" s="204"/>
      <c r="F39" s="205"/>
      <c r="G39" s="204"/>
      <c r="H39" s="207" t="n">
        <v>38</v>
      </c>
      <c r="I39" s="2" t="s">
        <v>5002</v>
      </c>
      <c r="J39" s="2" t="n">
        <v>2</v>
      </c>
      <c r="K39" s="2" t="s">
        <v>5006</v>
      </c>
    </row>
    <row r="40" customFormat="false" ht="15" hidden="false" customHeight="true" outlineLevel="0" collapsed="false">
      <c r="A40" s="211" t="s">
        <v>5144</v>
      </c>
      <c r="B40" s="212" t="n">
        <v>0</v>
      </c>
      <c r="C40" s="213"/>
      <c r="D40" s="213"/>
      <c r="E40" s="204"/>
      <c r="F40" s="205"/>
      <c r="G40" s="204"/>
      <c r="H40" s="207" t="n">
        <v>39</v>
      </c>
      <c r="I40" s="2" t="s">
        <v>5034</v>
      </c>
      <c r="J40" s="2" t="n">
        <v>2</v>
      </c>
      <c r="K40" s="2" t="s">
        <v>4982</v>
      </c>
    </row>
    <row r="41" customFormat="false" ht="15" hidden="false" customHeight="true" outlineLevel="0" collapsed="false">
      <c r="A41" s="211" t="s">
        <v>5055</v>
      </c>
      <c r="B41" s="212" t="n">
        <v>0</v>
      </c>
      <c r="C41" s="213" t="n">
        <v>0</v>
      </c>
      <c r="D41" s="213" t="n">
        <v>0</v>
      </c>
      <c r="E41" s="204"/>
      <c r="F41" s="205"/>
      <c r="G41" s="204"/>
      <c r="H41" s="207" t="n">
        <v>40</v>
      </c>
      <c r="I41" s="2" t="s">
        <v>5035</v>
      </c>
      <c r="J41" s="2" t="n">
        <v>2</v>
      </c>
      <c r="K41" s="2" t="s">
        <v>5006</v>
      </c>
    </row>
    <row r="42" customFormat="false" ht="15" hidden="false" customHeight="true" outlineLevel="0" collapsed="false">
      <c r="A42" s="211" t="s">
        <v>5002</v>
      </c>
      <c r="B42" s="212" t="n">
        <v>0</v>
      </c>
      <c r="C42" s="213" t="n">
        <v>0</v>
      </c>
      <c r="D42" s="213" t="n">
        <v>0</v>
      </c>
      <c r="E42" s="204"/>
      <c r="F42" s="205"/>
      <c r="G42" s="204"/>
      <c r="H42" s="207" t="n">
        <v>41</v>
      </c>
      <c r="I42" s="2" t="s">
        <v>655</v>
      </c>
      <c r="J42" s="2" t="n">
        <v>2</v>
      </c>
      <c r="K42" s="2" t="s">
        <v>5006</v>
      </c>
    </row>
    <row r="43" customFormat="false" ht="15" hidden="false" customHeight="true" outlineLevel="0" collapsed="false">
      <c r="A43" s="211" t="s">
        <v>5035</v>
      </c>
      <c r="B43" s="212" t="n">
        <v>0</v>
      </c>
      <c r="C43" s="213" t="n">
        <v>0</v>
      </c>
      <c r="D43" s="213" t="n">
        <v>0</v>
      </c>
      <c r="E43" s="204"/>
      <c r="F43" s="205"/>
      <c r="G43" s="204"/>
      <c r="H43" s="207" t="n">
        <v>42</v>
      </c>
      <c r="I43" s="2" t="s">
        <v>5102</v>
      </c>
      <c r="J43" s="2" t="n">
        <v>2</v>
      </c>
      <c r="K43" s="2" t="s">
        <v>4982</v>
      </c>
    </row>
    <row r="44" customFormat="false" ht="15" hidden="false" customHeight="true" outlineLevel="0" collapsed="false">
      <c r="A44" s="211" t="s">
        <v>655</v>
      </c>
      <c r="B44" s="212" t="n">
        <v>0</v>
      </c>
      <c r="C44" s="213" t="n">
        <v>0</v>
      </c>
      <c r="D44" s="213" t="n">
        <v>0</v>
      </c>
      <c r="E44" s="204"/>
      <c r="F44" s="205"/>
      <c r="G44" s="204"/>
      <c r="H44" s="207" t="n">
        <v>43</v>
      </c>
      <c r="I44" s="2" t="s">
        <v>5096</v>
      </c>
      <c r="J44" s="2" t="n">
        <v>1</v>
      </c>
      <c r="K44" s="2" t="s">
        <v>4980</v>
      </c>
    </row>
    <row r="45" customFormat="false" ht="15" hidden="false" customHeight="true" outlineLevel="0" collapsed="false">
      <c r="A45" s="211" t="s">
        <v>5037</v>
      </c>
      <c r="B45" s="212"/>
      <c r="C45" s="213" t="n">
        <v>0</v>
      </c>
      <c r="D45" s="213"/>
      <c r="E45" s="204"/>
      <c r="F45" s="205"/>
      <c r="G45" s="204"/>
      <c r="H45" s="207" t="n">
        <v>44</v>
      </c>
      <c r="I45" s="2" t="s">
        <v>5036</v>
      </c>
      <c r="J45" s="2" t="n">
        <v>2</v>
      </c>
      <c r="K45" s="2" t="s">
        <v>4995</v>
      </c>
    </row>
    <row r="46" customFormat="false" ht="15" hidden="false" customHeight="true" outlineLevel="0" collapsed="false">
      <c r="A46" s="211" t="s">
        <v>5189</v>
      </c>
      <c r="B46" s="212"/>
      <c r="C46" s="213" t="n">
        <v>0</v>
      </c>
      <c r="D46" s="213" t="n">
        <v>0</v>
      </c>
      <c r="E46" s="204"/>
      <c r="F46" s="205"/>
      <c r="G46" s="204"/>
      <c r="H46" s="207" t="n">
        <v>45</v>
      </c>
      <c r="I46" s="2" t="s">
        <v>5228</v>
      </c>
      <c r="J46" s="2" t="n">
        <v>2</v>
      </c>
      <c r="K46" s="2" t="s">
        <v>4999</v>
      </c>
    </row>
    <row r="47" customFormat="false" ht="15" hidden="false" customHeight="true" outlineLevel="0" collapsed="false">
      <c r="A47" s="211" t="s">
        <v>5039</v>
      </c>
      <c r="B47" s="212" t="n">
        <v>0</v>
      </c>
      <c r="C47" s="213" t="n">
        <v>0</v>
      </c>
      <c r="D47" s="213" t="n">
        <v>0</v>
      </c>
      <c r="E47" s="204"/>
      <c r="F47" s="205"/>
      <c r="G47" s="204"/>
      <c r="H47" s="207" t="n">
        <v>46</v>
      </c>
      <c r="I47" s="2" t="s">
        <v>5110</v>
      </c>
      <c r="J47" s="2" t="n">
        <v>2</v>
      </c>
      <c r="K47" s="2" t="s">
        <v>4982</v>
      </c>
    </row>
    <row r="48" customFormat="false" ht="15" hidden="false" customHeight="true" outlineLevel="0" collapsed="false">
      <c r="A48" s="211" t="s">
        <v>5029</v>
      </c>
      <c r="B48" s="212" t="n">
        <v>0</v>
      </c>
      <c r="C48" s="213" t="n">
        <v>0</v>
      </c>
      <c r="D48" s="213" t="n">
        <v>0</v>
      </c>
      <c r="E48" s="204"/>
      <c r="F48" s="205"/>
      <c r="G48" s="204"/>
      <c r="H48" s="207" t="n">
        <v>47</v>
      </c>
      <c r="I48" s="2" t="s">
        <v>5111</v>
      </c>
      <c r="J48" s="2" t="n">
        <v>2</v>
      </c>
      <c r="K48" s="2" t="s">
        <v>4982</v>
      </c>
    </row>
    <row r="49" customFormat="false" ht="15" hidden="false" customHeight="true" outlineLevel="0" collapsed="false">
      <c r="A49" s="211" t="s">
        <v>1478</v>
      </c>
      <c r="B49" s="212" t="n">
        <v>0</v>
      </c>
      <c r="C49" s="213"/>
      <c r="D49" s="213"/>
      <c r="E49" s="204"/>
      <c r="F49" s="205"/>
      <c r="G49" s="204"/>
      <c r="H49" s="207" t="n">
        <v>48</v>
      </c>
      <c r="I49" s="2" t="s">
        <v>5038</v>
      </c>
      <c r="J49" s="2" t="n">
        <v>2</v>
      </c>
      <c r="K49" s="2" t="s">
        <v>4982</v>
      </c>
    </row>
    <row r="50" customFormat="false" ht="15" hidden="false" customHeight="true" outlineLevel="0" collapsed="false">
      <c r="A50" s="211" t="s">
        <v>5033</v>
      </c>
      <c r="B50" s="212"/>
      <c r="C50" s="213"/>
      <c r="D50" s="213" t="n">
        <v>0</v>
      </c>
      <c r="E50" s="204"/>
      <c r="F50" s="205"/>
      <c r="G50" s="204"/>
      <c r="H50" s="207" t="n">
        <v>49</v>
      </c>
      <c r="I50" s="2" t="s">
        <v>5087</v>
      </c>
      <c r="J50" s="2" t="n">
        <v>1</v>
      </c>
      <c r="K50" s="2" t="s">
        <v>4980</v>
      </c>
    </row>
    <row r="51" customFormat="false" ht="15" hidden="false" customHeight="true" outlineLevel="0" collapsed="false">
      <c r="A51" s="2"/>
      <c r="B51" s="204"/>
      <c r="C51" s="204"/>
      <c r="D51" s="204"/>
      <c r="E51" s="204"/>
      <c r="F51" s="205"/>
      <c r="G51" s="204"/>
      <c r="H51" s="207" t="n">
        <v>50</v>
      </c>
      <c r="I51" s="2" t="s">
        <v>5062</v>
      </c>
      <c r="J51" s="2" t="n">
        <v>2</v>
      </c>
      <c r="K51" s="2" t="s">
        <v>4982</v>
      </c>
    </row>
    <row r="52" customFormat="false" ht="19.5" hidden="false" customHeight="true" outlineLevel="0" collapsed="false">
      <c r="A52" s="206" t="s">
        <v>4982</v>
      </c>
      <c r="B52" s="206"/>
      <c r="C52" s="206"/>
      <c r="D52" s="206"/>
      <c r="E52" s="204"/>
      <c r="F52" s="205"/>
      <c r="G52" s="204"/>
      <c r="H52" s="207" t="n">
        <v>51</v>
      </c>
      <c r="I52" s="2" t="s">
        <v>5229</v>
      </c>
      <c r="J52" s="2" t="n">
        <v>2</v>
      </c>
      <c r="K52" s="2" t="s">
        <v>4999</v>
      </c>
    </row>
    <row r="53" customFormat="false" ht="15" hidden="false" customHeight="true" outlineLevel="0" collapsed="false">
      <c r="A53" s="208" t="s">
        <v>5060</v>
      </c>
      <c r="B53" s="221" t="n">
        <v>1</v>
      </c>
      <c r="C53" s="222"/>
      <c r="D53" s="222"/>
      <c r="E53" s="204"/>
      <c r="F53" s="205"/>
      <c r="G53" s="204"/>
      <c r="H53" s="207" t="n">
        <v>52</v>
      </c>
      <c r="I53" s="2" t="s">
        <v>5041</v>
      </c>
      <c r="J53" s="2" t="n">
        <v>2</v>
      </c>
      <c r="K53" s="2" t="s">
        <v>4982</v>
      </c>
    </row>
    <row r="54" customFormat="false" ht="15" hidden="false" customHeight="true" outlineLevel="0" collapsed="false">
      <c r="A54" s="211" t="s">
        <v>5033</v>
      </c>
      <c r="B54" s="218" t="n">
        <v>3</v>
      </c>
      <c r="C54" s="204"/>
      <c r="D54" s="204"/>
      <c r="E54" s="204"/>
      <c r="F54" s="205"/>
      <c r="G54" s="204"/>
      <c r="H54" s="207" t="n">
        <v>53</v>
      </c>
      <c r="I54" s="2" t="s">
        <v>5042</v>
      </c>
      <c r="J54" s="2" t="n">
        <v>2</v>
      </c>
      <c r="K54" s="2" t="s">
        <v>4982</v>
      </c>
    </row>
    <row r="55" customFormat="false" ht="15" hidden="false" customHeight="true" outlineLevel="0" collapsed="false">
      <c r="A55" s="211" t="s">
        <v>5045</v>
      </c>
      <c r="B55" s="218" t="n">
        <v>6</v>
      </c>
      <c r="C55" s="2" t="n">
        <v>6</v>
      </c>
      <c r="D55" s="2" t="n">
        <v>6</v>
      </c>
      <c r="E55" s="204"/>
      <c r="F55" s="205"/>
      <c r="G55" s="204"/>
      <c r="H55" s="207" t="n">
        <v>54</v>
      </c>
      <c r="I55" s="2" t="s">
        <v>5082</v>
      </c>
      <c r="J55" s="2" t="n">
        <v>1</v>
      </c>
      <c r="K55" s="2" t="s">
        <v>4980</v>
      </c>
    </row>
    <row r="56" customFormat="false" ht="15" hidden="false" customHeight="true" outlineLevel="0" collapsed="false">
      <c r="A56" s="211" t="s">
        <v>5000</v>
      </c>
      <c r="B56" s="218" t="n">
        <v>7</v>
      </c>
      <c r="C56" s="2" t="n">
        <v>7</v>
      </c>
      <c r="D56" s="2" t="n">
        <v>7</v>
      </c>
      <c r="E56" s="204"/>
      <c r="F56" s="205"/>
      <c r="G56" s="204"/>
      <c r="H56" s="207" t="n">
        <v>55</v>
      </c>
      <c r="I56" s="2" t="s">
        <v>5204</v>
      </c>
      <c r="J56" s="2" t="n">
        <v>2</v>
      </c>
      <c r="K56" s="2" t="s">
        <v>4999</v>
      </c>
    </row>
    <row r="57" customFormat="false" ht="15" hidden="false" customHeight="true" outlineLevel="0" collapsed="false">
      <c r="A57" s="211" t="s">
        <v>5078</v>
      </c>
      <c r="B57" s="214"/>
      <c r="C57" s="2" t="n">
        <v>8</v>
      </c>
      <c r="D57" s="2" t="n">
        <v>8</v>
      </c>
      <c r="E57" s="204"/>
      <c r="F57" s="205"/>
      <c r="G57" s="204"/>
      <c r="H57" s="207" t="n">
        <v>56</v>
      </c>
      <c r="I57" s="2" t="s">
        <v>5064</v>
      </c>
      <c r="J57" s="2" t="n">
        <v>2</v>
      </c>
      <c r="K57" s="2" t="s">
        <v>4982</v>
      </c>
    </row>
    <row r="58" customFormat="false" ht="15" hidden="false" customHeight="true" outlineLevel="0" collapsed="false">
      <c r="A58" s="211" t="s">
        <v>5030</v>
      </c>
      <c r="B58" s="218" t="n">
        <v>10</v>
      </c>
      <c r="C58" s="2" t="n">
        <v>10</v>
      </c>
      <c r="D58" s="2" t="n">
        <v>10</v>
      </c>
      <c r="E58" s="204"/>
      <c r="F58" s="205"/>
      <c r="G58" s="204"/>
      <c r="H58" s="207" t="n">
        <v>57</v>
      </c>
      <c r="I58" s="2" t="s">
        <v>5065</v>
      </c>
      <c r="J58" s="2" t="n">
        <v>2</v>
      </c>
      <c r="K58" s="2" t="s">
        <v>4982</v>
      </c>
    </row>
    <row r="59" customFormat="false" ht="15" hidden="false" customHeight="true" outlineLevel="0" collapsed="false">
      <c r="A59" s="211" t="s">
        <v>5047</v>
      </c>
      <c r="B59" s="218" t="n">
        <v>12</v>
      </c>
      <c r="C59" s="2" t="n">
        <v>12</v>
      </c>
      <c r="D59" s="2" t="n">
        <v>12</v>
      </c>
      <c r="E59" s="204"/>
      <c r="F59" s="205"/>
      <c r="G59" s="204"/>
      <c r="H59" s="207" t="n">
        <v>58</v>
      </c>
      <c r="I59" s="2" t="s">
        <v>5077</v>
      </c>
      <c r="J59" s="2" t="n">
        <v>2</v>
      </c>
      <c r="K59" s="2" t="s">
        <v>4982</v>
      </c>
    </row>
    <row r="60" customFormat="false" ht="15" hidden="false" customHeight="true" outlineLevel="0" collapsed="false">
      <c r="A60" s="211" t="s">
        <v>5007</v>
      </c>
      <c r="B60" s="218" t="n">
        <v>13</v>
      </c>
      <c r="C60" s="2" t="n">
        <v>13</v>
      </c>
      <c r="D60" s="2" t="n">
        <v>13</v>
      </c>
      <c r="E60" s="204"/>
      <c r="F60" s="205"/>
      <c r="G60" s="204"/>
      <c r="H60" s="207" t="n">
        <v>59</v>
      </c>
      <c r="I60" s="2" t="s">
        <v>5043</v>
      </c>
      <c r="J60" s="2" t="n">
        <v>2</v>
      </c>
      <c r="K60" s="2" t="s">
        <v>4982</v>
      </c>
    </row>
    <row r="61" customFormat="false" ht="15" hidden="false" customHeight="true" outlineLevel="0" collapsed="false">
      <c r="A61" s="211" t="s">
        <v>1823</v>
      </c>
      <c r="B61" s="218" t="n">
        <v>14</v>
      </c>
      <c r="C61" s="2" t="n">
        <v>14</v>
      </c>
      <c r="D61" s="2" t="n">
        <v>14</v>
      </c>
      <c r="E61" s="204"/>
      <c r="F61" s="205"/>
      <c r="G61" s="204"/>
      <c r="H61" s="207" t="n">
        <v>60</v>
      </c>
      <c r="I61" s="2" t="s">
        <v>5233</v>
      </c>
      <c r="J61" s="2" t="n">
        <v>2</v>
      </c>
      <c r="K61" s="2" t="s">
        <v>4982</v>
      </c>
    </row>
    <row r="62" customFormat="false" ht="15" hidden="false" customHeight="true" outlineLevel="0" collapsed="false">
      <c r="A62" s="211" t="s">
        <v>5061</v>
      </c>
      <c r="B62" s="214"/>
      <c r="C62" s="2" t="n">
        <v>15</v>
      </c>
      <c r="D62" s="2" t="n">
        <v>15</v>
      </c>
      <c r="E62" s="204"/>
      <c r="F62" s="205"/>
      <c r="G62" s="204"/>
      <c r="H62" s="207" t="n">
        <v>61</v>
      </c>
      <c r="I62" s="2" t="s">
        <v>549</v>
      </c>
      <c r="J62" s="2" t="n">
        <v>2</v>
      </c>
      <c r="K62" s="2" t="s">
        <v>4999</v>
      </c>
    </row>
    <row r="63" customFormat="false" ht="15" hidden="false" customHeight="true" outlineLevel="0" collapsed="false">
      <c r="A63" s="211" t="s">
        <v>5038</v>
      </c>
      <c r="B63" s="218" t="n">
        <v>17</v>
      </c>
      <c r="C63" s="2" t="n">
        <v>17</v>
      </c>
      <c r="D63" s="2" t="n">
        <v>17</v>
      </c>
      <c r="E63" s="204"/>
      <c r="F63" s="205"/>
      <c r="G63" s="204"/>
      <c r="H63" s="207" t="n">
        <v>62</v>
      </c>
      <c r="I63" s="2" t="s">
        <v>5044</v>
      </c>
      <c r="J63" s="2" t="n">
        <v>2</v>
      </c>
      <c r="K63" s="2" t="s">
        <v>4982</v>
      </c>
    </row>
    <row r="64" customFormat="false" ht="15" hidden="false" customHeight="true" outlineLevel="0" collapsed="false">
      <c r="A64" s="211" t="s">
        <v>5062</v>
      </c>
      <c r="B64" s="218" t="n">
        <v>18</v>
      </c>
      <c r="C64" s="2" t="n">
        <v>18</v>
      </c>
      <c r="D64" s="2" t="n">
        <v>18</v>
      </c>
      <c r="E64" s="204"/>
      <c r="F64" s="205"/>
      <c r="G64" s="204"/>
      <c r="H64" s="207" t="n">
        <v>63</v>
      </c>
      <c r="I64" s="2" t="s">
        <v>5230</v>
      </c>
      <c r="J64" s="2" t="n">
        <v>2</v>
      </c>
      <c r="K64" s="2" t="s">
        <v>4999</v>
      </c>
    </row>
    <row r="65" customFormat="false" ht="15" hidden="false" customHeight="true" outlineLevel="0" collapsed="false">
      <c r="A65" s="211" t="s">
        <v>5021</v>
      </c>
      <c r="B65" s="218" t="n">
        <v>21</v>
      </c>
      <c r="C65" s="2" t="n">
        <v>21</v>
      </c>
      <c r="D65" s="2" t="n">
        <v>21</v>
      </c>
      <c r="E65" s="204"/>
      <c r="F65" s="205"/>
      <c r="G65" s="204"/>
      <c r="H65" s="207" t="n">
        <v>64</v>
      </c>
      <c r="I65" s="2" t="s">
        <v>5037</v>
      </c>
      <c r="J65" s="2" t="n">
        <v>2</v>
      </c>
      <c r="K65" s="2" t="s">
        <v>4982</v>
      </c>
    </row>
    <row r="66" customFormat="false" ht="15" hidden="false" customHeight="true" outlineLevel="0" collapsed="false">
      <c r="A66" s="211" t="s">
        <v>1044</v>
      </c>
      <c r="B66" s="218" t="n">
        <v>26</v>
      </c>
      <c r="C66" s="2" t="n">
        <v>26</v>
      </c>
      <c r="D66" s="2" t="n">
        <v>26</v>
      </c>
      <c r="E66" s="204"/>
      <c r="F66" s="205"/>
      <c r="G66" s="204"/>
      <c r="H66" s="207" t="n">
        <v>65</v>
      </c>
      <c r="I66" s="2" t="s">
        <v>1808</v>
      </c>
      <c r="J66" s="2" t="n">
        <v>2</v>
      </c>
      <c r="K66" s="2" t="s">
        <v>4982</v>
      </c>
    </row>
    <row r="67" customFormat="false" ht="15" hidden="false" customHeight="true" outlineLevel="0" collapsed="false">
      <c r="A67" s="211" t="s">
        <v>5042</v>
      </c>
      <c r="B67" s="218" t="n">
        <v>27</v>
      </c>
      <c r="C67" s="2" t="n">
        <v>27</v>
      </c>
      <c r="D67" s="2" t="n">
        <v>27</v>
      </c>
      <c r="E67" s="204"/>
      <c r="F67" s="205"/>
      <c r="G67" s="204"/>
      <c r="H67" s="207" t="n">
        <v>66</v>
      </c>
      <c r="I67" s="2" t="s">
        <v>701</v>
      </c>
      <c r="J67" s="2" t="n">
        <v>2</v>
      </c>
      <c r="K67" s="2" t="s">
        <v>4982</v>
      </c>
    </row>
    <row r="68" customFormat="false" ht="15" hidden="false" customHeight="true" outlineLevel="0" collapsed="false">
      <c r="A68" s="211" t="s">
        <v>5056</v>
      </c>
      <c r="B68" s="218" t="n">
        <v>31</v>
      </c>
      <c r="C68" s="2" t="n">
        <v>31</v>
      </c>
      <c r="D68" s="2" t="n">
        <v>31</v>
      </c>
      <c r="E68" s="204"/>
      <c r="F68" s="205"/>
      <c r="G68" s="204"/>
      <c r="H68" s="207" t="n">
        <v>67</v>
      </c>
      <c r="I68" s="2" t="s">
        <v>5219</v>
      </c>
      <c r="J68" s="2" t="n">
        <v>0</v>
      </c>
      <c r="K68" s="2" t="s">
        <v>4991</v>
      </c>
    </row>
    <row r="69" customFormat="false" ht="15" hidden="false" customHeight="true" outlineLevel="0" collapsed="false">
      <c r="A69" s="211" t="s">
        <v>5004</v>
      </c>
      <c r="B69" s="218" t="n">
        <v>32</v>
      </c>
      <c r="C69" s="2" t="n">
        <v>32</v>
      </c>
      <c r="D69" s="2" t="n">
        <v>32</v>
      </c>
      <c r="E69" s="204"/>
      <c r="F69" s="205"/>
      <c r="G69" s="204"/>
      <c r="H69" s="207" t="n">
        <v>68</v>
      </c>
      <c r="I69" s="2" t="s">
        <v>5234</v>
      </c>
      <c r="J69" s="2" t="n">
        <v>2</v>
      </c>
      <c r="K69" s="2" t="s">
        <v>4982</v>
      </c>
    </row>
    <row r="70" customFormat="false" ht="15" hidden="false" customHeight="true" outlineLevel="0" collapsed="false">
      <c r="A70" s="211" t="s">
        <v>701</v>
      </c>
      <c r="B70" s="214"/>
      <c r="C70" s="2" t="n">
        <v>34</v>
      </c>
      <c r="D70" s="2" t="n">
        <v>34</v>
      </c>
      <c r="E70" s="204"/>
      <c r="F70" s="205"/>
      <c r="G70" s="204"/>
      <c r="H70" s="207" t="n">
        <v>69</v>
      </c>
      <c r="I70" s="2" t="s">
        <v>5189</v>
      </c>
      <c r="J70" s="2" t="n">
        <v>2</v>
      </c>
      <c r="K70" s="2" t="s">
        <v>4982</v>
      </c>
    </row>
    <row r="71" customFormat="false" ht="15" hidden="false" customHeight="true" outlineLevel="0" collapsed="false">
      <c r="A71" s="211" t="s">
        <v>1808</v>
      </c>
      <c r="B71" s="218" t="n">
        <v>36</v>
      </c>
      <c r="C71" s="2" t="n">
        <v>36</v>
      </c>
      <c r="D71" s="2" t="n">
        <v>36</v>
      </c>
      <c r="E71" s="204"/>
      <c r="F71" s="205"/>
      <c r="G71" s="204"/>
      <c r="H71" s="207" t="n">
        <v>70</v>
      </c>
      <c r="I71" s="2" t="s">
        <v>5039</v>
      </c>
      <c r="J71" s="2" t="n">
        <v>2</v>
      </c>
      <c r="K71" s="2" t="s">
        <v>4982</v>
      </c>
    </row>
    <row r="72" customFormat="false" ht="15" hidden="false" customHeight="true" outlineLevel="0" collapsed="false">
      <c r="A72" s="211" t="s">
        <v>5077</v>
      </c>
      <c r="B72" s="218" t="n">
        <v>39</v>
      </c>
      <c r="C72" s="2" t="n">
        <v>39</v>
      </c>
      <c r="D72" s="2" t="n">
        <v>39</v>
      </c>
      <c r="E72" s="204"/>
      <c r="F72" s="205"/>
      <c r="G72" s="204"/>
      <c r="H72" s="207" t="n">
        <v>71</v>
      </c>
      <c r="I72" s="2" t="s">
        <v>5231</v>
      </c>
      <c r="J72" s="2" t="n">
        <v>2</v>
      </c>
      <c r="K72" s="2" t="s">
        <v>4999</v>
      </c>
    </row>
    <row r="73" customFormat="false" ht="15" hidden="false" customHeight="true" outlineLevel="0" collapsed="false">
      <c r="A73" s="211" t="s">
        <v>5119</v>
      </c>
      <c r="B73" s="218" t="n">
        <v>41</v>
      </c>
      <c r="C73" s="2" t="n">
        <v>41</v>
      </c>
      <c r="D73" s="2" t="n">
        <v>41</v>
      </c>
      <c r="E73" s="204"/>
      <c r="F73" s="205"/>
      <c r="G73" s="204"/>
      <c r="H73" s="207" t="n">
        <v>72</v>
      </c>
      <c r="I73" s="2" t="s">
        <v>5067</v>
      </c>
      <c r="J73" s="2" t="n">
        <v>2</v>
      </c>
      <c r="K73" s="2" t="s">
        <v>4982</v>
      </c>
    </row>
    <row r="74" customFormat="false" ht="15" hidden="false" customHeight="true" outlineLevel="0" collapsed="false">
      <c r="A74" s="211" t="s">
        <v>5013</v>
      </c>
      <c r="B74" s="218" t="n">
        <v>42</v>
      </c>
      <c r="C74" s="2" t="n">
        <v>42</v>
      </c>
      <c r="D74" s="2" t="n">
        <v>42</v>
      </c>
      <c r="E74" s="204"/>
      <c r="F74" s="205"/>
      <c r="G74" s="204"/>
      <c r="H74" s="207" t="n">
        <v>73</v>
      </c>
      <c r="I74" s="2" t="s">
        <v>909</v>
      </c>
      <c r="J74" s="2" t="n">
        <v>1</v>
      </c>
      <c r="K74" s="2" t="s">
        <v>4980</v>
      </c>
    </row>
    <row r="75" customFormat="false" ht="15" hidden="false" customHeight="true" outlineLevel="0" collapsed="false">
      <c r="A75" s="211" t="s">
        <v>5044</v>
      </c>
      <c r="B75" s="218" t="n">
        <v>43</v>
      </c>
      <c r="C75" s="204"/>
      <c r="D75" s="204"/>
      <c r="E75" s="204"/>
      <c r="F75" s="205"/>
      <c r="G75" s="204"/>
      <c r="H75" s="207" t="n">
        <v>74</v>
      </c>
      <c r="I75" s="2" t="s">
        <v>977</v>
      </c>
      <c r="J75" s="2" t="n">
        <v>2</v>
      </c>
      <c r="K75" s="2" t="s">
        <v>4982</v>
      </c>
    </row>
    <row r="76" customFormat="false" ht="15" hidden="false" customHeight="true" outlineLevel="0" collapsed="false">
      <c r="A76" s="211" t="s">
        <v>5041</v>
      </c>
      <c r="B76" s="218" t="n">
        <v>44</v>
      </c>
      <c r="C76" s="2" t="n">
        <v>44</v>
      </c>
      <c r="D76" s="2" t="n">
        <v>44</v>
      </c>
      <c r="E76" s="204"/>
      <c r="F76" s="205"/>
      <c r="G76" s="204"/>
      <c r="H76" s="207" t="n">
        <v>75</v>
      </c>
      <c r="I76" s="2" t="s">
        <v>5029</v>
      </c>
      <c r="J76" s="2" t="n">
        <v>2</v>
      </c>
      <c r="K76" s="2" t="s">
        <v>4982</v>
      </c>
    </row>
    <row r="77" customFormat="false" ht="15" hidden="false" customHeight="true" outlineLevel="0" collapsed="false">
      <c r="A77" s="211" t="s">
        <v>4985</v>
      </c>
      <c r="B77" s="218" t="n">
        <v>45</v>
      </c>
      <c r="C77" s="2" t="n">
        <v>45</v>
      </c>
      <c r="D77" s="2" t="n">
        <v>45</v>
      </c>
      <c r="E77" s="204"/>
      <c r="F77" s="205"/>
      <c r="G77" s="204"/>
      <c r="H77" s="207" t="n">
        <v>76</v>
      </c>
      <c r="I77" s="2" t="s">
        <v>5235</v>
      </c>
      <c r="J77" s="2" t="n">
        <v>2</v>
      </c>
      <c r="K77" s="2" t="s">
        <v>4982</v>
      </c>
    </row>
    <row r="78" customFormat="false" ht="15" hidden="false" customHeight="true" outlineLevel="0" collapsed="false">
      <c r="A78" s="211" t="s">
        <v>5192</v>
      </c>
      <c r="B78" s="218" t="n">
        <v>46</v>
      </c>
      <c r="C78" s="2" t="n">
        <v>46</v>
      </c>
      <c r="D78" s="2" t="n">
        <v>46</v>
      </c>
      <c r="E78" s="204"/>
      <c r="F78" s="205"/>
      <c r="G78" s="204"/>
      <c r="H78" s="207" t="n">
        <v>77</v>
      </c>
      <c r="I78" s="2" t="s">
        <v>5050</v>
      </c>
      <c r="J78" s="2" t="n">
        <v>2</v>
      </c>
      <c r="K78" s="2" t="s">
        <v>4982</v>
      </c>
    </row>
    <row r="79" customFormat="false" ht="15" hidden="false" customHeight="true" outlineLevel="0" collapsed="false">
      <c r="A79" s="211" t="s">
        <v>5102</v>
      </c>
      <c r="B79" s="214"/>
      <c r="C79" s="2" t="n">
        <v>47</v>
      </c>
      <c r="D79" s="2" t="n">
        <v>47</v>
      </c>
      <c r="E79" s="204"/>
      <c r="F79" s="205"/>
      <c r="G79" s="204"/>
      <c r="H79" s="207" t="n">
        <v>78</v>
      </c>
      <c r="I79" s="2" t="s">
        <v>5047</v>
      </c>
      <c r="J79" s="2" t="n">
        <v>1</v>
      </c>
      <c r="K79" s="2" t="s">
        <v>4980</v>
      </c>
    </row>
    <row r="80" customFormat="false" ht="15" hidden="false" customHeight="true" outlineLevel="0" collapsed="false">
      <c r="A80" s="211" t="s">
        <v>5043</v>
      </c>
      <c r="B80" s="214"/>
      <c r="C80" s="2" t="n">
        <v>48</v>
      </c>
      <c r="D80" s="2" t="n">
        <v>48</v>
      </c>
      <c r="E80" s="204"/>
      <c r="F80" s="205"/>
      <c r="G80" s="204"/>
      <c r="H80" s="207" t="n">
        <v>79</v>
      </c>
      <c r="I80" s="2" t="s">
        <v>5192</v>
      </c>
      <c r="J80" s="2" t="n">
        <v>1</v>
      </c>
      <c r="K80" s="2" t="s">
        <v>4980</v>
      </c>
    </row>
    <row r="81" customFormat="false" ht="15" hidden="false" customHeight="true" outlineLevel="0" collapsed="false">
      <c r="A81" s="211" t="s">
        <v>5008</v>
      </c>
      <c r="B81" s="214"/>
      <c r="C81" s="2" t="n">
        <v>49</v>
      </c>
      <c r="D81" s="2" t="n">
        <v>49</v>
      </c>
      <c r="E81" s="204"/>
      <c r="F81" s="205"/>
      <c r="G81" s="204"/>
      <c r="H81" s="207" t="n">
        <v>80</v>
      </c>
      <c r="I81" s="2" t="s">
        <v>5119</v>
      </c>
      <c r="J81" s="2" t="n">
        <v>2</v>
      </c>
      <c r="K81" s="2" t="s">
        <v>4982</v>
      </c>
    </row>
    <row r="82" customFormat="false" ht="15" hidden="false" customHeight="true" outlineLevel="0" collapsed="false">
      <c r="A82" s="211" t="s">
        <v>5189</v>
      </c>
      <c r="B82" s="218" t="n">
        <v>49</v>
      </c>
      <c r="C82" s="204"/>
      <c r="D82" s="204"/>
      <c r="E82" s="204"/>
      <c r="F82" s="205"/>
      <c r="G82" s="204"/>
      <c r="H82" s="207" t="n">
        <v>81</v>
      </c>
      <c r="I82" s="2" t="s">
        <v>5045</v>
      </c>
      <c r="J82" s="2" t="n">
        <v>2</v>
      </c>
      <c r="K82" s="2" t="s">
        <v>4982</v>
      </c>
    </row>
    <row r="83" customFormat="false" ht="15" hidden="false" customHeight="true" outlineLevel="0" collapsed="false">
      <c r="A83" s="211" t="s">
        <v>5059</v>
      </c>
      <c r="B83" s="218" t="n">
        <v>52</v>
      </c>
      <c r="C83" s="2" t="n">
        <v>52</v>
      </c>
      <c r="D83" s="2" t="n">
        <v>52</v>
      </c>
      <c r="E83" s="204"/>
      <c r="F83" s="205"/>
      <c r="G83" s="204"/>
      <c r="H83" s="207" t="n">
        <v>82</v>
      </c>
      <c r="I83" s="2" t="s">
        <v>1478</v>
      </c>
      <c r="J83" s="2" t="n">
        <v>2</v>
      </c>
      <c r="K83" s="2" t="s">
        <v>5025</v>
      </c>
    </row>
    <row r="84" customFormat="false" ht="15" hidden="false" customHeight="true" outlineLevel="0" collapsed="false">
      <c r="A84" s="211" t="s">
        <v>5233</v>
      </c>
      <c r="B84" s="214"/>
      <c r="C84" s="2" t="n">
        <v>55</v>
      </c>
      <c r="D84" s="2" t="n">
        <v>55</v>
      </c>
      <c r="E84" s="204"/>
      <c r="F84" s="205"/>
      <c r="G84" s="204"/>
      <c r="H84" s="207" t="n">
        <v>83</v>
      </c>
      <c r="I84" s="2" t="s">
        <v>5046</v>
      </c>
      <c r="J84" s="2" t="n">
        <v>2</v>
      </c>
      <c r="K84" s="2" t="s">
        <v>4999</v>
      </c>
    </row>
    <row r="85" customFormat="false" ht="15" hidden="false" customHeight="true" outlineLevel="0" collapsed="false">
      <c r="A85" s="211" t="s">
        <v>5223</v>
      </c>
      <c r="B85" s="218" t="n">
        <v>55</v>
      </c>
      <c r="C85" s="204"/>
      <c r="D85" s="204"/>
      <c r="E85" s="204"/>
      <c r="F85" s="205"/>
      <c r="G85" s="204"/>
      <c r="H85" s="207" t="n">
        <v>84</v>
      </c>
      <c r="I85" s="2" t="s">
        <v>5033</v>
      </c>
      <c r="J85" s="2" t="n">
        <v>2</v>
      </c>
      <c r="K85" s="2" t="s">
        <v>5006</v>
      </c>
    </row>
    <row r="86" customFormat="false" ht="15" hidden="false" customHeight="true" outlineLevel="0" collapsed="false">
      <c r="A86" s="211" t="s">
        <v>5018</v>
      </c>
      <c r="B86" s="218" t="n">
        <v>56</v>
      </c>
      <c r="C86" s="2" t="n">
        <v>56</v>
      </c>
      <c r="D86" s="2" t="n">
        <v>56</v>
      </c>
      <c r="E86" s="204"/>
      <c r="F86" s="205"/>
      <c r="G86" s="204"/>
      <c r="H86" s="207" t="n">
        <v>85</v>
      </c>
      <c r="I86" s="2" t="s">
        <v>5224</v>
      </c>
      <c r="J86" s="2" t="n">
        <v>1</v>
      </c>
      <c r="K86" s="2" t="s">
        <v>4980</v>
      </c>
    </row>
    <row r="87" customFormat="false" ht="15" hidden="false" customHeight="true" outlineLevel="0" collapsed="false">
      <c r="A87" s="211" t="s">
        <v>5011</v>
      </c>
      <c r="B87" s="218" t="n">
        <v>58</v>
      </c>
      <c r="C87" s="204"/>
      <c r="D87" s="204"/>
      <c r="E87" s="204"/>
      <c r="F87" s="205"/>
      <c r="G87" s="204"/>
      <c r="H87" s="207" t="n">
        <v>86</v>
      </c>
      <c r="I87" s="2" t="s">
        <v>5236</v>
      </c>
      <c r="J87" s="2" t="n">
        <v>2</v>
      </c>
      <c r="K87" s="2" t="s">
        <v>4995</v>
      </c>
    </row>
    <row r="88" customFormat="false" ht="15" hidden="false" customHeight="true" outlineLevel="0" collapsed="false">
      <c r="A88" s="211" t="s">
        <v>5089</v>
      </c>
      <c r="B88" s="218" t="n">
        <v>60</v>
      </c>
      <c r="C88" s="204"/>
      <c r="D88" s="204"/>
      <c r="E88" s="204"/>
      <c r="F88" s="205"/>
      <c r="G88" s="204"/>
      <c r="H88" s="207" t="n">
        <v>87</v>
      </c>
      <c r="I88" s="2" t="s">
        <v>5120</v>
      </c>
      <c r="J88" s="2" t="n">
        <v>2</v>
      </c>
      <c r="K88" s="2" t="s">
        <v>4995</v>
      </c>
    </row>
    <row r="89" customFormat="false" ht="15" hidden="false" customHeight="true" outlineLevel="0" collapsed="false">
      <c r="A89" s="211" t="s">
        <v>5093</v>
      </c>
      <c r="B89" s="218" t="n">
        <v>63</v>
      </c>
      <c r="C89" s="2" t="n">
        <v>63</v>
      </c>
      <c r="D89" s="2" t="n">
        <v>63</v>
      </c>
      <c r="E89" s="204"/>
      <c r="F89" s="205"/>
      <c r="G89" s="204"/>
      <c r="H89" s="207" t="n">
        <v>88</v>
      </c>
      <c r="I89" s="2" t="s">
        <v>5071</v>
      </c>
      <c r="J89" s="2" t="n">
        <v>0</v>
      </c>
      <c r="K89" s="2" t="s">
        <v>4991</v>
      </c>
    </row>
    <row r="90" customFormat="false" ht="15" hidden="false" customHeight="true" outlineLevel="0" collapsed="false">
      <c r="A90" s="211" t="s">
        <v>5057</v>
      </c>
      <c r="B90" s="214"/>
      <c r="C90" s="2" t="n">
        <v>78</v>
      </c>
      <c r="D90" s="2" t="n">
        <v>78</v>
      </c>
      <c r="E90" s="204"/>
      <c r="F90" s="205"/>
      <c r="G90" s="204"/>
      <c r="H90" s="207" t="n">
        <v>89</v>
      </c>
      <c r="I90" s="219" t="s">
        <v>5220</v>
      </c>
      <c r="J90" s="219" t="n">
        <v>0</v>
      </c>
      <c r="K90" s="219" t="s">
        <v>4991</v>
      </c>
    </row>
    <row r="91" customFormat="false" ht="15" hidden="false" customHeight="true" outlineLevel="0" collapsed="false">
      <c r="A91" s="211" t="s">
        <v>4994</v>
      </c>
      <c r="B91" s="218" t="n">
        <v>78</v>
      </c>
      <c r="C91" s="204"/>
      <c r="D91" s="204"/>
      <c r="E91" s="204"/>
      <c r="F91" s="205"/>
      <c r="G91" s="204"/>
      <c r="H91" s="207"/>
      <c r="I91" s="220" t="s">
        <v>5052</v>
      </c>
      <c r="J91" s="217" t="n">
        <f aca="false">SUM(J1:J90)</f>
        <v>156</v>
      </c>
      <c r="K91" s="217"/>
    </row>
    <row r="92" customFormat="false" ht="15" hidden="false" customHeight="true" outlineLevel="0" collapsed="false">
      <c r="A92" s="211" t="s">
        <v>5064</v>
      </c>
      <c r="B92" s="218" t="n">
        <v>80</v>
      </c>
      <c r="C92" s="2" t="n">
        <v>80</v>
      </c>
      <c r="D92" s="2" t="n">
        <v>80</v>
      </c>
      <c r="E92" s="204"/>
      <c r="F92" s="205"/>
      <c r="G92" s="204"/>
      <c r="H92" s="207"/>
      <c r="I92" s="2" t="s">
        <v>5053</v>
      </c>
      <c r="J92" s="2" t="n">
        <f aca="false">J91-((2*5)+(2*5))</f>
        <v>136</v>
      </c>
      <c r="K92" s="2"/>
    </row>
    <row r="93" customFormat="false" ht="15" hidden="false" customHeight="true" outlineLevel="0" collapsed="false">
      <c r="A93" s="211" t="s">
        <v>5037</v>
      </c>
      <c r="B93" s="218" t="n">
        <v>82</v>
      </c>
      <c r="C93" s="204"/>
      <c r="D93" s="204"/>
      <c r="E93" s="204"/>
      <c r="F93" s="205"/>
      <c r="G93" s="204"/>
      <c r="H93" s="207"/>
      <c r="I93" s="2"/>
      <c r="J93" s="204"/>
      <c r="K93" s="2"/>
    </row>
    <row r="94" customFormat="false" ht="15" hidden="false" customHeight="true" outlineLevel="0" collapsed="false">
      <c r="A94" s="211" t="s">
        <v>5034</v>
      </c>
      <c r="B94" s="214"/>
      <c r="C94" s="204"/>
      <c r="D94" s="2" t="n">
        <v>83</v>
      </c>
      <c r="E94" s="204"/>
      <c r="F94" s="205"/>
      <c r="G94" s="204"/>
      <c r="H94" s="207"/>
      <c r="I94" s="2"/>
      <c r="J94" s="204"/>
      <c r="K94" s="2"/>
    </row>
    <row r="95" customFormat="false" ht="15" hidden="false" customHeight="true" outlineLevel="0" collapsed="false">
      <c r="A95" s="211" t="s">
        <v>5120</v>
      </c>
      <c r="B95" s="214"/>
      <c r="C95" s="2" t="n">
        <v>83</v>
      </c>
      <c r="D95" s="204"/>
      <c r="E95" s="204"/>
      <c r="F95" s="205"/>
      <c r="G95" s="204"/>
      <c r="H95" s="207"/>
      <c r="I95" s="2"/>
      <c r="J95" s="204"/>
      <c r="K95" s="2"/>
    </row>
    <row r="96" customFormat="false" ht="15" hidden="false" customHeight="true" outlineLevel="0" collapsed="false">
      <c r="A96" s="211" t="s">
        <v>5036</v>
      </c>
      <c r="B96" s="218" t="n">
        <v>83</v>
      </c>
      <c r="C96" s="204"/>
      <c r="D96" s="204"/>
      <c r="E96" s="204"/>
      <c r="F96" s="205"/>
      <c r="G96" s="204"/>
      <c r="H96" s="207"/>
      <c r="I96" s="2"/>
      <c r="J96" s="204"/>
      <c r="K96" s="2"/>
    </row>
    <row r="97" customFormat="false" ht="15" hidden="false" customHeight="true" outlineLevel="0" collapsed="false">
      <c r="A97" s="211" t="s">
        <v>5110</v>
      </c>
      <c r="B97" s="214"/>
      <c r="C97" s="2" t="n">
        <v>84</v>
      </c>
      <c r="D97" s="2" t="n">
        <v>84</v>
      </c>
      <c r="E97" s="204"/>
      <c r="F97" s="205"/>
      <c r="G97" s="204"/>
      <c r="H97" s="207"/>
      <c r="I97" s="2"/>
      <c r="J97" s="204"/>
      <c r="K97" s="2"/>
    </row>
    <row r="98" customFormat="false" ht="15" hidden="false" customHeight="true" outlineLevel="0" collapsed="false">
      <c r="A98" s="211" t="s">
        <v>5050</v>
      </c>
      <c r="B98" s="218" t="n">
        <v>87</v>
      </c>
      <c r="C98" s="2" t="n">
        <v>87</v>
      </c>
      <c r="D98" s="2" t="n">
        <v>87</v>
      </c>
      <c r="E98" s="204"/>
      <c r="F98" s="205"/>
      <c r="G98" s="204"/>
      <c r="H98" s="207"/>
      <c r="I98" s="2"/>
      <c r="J98" s="204"/>
      <c r="K98" s="2"/>
    </row>
    <row r="99" customFormat="false" ht="15" hidden="false" customHeight="true" outlineLevel="0" collapsed="false">
      <c r="A99" s="211" t="s">
        <v>5037</v>
      </c>
      <c r="B99" s="214"/>
      <c r="C99" s="204"/>
      <c r="D99" s="2" t="n">
        <v>88</v>
      </c>
      <c r="E99" s="204"/>
      <c r="F99" s="205"/>
      <c r="G99" s="204"/>
      <c r="H99" s="207"/>
      <c r="I99" s="2"/>
      <c r="J99" s="204"/>
      <c r="K99" s="2"/>
    </row>
    <row r="100" customFormat="false" ht="15" hidden="false" customHeight="true" outlineLevel="0" collapsed="false">
      <c r="A100" s="211" t="s">
        <v>977</v>
      </c>
      <c r="B100" s="218" t="n">
        <v>90</v>
      </c>
      <c r="C100" s="2" t="n">
        <v>90</v>
      </c>
      <c r="D100" s="2" t="n">
        <v>90</v>
      </c>
      <c r="E100" s="204"/>
      <c r="F100" s="205"/>
      <c r="G100" s="204"/>
      <c r="H100" s="207"/>
      <c r="I100" s="2"/>
      <c r="J100" s="204"/>
      <c r="K100" s="2"/>
    </row>
    <row r="101" customFormat="false" ht="15" hidden="false" customHeight="true" outlineLevel="0" collapsed="false">
      <c r="A101" s="211" t="s">
        <v>5044</v>
      </c>
      <c r="B101" s="214"/>
      <c r="C101" s="204"/>
      <c r="D101" s="2" t="n">
        <v>94</v>
      </c>
      <c r="E101" s="204"/>
      <c r="F101" s="205"/>
      <c r="G101" s="204"/>
      <c r="H101" s="207"/>
      <c r="I101" s="2"/>
      <c r="J101" s="204"/>
      <c r="K101" s="2"/>
    </row>
    <row r="102" customFormat="false" ht="15" hidden="false" customHeight="true" outlineLevel="0" collapsed="false">
      <c r="A102" s="211" t="s">
        <v>5065</v>
      </c>
      <c r="B102" s="214"/>
      <c r="C102" s="2" t="n">
        <v>94</v>
      </c>
      <c r="D102" s="2" t="n">
        <v>94</v>
      </c>
      <c r="E102" s="204"/>
      <c r="F102" s="205"/>
      <c r="G102" s="204"/>
      <c r="H102" s="207"/>
      <c r="I102" s="2"/>
      <c r="J102" s="204"/>
      <c r="K102" s="2"/>
    </row>
    <row r="103" customFormat="false" ht="15" hidden="false" customHeight="true" outlineLevel="0" collapsed="false">
      <c r="A103" s="211" t="s">
        <v>5234</v>
      </c>
      <c r="B103" s="214"/>
      <c r="C103" s="2" t="n">
        <v>95</v>
      </c>
      <c r="D103" s="2" t="n">
        <v>95</v>
      </c>
      <c r="E103" s="204"/>
      <c r="F103" s="205"/>
      <c r="G103" s="204"/>
      <c r="H103" s="207"/>
      <c r="I103" s="2"/>
      <c r="J103" s="204"/>
      <c r="K103" s="2"/>
    </row>
    <row r="104" customFormat="false" ht="15" hidden="false" customHeight="true" outlineLevel="0" collapsed="false">
      <c r="A104" s="211" t="s">
        <v>5111</v>
      </c>
      <c r="B104" s="214"/>
      <c r="C104" s="204"/>
      <c r="D104" s="2" t="n">
        <v>98</v>
      </c>
      <c r="E104" s="204"/>
      <c r="F104" s="205"/>
      <c r="G104" s="204"/>
      <c r="H104" s="207"/>
      <c r="I104" s="2"/>
      <c r="J104" s="204"/>
      <c r="K104" s="2"/>
    </row>
    <row r="105" customFormat="false" ht="15" hidden="false" customHeight="true" outlineLevel="0" collapsed="false">
      <c r="A105" s="211" t="s">
        <v>4996</v>
      </c>
      <c r="B105" s="214"/>
      <c r="C105" s="204"/>
      <c r="D105" s="2" t="n">
        <v>100</v>
      </c>
      <c r="E105" s="204"/>
      <c r="F105" s="205"/>
      <c r="G105" s="204"/>
      <c r="H105" s="207"/>
      <c r="I105" s="2"/>
      <c r="J105" s="204"/>
      <c r="K105" s="2"/>
    </row>
    <row r="106" customFormat="false" ht="15" hidden="false" customHeight="true" outlineLevel="0" collapsed="false">
      <c r="A106" s="211" t="s">
        <v>5001</v>
      </c>
      <c r="B106" s="218" t="s">
        <v>5054</v>
      </c>
      <c r="C106" s="2" t="s">
        <v>5054</v>
      </c>
      <c r="D106" s="2" t="s">
        <v>5054</v>
      </c>
      <c r="E106" s="204"/>
      <c r="F106" s="205"/>
      <c r="G106" s="204"/>
      <c r="H106" s="207"/>
      <c r="I106" s="2"/>
      <c r="J106" s="204"/>
      <c r="K106" s="2"/>
    </row>
    <row r="107" customFormat="false" ht="15" hidden="false" customHeight="true" outlineLevel="0" collapsed="false">
      <c r="A107" s="211" t="s">
        <v>5235</v>
      </c>
      <c r="B107" s="218" t="s">
        <v>5237</v>
      </c>
      <c r="C107" s="2" t="s">
        <v>5237</v>
      </c>
      <c r="D107" s="2" t="s">
        <v>5237</v>
      </c>
      <c r="E107" s="204"/>
      <c r="F107" s="205"/>
      <c r="G107" s="204"/>
      <c r="H107" s="207"/>
      <c r="I107" s="2"/>
      <c r="J107" s="204"/>
      <c r="K107" s="2"/>
    </row>
    <row r="108" customFormat="false" ht="15" hidden="false" customHeight="true" outlineLevel="0" collapsed="false">
      <c r="A108" s="211" t="s">
        <v>5067</v>
      </c>
      <c r="B108" s="218" t="s">
        <v>5068</v>
      </c>
      <c r="C108" s="2" t="s">
        <v>5068</v>
      </c>
      <c r="D108" s="2" t="s">
        <v>5068</v>
      </c>
      <c r="E108" s="204"/>
      <c r="F108" s="205"/>
      <c r="G108" s="204"/>
      <c r="H108" s="207"/>
      <c r="I108" s="2"/>
      <c r="J108" s="204"/>
      <c r="K108" s="2"/>
    </row>
    <row r="109" customFormat="false" ht="15" hidden="false" customHeight="true" outlineLevel="0" collapsed="false">
      <c r="A109" s="211" t="s">
        <v>5224</v>
      </c>
      <c r="B109" s="214"/>
      <c r="C109" s="2" t="s">
        <v>5238</v>
      </c>
      <c r="D109" s="2" t="s">
        <v>5238</v>
      </c>
      <c r="E109" s="204"/>
      <c r="F109" s="205"/>
      <c r="G109" s="204"/>
      <c r="H109" s="207"/>
      <c r="I109" s="2"/>
      <c r="J109" s="204"/>
      <c r="K109" s="2"/>
    </row>
    <row r="110" customFormat="false" ht="15" hidden="false" customHeight="true" outlineLevel="0" collapsed="false">
      <c r="A110" s="211" t="s">
        <v>5236</v>
      </c>
      <c r="B110" s="218" t="s">
        <v>5238</v>
      </c>
      <c r="C110" s="204"/>
      <c r="D110" s="204"/>
      <c r="E110" s="204"/>
      <c r="F110" s="205"/>
      <c r="G110" s="204"/>
      <c r="H110" s="207"/>
      <c r="I110" s="2"/>
      <c r="J110" s="204"/>
      <c r="K110" s="2"/>
    </row>
    <row r="111" customFormat="false" ht="15" hidden="false" customHeight="true" outlineLevel="0" collapsed="false">
      <c r="A111" s="211" t="s">
        <v>5227</v>
      </c>
      <c r="B111" s="214"/>
      <c r="C111" s="2" t="s">
        <v>5069</v>
      </c>
      <c r="D111" s="204"/>
      <c r="E111" s="204"/>
      <c r="F111" s="205"/>
      <c r="G111" s="204"/>
      <c r="H111" s="207"/>
      <c r="I111" s="2"/>
      <c r="J111" s="204"/>
      <c r="K111" s="2"/>
    </row>
    <row r="112" customFormat="false" ht="15" hidden="false" customHeight="true" outlineLevel="0" collapsed="false">
      <c r="A112" s="211" t="s">
        <v>5065</v>
      </c>
      <c r="B112" s="218" t="s">
        <v>5069</v>
      </c>
      <c r="C112" s="204"/>
      <c r="D112" s="204"/>
      <c r="E112" s="204"/>
      <c r="F112" s="205"/>
      <c r="G112" s="204"/>
      <c r="H112" s="207"/>
      <c r="I112" s="2"/>
      <c r="J112" s="204"/>
      <c r="K112" s="2"/>
    </row>
    <row r="113" customFormat="false" ht="15" hidden="false" customHeight="true" outlineLevel="0" collapsed="false">
      <c r="A113" s="211" t="s">
        <v>5224</v>
      </c>
      <c r="B113" s="218" t="s">
        <v>5156</v>
      </c>
      <c r="C113" s="204"/>
      <c r="D113" s="204"/>
      <c r="E113" s="204"/>
      <c r="F113" s="205"/>
      <c r="G113" s="204"/>
      <c r="H113" s="207"/>
      <c r="I113" s="2"/>
      <c r="J113" s="204"/>
      <c r="K113" s="2"/>
    </row>
  </sheetData>
  <mergeCells count="4">
    <mergeCell ref="A2:D2"/>
    <mergeCell ref="A19:D19"/>
    <mergeCell ref="A33:D33"/>
    <mergeCell ref="A52:D52"/>
  </mergeCells>
  <conditionalFormatting sqref="B3:D17">
    <cfRule type="expression" priority="2" aboveAverage="0" equalAverage="0" bottom="0" percent="0" rank="0" text="" dxfId="0">
      <formula>LEN(TRIM(B3))=0</formula>
    </cfRule>
  </conditionalFormatting>
  <conditionalFormatting sqref="B3:D17">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K12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5" min="2" style="0" width="8.77551020408163"/>
    <col collapsed="false" hidden="false" max="6" min="6" style="0" width="3.51020408163265"/>
    <col collapsed="false" hidden="false" max="7" min="7" style="0" width="8.77551020408163"/>
    <col collapsed="false" hidden="false" max="8" min="8" style="0" width="3.78061224489796"/>
    <col collapsed="false" hidden="false" max="9" min="9" style="0" width="21.3265306122449"/>
    <col collapsed="false" hidden="false" max="10" min="10" style="0" width="8.77551020408163"/>
    <col collapsed="false" hidden="false" max="11" min="11" style="0" width="18.6275510204082"/>
    <col collapsed="false" hidden="false" max="1025" min="12" style="0" width="13.2295918367347"/>
  </cols>
  <sheetData>
    <row r="1" customFormat="false" ht="21" hidden="false" customHeight="true" outlineLevel="0" collapsed="false">
      <c r="A1" s="202" t="s">
        <v>2134</v>
      </c>
      <c r="B1" s="203" t="s">
        <v>4974</v>
      </c>
      <c r="C1" s="203" t="s">
        <v>4975</v>
      </c>
      <c r="D1" s="203" t="s">
        <v>4976</v>
      </c>
      <c r="E1" s="204"/>
      <c r="F1" s="205"/>
      <c r="G1" s="204"/>
      <c r="H1" s="2"/>
      <c r="I1" s="203" t="s">
        <v>4977</v>
      </c>
      <c r="J1" s="203" t="s">
        <v>4978</v>
      </c>
      <c r="K1" s="203" t="s">
        <v>4979</v>
      </c>
    </row>
    <row r="2" customFormat="false" ht="19.5" hidden="false" customHeight="true" outlineLevel="0" collapsed="false">
      <c r="A2" s="206" t="s">
        <v>4980</v>
      </c>
      <c r="B2" s="206"/>
      <c r="C2" s="206"/>
      <c r="D2" s="206"/>
      <c r="E2" s="204"/>
      <c r="F2" s="205"/>
      <c r="G2" s="204"/>
      <c r="H2" s="207" t="n">
        <v>1</v>
      </c>
      <c r="I2" s="2" t="s">
        <v>5217</v>
      </c>
      <c r="J2" s="2" t="n">
        <v>0</v>
      </c>
      <c r="K2" s="2" t="s">
        <v>4991</v>
      </c>
    </row>
    <row r="3" customFormat="false" ht="15" hidden="false" customHeight="true" outlineLevel="0" collapsed="false">
      <c r="A3" s="208" t="s">
        <v>5239</v>
      </c>
      <c r="B3" s="209"/>
      <c r="C3" s="210" t="n">
        <v>0</v>
      </c>
      <c r="D3" s="210" t="n">
        <v>0</v>
      </c>
      <c r="E3" s="204"/>
      <c r="F3" s="205"/>
      <c r="G3" s="204"/>
      <c r="H3" s="207" t="n">
        <v>2</v>
      </c>
      <c r="I3" s="2" t="s">
        <v>5072</v>
      </c>
      <c r="J3" s="2" t="n">
        <v>0</v>
      </c>
      <c r="K3" s="2" t="s">
        <v>4991</v>
      </c>
    </row>
    <row r="4" customFormat="false" ht="15" hidden="false" customHeight="true" outlineLevel="0" collapsed="false">
      <c r="A4" s="211" t="s">
        <v>5240</v>
      </c>
      <c r="B4" s="212"/>
      <c r="C4" s="213" t="n">
        <v>0</v>
      </c>
      <c r="D4" s="213" t="n">
        <v>0</v>
      </c>
      <c r="E4" s="204"/>
      <c r="F4" s="205"/>
      <c r="G4" s="204"/>
      <c r="H4" s="207" t="n">
        <v>3</v>
      </c>
      <c r="I4" s="2" t="s">
        <v>4985</v>
      </c>
      <c r="J4" s="2" t="n">
        <v>2</v>
      </c>
      <c r="K4" s="2" t="s">
        <v>4982</v>
      </c>
    </row>
    <row r="5" customFormat="false" ht="15" hidden="false" customHeight="true" outlineLevel="0" collapsed="false">
      <c r="A5" s="211" t="s">
        <v>5218</v>
      </c>
      <c r="B5" s="212" t="n">
        <v>0</v>
      </c>
      <c r="C5" s="213" t="n">
        <v>0</v>
      </c>
      <c r="D5" s="213" t="n">
        <v>0</v>
      </c>
      <c r="E5" s="204"/>
      <c r="F5" s="205"/>
      <c r="G5" s="204"/>
      <c r="H5" s="207" t="n">
        <v>4</v>
      </c>
      <c r="I5" s="2" t="s">
        <v>5221</v>
      </c>
      <c r="J5" s="2" t="n">
        <v>2</v>
      </c>
      <c r="K5" s="2" t="s">
        <v>4999</v>
      </c>
    </row>
    <row r="6" customFormat="false" ht="15" hidden="false" customHeight="true" outlineLevel="0" collapsed="false">
      <c r="A6" s="211" t="s">
        <v>5219</v>
      </c>
      <c r="B6" s="212" t="n">
        <v>0</v>
      </c>
      <c r="C6" s="213" t="n">
        <v>0</v>
      </c>
      <c r="D6" s="213" t="n">
        <v>0</v>
      </c>
      <c r="E6" s="204"/>
      <c r="F6" s="205"/>
      <c r="G6" s="204"/>
      <c r="H6" s="207" t="n">
        <v>5</v>
      </c>
      <c r="I6" s="2" t="s">
        <v>5076</v>
      </c>
      <c r="J6" s="2" t="n">
        <v>2</v>
      </c>
      <c r="K6" s="2" t="s">
        <v>5006</v>
      </c>
    </row>
    <row r="7" customFormat="false" ht="15" hidden="false" customHeight="true" outlineLevel="0" collapsed="false">
      <c r="A7" s="211" t="s">
        <v>5220</v>
      </c>
      <c r="B7" s="212" t="n">
        <v>10</v>
      </c>
      <c r="C7" s="213" t="n">
        <v>0</v>
      </c>
      <c r="D7" s="213" t="n">
        <v>0</v>
      </c>
      <c r="E7" s="204"/>
      <c r="F7" s="205"/>
      <c r="G7" s="204"/>
      <c r="H7" s="207" t="n">
        <v>6</v>
      </c>
      <c r="I7" s="2" t="s">
        <v>1823</v>
      </c>
      <c r="J7" s="2" t="n">
        <v>2</v>
      </c>
      <c r="K7" s="2" t="s">
        <v>4982</v>
      </c>
    </row>
    <row r="8" customFormat="false" ht="15" hidden="false" customHeight="true" outlineLevel="0" collapsed="false">
      <c r="A8" s="211" t="s">
        <v>5071</v>
      </c>
      <c r="B8" s="212" t="n">
        <v>0</v>
      </c>
      <c r="C8" s="213" t="n">
        <v>10</v>
      </c>
      <c r="D8" s="213" t="n">
        <v>10</v>
      </c>
      <c r="E8" s="204"/>
      <c r="F8" s="205"/>
      <c r="G8" s="204"/>
      <c r="H8" s="207" t="n">
        <v>7</v>
      </c>
      <c r="I8" s="2" t="s">
        <v>5056</v>
      </c>
      <c r="J8" s="2" t="n">
        <v>2</v>
      </c>
      <c r="K8" s="2" t="s">
        <v>4982</v>
      </c>
    </row>
    <row r="9" customFormat="false" ht="15" hidden="false" customHeight="true" outlineLevel="0" collapsed="false">
      <c r="A9" s="211" t="s">
        <v>5222</v>
      </c>
      <c r="B9" s="212"/>
      <c r="C9" s="213" t="n">
        <v>13</v>
      </c>
      <c r="D9" s="213" t="n">
        <v>13</v>
      </c>
      <c r="E9" s="204"/>
      <c r="F9" s="205"/>
      <c r="G9" s="204"/>
      <c r="H9" s="207" t="n">
        <v>8</v>
      </c>
      <c r="I9" s="2" t="s">
        <v>5223</v>
      </c>
      <c r="J9" s="2" t="n">
        <v>2</v>
      </c>
      <c r="K9" s="2" t="s">
        <v>4995</v>
      </c>
    </row>
    <row r="10" customFormat="false" ht="15" hidden="false" customHeight="true" outlineLevel="0" collapsed="false">
      <c r="A10" s="211" t="s">
        <v>5072</v>
      </c>
      <c r="B10" s="212" t="n">
        <v>21</v>
      </c>
      <c r="C10" s="213" t="n">
        <v>17</v>
      </c>
      <c r="D10" s="213" t="n">
        <v>17</v>
      </c>
      <c r="E10" s="204"/>
      <c r="F10" s="205"/>
      <c r="G10" s="204"/>
      <c r="H10" s="207" t="n">
        <v>9</v>
      </c>
      <c r="I10" s="2" t="s">
        <v>5218</v>
      </c>
      <c r="J10" s="2" t="n">
        <v>0</v>
      </c>
      <c r="K10" s="2" t="s">
        <v>4991</v>
      </c>
    </row>
    <row r="11" customFormat="false" ht="15" hidden="false" customHeight="true" outlineLevel="0" collapsed="false">
      <c r="A11" s="211" t="s">
        <v>5217</v>
      </c>
      <c r="B11" s="212" t="n">
        <v>27</v>
      </c>
      <c r="C11" s="213" t="n">
        <v>21</v>
      </c>
      <c r="D11" s="213" t="n">
        <v>21</v>
      </c>
      <c r="E11" s="204"/>
      <c r="F11" s="205"/>
      <c r="G11" s="204"/>
      <c r="H11" s="207" t="n">
        <v>10</v>
      </c>
      <c r="I11" s="2" t="s">
        <v>5078</v>
      </c>
      <c r="J11" s="2" t="n">
        <v>2</v>
      </c>
      <c r="K11" s="2" t="s">
        <v>4982</v>
      </c>
    </row>
    <row r="12" customFormat="false" ht="15" hidden="false" customHeight="true" outlineLevel="0" collapsed="false">
      <c r="A12" s="211" t="s">
        <v>5096</v>
      </c>
      <c r="B12" s="212" t="n">
        <v>32</v>
      </c>
      <c r="C12" s="213" t="n">
        <v>28</v>
      </c>
      <c r="D12" s="213" t="n">
        <v>28</v>
      </c>
      <c r="E12" s="204"/>
      <c r="F12" s="205"/>
      <c r="G12" s="204"/>
      <c r="H12" s="207" t="n">
        <v>11</v>
      </c>
      <c r="I12" s="2" t="s">
        <v>5057</v>
      </c>
      <c r="J12" s="2" t="n">
        <v>2</v>
      </c>
      <c r="K12" s="2" t="s">
        <v>4982</v>
      </c>
    </row>
    <row r="13" customFormat="false" ht="15" hidden="false" customHeight="true" outlineLevel="0" collapsed="false">
      <c r="A13" s="211" t="s">
        <v>5241</v>
      </c>
      <c r="B13" s="212"/>
      <c r="C13" s="213" t="n">
        <v>32</v>
      </c>
      <c r="D13" s="213" t="n">
        <v>32</v>
      </c>
      <c r="E13" s="204"/>
      <c r="F13" s="205"/>
      <c r="G13" s="204"/>
      <c r="H13" s="207" t="n">
        <v>12</v>
      </c>
      <c r="I13" s="2" t="s">
        <v>4994</v>
      </c>
      <c r="J13" s="2" t="n">
        <v>2</v>
      </c>
      <c r="K13" s="2" t="s">
        <v>4995</v>
      </c>
    </row>
    <row r="14" customFormat="false" ht="15" hidden="false" customHeight="true" outlineLevel="0" collapsed="false">
      <c r="A14" s="211" t="s">
        <v>5047</v>
      </c>
      <c r="B14" s="212" t="n">
        <v>36</v>
      </c>
      <c r="C14" s="213" t="n">
        <v>36</v>
      </c>
      <c r="D14" s="213" t="n">
        <v>36</v>
      </c>
      <c r="E14" s="204"/>
      <c r="F14" s="205"/>
      <c r="G14" s="204"/>
      <c r="H14" s="207" t="n">
        <v>13</v>
      </c>
      <c r="I14" s="2" t="s">
        <v>5222</v>
      </c>
      <c r="J14" s="2" t="n">
        <v>0</v>
      </c>
      <c r="K14" s="2" t="s">
        <v>4991</v>
      </c>
    </row>
    <row r="15" customFormat="false" ht="15" hidden="false" customHeight="true" outlineLevel="0" collapsed="false">
      <c r="A15" s="211" t="s">
        <v>5082</v>
      </c>
      <c r="B15" s="212" t="n">
        <v>41</v>
      </c>
      <c r="C15" s="213" t="n">
        <v>41</v>
      </c>
      <c r="D15" s="213" t="n">
        <v>41</v>
      </c>
      <c r="E15" s="204"/>
      <c r="F15" s="205"/>
      <c r="G15" s="204"/>
      <c r="H15" s="207" t="n">
        <v>14</v>
      </c>
      <c r="I15" s="2" t="s">
        <v>5194</v>
      </c>
      <c r="J15" s="2" t="n">
        <v>2</v>
      </c>
      <c r="K15" s="2" t="s">
        <v>4999</v>
      </c>
    </row>
    <row r="16" customFormat="false" ht="15" hidden="false" customHeight="true" outlineLevel="0" collapsed="false">
      <c r="A16" s="211" t="s">
        <v>5192</v>
      </c>
      <c r="B16" s="212" t="n">
        <v>47</v>
      </c>
      <c r="C16" s="213" t="n">
        <v>47</v>
      </c>
      <c r="D16" s="213" t="n">
        <v>47</v>
      </c>
      <c r="E16" s="204"/>
      <c r="F16" s="205"/>
      <c r="G16" s="204"/>
      <c r="H16" s="207" t="n">
        <v>15</v>
      </c>
      <c r="I16" s="2" t="s">
        <v>4996</v>
      </c>
      <c r="J16" s="2" t="n">
        <v>2</v>
      </c>
      <c r="K16" s="2" t="s">
        <v>4982</v>
      </c>
    </row>
    <row r="17" customFormat="false" ht="15" hidden="false" customHeight="true" outlineLevel="0" collapsed="false">
      <c r="A17" s="211" t="s">
        <v>5224</v>
      </c>
      <c r="B17" s="212"/>
      <c r="C17" s="213" t="n">
        <v>56</v>
      </c>
      <c r="D17" s="213" t="n">
        <v>56</v>
      </c>
      <c r="E17" s="204"/>
      <c r="F17" s="205"/>
      <c r="G17" s="204"/>
      <c r="H17" s="207" t="n">
        <v>16</v>
      </c>
      <c r="I17" s="2" t="s">
        <v>5240</v>
      </c>
      <c r="J17" s="2" t="n">
        <v>0</v>
      </c>
      <c r="K17" s="2" t="s">
        <v>4991</v>
      </c>
    </row>
    <row r="18" customFormat="false" ht="15" hidden="false" customHeight="true" outlineLevel="0" collapsed="false">
      <c r="A18" s="211" t="s">
        <v>909</v>
      </c>
      <c r="B18" s="212" t="n">
        <v>55</v>
      </c>
      <c r="C18" s="213" t="n">
        <v>62</v>
      </c>
      <c r="D18" s="213" t="n">
        <v>62</v>
      </c>
      <c r="E18" s="204"/>
      <c r="F18" s="205"/>
      <c r="G18" s="204"/>
      <c r="H18" s="207" t="n">
        <v>17</v>
      </c>
      <c r="I18" s="2" t="s">
        <v>5225</v>
      </c>
      <c r="J18" s="2" t="n">
        <v>2</v>
      </c>
      <c r="K18" s="2" t="s">
        <v>5006</v>
      </c>
    </row>
    <row r="19" customFormat="false" ht="15" hidden="false" customHeight="true" outlineLevel="0" collapsed="false">
      <c r="A19" s="211" t="s">
        <v>5087</v>
      </c>
      <c r="B19" s="212" t="n">
        <v>60</v>
      </c>
      <c r="C19" s="213" t="n">
        <v>71</v>
      </c>
      <c r="D19" s="213" t="n">
        <v>71</v>
      </c>
      <c r="E19" s="204"/>
      <c r="F19" s="205"/>
      <c r="G19" s="204"/>
      <c r="H19" s="207" t="n">
        <v>18</v>
      </c>
      <c r="I19" s="2" t="s">
        <v>5226</v>
      </c>
      <c r="J19" s="2" t="n">
        <v>2</v>
      </c>
      <c r="K19" s="2" t="s">
        <v>4999</v>
      </c>
    </row>
    <row r="20" customFormat="false" ht="15" hidden="false" customHeight="true" outlineLevel="0" collapsed="false">
      <c r="A20" s="211" t="s">
        <v>5060</v>
      </c>
      <c r="B20" s="212" t="n">
        <v>67</v>
      </c>
      <c r="C20" s="213" t="n">
        <v>77</v>
      </c>
      <c r="D20" s="213" t="n">
        <v>77</v>
      </c>
      <c r="E20" s="204"/>
      <c r="F20" s="205"/>
      <c r="G20" s="204"/>
      <c r="H20" s="207" t="n">
        <v>19</v>
      </c>
      <c r="I20" s="2" t="s">
        <v>5001</v>
      </c>
      <c r="J20" s="2" t="n">
        <v>2</v>
      </c>
      <c r="K20" s="2" t="s">
        <v>4982</v>
      </c>
    </row>
    <row r="21" customFormat="false" ht="15" hidden="false" customHeight="true" outlineLevel="0" collapsed="false">
      <c r="A21" s="2"/>
      <c r="B21" s="204"/>
      <c r="C21" s="204"/>
      <c r="D21" s="204"/>
      <c r="E21" s="204"/>
      <c r="F21" s="205"/>
      <c r="G21" s="204"/>
      <c r="H21" s="207" t="n">
        <v>20</v>
      </c>
      <c r="I21" s="2" t="s">
        <v>5227</v>
      </c>
      <c r="J21" s="2" t="n">
        <v>2</v>
      </c>
      <c r="K21" s="2" t="s">
        <v>4995</v>
      </c>
    </row>
    <row r="22" customFormat="false" ht="19.5" hidden="false" customHeight="true" outlineLevel="0" collapsed="false">
      <c r="A22" s="206" t="s">
        <v>5017</v>
      </c>
      <c r="B22" s="206"/>
      <c r="C22" s="206"/>
      <c r="D22" s="206"/>
      <c r="E22" s="204"/>
      <c r="F22" s="205"/>
      <c r="G22" s="204"/>
      <c r="H22" s="207" t="n">
        <v>21</v>
      </c>
      <c r="I22" s="2" t="s">
        <v>5004</v>
      </c>
      <c r="J22" s="2" t="n">
        <v>2</v>
      </c>
      <c r="K22" s="2" t="s">
        <v>4982</v>
      </c>
    </row>
    <row r="23" customFormat="false" ht="15" hidden="false" customHeight="true" outlineLevel="0" collapsed="false">
      <c r="A23" s="208" t="s">
        <v>5221</v>
      </c>
      <c r="B23" s="209"/>
      <c r="C23" s="210"/>
      <c r="D23" s="210" t="n">
        <v>0</v>
      </c>
      <c r="E23" s="204"/>
      <c r="F23" s="205"/>
      <c r="G23" s="204"/>
      <c r="H23" s="207" t="n">
        <v>22</v>
      </c>
      <c r="I23" s="2" t="s">
        <v>5089</v>
      </c>
      <c r="J23" s="2" t="n">
        <v>2</v>
      </c>
      <c r="K23" s="2" t="s">
        <v>5006</v>
      </c>
    </row>
    <row r="24" customFormat="false" ht="15" hidden="false" customHeight="true" outlineLevel="0" collapsed="false">
      <c r="A24" s="211" t="s">
        <v>5078</v>
      </c>
      <c r="B24" s="212" t="n">
        <v>0</v>
      </c>
      <c r="C24" s="213" t="n">
        <v>0</v>
      </c>
      <c r="D24" s="213" t="n">
        <v>0</v>
      </c>
      <c r="E24" s="204"/>
      <c r="F24" s="205"/>
      <c r="G24" s="204"/>
      <c r="H24" s="207" t="n">
        <v>23</v>
      </c>
      <c r="I24" s="2" t="s">
        <v>1044</v>
      </c>
      <c r="J24" s="2" t="n">
        <v>2</v>
      </c>
      <c r="K24" s="2" t="s">
        <v>4982</v>
      </c>
    </row>
    <row r="25" customFormat="false" ht="15" hidden="false" customHeight="true" outlineLevel="0" collapsed="false">
      <c r="A25" s="211" t="s">
        <v>5194</v>
      </c>
      <c r="B25" s="212"/>
      <c r="C25" s="213" t="n">
        <v>0</v>
      </c>
      <c r="D25" s="213" t="n">
        <v>0</v>
      </c>
      <c r="E25" s="204"/>
      <c r="F25" s="205"/>
      <c r="G25" s="204"/>
      <c r="H25" s="207" t="n">
        <v>24</v>
      </c>
      <c r="I25" s="2" t="s">
        <v>5008</v>
      </c>
      <c r="J25" s="2" t="n">
        <v>2</v>
      </c>
      <c r="K25" s="2" t="s">
        <v>4982</v>
      </c>
    </row>
    <row r="26" customFormat="false" ht="15" hidden="false" customHeight="true" outlineLevel="0" collapsed="false">
      <c r="A26" s="211" t="s">
        <v>5226</v>
      </c>
      <c r="B26" s="212" t="n">
        <v>0</v>
      </c>
      <c r="C26" s="213" t="n">
        <v>0</v>
      </c>
      <c r="D26" s="213" t="n">
        <v>0</v>
      </c>
      <c r="E26" s="215"/>
      <c r="F26" s="205"/>
      <c r="G26" s="204"/>
      <c r="H26" s="207" t="n">
        <v>25</v>
      </c>
      <c r="I26" s="2" t="s">
        <v>5093</v>
      </c>
      <c r="J26" s="2" t="n">
        <v>2</v>
      </c>
      <c r="K26" s="2" t="s">
        <v>4982</v>
      </c>
    </row>
    <row r="27" customFormat="false" ht="15" hidden="false" customHeight="true" outlineLevel="0" collapsed="false">
      <c r="A27" s="211" t="s">
        <v>5144</v>
      </c>
      <c r="B27" s="212" t="n">
        <v>0</v>
      </c>
      <c r="C27" s="213" t="n">
        <v>0</v>
      </c>
      <c r="D27" s="213" t="n">
        <v>0</v>
      </c>
      <c r="E27" s="204"/>
      <c r="F27" s="205"/>
      <c r="G27" s="204"/>
      <c r="H27" s="207" t="n">
        <v>26</v>
      </c>
      <c r="I27" s="2" t="s">
        <v>5011</v>
      </c>
      <c r="J27" s="2" t="n">
        <v>2</v>
      </c>
      <c r="K27" s="2" t="s">
        <v>5025</v>
      </c>
    </row>
    <row r="28" customFormat="false" ht="15" hidden="false" customHeight="true" outlineLevel="0" collapsed="false">
      <c r="A28" s="211" t="s">
        <v>5228</v>
      </c>
      <c r="B28" s="212" t="n">
        <v>0</v>
      </c>
      <c r="C28" s="213" t="n">
        <v>0</v>
      </c>
      <c r="D28" s="213" t="n">
        <v>0</v>
      </c>
      <c r="E28" s="204"/>
      <c r="F28" s="205"/>
      <c r="G28" s="204"/>
      <c r="H28" s="207" t="n">
        <v>27</v>
      </c>
      <c r="I28" s="2" t="s">
        <v>5013</v>
      </c>
      <c r="J28" s="2" t="n">
        <v>2</v>
      </c>
      <c r="K28" s="2" t="s">
        <v>4982</v>
      </c>
    </row>
    <row r="29" customFormat="false" ht="15" hidden="false" customHeight="true" outlineLevel="0" collapsed="false">
      <c r="A29" s="211" t="s">
        <v>5229</v>
      </c>
      <c r="B29" s="212" t="n">
        <v>0</v>
      </c>
      <c r="C29" s="213" t="n">
        <v>0</v>
      </c>
      <c r="D29" s="213" t="n">
        <v>0</v>
      </c>
      <c r="E29" s="204"/>
      <c r="F29" s="205"/>
      <c r="G29" s="204"/>
      <c r="H29" s="207" t="n">
        <v>28</v>
      </c>
      <c r="I29" s="2" t="s">
        <v>5018</v>
      </c>
      <c r="J29" s="2" t="n">
        <v>2</v>
      </c>
      <c r="K29" s="2" t="s">
        <v>4982</v>
      </c>
    </row>
    <row r="30" customFormat="false" ht="15" hidden="false" customHeight="true" outlineLevel="0" collapsed="false">
      <c r="A30" s="211" t="s">
        <v>5204</v>
      </c>
      <c r="B30" s="212" t="n">
        <v>0</v>
      </c>
      <c r="C30" s="213" t="n">
        <v>0</v>
      </c>
      <c r="D30" s="213" t="n">
        <v>0</v>
      </c>
      <c r="E30" s="204"/>
      <c r="F30" s="205"/>
      <c r="G30" s="204"/>
      <c r="H30" s="207" t="n">
        <v>29</v>
      </c>
      <c r="I30" s="2" t="s">
        <v>5059</v>
      </c>
      <c r="J30" s="2" t="n">
        <v>2</v>
      </c>
      <c r="K30" s="2" t="s">
        <v>4982</v>
      </c>
    </row>
    <row r="31" customFormat="false" ht="15" hidden="false" customHeight="true" outlineLevel="0" collapsed="false">
      <c r="A31" s="211" t="s">
        <v>549</v>
      </c>
      <c r="B31" s="212" t="n">
        <v>0</v>
      </c>
      <c r="C31" s="213" t="n">
        <v>0</v>
      </c>
      <c r="D31" s="213" t="n">
        <v>0</v>
      </c>
      <c r="E31" s="204"/>
      <c r="F31" s="205"/>
      <c r="G31" s="204"/>
      <c r="H31" s="207" t="n">
        <v>30</v>
      </c>
      <c r="I31" s="2" t="s">
        <v>5060</v>
      </c>
      <c r="J31" s="2" t="n">
        <v>1</v>
      </c>
      <c r="K31" s="2" t="s">
        <v>4980</v>
      </c>
    </row>
    <row r="32" customFormat="false" ht="15" hidden="false" customHeight="true" outlineLevel="0" collapsed="false">
      <c r="A32" s="211" t="s">
        <v>5230</v>
      </c>
      <c r="B32" s="212" t="n">
        <v>0</v>
      </c>
      <c r="C32" s="213" t="n">
        <v>0</v>
      </c>
      <c r="D32" s="213" t="n">
        <v>0</v>
      </c>
      <c r="E32" s="204"/>
      <c r="F32" s="205"/>
      <c r="G32" s="204"/>
      <c r="H32" s="207" t="n">
        <v>31</v>
      </c>
      <c r="I32" s="2" t="s">
        <v>5241</v>
      </c>
      <c r="J32" s="2" t="n">
        <v>1</v>
      </c>
      <c r="K32" s="2" t="s">
        <v>4980</v>
      </c>
    </row>
    <row r="33" customFormat="false" ht="15" hidden="false" customHeight="true" outlineLevel="0" collapsed="false">
      <c r="A33" s="211" t="s">
        <v>5231</v>
      </c>
      <c r="B33" s="212"/>
      <c r="C33" s="213" t="n">
        <v>0</v>
      </c>
      <c r="D33" s="213" t="n">
        <v>0</v>
      </c>
      <c r="E33" s="204"/>
      <c r="F33" s="205"/>
      <c r="G33" s="204"/>
      <c r="H33" s="207" t="n">
        <v>32</v>
      </c>
      <c r="I33" s="2" t="s">
        <v>5021</v>
      </c>
      <c r="J33" s="2" t="n">
        <v>2</v>
      </c>
      <c r="K33" s="2" t="s">
        <v>4982</v>
      </c>
    </row>
    <row r="34" customFormat="false" ht="15" hidden="false" customHeight="true" outlineLevel="0" collapsed="false">
      <c r="A34" s="211" t="s">
        <v>5046</v>
      </c>
      <c r="B34" s="212"/>
      <c r="C34" s="213" t="n">
        <v>0</v>
      </c>
      <c r="D34" s="213" t="n">
        <v>0</v>
      </c>
      <c r="E34" s="204"/>
      <c r="F34" s="205"/>
      <c r="G34" s="204"/>
      <c r="H34" s="207" t="n">
        <v>33</v>
      </c>
      <c r="I34" s="2" t="s">
        <v>1573</v>
      </c>
      <c r="J34" s="2" t="n">
        <v>2</v>
      </c>
      <c r="K34" s="2" t="s">
        <v>4982</v>
      </c>
    </row>
    <row r="35" customFormat="false" ht="15" hidden="false" customHeight="true" outlineLevel="0" collapsed="false">
      <c r="A35" s="2"/>
      <c r="B35" s="204"/>
      <c r="C35" s="204"/>
      <c r="D35" s="204"/>
      <c r="E35" s="204"/>
      <c r="F35" s="205"/>
      <c r="G35" s="204"/>
      <c r="H35" s="207" t="n">
        <v>34</v>
      </c>
      <c r="I35" s="2" t="s">
        <v>5232</v>
      </c>
      <c r="J35" s="2" t="n">
        <v>2</v>
      </c>
      <c r="K35" s="2" t="s">
        <v>4999</v>
      </c>
    </row>
    <row r="36" customFormat="false" ht="19.5" hidden="false" customHeight="true" outlineLevel="0" collapsed="false">
      <c r="A36" s="206" t="s">
        <v>5006</v>
      </c>
      <c r="B36" s="206"/>
      <c r="C36" s="206"/>
      <c r="D36" s="206"/>
      <c r="E36" s="204"/>
      <c r="F36" s="205"/>
      <c r="G36" s="204"/>
      <c r="H36" s="207" t="n">
        <v>35</v>
      </c>
      <c r="I36" s="2" t="s">
        <v>5000</v>
      </c>
      <c r="J36" s="2" t="n">
        <v>2</v>
      </c>
      <c r="K36" s="2" t="s">
        <v>4982</v>
      </c>
    </row>
    <row r="37" customFormat="false" ht="15" hidden="false" customHeight="true" outlineLevel="0" collapsed="false">
      <c r="A37" s="208" t="s">
        <v>5076</v>
      </c>
      <c r="B37" s="209"/>
      <c r="C37" s="210" t="n">
        <v>0</v>
      </c>
      <c r="D37" s="210" t="n">
        <v>0</v>
      </c>
      <c r="E37" s="204"/>
      <c r="F37" s="205"/>
      <c r="G37" s="204"/>
      <c r="H37" s="207" t="n">
        <v>36</v>
      </c>
      <c r="I37" s="2" t="s">
        <v>5144</v>
      </c>
      <c r="J37" s="2" t="n">
        <v>2</v>
      </c>
      <c r="K37" s="2" t="s">
        <v>4999</v>
      </c>
    </row>
    <row r="38" customFormat="false" ht="15" hidden="false" customHeight="true" outlineLevel="0" collapsed="false">
      <c r="A38" s="211" t="s">
        <v>5225</v>
      </c>
      <c r="B38" s="212"/>
      <c r="C38" s="213" t="n">
        <v>0</v>
      </c>
      <c r="D38" s="213" t="n">
        <v>0</v>
      </c>
      <c r="E38" s="204"/>
      <c r="F38" s="205"/>
      <c r="G38" s="204"/>
      <c r="H38" s="207" t="n">
        <v>37</v>
      </c>
      <c r="I38" s="2" t="s">
        <v>5030</v>
      </c>
      <c r="J38" s="2" t="n">
        <v>2</v>
      </c>
      <c r="K38" s="2" t="s">
        <v>4982</v>
      </c>
    </row>
    <row r="39" customFormat="false" ht="15" hidden="false" customHeight="true" outlineLevel="0" collapsed="false">
      <c r="A39" s="211" t="s">
        <v>5227</v>
      </c>
      <c r="B39" s="212" t="n">
        <v>0</v>
      </c>
      <c r="C39" s="213"/>
      <c r="D39" s="213"/>
      <c r="E39" s="204"/>
      <c r="F39" s="205"/>
      <c r="G39" s="204"/>
      <c r="H39" s="207" t="n">
        <v>38</v>
      </c>
      <c r="I39" s="2" t="s">
        <v>5061</v>
      </c>
      <c r="J39" s="2" t="n">
        <v>2</v>
      </c>
      <c r="K39" s="2" t="s">
        <v>4982</v>
      </c>
    </row>
    <row r="40" customFormat="false" ht="15" hidden="false" customHeight="true" outlineLevel="0" collapsed="false">
      <c r="A40" s="211" t="s">
        <v>5089</v>
      </c>
      <c r="B40" s="212"/>
      <c r="C40" s="213" t="n">
        <v>0</v>
      </c>
      <c r="D40" s="213" t="n">
        <v>0</v>
      </c>
      <c r="E40" s="204"/>
      <c r="F40" s="205"/>
      <c r="G40" s="204"/>
      <c r="H40" s="207" t="n">
        <v>39</v>
      </c>
      <c r="I40" s="2" t="s">
        <v>5007</v>
      </c>
      <c r="J40" s="2" t="n">
        <v>2</v>
      </c>
      <c r="K40" s="2" t="s">
        <v>4982</v>
      </c>
    </row>
    <row r="41" customFormat="false" ht="15" hidden="false" customHeight="true" outlineLevel="0" collapsed="false">
      <c r="A41" s="211" t="s">
        <v>5060</v>
      </c>
      <c r="B41" s="212"/>
      <c r="C41" s="213"/>
      <c r="D41" s="213" t="n">
        <v>0</v>
      </c>
      <c r="E41" s="204"/>
      <c r="F41" s="205"/>
      <c r="G41" s="204"/>
      <c r="H41" s="207" t="n">
        <v>40</v>
      </c>
      <c r="I41" s="2" t="s">
        <v>5055</v>
      </c>
      <c r="J41" s="2" t="n">
        <v>2</v>
      </c>
      <c r="K41" s="2" t="s">
        <v>5006</v>
      </c>
    </row>
    <row r="42" customFormat="false" ht="15" hidden="false" customHeight="true" outlineLevel="0" collapsed="false">
      <c r="A42" s="211" t="s">
        <v>5241</v>
      </c>
      <c r="B42" s="212"/>
      <c r="C42" s="213" t="n">
        <v>0</v>
      </c>
      <c r="D42" s="213" t="n">
        <v>0</v>
      </c>
      <c r="E42" s="204"/>
      <c r="F42" s="205"/>
      <c r="G42" s="204"/>
      <c r="H42" s="207" t="n">
        <v>41</v>
      </c>
      <c r="I42" s="2" t="s">
        <v>5002</v>
      </c>
      <c r="J42" s="2" t="n">
        <v>2</v>
      </c>
      <c r="K42" s="2" t="s">
        <v>5006</v>
      </c>
    </row>
    <row r="43" customFormat="false" ht="15" hidden="false" customHeight="true" outlineLevel="0" collapsed="false">
      <c r="A43" s="211" t="s">
        <v>5232</v>
      </c>
      <c r="B43" s="212" t="n">
        <v>0</v>
      </c>
      <c r="C43" s="213" t="n">
        <v>0</v>
      </c>
      <c r="D43" s="213" t="n">
        <v>0</v>
      </c>
      <c r="E43" s="204"/>
      <c r="F43" s="205"/>
      <c r="G43" s="204"/>
      <c r="H43" s="207" t="n">
        <v>42</v>
      </c>
      <c r="I43" s="2" t="s">
        <v>5034</v>
      </c>
      <c r="J43" s="2" t="n">
        <v>2</v>
      </c>
      <c r="K43" s="2" t="s">
        <v>4982</v>
      </c>
    </row>
    <row r="44" customFormat="false" ht="15" hidden="false" customHeight="true" outlineLevel="0" collapsed="false">
      <c r="A44" s="211" t="s">
        <v>5144</v>
      </c>
      <c r="B44" s="212" t="n">
        <v>0</v>
      </c>
      <c r="C44" s="213"/>
      <c r="D44" s="213"/>
      <c r="E44" s="204"/>
      <c r="F44" s="205"/>
      <c r="G44" s="204"/>
      <c r="H44" s="207" t="n">
        <v>43</v>
      </c>
      <c r="I44" s="2" t="s">
        <v>5035</v>
      </c>
      <c r="J44" s="2" t="n">
        <v>2</v>
      </c>
      <c r="K44" s="2" t="s">
        <v>5006</v>
      </c>
    </row>
    <row r="45" customFormat="false" ht="15" hidden="false" customHeight="true" outlineLevel="0" collapsed="false">
      <c r="A45" s="211" t="s">
        <v>5055</v>
      </c>
      <c r="B45" s="212" t="n">
        <v>0</v>
      </c>
      <c r="C45" s="213" t="n">
        <v>0</v>
      </c>
      <c r="D45" s="213" t="n">
        <v>0</v>
      </c>
      <c r="E45" s="204"/>
      <c r="F45" s="205"/>
      <c r="G45" s="204"/>
      <c r="H45" s="207" t="n">
        <v>44</v>
      </c>
      <c r="I45" s="2" t="s">
        <v>655</v>
      </c>
      <c r="J45" s="2" t="n">
        <v>2</v>
      </c>
      <c r="K45" s="2" t="s">
        <v>5006</v>
      </c>
    </row>
    <row r="46" customFormat="false" ht="15" hidden="false" customHeight="true" outlineLevel="0" collapsed="false">
      <c r="A46" s="211" t="s">
        <v>5002</v>
      </c>
      <c r="B46" s="212" t="n">
        <v>0</v>
      </c>
      <c r="C46" s="213" t="n">
        <v>0</v>
      </c>
      <c r="D46" s="213" t="n">
        <v>0</v>
      </c>
      <c r="E46" s="204"/>
      <c r="F46" s="205"/>
      <c r="G46" s="204"/>
      <c r="H46" s="207" t="n">
        <v>45</v>
      </c>
      <c r="I46" s="2" t="s">
        <v>5102</v>
      </c>
      <c r="J46" s="2" t="n">
        <v>2</v>
      </c>
      <c r="K46" s="2" t="s">
        <v>4982</v>
      </c>
    </row>
    <row r="47" customFormat="false" ht="15" hidden="false" customHeight="true" outlineLevel="0" collapsed="false">
      <c r="A47" s="211" t="s">
        <v>5035</v>
      </c>
      <c r="B47" s="212" t="n">
        <v>0</v>
      </c>
      <c r="C47" s="213" t="n">
        <v>0</v>
      </c>
      <c r="D47" s="213" t="n">
        <v>0</v>
      </c>
      <c r="E47" s="204"/>
      <c r="F47" s="205"/>
      <c r="G47" s="204"/>
      <c r="H47" s="207" t="n">
        <v>46</v>
      </c>
      <c r="I47" s="2" t="s">
        <v>5096</v>
      </c>
      <c r="J47" s="2" t="n">
        <v>1</v>
      </c>
      <c r="K47" s="2" t="s">
        <v>4980</v>
      </c>
    </row>
    <row r="48" customFormat="false" ht="15" hidden="false" customHeight="true" outlineLevel="0" collapsed="false">
      <c r="A48" s="211" t="s">
        <v>655</v>
      </c>
      <c r="B48" s="212" t="n">
        <v>0</v>
      </c>
      <c r="C48" s="213" t="n">
        <v>0</v>
      </c>
      <c r="D48" s="213" t="n">
        <v>0</v>
      </c>
      <c r="E48" s="204"/>
      <c r="F48" s="205"/>
      <c r="G48" s="204"/>
      <c r="H48" s="207" t="n">
        <v>47</v>
      </c>
      <c r="I48" s="2" t="s">
        <v>5036</v>
      </c>
      <c r="J48" s="2" t="n">
        <v>2</v>
      </c>
      <c r="K48" s="2" t="s">
        <v>4995</v>
      </c>
    </row>
    <row r="49" customFormat="false" ht="15" hidden="false" customHeight="true" outlineLevel="0" collapsed="false">
      <c r="A49" s="211" t="s">
        <v>5037</v>
      </c>
      <c r="B49" s="212"/>
      <c r="C49" s="213" t="n">
        <v>0</v>
      </c>
      <c r="D49" s="213"/>
      <c r="E49" s="204"/>
      <c r="F49" s="205"/>
      <c r="G49" s="204"/>
      <c r="H49" s="207" t="n">
        <v>48</v>
      </c>
      <c r="I49" s="2" t="s">
        <v>5239</v>
      </c>
      <c r="J49" s="2" t="n">
        <v>0</v>
      </c>
      <c r="K49" s="2" t="s">
        <v>4991</v>
      </c>
    </row>
    <row r="50" customFormat="false" ht="15" hidden="false" customHeight="true" outlineLevel="0" collapsed="false">
      <c r="A50" s="211" t="s">
        <v>5189</v>
      </c>
      <c r="B50" s="212"/>
      <c r="C50" s="213" t="n">
        <v>0</v>
      </c>
      <c r="D50" s="213" t="n">
        <v>0</v>
      </c>
      <c r="E50" s="204"/>
      <c r="F50" s="205"/>
      <c r="G50" s="204"/>
      <c r="H50" s="207" t="n">
        <v>49</v>
      </c>
      <c r="I50" s="2" t="s">
        <v>5228</v>
      </c>
      <c r="J50" s="2" t="n">
        <v>2</v>
      </c>
      <c r="K50" s="2" t="s">
        <v>4999</v>
      </c>
    </row>
    <row r="51" customFormat="false" ht="15" hidden="false" customHeight="true" outlineLevel="0" collapsed="false">
      <c r="A51" s="211" t="s">
        <v>5039</v>
      </c>
      <c r="B51" s="212" t="n">
        <v>0</v>
      </c>
      <c r="C51" s="213" t="n">
        <v>0</v>
      </c>
      <c r="D51" s="213" t="n">
        <v>0</v>
      </c>
      <c r="E51" s="204"/>
      <c r="F51" s="205"/>
      <c r="G51" s="204"/>
      <c r="H51" s="207" t="n">
        <v>50</v>
      </c>
      <c r="I51" s="2" t="s">
        <v>5110</v>
      </c>
      <c r="J51" s="2" t="n">
        <v>2</v>
      </c>
      <c r="K51" s="2" t="s">
        <v>4982</v>
      </c>
    </row>
    <row r="52" customFormat="false" ht="15" hidden="false" customHeight="true" outlineLevel="0" collapsed="false">
      <c r="A52" s="211" t="s">
        <v>5029</v>
      </c>
      <c r="B52" s="212" t="n">
        <v>0</v>
      </c>
      <c r="C52" s="213" t="n">
        <v>0</v>
      </c>
      <c r="D52" s="213" t="n">
        <v>0</v>
      </c>
      <c r="E52" s="204"/>
      <c r="F52" s="205"/>
      <c r="G52" s="204"/>
      <c r="H52" s="207" t="n">
        <v>51</v>
      </c>
      <c r="I52" s="2" t="s">
        <v>5111</v>
      </c>
      <c r="J52" s="2" t="n">
        <v>2</v>
      </c>
      <c r="K52" s="2" t="s">
        <v>4982</v>
      </c>
    </row>
    <row r="53" customFormat="false" ht="15" hidden="false" customHeight="true" outlineLevel="0" collapsed="false">
      <c r="A53" s="211" t="s">
        <v>5242</v>
      </c>
      <c r="B53" s="212" t="n">
        <v>0</v>
      </c>
      <c r="C53" s="213"/>
      <c r="D53" s="213"/>
      <c r="E53" s="204"/>
      <c r="F53" s="205"/>
      <c r="G53" s="204"/>
      <c r="H53" s="207" t="n">
        <v>52</v>
      </c>
      <c r="I53" s="2" t="s">
        <v>5038</v>
      </c>
      <c r="J53" s="2" t="n">
        <v>2</v>
      </c>
      <c r="K53" s="2" t="s">
        <v>4982</v>
      </c>
    </row>
    <row r="54" customFormat="false" ht="15" hidden="false" customHeight="true" outlineLevel="0" collapsed="false">
      <c r="A54" s="211" t="s">
        <v>1478</v>
      </c>
      <c r="B54" s="212" t="n">
        <v>0</v>
      </c>
      <c r="C54" s="213"/>
      <c r="D54" s="213"/>
      <c r="E54" s="204"/>
      <c r="F54" s="205"/>
      <c r="G54" s="204"/>
      <c r="H54" s="207" t="n">
        <v>53</v>
      </c>
      <c r="I54" s="2" t="s">
        <v>5087</v>
      </c>
      <c r="J54" s="2" t="n">
        <v>1</v>
      </c>
      <c r="K54" s="2" t="s">
        <v>4980</v>
      </c>
    </row>
    <row r="55" customFormat="false" ht="15" hidden="false" customHeight="true" outlineLevel="0" collapsed="false">
      <c r="A55" s="211" t="s">
        <v>5033</v>
      </c>
      <c r="B55" s="212"/>
      <c r="C55" s="213"/>
      <c r="D55" s="213" t="n">
        <v>0</v>
      </c>
      <c r="E55" s="204"/>
      <c r="F55" s="205"/>
      <c r="G55" s="204"/>
      <c r="H55" s="207" t="n">
        <v>54</v>
      </c>
      <c r="I55" s="2" t="s">
        <v>5040</v>
      </c>
      <c r="J55" s="2" t="n">
        <v>2</v>
      </c>
      <c r="K55" s="2" t="s">
        <v>4982</v>
      </c>
    </row>
    <row r="56" customFormat="false" ht="15" hidden="false" customHeight="true" outlineLevel="0" collapsed="false">
      <c r="A56" s="2"/>
      <c r="B56" s="204"/>
      <c r="C56" s="204"/>
      <c r="D56" s="204"/>
      <c r="E56" s="204"/>
      <c r="F56" s="205"/>
      <c r="G56" s="204"/>
      <c r="H56" s="207" t="n">
        <v>55</v>
      </c>
      <c r="I56" s="2" t="s">
        <v>5062</v>
      </c>
      <c r="J56" s="2" t="n">
        <v>2</v>
      </c>
      <c r="K56" s="2" t="s">
        <v>4982</v>
      </c>
    </row>
    <row r="57" customFormat="false" ht="19.5" hidden="false" customHeight="true" outlineLevel="0" collapsed="false">
      <c r="A57" s="206" t="s">
        <v>4982</v>
      </c>
      <c r="B57" s="206"/>
      <c r="C57" s="206"/>
      <c r="D57" s="206"/>
      <c r="E57" s="204"/>
      <c r="F57" s="205"/>
      <c r="G57" s="204"/>
      <c r="H57" s="207" t="n">
        <v>56</v>
      </c>
      <c r="I57" s="2" t="s">
        <v>5229</v>
      </c>
      <c r="J57" s="2" t="n">
        <v>2</v>
      </c>
      <c r="K57" s="2" t="s">
        <v>4999</v>
      </c>
    </row>
    <row r="58" customFormat="false" ht="15" hidden="false" customHeight="true" outlineLevel="0" collapsed="false">
      <c r="A58" s="208" t="s">
        <v>5060</v>
      </c>
      <c r="B58" s="221" t="n">
        <v>1</v>
      </c>
      <c r="C58" s="222"/>
      <c r="D58" s="222"/>
      <c r="E58" s="204"/>
      <c r="F58" s="205"/>
      <c r="G58" s="204"/>
      <c r="H58" s="207" t="n">
        <v>57</v>
      </c>
      <c r="I58" s="2" t="s">
        <v>5041</v>
      </c>
      <c r="J58" s="2" t="n">
        <v>2</v>
      </c>
      <c r="K58" s="2" t="s">
        <v>4982</v>
      </c>
    </row>
    <row r="59" customFormat="false" ht="15" hidden="false" customHeight="true" outlineLevel="0" collapsed="false">
      <c r="A59" s="211" t="s">
        <v>5033</v>
      </c>
      <c r="B59" s="218" t="n">
        <v>3</v>
      </c>
      <c r="C59" s="204"/>
      <c r="D59" s="204"/>
      <c r="E59" s="204"/>
      <c r="F59" s="205"/>
      <c r="G59" s="204"/>
      <c r="H59" s="207" t="n">
        <v>58</v>
      </c>
      <c r="I59" s="2" t="s">
        <v>5042</v>
      </c>
      <c r="J59" s="2" t="n">
        <v>2</v>
      </c>
      <c r="K59" s="2" t="s">
        <v>4982</v>
      </c>
    </row>
    <row r="60" customFormat="false" ht="15" hidden="false" customHeight="true" outlineLevel="0" collapsed="false">
      <c r="A60" s="211" t="s">
        <v>590</v>
      </c>
      <c r="B60" s="218" t="n">
        <v>5</v>
      </c>
      <c r="C60" s="2" t="n">
        <v>5</v>
      </c>
      <c r="D60" s="2" t="n">
        <v>5</v>
      </c>
      <c r="E60" s="204"/>
      <c r="F60" s="205"/>
      <c r="G60" s="204"/>
      <c r="H60" s="207" t="n">
        <v>59</v>
      </c>
      <c r="I60" s="2" t="s">
        <v>5082</v>
      </c>
      <c r="J60" s="2" t="n">
        <v>1</v>
      </c>
      <c r="K60" s="2" t="s">
        <v>4980</v>
      </c>
    </row>
    <row r="61" customFormat="false" ht="15" hidden="false" customHeight="true" outlineLevel="0" collapsed="false">
      <c r="A61" s="211" t="s">
        <v>5045</v>
      </c>
      <c r="B61" s="218" t="n">
        <v>6</v>
      </c>
      <c r="C61" s="2" t="n">
        <v>6</v>
      </c>
      <c r="D61" s="2" t="n">
        <v>6</v>
      </c>
      <c r="E61" s="204"/>
      <c r="F61" s="205"/>
      <c r="G61" s="204"/>
      <c r="H61" s="207" t="n">
        <v>60</v>
      </c>
      <c r="I61" s="2" t="s">
        <v>590</v>
      </c>
      <c r="J61" s="2" t="n">
        <v>2</v>
      </c>
      <c r="K61" s="2" t="s">
        <v>4982</v>
      </c>
    </row>
    <row r="62" customFormat="false" ht="15" hidden="false" customHeight="true" outlineLevel="0" collapsed="false">
      <c r="A62" s="211" t="s">
        <v>5000</v>
      </c>
      <c r="B62" s="218" t="n">
        <v>7</v>
      </c>
      <c r="C62" s="2" t="n">
        <v>7</v>
      </c>
      <c r="D62" s="2" t="n">
        <v>7</v>
      </c>
      <c r="E62" s="204"/>
      <c r="F62" s="205"/>
      <c r="G62" s="204"/>
      <c r="H62" s="207" t="n">
        <v>61</v>
      </c>
      <c r="I62" s="2" t="s">
        <v>5204</v>
      </c>
      <c r="J62" s="2" t="n">
        <v>2</v>
      </c>
      <c r="K62" s="2" t="s">
        <v>4999</v>
      </c>
    </row>
    <row r="63" customFormat="false" ht="15" hidden="false" customHeight="true" outlineLevel="0" collapsed="false">
      <c r="A63" s="211" t="s">
        <v>5078</v>
      </c>
      <c r="B63" s="214"/>
      <c r="C63" s="2" t="n">
        <v>8</v>
      </c>
      <c r="D63" s="2" t="n">
        <v>8</v>
      </c>
      <c r="E63" s="204"/>
      <c r="F63" s="205"/>
      <c r="G63" s="204"/>
      <c r="H63" s="207" t="n">
        <v>62</v>
      </c>
      <c r="I63" s="2" t="s">
        <v>5064</v>
      </c>
      <c r="J63" s="2" t="n">
        <v>2</v>
      </c>
      <c r="K63" s="2" t="s">
        <v>4982</v>
      </c>
    </row>
    <row r="64" customFormat="false" ht="15" hidden="false" customHeight="true" outlineLevel="0" collapsed="false">
      <c r="A64" s="211" t="s">
        <v>5030</v>
      </c>
      <c r="B64" s="218" t="n">
        <v>10</v>
      </c>
      <c r="C64" s="2" t="n">
        <v>10</v>
      </c>
      <c r="D64" s="2" t="n">
        <v>10</v>
      </c>
      <c r="E64" s="204"/>
      <c r="F64" s="205"/>
      <c r="G64" s="204"/>
      <c r="H64" s="207" t="n">
        <v>63</v>
      </c>
      <c r="I64" s="2" t="s">
        <v>5065</v>
      </c>
      <c r="J64" s="2" t="n">
        <v>2</v>
      </c>
      <c r="K64" s="2" t="s">
        <v>4982</v>
      </c>
    </row>
    <row r="65" customFormat="false" ht="15" hidden="false" customHeight="true" outlineLevel="0" collapsed="false">
      <c r="A65" s="211" t="s">
        <v>5047</v>
      </c>
      <c r="B65" s="218" t="n">
        <v>12</v>
      </c>
      <c r="C65" s="2" t="n">
        <v>12</v>
      </c>
      <c r="D65" s="2" t="n">
        <v>12</v>
      </c>
      <c r="E65" s="204"/>
      <c r="F65" s="205"/>
      <c r="G65" s="204"/>
      <c r="H65" s="207" t="n">
        <v>64</v>
      </c>
      <c r="I65" s="2" t="s">
        <v>5077</v>
      </c>
      <c r="J65" s="2" t="n">
        <v>2</v>
      </c>
      <c r="K65" s="2" t="s">
        <v>4982</v>
      </c>
    </row>
    <row r="66" customFormat="false" ht="15" hidden="false" customHeight="true" outlineLevel="0" collapsed="false">
      <c r="A66" s="211" t="s">
        <v>5007</v>
      </c>
      <c r="B66" s="218" t="n">
        <v>13</v>
      </c>
      <c r="C66" s="2" t="n">
        <v>13</v>
      </c>
      <c r="D66" s="2" t="n">
        <v>13</v>
      </c>
      <c r="E66" s="204"/>
      <c r="F66" s="205"/>
      <c r="G66" s="204"/>
      <c r="H66" s="207" t="n">
        <v>65</v>
      </c>
      <c r="I66" s="2" t="s">
        <v>5043</v>
      </c>
      <c r="J66" s="2" t="n">
        <v>2</v>
      </c>
      <c r="K66" s="2" t="s">
        <v>4982</v>
      </c>
    </row>
    <row r="67" customFormat="false" ht="15" hidden="false" customHeight="true" outlineLevel="0" collapsed="false">
      <c r="A67" s="211" t="s">
        <v>1823</v>
      </c>
      <c r="B67" s="218" t="n">
        <v>14</v>
      </c>
      <c r="C67" s="2" t="n">
        <v>14</v>
      </c>
      <c r="D67" s="2" t="n">
        <v>14</v>
      </c>
      <c r="E67" s="204"/>
      <c r="F67" s="205"/>
      <c r="G67" s="204"/>
      <c r="H67" s="207" t="n">
        <v>66</v>
      </c>
      <c r="I67" s="2" t="s">
        <v>5233</v>
      </c>
      <c r="J67" s="2" t="n">
        <v>2</v>
      </c>
      <c r="K67" s="2" t="s">
        <v>4982</v>
      </c>
    </row>
    <row r="68" customFormat="false" ht="15" hidden="false" customHeight="true" outlineLevel="0" collapsed="false">
      <c r="A68" s="211" t="s">
        <v>5061</v>
      </c>
      <c r="B68" s="218" t="n">
        <v>15</v>
      </c>
      <c r="C68" s="2" t="n">
        <v>15</v>
      </c>
      <c r="D68" s="2" t="n">
        <v>15</v>
      </c>
      <c r="E68" s="204"/>
      <c r="F68" s="205"/>
      <c r="G68" s="204"/>
      <c r="H68" s="207" t="n">
        <v>67</v>
      </c>
      <c r="I68" s="2" t="s">
        <v>549</v>
      </c>
      <c r="J68" s="2" t="n">
        <v>2</v>
      </c>
      <c r="K68" s="2" t="s">
        <v>4999</v>
      </c>
    </row>
    <row r="69" customFormat="false" ht="15" hidden="false" customHeight="true" outlineLevel="0" collapsed="false">
      <c r="A69" s="211" t="s">
        <v>5038</v>
      </c>
      <c r="B69" s="218" t="n">
        <v>17</v>
      </c>
      <c r="C69" s="2" t="n">
        <v>17</v>
      </c>
      <c r="D69" s="2" t="n">
        <v>17</v>
      </c>
      <c r="E69" s="204"/>
      <c r="F69" s="205"/>
      <c r="G69" s="204"/>
      <c r="H69" s="207" t="n">
        <v>68</v>
      </c>
      <c r="I69" s="2" t="s">
        <v>5044</v>
      </c>
      <c r="J69" s="2" t="n">
        <v>2</v>
      </c>
      <c r="K69" s="2" t="s">
        <v>4982</v>
      </c>
    </row>
    <row r="70" customFormat="false" ht="15" hidden="false" customHeight="true" outlineLevel="0" collapsed="false">
      <c r="A70" s="211" t="s">
        <v>5062</v>
      </c>
      <c r="B70" s="218" t="n">
        <v>18</v>
      </c>
      <c r="C70" s="2" t="n">
        <v>18</v>
      </c>
      <c r="D70" s="2" t="n">
        <v>18</v>
      </c>
      <c r="E70" s="204"/>
      <c r="F70" s="205"/>
      <c r="G70" s="204"/>
      <c r="H70" s="207" t="n">
        <v>69</v>
      </c>
      <c r="I70" s="2" t="s">
        <v>5230</v>
      </c>
      <c r="J70" s="2" t="n">
        <v>2</v>
      </c>
      <c r="K70" s="2" t="s">
        <v>4999</v>
      </c>
    </row>
    <row r="71" customFormat="false" ht="15" hidden="false" customHeight="true" outlineLevel="0" collapsed="false">
      <c r="A71" s="211" t="s">
        <v>5021</v>
      </c>
      <c r="B71" s="218" t="n">
        <v>21</v>
      </c>
      <c r="C71" s="2" t="n">
        <v>21</v>
      </c>
      <c r="D71" s="2" t="n">
        <v>21</v>
      </c>
      <c r="E71" s="204"/>
      <c r="F71" s="205"/>
      <c r="G71" s="204"/>
      <c r="H71" s="207" t="n">
        <v>70</v>
      </c>
      <c r="I71" s="2" t="s">
        <v>5037</v>
      </c>
      <c r="J71" s="2" t="n">
        <v>2</v>
      </c>
      <c r="K71" s="2" t="s">
        <v>4982</v>
      </c>
    </row>
    <row r="72" customFormat="false" ht="15" hidden="false" customHeight="true" outlineLevel="0" collapsed="false">
      <c r="A72" s="211" t="s">
        <v>5116</v>
      </c>
      <c r="B72" s="214"/>
      <c r="C72" s="2" t="n">
        <v>23</v>
      </c>
      <c r="D72" s="2" t="n">
        <v>23</v>
      </c>
      <c r="E72" s="204"/>
      <c r="F72" s="205"/>
      <c r="G72" s="204"/>
      <c r="H72" s="207" t="n">
        <v>71</v>
      </c>
      <c r="I72" s="2" t="s">
        <v>1808</v>
      </c>
      <c r="J72" s="2" t="n">
        <v>2</v>
      </c>
      <c r="K72" s="2" t="s">
        <v>4982</v>
      </c>
    </row>
    <row r="73" customFormat="false" ht="15" hidden="false" customHeight="true" outlineLevel="0" collapsed="false">
      <c r="A73" s="211" t="s">
        <v>1044</v>
      </c>
      <c r="B73" s="218" t="n">
        <v>26</v>
      </c>
      <c r="C73" s="2" t="n">
        <v>26</v>
      </c>
      <c r="D73" s="2" t="n">
        <v>26</v>
      </c>
      <c r="E73" s="204"/>
      <c r="F73" s="205"/>
      <c r="G73" s="204"/>
      <c r="H73" s="207" t="n">
        <v>72</v>
      </c>
      <c r="I73" s="2" t="s">
        <v>701</v>
      </c>
      <c r="J73" s="2" t="n">
        <v>2</v>
      </c>
      <c r="K73" s="2" t="s">
        <v>4982</v>
      </c>
    </row>
    <row r="74" customFormat="false" ht="15" hidden="false" customHeight="true" outlineLevel="0" collapsed="false">
      <c r="A74" s="211" t="s">
        <v>5042</v>
      </c>
      <c r="B74" s="218" t="n">
        <v>27</v>
      </c>
      <c r="C74" s="2" t="n">
        <v>27</v>
      </c>
      <c r="D74" s="2" t="n">
        <v>27</v>
      </c>
      <c r="E74" s="204"/>
      <c r="F74" s="205"/>
      <c r="G74" s="204"/>
      <c r="H74" s="207" t="n">
        <v>73</v>
      </c>
      <c r="I74" s="2" t="s">
        <v>5116</v>
      </c>
      <c r="J74" s="2" t="n">
        <v>2</v>
      </c>
      <c r="K74" s="2" t="s">
        <v>4982</v>
      </c>
    </row>
    <row r="75" customFormat="false" ht="15" hidden="false" customHeight="true" outlineLevel="0" collapsed="false">
      <c r="A75" s="211" t="s">
        <v>5056</v>
      </c>
      <c r="B75" s="218" t="n">
        <v>31</v>
      </c>
      <c r="C75" s="2" t="n">
        <v>31</v>
      </c>
      <c r="D75" s="2" t="n">
        <v>31</v>
      </c>
      <c r="E75" s="204"/>
      <c r="F75" s="205"/>
      <c r="G75" s="204"/>
      <c r="H75" s="207" t="n">
        <v>74</v>
      </c>
      <c r="I75" s="2" t="s">
        <v>5219</v>
      </c>
      <c r="J75" s="2" t="n">
        <v>0</v>
      </c>
      <c r="K75" s="2" t="s">
        <v>4991</v>
      </c>
    </row>
    <row r="76" customFormat="false" ht="15" hidden="false" customHeight="true" outlineLevel="0" collapsed="false">
      <c r="A76" s="211" t="s">
        <v>5004</v>
      </c>
      <c r="B76" s="218" t="n">
        <v>32</v>
      </c>
      <c r="C76" s="2" t="n">
        <v>32</v>
      </c>
      <c r="D76" s="2" t="n">
        <v>32</v>
      </c>
      <c r="E76" s="204"/>
      <c r="F76" s="205"/>
      <c r="G76" s="204"/>
      <c r="H76" s="207" t="n">
        <v>75</v>
      </c>
      <c r="I76" s="2" t="s">
        <v>5234</v>
      </c>
      <c r="J76" s="2" t="n">
        <v>2</v>
      </c>
      <c r="K76" s="2" t="s">
        <v>4982</v>
      </c>
    </row>
    <row r="77" customFormat="false" ht="15" hidden="false" customHeight="true" outlineLevel="0" collapsed="false">
      <c r="A77" s="211" t="s">
        <v>701</v>
      </c>
      <c r="B77" s="214"/>
      <c r="C77" s="2" t="n">
        <v>34</v>
      </c>
      <c r="D77" s="2" t="n">
        <v>34</v>
      </c>
      <c r="E77" s="204"/>
      <c r="F77" s="205"/>
      <c r="G77" s="204"/>
      <c r="H77" s="207" t="n">
        <v>76</v>
      </c>
      <c r="I77" s="2" t="s">
        <v>5189</v>
      </c>
      <c r="J77" s="2" t="n">
        <v>2</v>
      </c>
      <c r="K77" s="2" t="s">
        <v>4982</v>
      </c>
    </row>
    <row r="78" customFormat="false" ht="15" hidden="false" customHeight="true" outlineLevel="0" collapsed="false">
      <c r="A78" s="211" t="s">
        <v>1808</v>
      </c>
      <c r="B78" s="218" t="n">
        <v>36</v>
      </c>
      <c r="C78" s="2" t="n">
        <v>36</v>
      </c>
      <c r="D78" s="2" t="n">
        <v>36</v>
      </c>
      <c r="E78" s="204"/>
      <c r="F78" s="205"/>
      <c r="G78" s="204"/>
      <c r="H78" s="207" t="n">
        <v>77</v>
      </c>
      <c r="I78" s="2" t="s">
        <v>5039</v>
      </c>
      <c r="J78" s="2" t="n">
        <v>2</v>
      </c>
      <c r="K78" s="2" t="s">
        <v>4982</v>
      </c>
    </row>
    <row r="79" customFormat="false" ht="15" hidden="false" customHeight="true" outlineLevel="0" collapsed="false">
      <c r="A79" s="211" t="s">
        <v>5077</v>
      </c>
      <c r="B79" s="218" t="n">
        <v>39</v>
      </c>
      <c r="C79" s="2" t="n">
        <v>39</v>
      </c>
      <c r="D79" s="2" t="n">
        <v>39</v>
      </c>
      <c r="E79" s="204"/>
      <c r="F79" s="205"/>
      <c r="G79" s="204"/>
      <c r="H79" s="207" t="n">
        <v>78</v>
      </c>
      <c r="I79" s="2" t="s">
        <v>5231</v>
      </c>
      <c r="J79" s="2" t="n">
        <v>2</v>
      </c>
      <c r="K79" s="2" t="s">
        <v>4999</v>
      </c>
    </row>
    <row r="80" customFormat="false" ht="15" hidden="false" customHeight="true" outlineLevel="0" collapsed="false">
      <c r="A80" s="211" t="s">
        <v>5119</v>
      </c>
      <c r="B80" s="218" t="n">
        <v>41</v>
      </c>
      <c r="C80" s="2" t="n">
        <v>41</v>
      </c>
      <c r="D80" s="2" t="n">
        <v>41</v>
      </c>
      <c r="E80" s="204"/>
      <c r="F80" s="205"/>
      <c r="G80" s="204"/>
      <c r="H80" s="207" t="n">
        <v>79</v>
      </c>
      <c r="I80" s="2" t="s">
        <v>5066</v>
      </c>
      <c r="J80" s="2" t="n">
        <v>2</v>
      </c>
      <c r="K80" s="2" t="s">
        <v>4982</v>
      </c>
    </row>
    <row r="81" customFormat="false" ht="15" hidden="false" customHeight="true" outlineLevel="0" collapsed="false">
      <c r="A81" s="211" t="s">
        <v>5013</v>
      </c>
      <c r="B81" s="218" t="n">
        <v>42</v>
      </c>
      <c r="C81" s="2" t="n">
        <v>42</v>
      </c>
      <c r="D81" s="2" t="n">
        <v>42</v>
      </c>
      <c r="E81" s="204"/>
      <c r="F81" s="205"/>
      <c r="G81" s="204"/>
      <c r="H81" s="207" t="n">
        <v>80</v>
      </c>
      <c r="I81" s="2" t="s">
        <v>5067</v>
      </c>
      <c r="J81" s="2" t="n">
        <v>2</v>
      </c>
      <c r="K81" s="2" t="s">
        <v>4982</v>
      </c>
    </row>
    <row r="82" customFormat="false" ht="15" hidden="false" customHeight="true" outlineLevel="0" collapsed="false">
      <c r="A82" s="211" t="s">
        <v>5044</v>
      </c>
      <c r="B82" s="218" t="n">
        <v>43</v>
      </c>
      <c r="C82" s="204"/>
      <c r="D82" s="204"/>
      <c r="E82" s="204"/>
      <c r="F82" s="205"/>
      <c r="G82" s="204"/>
      <c r="H82" s="207" t="n">
        <v>81</v>
      </c>
      <c r="I82" s="2" t="s">
        <v>909</v>
      </c>
      <c r="J82" s="2" t="n">
        <v>1</v>
      </c>
      <c r="K82" s="2" t="s">
        <v>4980</v>
      </c>
    </row>
    <row r="83" customFormat="false" ht="15" hidden="false" customHeight="true" outlineLevel="0" collapsed="false">
      <c r="A83" s="211" t="s">
        <v>5041</v>
      </c>
      <c r="B83" s="218" t="n">
        <v>44</v>
      </c>
      <c r="C83" s="2" t="n">
        <v>44</v>
      </c>
      <c r="D83" s="2" t="n">
        <v>44</v>
      </c>
      <c r="E83" s="204"/>
      <c r="F83" s="205"/>
      <c r="G83" s="204"/>
      <c r="H83" s="207" t="n">
        <v>82</v>
      </c>
      <c r="I83" s="2" t="s">
        <v>977</v>
      </c>
      <c r="J83" s="2" t="n">
        <v>2</v>
      </c>
      <c r="K83" s="2" t="s">
        <v>4982</v>
      </c>
    </row>
    <row r="84" customFormat="false" ht="15" hidden="false" customHeight="true" outlineLevel="0" collapsed="false">
      <c r="A84" s="211" t="s">
        <v>4985</v>
      </c>
      <c r="B84" s="218" t="n">
        <v>45</v>
      </c>
      <c r="C84" s="2" t="n">
        <v>45</v>
      </c>
      <c r="D84" s="2" t="n">
        <v>45</v>
      </c>
      <c r="E84" s="204"/>
      <c r="F84" s="205"/>
      <c r="G84" s="204"/>
      <c r="H84" s="207" t="n">
        <v>83</v>
      </c>
      <c r="I84" s="2" t="s">
        <v>5029</v>
      </c>
      <c r="J84" s="2" t="n">
        <v>2</v>
      </c>
      <c r="K84" s="2" t="s">
        <v>4982</v>
      </c>
    </row>
    <row r="85" customFormat="false" ht="15" hidden="false" customHeight="true" outlineLevel="0" collapsed="false">
      <c r="A85" s="211" t="s">
        <v>5192</v>
      </c>
      <c r="B85" s="218" t="n">
        <v>46</v>
      </c>
      <c r="C85" s="2" t="n">
        <v>46</v>
      </c>
      <c r="D85" s="2" t="n">
        <v>46</v>
      </c>
      <c r="E85" s="204"/>
      <c r="F85" s="205"/>
      <c r="G85" s="204"/>
      <c r="H85" s="207" t="n">
        <v>84</v>
      </c>
      <c r="I85" s="2" t="s">
        <v>5235</v>
      </c>
      <c r="J85" s="2" t="n">
        <v>2</v>
      </c>
      <c r="K85" s="2" t="s">
        <v>4982</v>
      </c>
    </row>
    <row r="86" customFormat="false" ht="15" hidden="false" customHeight="true" outlineLevel="0" collapsed="false">
      <c r="A86" s="211" t="s">
        <v>5102</v>
      </c>
      <c r="B86" s="214"/>
      <c r="C86" s="2" t="n">
        <v>47</v>
      </c>
      <c r="D86" s="2" t="n">
        <v>47</v>
      </c>
      <c r="E86" s="204"/>
      <c r="F86" s="205"/>
      <c r="G86" s="204"/>
      <c r="H86" s="207" t="n">
        <v>85</v>
      </c>
      <c r="I86" s="2" t="s">
        <v>5050</v>
      </c>
      <c r="J86" s="2" t="n">
        <v>2</v>
      </c>
      <c r="K86" s="2" t="s">
        <v>4982</v>
      </c>
    </row>
    <row r="87" customFormat="false" ht="15" hidden="false" customHeight="true" outlineLevel="0" collapsed="false">
      <c r="A87" s="211" t="s">
        <v>5043</v>
      </c>
      <c r="B87" s="214"/>
      <c r="C87" s="2" t="n">
        <v>48</v>
      </c>
      <c r="D87" s="2" t="n">
        <v>48</v>
      </c>
      <c r="E87" s="204"/>
      <c r="F87" s="205"/>
      <c r="G87" s="204"/>
      <c r="H87" s="207" t="n">
        <v>86</v>
      </c>
      <c r="I87" s="2" t="s">
        <v>5047</v>
      </c>
      <c r="J87" s="2" t="n">
        <v>1</v>
      </c>
      <c r="K87" s="2" t="s">
        <v>4980</v>
      </c>
    </row>
    <row r="88" customFormat="false" ht="15" hidden="false" customHeight="true" outlineLevel="0" collapsed="false">
      <c r="A88" s="211" t="s">
        <v>5008</v>
      </c>
      <c r="B88" s="214"/>
      <c r="C88" s="2" t="n">
        <v>49</v>
      </c>
      <c r="D88" s="2" t="n">
        <v>49</v>
      </c>
      <c r="E88" s="204"/>
      <c r="F88" s="205"/>
      <c r="G88" s="204"/>
      <c r="H88" s="207" t="n">
        <v>87</v>
      </c>
      <c r="I88" s="2" t="s">
        <v>5192</v>
      </c>
      <c r="J88" s="2" t="n">
        <v>1</v>
      </c>
      <c r="K88" s="2" t="s">
        <v>4980</v>
      </c>
    </row>
    <row r="89" customFormat="false" ht="15" hidden="false" customHeight="true" outlineLevel="0" collapsed="false">
      <c r="A89" s="211" t="s">
        <v>5189</v>
      </c>
      <c r="B89" s="218" t="n">
        <v>49</v>
      </c>
      <c r="C89" s="204"/>
      <c r="D89" s="204"/>
      <c r="E89" s="204"/>
      <c r="F89" s="205"/>
      <c r="G89" s="204"/>
      <c r="H89" s="207" t="n">
        <v>88</v>
      </c>
      <c r="I89" s="2" t="s">
        <v>5242</v>
      </c>
      <c r="J89" s="2" t="n">
        <v>2</v>
      </c>
      <c r="K89" s="2" t="s">
        <v>5025</v>
      </c>
    </row>
    <row r="90" customFormat="false" ht="15" hidden="false" customHeight="true" outlineLevel="0" collapsed="false">
      <c r="A90" s="211" t="s">
        <v>5059</v>
      </c>
      <c r="B90" s="218" t="n">
        <v>52</v>
      </c>
      <c r="C90" s="2" t="n">
        <v>52</v>
      </c>
      <c r="D90" s="2" t="n">
        <v>52</v>
      </c>
      <c r="E90" s="204"/>
      <c r="F90" s="205"/>
      <c r="G90" s="204"/>
      <c r="H90" s="207" t="n">
        <v>89</v>
      </c>
      <c r="I90" s="2" t="s">
        <v>5119</v>
      </c>
      <c r="J90" s="2" t="n">
        <v>2</v>
      </c>
      <c r="K90" s="2" t="s">
        <v>4982</v>
      </c>
    </row>
    <row r="91" customFormat="false" ht="15" hidden="false" customHeight="true" outlineLevel="0" collapsed="false">
      <c r="A91" s="211" t="s">
        <v>5233</v>
      </c>
      <c r="B91" s="214"/>
      <c r="C91" s="2" t="n">
        <v>55</v>
      </c>
      <c r="D91" s="2" t="n">
        <v>55</v>
      </c>
      <c r="E91" s="204"/>
      <c r="F91" s="205"/>
      <c r="G91" s="204"/>
      <c r="H91" s="207" t="n">
        <v>90</v>
      </c>
      <c r="I91" s="2" t="s">
        <v>5045</v>
      </c>
      <c r="J91" s="2" t="n">
        <v>2</v>
      </c>
      <c r="K91" s="2" t="s">
        <v>4982</v>
      </c>
    </row>
    <row r="92" customFormat="false" ht="15" hidden="false" customHeight="true" outlineLevel="0" collapsed="false">
      <c r="A92" s="211" t="s">
        <v>5223</v>
      </c>
      <c r="B92" s="218" t="n">
        <v>55</v>
      </c>
      <c r="C92" s="204"/>
      <c r="D92" s="204"/>
      <c r="E92" s="204"/>
      <c r="F92" s="205"/>
      <c r="G92" s="204"/>
      <c r="H92" s="207" t="n">
        <v>91</v>
      </c>
      <c r="I92" s="2" t="s">
        <v>1478</v>
      </c>
      <c r="J92" s="2" t="n">
        <v>2</v>
      </c>
      <c r="K92" s="2" t="s">
        <v>5025</v>
      </c>
    </row>
    <row r="93" customFormat="false" ht="15" hidden="false" customHeight="true" outlineLevel="0" collapsed="false">
      <c r="A93" s="211" t="s">
        <v>5018</v>
      </c>
      <c r="B93" s="218" t="n">
        <v>56</v>
      </c>
      <c r="C93" s="2" t="n">
        <v>56</v>
      </c>
      <c r="D93" s="2" t="n">
        <v>56</v>
      </c>
      <c r="E93" s="204"/>
      <c r="F93" s="205"/>
      <c r="G93" s="204"/>
      <c r="H93" s="207" t="n">
        <v>92</v>
      </c>
      <c r="I93" s="2" t="s">
        <v>5046</v>
      </c>
      <c r="J93" s="2" t="n">
        <v>2</v>
      </c>
      <c r="K93" s="2" t="s">
        <v>4999</v>
      </c>
    </row>
    <row r="94" customFormat="false" ht="15" hidden="false" customHeight="true" outlineLevel="0" collapsed="false">
      <c r="A94" s="211" t="s">
        <v>5011</v>
      </c>
      <c r="B94" s="218" t="n">
        <v>58</v>
      </c>
      <c r="C94" s="204"/>
      <c r="D94" s="204"/>
      <c r="E94" s="204"/>
      <c r="F94" s="205"/>
      <c r="G94" s="204"/>
      <c r="H94" s="207" t="n">
        <v>93</v>
      </c>
      <c r="I94" s="2" t="s">
        <v>5033</v>
      </c>
      <c r="J94" s="2" t="n">
        <v>2</v>
      </c>
      <c r="K94" s="2" t="s">
        <v>5006</v>
      </c>
    </row>
    <row r="95" customFormat="false" ht="15" hidden="false" customHeight="true" outlineLevel="0" collapsed="false">
      <c r="A95" s="211" t="s">
        <v>5040</v>
      </c>
      <c r="B95" s="214"/>
      <c r="C95" s="2" t="n">
        <v>60</v>
      </c>
      <c r="D95" s="2" t="n">
        <v>60</v>
      </c>
      <c r="E95" s="204"/>
      <c r="F95" s="205"/>
      <c r="G95" s="204"/>
      <c r="H95" s="207" t="n">
        <v>94</v>
      </c>
      <c r="I95" s="2" t="s">
        <v>5224</v>
      </c>
      <c r="J95" s="2" t="n">
        <v>1</v>
      </c>
      <c r="K95" s="2" t="s">
        <v>4980</v>
      </c>
    </row>
    <row r="96" customFormat="false" ht="15" hidden="false" customHeight="true" outlineLevel="0" collapsed="false">
      <c r="A96" s="211" t="s">
        <v>5089</v>
      </c>
      <c r="B96" s="218" t="n">
        <v>60</v>
      </c>
      <c r="C96" s="204"/>
      <c r="D96" s="204"/>
      <c r="E96" s="204"/>
      <c r="F96" s="205"/>
      <c r="G96" s="204"/>
      <c r="H96" s="207" t="n">
        <v>95</v>
      </c>
      <c r="I96" s="2" t="s">
        <v>5236</v>
      </c>
      <c r="J96" s="2" t="n">
        <v>2</v>
      </c>
      <c r="K96" s="2" t="s">
        <v>4995</v>
      </c>
    </row>
    <row r="97" customFormat="false" ht="15" hidden="false" customHeight="true" outlineLevel="0" collapsed="false">
      <c r="A97" s="211" t="s">
        <v>5093</v>
      </c>
      <c r="B97" s="218" t="n">
        <v>63</v>
      </c>
      <c r="C97" s="2" t="n">
        <v>63</v>
      </c>
      <c r="D97" s="2" t="n">
        <v>63</v>
      </c>
      <c r="E97" s="204"/>
      <c r="F97" s="205"/>
      <c r="G97" s="204"/>
      <c r="H97" s="207" t="n">
        <v>96</v>
      </c>
      <c r="I97" s="2" t="s">
        <v>5120</v>
      </c>
      <c r="J97" s="2" t="n">
        <v>2</v>
      </c>
      <c r="K97" s="2" t="s">
        <v>4995</v>
      </c>
    </row>
    <row r="98" customFormat="false" ht="15" hidden="false" customHeight="true" outlineLevel="0" collapsed="false">
      <c r="A98" s="211" t="s">
        <v>1573</v>
      </c>
      <c r="B98" s="218" t="n">
        <v>68</v>
      </c>
      <c r="C98" s="2" t="n">
        <v>68</v>
      </c>
      <c r="D98" s="2" t="n">
        <v>68</v>
      </c>
      <c r="E98" s="204"/>
      <c r="F98" s="205"/>
      <c r="G98" s="204"/>
      <c r="H98" s="207" t="n">
        <v>97</v>
      </c>
      <c r="I98" s="2" t="s">
        <v>5071</v>
      </c>
      <c r="J98" s="2" t="n">
        <v>0</v>
      </c>
      <c r="K98" s="2" t="s">
        <v>4991</v>
      </c>
    </row>
    <row r="99" customFormat="false" ht="15" hidden="false" customHeight="true" outlineLevel="0" collapsed="false">
      <c r="A99" s="211" t="s">
        <v>5066</v>
      </c>
      <c r="B99" s="214"/>
      <c r="C99" s="2" t="n">
        <v>71</v>
      </c>
      <c r="D99" s="2" t="n">
        <v>71</v>
      </c>
      <c r="E99" s="204"/>
      <c r="F99" s="205"/>
      <c r="G99" s="204"/>
      <c r="H99" s="207" t="n">
        <v>98</v>
      </c>
      <c r="I99" s="219" t="s">
        <v>5220</v>
      </c>
      <c r="J99" s="219" t="n">
        <v>0</v>
      </c>
      <c r="K99" s="219" t="s">
        <v>4991</v>
      </c>
    </row>
    <row r="100" customFormat="false" ht="15" hidden="false" customHeight="true" outlineLevel="0" collapsed="false">
      <c r="A100" s="211" t="s">
        <v>5057</v>
      </c>
      <c r="B100" s="214"/>
      <c r="C100" s="2" t="n">
        <v>78</v>
      </c>
      <c r="D100" s="2" t="n">
        <v>78</v>
      </c>
      <c r="E100" s="204"/>
      <c r="F100" s="205"/>
      <c r="G100" s="204"/>
      <c r="H100" s="207"/>
      <c r="I100" s="220" t="s">
        <v>5052</v>
      </c>
      <c r="J100" s="217" t="n">
        <f aca="false">SUM(J1:J99)</f>
        <v>169</v>
      </c>
      <c r="K100" s="217"/>
    </row>
    <row r="101" customFormat="false" ht="15" hidden="false" customHeight="true" outlineLevel="0" collapsed="false">
      <c r="A101" s="211" t="s">
        <v>4994</v>
      </c>
      <c r="B101" s="218" t="n">
        <v>78</v>
      </c>
      <c r="C101" s="204"/>
      <c r="D101" s="204"/>
      <c r="E101" s="204"/>
      <c r="F101" s="205"/>
      <c r="G101" s="204"/>
      <c r="H101" s="207"/>
      <c r="I101" s="2" t="s">
        <v>5053</v>
      </c>
      <c r="J101" s="2" t="n">
        <f aca="false">J100-((2*5)+(2*5))</f>
        <v>149</v>
      </c>
      <c r="K101" s="2"/>
    </row>
    <row r="102" customFormat="false" ht="15" hidden="false" customHeight="true" outlineLevel="0" collapsed="false">
      <c r="A102" s="211" t="s">
        <v>5064</v>
      </c>
      <c r="B102" s="218" t="n">
        <v>80</v>
      </c>
      <c r="C102" s="2" t="n">
        <v>80</v>
      </c>
      <c r="D102" s="2" t="n">
        <v>80</v>
      </c>
      <c r="E102" s="204"/>
      <c r="F102" s="205"/>
      <c r="G102" s="204"/>
      <c r="H102" s="207"/>
      <c r="I102" s="2"/>
      <c r="J102" s="204"/>
      <c r="K102" s="2"/>
    </row>
    <row r="103" customFormat="false" ht="15" hidden="false" customHeight="true" outlineLevel="0" collapsed="false">
      <c r="A103" s="211" t="s">
        <v>5037</v>
      </c>
      <c r="B103" s="218" t="n">
        <v>82</v>
      </c>
      <c r="C103" s="204"/>
      <c r="D103" s="204"/>
      <c r="E103" s="204"/>
      <c r="F103" s="205"/>
      <c r="G103" s="204"/>
      <c r="H103" s="207"/>
      <c r="I103" s="2"/>
      <c r="J103" s="204"/>
      <c r="K103" s="2"/>
    </row>
    <row r="104" customFormat="false" ht="15" hidden="false" customHeight="true" outlineLevel="0" collapsed="false">
      <c r="A104" s="211" t="s">
        <v>5034</v>
      </c>
      <c r="B104" s="214"/>
      <c r="C104" s="204"/>
      <c r="D104" s="2" t="n">
        <v>83</v>
      </c>
      <c r="E104" s="204"/>
      <c r="F104" s="205"/>
      <c r="G104" s="204"/>
      <c r="H104" s="207"/>
      <c r="I104" s="2"/>
      <c r="J104" s="204"/>
      <c r="K104" s="2"/>
    </row>
    <row r="105" customFormat="false" ht="15" hidden="false" customHeight="true" outlineLevel="0" collapsed="false">
      <c r="A105" s="211" t="s">
        <v>5120</v>
      </c>
      <c r="B105" s="214"/>
      <c r="C105" s="2" t="n">
        <v>83</v>
      </c>
      <c r="D105" s="204"/>
      <c r="E105" s="204"/>
      <c r="F105" s="205"/>
      <c r="G105" s="204"/>
      <c r="H105" s="207"/>
      <c r="I105" s="2"/>
      <c r="J105" s="204"/>
      <c r="K105" s="2"/>
    </row>
    <row r="106" customFormat="false" ht="15" hidden="false" customHeight="true" outlineLevel="0" collapsed="false">
      <c r="A106" s="211" t="s">
        <v>5036</v>
      </c>
      <c r="B106" s="218" t="n">
        <v>83</v>
      </c>
      <c r="C106" s="204"/>
      <c r="D106" s="204"/>
      <c r="E106" s="204"/>
      <c r="F106" s="205"/>
      <c r="G106" s="204"/>
      <c r="H106" s="207"/>
      <c r="I106" s="2"/>
      <c r="J106" s="204"/>
      <c r="K106" s="2"/>
    </row>
    <row r="107" customFormat="false" ht="15" hidden="false" customHeight="true" outlineLevel="0" collapsed="false">
      <c r="A107" s="211" t="s">
        <v>5110</v>
      </c>
      <c r="B107" s="214"/>
      <c r="C107" s="2" t="n">
        <v>84</v>
      </c>
      <c r="D107" s="2" t="n">
        <v>84</v>
      </c>
      <c r="E107" s="204"/>
      <c r="F107" s="205"/>
      <c r="G107" s="204"/>
      <c r="H107" s="207"/>
      <c r="I107" s="2"/>
      <c r="J107" s="204"/>
      <c r="K107" s="2"/>
    </row>
    <row r="108" customFormat="false" ht="15" hidden="false" customHeight="true" outlineLevel="0" collapsed="false">
      <c r="A108" s="211" t="s">
        <v>5050</v>
      </c>
      <c r="B108" s="218" t="n">
        <v>87</v>
      </c>
      <c r="C108" s="2" t="n">
        <v>87</v>
      </c>
      <c r="D108" s="2" t="n">
        <v>87</v>
      </c>
      <c r="E108" s="204"/>
      <c r="F108" s="205"/>
      <c r="G108" s="204"/>
      <c r="H108" s="207"/>
      <c r="I108" s="2"/>
      <c r="J108" s="204"/>
      <c r="K108" s="2"/>
    </row>
    <row r="109" customFormat="false" ht="15" hidden="false" customHeight="true" outlineLevel="0" collapsed="false">
      <c r="A109" s="211" t="s">
        <v>5037</v>
      </c>
      <c r="B109" s="214"/>
      <c r="C109" s="204"/>
      <c r="D109" s="2" t="n">
        <v>88</v>
      </c>
      <c r="E109" s="204"/>
      <c r="F109" s="205"/>
      <c r="G109" s="204"/>
      <c r="H109" s="207"/>
      <c r="I109" s="2"/>
      <c r="J109" s="204"/>
      <c r="K109" s="2"/>
    </row>
    <row r="110" customFormat="false" ht="15" hidden="false" customHeight="true" outlineLevel="0" collapsed="false">
      <c r="A110" s="211" t="s">
        <v>977</v>
      </c>
      <c r="B110" s="218" t="n">
        <v>90</v>
      </c>
      <c r="C110" s="2" t="n">
        <v>90</v>
      </c>
      <c r="D110" s="2" t="n">
        <v>90</v>
      </c>
      <c r="E110" s="204"/>
      <c r="F110" s="205"/>
      <c r="G110" s="204"/>
      <c r="H110" s="207"/>
      <c r="I110" s="2"/>
      <c r="J110" s="204"/>
      <c r="K110" s="2"/>
    </row>
    <row r="111" customFormat="false" ht="15" hidden="false" customHeight="true" outlineLevel="0" collapsed="false">
      <c r="A111" s="211" t="s">
        <v>5044</v>
      </c>
      <c r="B111" s="214"/>
      <c r="C111" s="204"/>
      <c r="D111" s="2" t="n">
        <v>94</v>
      </c>
      <c r="E111" s="204"/>
      <c r="F111" s="205"/>
      <c r="G111" s="204"/>
      <c r="H111" s="207"/>
      <c r="I111" s="2"/>
      <c r="J111" s="204"/>
      <c r="K111" s="2"/>
    </row>
    <row r="112" customFormat="false" ht="15" hidden="false" customHeight="true" outlineLevel="0" collapsed="false">
      <c r="A112" s="211" t="s">
        <v>5065</v>
      </c>
      <c r="B112" s="214"/>
      <c r="C112" s="2" t="n">
        <v>94</v>
      </c>
      <c r="D112" s="2" t="n">
        <v>94</v>
      </c>
      <c r="E112" s="204"/>
      <c r="F112" s="205"/>
      <c r="G112" s="204"/>
      <c r="H112" s="207"/>
      <c r="I112" s="2"/>
      <c r="J112" s="204"/>
      <c r="K112" s="2"/>
    </row>
    <row r="113" customFormat="false" ht="15" hidden="false" customHeight="true" outlineLevel="0" collapsed="false">
      <c r="A113" s="211" t="s">
        <v>5234</v>
      </c>
      <c r="B113" s="214"/>
      <c r="C113" s="2" t="n">
        <v>95</v>
      </c>
      <c r="D113" s="2" t="n">
        <v>95</v>
      </c>
      <c r="E113" s="204"/>
      <c r="F113" s="205"/>
      <c r="G113" s="204"/>
      <c r="H113" s="207"/>
      <c r="I113" s="2"/>
      <c r="J113" s="204"/>
      <c r="K113" s="2"/>
    </row>
    <row r="114" customFormat="false" ht="15" hidden="false" customHeight="true" outlineLevel="0" collapsed="false">
      <c r="A114" s="211" t="s">
        <v>5111</v>
      </c>
      <c r="B114" s="214"/>
      <c r="C114" s="204"/>
      <c r="D114" s="2" t="n">
        <v>98</v>
      </c>
      <c r="E114" s="204"/>
      <c r="F114" s="205"/>
      <c r="G114" s="204"/>
      <c r="H114" s="207"/>
      <c r="I114" s="2"/>
      <c r="J114" s="204"/>
      <c r="K114" s="2"/>
    </row>
    <row r="115" customFormat="false" ht="15" hidden="false" customHeight="true" outlineLevel="0" collapsed="false">
      <c r="A115" s="211" t="s">
        <v>4996</v>
      </c>
      <c r="B115" s="214"/>
      <c r="C115" s="204"/>
      <c r="D115" s="2" t="n">
        <v>100</v>
      </c>
      <c r="E115" s="204"/>
      <c r="F115" s="205"/>
      <c r="G115" s="204"/>
      <c r="H115" s="207"/>
      <c r="I115" s="2"/>
      <c r="J115" s="204"/>
      <c r="K115" s="2"/>
    </row>
    <row r="116" customFormat="false" ht="15" hidden="false" customHeight="true" outlineLevel="0" collapsed="false">
      <c r="A116" s="211" t="s">
        <v>5001</v>
      </c>
      <c r="B116" s="218" t="s">
        <v>5054</v>
      </c>
      <c r="C116" s="2" t="s">
        <v>5054</v>
      </c>
      <c r="D116" s="2" t="s">
        <v>5054</v>
      </c>
      <c r="E116" s="204"/>
      <c r="F116" s="205"/>
      <c r="G116" s="204"/>
      <c r="H116" s="207"/>
      <c r="I116" s="2"/>
      <c r="J116" s="204"/>
      <c r="K116" s="2"/>
    </row>
    <row r="117" customFormat="false" ht="15" hidden="false" customHeight="true" outlineLevel="0" collapsed="false">
      <c r="A117" s="211" t="s">
        <v>5235</v>
      </c>
      <c r="B117" s="218" t="s">
        <v>5237</v>
      </c>
      <c r="C117" s="2" t="s">
        <v>5237</v>
      </c>
      <c r="D117" s="2" t="s">
        <v>5237</v>
      </c>
      <c r="E117" s="204"/>
      <c r="F117" s="205"/>
      <c r="G117" s="204"/>
      <c r="H117" s="207"/>
      <c r="I117" s="2"/>
      <c r="J117" s="204"/>
      <c r="K117" s="2"/>
    </row>
    <row r="118" customFormat="false" ht="15" hidden="false" customHeight="true" outlineLevel="0" collapsed="false">
      <c r="A118" s="211" t="s">
        <v>5067</v>
      </c>
      <c r="B118" s="218" t="s">
        <v>5068</v>
      </c>
      <c r="C118" s="2" t="s">
        <v>5068</v>
      </c>
      <c r="D118" s="2" t="s">
        <v>5068</v>
      </c>
      <c r="E118" s="204"/>
      <c r="F118" s="205"/>
      <c r="G118" s="204"/>
      <c r="H118" s="207"/>
      <c r="I118" s="2"/>
      <c r="J118" s="204"/>
      <c r="K118" s="2"/>
    </row>
    <row r="119" customFormat="false" ht="15" hidden="false" customHeight="true" outlineLevel="0" collapsed="false">
      <c r="A119" s="211" t="s">
        <v>5224</v>
      </c>
      <c r="B119" s="214"/>
      <c r="C119" s="2" t="s">
        <v>5238</v>
      </c>
      <c r="D119" s="2" t="s">
        <v>5238</v>
      </c>
      <c r="E119" s="204"/>
      <c r="F119" s="205"/>
      <c r="G119" s="204"/>
      <c r="H119" s="207"/>
      <c r="I119" s="2"/>
      <c r="J119" s="204"/>
      <c r="K119" s="2"/>
    </row>
    <row r="120" customFormat="false" ht="15" hidden="false" customHeight="true" outlineLevel="0" collapsed="false">
      <c r="A120" s="211" t="s">
        <v>5236</v>
      </c>
      <c r="B120" s="218" t="s">
        <v>5238</v>
      </c>
      <c r="C120" s="204"/>
      <c r="D120" s="204"/>
      <c r="E120" s="204"/>
      <c r="F120" s="205"/>
      <c r="G120" s="204"/>
      <c r="H120" s="207"/>
      <c r="I120" s="2"/>
      <c r="J120" s="204"/>
      <c r="K120" s="2"/>
    </row>
    <row r="121" customFormat="false" ht="15" hidden="false" customHeight="true" outlineLevel="0" collapsed="false">
      <c r="A121" s="211" t="s">
        <v>5227</v>
      </c>
      <c r="B121" s="214"/>
      <c r="C121" s="2" t="s">
        <v>5069</v>
      </c>
      <c r="D121" s="204"/>
      <c r="E121" s="204"/>
      <c r="F121" s="205"/>
      <c r="G121" s="204"/>
      <c r="H121" s="207"/>
      <c r="I121" s="2"/>
      <c r="J121" s="204"/>
      <c r="K121" s="2"/>
    </row>
    <row r="122" customFormat="false" ht="15" hidden="false" customHeight="true" outlineLevel="0" collapsed="false">
      <c r="A122" s="211" t="s">
        <v>5065</v>
      </c>
      <c r="B122" s="218" t="s">
        <v>5069</v>
      </c>
      <c r="C122" s="204"/>
      <c r="D122" s="204"/>
      <c r="E122" s="204"/>
      <c r="F122" s="205"/>
      <c r="G122" s="204"/>
      <c r="H122" s="207"/>
      <c r="I122" s="2"/>
      <c r="J122" s="204"/>
      <c r="K122" s="2"/>
    </row>
    <row r="123" customFormat="false" ht="15" hidden="false" customHeight="true" outlineLevel="0" collapsed="false">
      <c r="A123" s="211" t="s">
        <v>5224</v>
      </c>
      <c r="B123" s="218" t="s">
        <v>5156</v>
      </c>
      <c r="C123" s="204"/>
      <c r="D123" s="204"/>
      <c r="E123" s="204"/>
      <c r="F123" s="205"/>
      <c r="G123" s="204"/>
      <c r="H123" s="207"/>
      <c r="I123" s="2"/>
      <c r="J123" s="204"/>
      <c r="K123" s="2"/>
    </row>
  </sheetData>
  <mergeCells count="4">
    <mergeCell ref="A2:D2"/>
    <mergeCell ref="A22:D22"/>
    <mergeCell ref="A36:D36"/>
    <mergeCell ref="A57:D57"/>
  </mergeCells>
  <conditionalFormatting sqref="B3:D20">
    <cfRule type="expression" priority="2" aboveAverage="0" equalAverage="0" bottom="0" percent="0" rank="0" text="" dxfId="0">
      <formula>LEN(TRIM(B3))=0</formula>
    </cfRule>
  </conditionalFormatting>
  <conditionalFormatting sqref="B3:D20">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9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5" min="2" style="0" width="8.77551020408163"/>
    <col collapsed="false" hidden="false" max="6" min="6" style="0" width="3.51020408163265"/>
    <col collapsed="false" hidden="false" max="7" min="7" style="0" width="8.77551020408163"/>
    <col collapsed="false" hidden="false" max="8" min="8" style="0" width="3.78061224489796"/>
    <col collapsed="false" hidden="false" max="9" min="9" style="0" width="21.3265306122449"/>
    <col collapsed="false" hidden="false" max="10" min="10" style="0" width="8.77551020408163"/>
    <col collapsed="false" hidden="false" max="11" min="11" style="0" width="18.6275510204082"/>
    <col collapsed="false" hidden="false" max="1025" min="12" style="0" width="13.2295918367347"/>
  </cols>
  <sheetData>
    <row r="1" customFormat="false" ht="21" hidden="false" customHeight="true" outlineLevel="0" collapsed="false">
      <c r="A1" s="202" t="s">
        <v>2136</v>
      </c>
      <c r="B1" s="203" t="s">
        <v>4974</v>
      </c>
      <c r="C1" s="203" t="s">
        <v>4975</v>
      </c>
      <c r="D1" s="203" t="s">
        <v>4976</v>
      </c>
      <c r="E1" s="204"/>
      <c r="F1" s="205"/>
      <c r="G1" s="204"/>
      <c r="H1" s="2"/>
      <c r="I1" s="203" t="s">
        <v>4977</v>
      </c>
      <c r="J1" s="203" t="s">
        <v>4978</v>
      </c>
      <c r="K1" s="203" t="s">
        <v>4979</v>
      </c>
    </row>
    <row r="2" customFormat="false" ht="19.5" hidden="false" customHeight="true" outlineLevel="0" collapsed="false">
      <c r="A2" s="206" t="s">
        <v>4980</v>
      </c>
      <c r="B2" s="206"/>
      <c r="C2" s="206"/>
      <c r="D2" s="206"/>
      <c r="E2" s="204"/>
      <c r="F2" s="205"/>
      <c r="G2" s="204"/>
      <c r="H2" s="207" t="n">
        <v>1</v>
      </c>
      <c r="I2" s="2" t="s">
        <v>4985</v>
      </c>
      <c r="J2" s="2" t="n">
        <v>2</v>
      </c>
      <c r="K2" s="2" t="s">
        <v>4982</v>
      </c>
    </row>
    <row r="3" customFormat="false" ht="15" hidden="false" customHeight="true" outlineLevel="0" collapsed="false">
      <c r="A3" s="208" t="s">
        <v>4988</v>
      </c>
      <c r="B3" s="209" t="n">
        <v>0</v>
      </c>
      <c r="C3" s="210" t="n">
        <v>0</v>
      </c>
      <c r="D3" s="210" t="n">
        <v>0</v>
      </c>
      <c r="E3" s="204"/>
      <c r="F3" s="205"/>
      <c r="G3" s="204"/>
      <c r="H3" s="207" t="n">
        <v>2</v>
      </c>
      <c r="I3" s="2" t="s">
        <v>4994</v>
      </c>
      <c r="J3" s="2" t="n">
        <v>2</v>
      </c>
      <c r="K3" s="2" t="s">
        <v>4995</v>
      </c>
    </row>
    <row r="4" customFormat="false" ht="15" hidden="false" customHeight="true" outlineLevel="0" collapsed="false">
      <c r="A4" s="211" t="s">
        <v>5148</v>
      </c>
      <c r="B4" s="212" t="n">
        <v>0</v>
      </c>
      <c r="C4" s="213" t="n">
        <v>0</v>
      </c>
      <c r="D4" s="213" t="n">
        <v>0</v>
      </c>
      <c r="E4" s="204"/>
      <c r="F4" s="205"/>
      <c r="G4" s="204"/>
      <c r="H4" s="207" t="n">
        <v>3</v>
      </c>
      <c r="I4" s="2" t="s">
        <v>4996</v>
      </c>
      <c r="J4" s="2" t="n">
        <v>2</v>
      </c>
      <c r="K4" s="2" t="s">
        <v>4982</v>
      </c>
    </row>
    <row r="5" customFormat="false" ht="15" hidden="false" customHeight="true" outlineLevel="0" collapsed="false">
      <c r="A5" s="211" t="s">
        <v>5243</v>
      </c>
      <c r="B5" s="212" t="n">
        <v>6</v>
      </c>
      <c r="C5" s="213" t="n">
        <v>7</v>
      </c>
      <c r="D5" s="213" t="n">
        <v>7</v>
      </c>
      <c r="E5" s="204"/>
      <c r="F5" s="205"/>
      <c r="G5" s="204"/>
      <c r="H5" s="207" t="n">
        <v>4</v>
      </c>
      <c r="I5" s="2" t="s">
        <v>5171</v>
      </c>
      <c r="J5" s="2" t="n">
        <v>1</v>
      </c>
      <c r="K5" s="2" t="s">
        <v>4980</v>
      </c>
    </row>
    <row r="6" customFormat="false" ht="15" hidden="false" customHeight="true" outlineLevel="0" collapsed="false">
      <c r="A6" s="211" t="s">
        <v>5244</v>
      </c>
      <c r="B6" s="212"/>
      <c r="C6" s="213" t="n">
        <v>10</v>
      </c>
      <c r="D6" s="213" t="n">
        <v>10</v>
      </c>
      <c r="E6" s="204"/>
      <c r="F6" s="205"/>
      <c r="G6" s="204"/>
      <c r="H6" s="207" t="n">
        <v>5</v>
      </c>
      <c r="I6" s="2" t="s">
        <v>5083</v>
      </c>
      <c r="J6" s="2" t="n">
        <v>0</v>
      </c>
      <c r="K6" s="2" t="s">
        <v>4991</v>
      </c>
    </row>
    <row r="7" customFormat="false" ht="15" hidden="false" customHeight="true" outlineLevel="0" collapsed="false">
      <c r="A7" s="211" t="s">
        <v>5245</v>
      </c>
      <c r="B7" s="212" t="n">
        <v>10</v>
      </c>
      <c r="C7" s="213"/>
      <c r="D7" s="213"/>
      <c r="E7" s="204"/>
      <c r="F7" s="205"/>
      <c r="G7" s="204"/>
      <c r="H7" s="207" t="n">
        <v>6</v>
      </c>
      <c r="I7" s="2" t="s">
        <v>5001</v>
      </c>
      <c r="J7" s="2" t="n">
        <v>2</v>
      </c>
      <c r="K7" s="2" t="s">
        <v>4982</v>
      </c>
    </row>
    <row r="8" customFormat="false" ht="15" hidden="false" customHeight="true" outlineLevel="0" collapsed="false">
      <c r="A8" s="211" t="s">
        <v>5246</v>
      </c>
      <c r="B8" s="212" t="n">
        <v>14</v>
      </c>
      <c r="C8" s="213" t="n">
        <v>13</v>
      </c>
      <c r="D8" s="213" t="n">
        <v>13</v>
      </c>
      <c r="E8" s="204"/>
      <c r="F8" s="205"/>
      <c r="G8" s="204"/>
      <c r="H8" s="207" t="n">
        <v>7</v>
      </c>
      <c r="I8" s="2" t="s">
        <v>5247</v>
      </c>
      <c r="J8" s="2" t="n">
        <v>2</v>
      </c>
      <c r="K8" s="2" t="s">
        <v>4995</v>
      </c>
    </row>
    <row r="9" customFormat="false" ht="15" hidden="false" customHeight="true" outlineLevel="0" collapsed="false">
      <c r="A9" s="211" t="s">
        <v>5099</v>
      </c>
      <c r="B9" s="212" t="n">
        <v>18</v>
      </c>
      <c r="C9" s="213" t="n">
        <v>20</v>
      </c>
      <c r="D9" s="213" t="n">
        <v>20</v>
      </c>
      <c r="E9" s="204"/>
      <c r="F9" s="205"/>
      <c r="G9" s="204"/>
      <c r="H9" s="207" t="n">
        <v>8</v>
      </c>
      <c r="I9" s="2" t="s">
        <v>5003</v>
      </c>
      <c r="J9" s="2" t="n">
        <v>2</v>
      </c>
      <c r="K9" s="2" t="s">
        <v>4982</v>
      </c>
    </row>
    <row r="10" customFormat="false" ht="15" hidden="false" customHeight="true" outlineLevel="0" collapsed="false">
      <c r="A10" s="211" t="s">
        <v>5083</v>
      </c>
      <c r="B10" s="212" t="n">
        <v>22</v>
      </c>
      <c r="C10" s="213" t="n">
        <v>22</v>
      </c>
      <c r="D10" s="213" t="n">
        <v>22</v>
      </c>
      <c r="E10" s="204"/>
      <c r="F10" s="205"/>
      <c r="G10" s="204"/>
      <c r="H10" s="207" t="n">
        <v>9</v>
      </c>
      <c r="I10" s="2" t="s">
        <v>5004</v>
      </c>
      <c r="J10" s="2" t="n">
        <v>2</v>
      </c>
      <c r="K10" s="2" t="s">
        <v>4982</v>
      </c>
    </row>
    <row r="11" customFormat="false" ht="15" hidden="false" customHeight="true" outlineLevel="0" collapsed="false">
      <c r="A11" s="211" t="s">
        <v>5171</v>
      </c>
      <c r="B11" s="212" t="n">
        <v>27</v>
      </c>
      <c r="C11" s="213" t="n">
        <v>26</v>
      </c>
      <c r="D11" s="213" t="n">
        <v>26</v>
      </c>
      <c r="E11" s="204"/>
      <c r="F11" s="205"/>
      <c r="G11" s="204"/>
      <c r="H11" s="207" t="n">
        <v>10</v>
      </c>
      <c r="I11" s="2" t="s">
        <v>5090</v>
      </c>
      <c r="J11" s="2" t="n">
        <v>2</v>
      </c>
      <c r="K11" s="2" t="s">
        <v>4982</v>
      </c>
    </row>
    <row r="12" customFormat="false" ht="15" hidden="false" customHeight="true" outlineLevel="0" collapsed="false">
      <c r="A12" s="211" t="s">
        <v>5097</v>
      </c>
      <c r="B12" s="212" t="n">
        <v>31</v>
      </c>
      <c r="C12" s="213" t="n">
        <v>32</v>
      </c>
      <c r="D12" s="213" t="n">
        <v>32</v>
      </c>
      <c r="E12" s="204"/>
      <c r="F12" s="205"/>
      <c r="G12" s="204"/>
      <c r="H12" s="207" t="n">
        <v>11</v>
      </c>
      <c r="I12" s="2" t="s">
        <v>5093</v>
      </c>
      <c r="J12" s="2" t="n">
        <v>2</v>
      </c>
      <c r="K12" s="2" t="s">
        <v>4982</v>
      </c>
    </row>
    <row r="13" customFormat="false" ht="15" hidden="false" customHeight="true" outlineLevel="0" collapsed="false">
      <c r="A13" s="211" t="s">
        <v>5248</v>
      </c>
      <c r="B13" s="212" t="n">
        <v>35</v>
      </c>
      <c r="C13" s="213" t="n">
        <v>35</v>
      </c>
      <c r="D13" s="213" t="n">
        <v>35</v>
      </c>
      <c r="E13" s="204"/>
      <c r="F13" s="205"/>
      <c r="G13" s="204"/>
      <c r="H13" s="207" t="n">
        <v>12</v>
      </c>
      <c r="I13" s="2" t="s">
        <v>5249</v>
      </c>
      <c r="J13" s="2" t="n">
        <v>2</v>
      </c>
      <c r="K13" s="2" t="s">
        <v>5006</v>
      </c>
    </row>
    <row r="14" customFormat="false" ht="15" hidden="false" customHeight="true" outlineLevel="0" collapsed="false">
      <c r="A14" s="211" t="s">
        <v>5250</v>
      </c>
      <c r="B14" s="212" t="n">
        <v>40</v>
      </c>
      <c r="C14" s="213" t="n">
        <v>38</v>
      </c>
      <c r="D14" s="213" t="n">
        <v>38</v>
      </c>
      <c r="E14" s="204"/>
      <c r="F14" s="205"/>
      <c r="G14" s="204"/>
      <c r="H14" s="207" t="n">
        <v>13</v>
      </c>
      <c r="I14" s="2" t="s">
        <v>5011</v>
      </c>
      <c r="J14" s="2" t="n">
        <v>2</v>
      </c>
      <c r="K14" s="2" t="s">
        <v>4995</v>
      </c>
    </row>
    <row r="15" customFormat="false" ht="15" hidden="false" customHeight="true" outlineLevel="0" collapsed="false">
      <c r="A15" s="211" t="s">
        <v>5082</v>
      </c>
      <c r="B15" s="212" t="n">
        <v>44</v>
      </c>
      <c r="C15" s="213" t="n">
        <v>44</v>
      </c>
      <c r="D15" s="213" t="n">
        <v>44</v>
      </c>
      <c r="E15" s="204"/>
      <c r="F15" s="205"/>
      <c r="G15" s="204"/>
      <c r="H15" s="207" t="n">
        <v>14</v>
      </c>
      <c r="I15" s="2" t="s">
        <v>5013</v>
      </c>
      <c r="J15" s="2" t="n">
        <v>2</v>
      </c>
      <c r="K15" s="2" t="s">
        <v>4982</v>
      </c>
    </row>
    <row r="16" customFormat="false" ht="15" hidden="false" customHeight="true" outlineLevel="0" collapsed="false">
      <c r="A16" s="211" t="s">
        <v>5251</v>
      </c>
      <c r="B16" s="212" t="n">
        <v>49</v>
      </c>
      <c r="C16" s="213"/>
      <c r="D16" s="213"/>
      <c r="E16" s="204"/>
      <c r="F16" s="205"/>
      <c r="G16" s="204"/>
      <c r="H16" s="207" t="n">
        <v>15</v>
      </c>
      <c r="I16" s="2" t="s">
        <v>5248</v>
      </c>
      <c r="J16" s="2" t="n">
        <v>1</v>
      </c>
      <c r="K16" s="2" t="s">
        <v>4980</v>
      </c>
    </row>
    <row r="17" customFormat="false" ht="15" hidden="false" customHeight="true" outlineLevel="0" collapsed="false">
      <c r="A17" s="211" t="s">
        <v>5095</v>
      </c>
      <c r="B17" s="212"/>
      <c r="C17" s="213" t="n">
        <v>47</v>
      </c>
      <c r="D17" s="213" t="n">
        <v>47</v>
      </c>
      <c r="E17" s="204"/>
      <c r="F17" s="205"/>
      <c r="G17" s="204"/>
      <c r="H17" s="207" t="n">
        <v>16</v>
      </c>
      <c r="I17" s="2" t="s">
        <v>5252</v>
      </c>
      <c r="J17" s="2" t="n">
        <v>2</v>
      </c>
      <c r="K17" s="2" t="s">
        <v>4999</v>
      </c>
    </row>
    <row r="18" customFormat="false" ht="15" hidden="false" customHeight="true" outlineLevel="0" collapsed="false">
      <c r="A18" s="211" t="s">
        <v>5253</v>
      </c>
      <c r="B18" s="212" t="n">
        <v>55</v>
      </c>
      <c r="C18" s="213" t="n">
        <v>53</v>
      </c>
      <c r="D18" s="213" t="n">
        <v>53</v>
      </c>
      <c r="E18" s="204"/>
      <c r="F18" s="205"/>
      <c r="G18" s="204"/>
      <c r="H18" s="207" t="n">
        <v>17</v>
      </c>
      <c r="I18" s="2" t="s">
        <v>5246</v>
      </c>
      <c r="J18" s="2" t="n">
        <v>0</v>
      </c>
      <c r="K18" s="2" t="s">
        <v>4991</v>
      </c>
    </row>
    <row r="19" customFormat="false" ht="15" hidden="false" customHeight="true" outlineLevel="0" collapsed="false">
      <c r="A19" s="2"/>
      <c r="B19" s="204"/>
      <c r="C19" s="204"/>
      <c r="D19" s="204"/>
      <c r="E19" s="204"/>
      <c r="F19" s="205"/>
      <c r="G19" s="204"/>
      <c r="H19" s="207" t="n">
        <v>18</v>
      </c>
      <c r="I19" s="2" t="s">
        <v>554</v>
      </c>
      <c r="J19" s="2" t="n">
        <v>2</v>
      </c>
      <c r="K19" s="2" t="s">
        <v>4999</v>
      </c>
    </row>
    <row r="20" customFormat="false" ht="19.5" hidden="false" customHeight="true" outlineLevel="0" collapsed="false">
      <c r="A20" s="206" t="s">
        <v>5017</v>
      </c>
      <c r="B20" s="206"/>
      <c r="C20" s="206"/>
      <c r="D20" s="206"/>
      <c r="E20" s="204"/>
      <c r="F20" s="205"/>
      <c r="G20" s="204"/>
      <c r="H20" s="207" t="n">
        <v>19</v>
      </c>
      <c r="I20" s="2" t="s">
        <v>885</v>
      </c>
      <c r="J20" s="2" t="n">
        <v>2</v>
      </c>
      <c r="K20" s="2" t="s">
        <v>4982</v>
      </c>
    </row>
    <row r="21" customFormat="false" ht="15" hidden="false" customHeight="true" outlineLevel="0" collapsed="false">
      <c r="A21" s="208" t="s">
        <v>5083</v>
      </c>
      <c r="B21" s="209" t="n">
        <v>0</v>
      </c>
      <c r="C21" s="210" t="n">
        <v>0</v>
      </c>
      <c r="D21" s="210" t="n">
        <v>0</v>
      </c>
      <c r="E21" s="204"/>
      <c r="F21" s="205"/>
      <c r="G21" s="204"/>
      <c r="H21" s="207" t="n">
        <v>20</v>
      </c>
      <c r="I21" s="2" t="s">
        <v>5139</v>
      </c>
      <c r="J21" s="2" t="n">
        <v>2</v>
      </c>
      <c r="K21" s="2" t="s">
        <v>4982</v>
      </c>
    </row>
    <row r="22" customFormat="false" ht="15" hidden="false" customHeight="true" outlineLevel="0" collapsed="false">
      <c r="A22" s="211" t="s">
        <v>5252</v>
      </c>
      <c r="B22" s="212" t="n">
        <v>0</v>
      </c>
      <c r="C22" s="213" t="n">
        <v>0</v>
      </c>
      <c r="D22" s="213" t="n">
        <v>0</v>
      </c>
      <c r="E22" s="204"/>
      <c r="F22" s="205"/>
      <c r="G22" s="204"/>
      <c r="H22" s="207" t="n">
        <v>21</v>
      </c>
      <c r="I22" s="2" t="s">
        <v>5241</v>
      </c>
      <c r="J22" s="2" t="n">
        <v>2</v>
      </c>
      <c r="K22" s="2" t="s">
        <v>5006</v>
      </c>
    </row>
    <row r="23" customFormat="false" ht="15" hidden="false" customHeight="true" outlineLevel="0" collapsed="false">
      <c r="A23" s="211" t="s">
        <v>554</v>
      </c>
      <c r="B23" s="212" t="n">
        <v>0</v>
      </c>
      <c r="C23" s="213" t="n">
        <v>0</v>
      </c>
      <c r="D23" s="213" t="n">
        <v>0</v>
      </c>
      <c r="E23" s="204"/>
      <c r="F23" s="205"/>
      <c r="G23" s="204"/>
      <c r="H23" s="207" t="n">
        <v>22</v>
      </c>
      <c r="I23" s="2" t="s">
        <v>5021</v>
      </c>
      <c r="J23" s="2" t="n">
        <v>2</v>
      </c>
      <c r="K23" s="2" t="s">
        <v>4982</v>
      </c>
    </row>
    <row r="24" customFormat="false" ht="15" hidden="false" customHeight="true" outlineLevel="0" collapsed="false">
      <c r="A24" s="211" t="s">
        <v>5241</v>
      </c>
      <c r="B24" s="212"/>
      <c r="C24" s="213" t="n">
        <v>0</v>
      </c>
      <c r="D24" s="213" t="n">
        <v>0</v>
      </c>
      <c r="E24" s="204"/>
      <c r="F24" s="205"/>
      <c r="G24" s="204"/>
      <c r="H24" s="207" t="n">
        <v>23</v>
      </c>
      <c r="I24" s="2" t="s">
        <v>5024</v>
      </c>
      <c r="J24" s="2" t="n">
        <v>2</v>
      </c>
      <c r="K24" s="2" t="s">
        <v>5025</v>
      </c>
    </row>
    <row r="25" customFormat="false" ht="15" hidden="false" customHeight="true" outlineLevel="0" collapsed="false">
      <c r="A25" s="211" t="s">
        <v>5095</v>
      </c>
      <c r="B25" s="212"/>
      <c r="C25" s="213" t="n">
        <v>0</v>
      </c>
      <c r="D25" s="213" t="n">
        <v>0</v>
      </c>
      <c r="E25" s="204"/>
      <c r="F25" s="205"/>
      <c r="G25" s="204"/>
      <c r="H25" s="207" t="n">
        <v>24</v>
      </c>
      <c r="I25" s="2" t="s">
        <v>5254</v>
      </c>
      <c r="J25" s="2" t="n">
        <v>2</v>
      </c>
      <c r="K25" s="2" t="s">
        <v>4982</v>
      </c>
    </row>
    <row r="26" customFormat="false" ht="15" hidden="false" customHeight="true" outlineLevel="0" collapsed="false">
      <c r="A26" s="211" t="s">
        <v>5207</v>
      </c>
      <c r="B26" s="212" t="n">
        <v>0</v>
      </c>
      <c r="C26" s="213" t="n">
        <v>0</v>
      </c>
      <c r="D26" s="213" t="n">
        <v>0</v>
      </c>
      <c r="E26" s="215"/>
      <c r="F26" s="205"/>
      <c r="G26" s="204"/>
      <c r="H26" s="207" t="n">
        <v>25</v>
      </c>
      <c r="I26" s="2" t="s">
        <v>5144</v>
      </c>
      <c r="J26" s="2" t="n">
        <v>2</v>
      </c>
      <c r="K26" s="2" t="s">
        <v>5025</v>
      </c>
    </row>
    <row r="27" customFormat="false" ht="15" hidden="false" customHeight="true" outlineLevel="0" collapsed="false">
      <c r="A27" s="211" t="s">
        <v>5255</v>
      </c>
      <c r="B27" s="212" t="n">
        <v>0</v>
      </c>
      <c r="C27" s="213" t="n">
        <v>0</v>
      </c>
      <c r="D27" s="213" t="n">
        <v>0</v>
      </c>
      <c r="E27" s="204"/>
      <c r="F27" s="205"/>
      <c r="G27" s="204"/>
      <c r="H27" s="207" t="n">
        <v>26</v>
      </c>
      <c r="I27" s="2" t="s">
        <v>5095</v>
      </c>
      <c r="J27" s="2" t="n">
        <v>1</v>
      </c>
      <c r="K27" s="2" t="s">
        <v>4980</v>
      </c>
    </row>
    <row r="28" customFormat="false" ht="15" hidden="false" customHeight="true" outlineLevel="0" collapsed="false">
      <c r="A28" s="211" t="s">
        <v>5091</v>
      </c>
      <c r="B28" s="212"/>
      <c r="C28" s="213"/>
      <c r="D28" s="213" t="n">
        <v>0</v>
      </c>
      <c r="E28" s="204"/>
      <c r="F28" s="205"/>
      <c r="G28" s="204"/>
      <c r="H28" s="207" t="n">
        <v>27</v>
      </c>
      <c r="I28" s="2" t="s">
        <v>5030</v>
      </c>
      <c r="J28" s="2" t="n">
        <v>2</v>
      </c>
      <c r="K28" s="2" t="s">
        <v>4982</v>
      </c>
    </row>
    <row r="29" customFormat="false" ht="15" hidden="false" customHeight="true" outlineLevel="0" collapsed="false">
      <c r="A29" s="211" t="s">
        <v>5256</v>
      </c>
      <c r="B29" s="212" t="n">
        <v>0</v>
      </c>
      <c r="C29" s="213" t="n">
        <v>0</v>
      </c>
      <c r="D29" s="213" t="n">
        <v>0</v>
      </c>
      <c r="E29" s="204"/>
      <c r="F29" s="205"/>
      <c r="G29" s="204"/>
      <c r="H29" s="207" t="n">
        <v>28</v>
      </c>
      <c r="I29" s="2" t="s">
        <v>5002</v>
      </c>
      <c r="J29" s="2" t="n">
        <v>2</v>
      </c>
      <c r="K29" s="2" t="s">
        <v>5006</v>
      </c>
    </row>
    <row r="30" customFormat="false" ht="15" hidden="false" customHeight="true" outlineLevel="0" collapsed="false">
      <c r="A30" s="211" t="s">
        <v>5220</v>
      </c>
      <c r="B30" s="212" t="n">
        <v>0</v>
      </c>
      <c r="C30" s="213" t="n">
        <v>0</v>
      </c>
      <c r="D30" s="213" t="n">
        <v>0</v>
      </c>
      <c r="E30" s="204"/>
      <c r="F30" s="205"/>
      <c r="G30" s="204"/>
      <c r="H30" s="207" t="n">
        <v>29</v>
      </c>
      <c r="I30" s="2" t="s">
        <v>5148</v>
      </c>
      <c r="J30" s="2" t="n">
        <v>0</v>
      </c>
      <c r="K30" s="2" t="s">
        <v>4991</v>
      </c>
    </row>
    <row r="31" customFormat="false" ht="15" hidden="false" customHeight="true" outlineLevel="0" collapsed="false">
      <c r="A31" s="2"/>
      <c r="B31" s="204"/>
      <c r="C31" s="204"/>
      <c r="D31" s="204"/>
      <c r="E31" s="204"/>
      <c r="F31" s="205"/>
      <c r="G31" s="204"/>
      <c r="H31" s="207" t="n">
        <v>30</v>
      </c>
      <c r="I31" s="2" t="s">
        <v>5250</v>
      </c>
      <c r="J31" s="2" t="n">
        <v>1</v>
      </c>
      <c r="K31" s="2" t="s">
        <v>4980</v>
      </c>
    </row>
    <row r="32" customFormat="false" ht="19.5" hidden="false" customHeight="true" outlineLevel="0" collapsed="false">
      <c r="A32" s="206" t="s">
        <v>5006</v>
      </c>
      <c r="B32" s="206"/>
      <c r="C32" s="206"/>
      <c r="D32" s="206"/>
      <c r="E32" s="204"/>
      <c r="F32" s="205"/>
      <c r="G32" s="204"/>
      <c r="H32" s="207" t="n">
        <v>31</v>
      </c>
      <c r="I32" s="2" t="s">
        <v>5035</v>
      </c>
      <c r="J32" s="2" t="n">
        <v>2</v>
      </c>
      <c r="K32" s="2" t="s">
        <v>5006</v>
      </c>
    </row>
    <row r="33" customFormat="false" ht="15" hidden="false" customHeight="true" outlineLevel="0" collapsed="false">
      <c r="A33" s="208" t="s">
        <v>5249</v>
      </c>
      <c r="B33" s="209" t="n">
        <v>0</v>
      </c>
      <c r="C33" s="210" t="n">
        <v>0</v>
      </c>
      <c r="D33" s="210" t="n">
        <v>0</v>
      </c>
      <c r="E33" s="204"/>
      <c r="F33" s="205"/>
      <c r="G33" s="204"/>
      <c r="H33" s="207" t="n">
        <v>32</v>
      </c>
      <c r="I33" s="2" t="s">
        <v>5257</v>
      </c>
      <c r="J33" s="2" t="n">
        <v>2</v>
      </c>
      <c r="K33" s="2" t="s">
        <v>5006</v>
      </c>
    </row>
    <row r="34" customFormat="false" ht="15" hidden="false" customHeight="true" outlineLevel="0" collapsed="false">
      <c r="A34" s="211" t="s">
        <v>5241</v>
      </c>
      <c r="B34" s="212"/>
      <c r="C34" s="213" t="n">
        <v>0</v>
      </c>
      <c r="D34" s="213" t="n">
        <v>0</v>
      </c>
      <c r="E34" s="204"/>
      <c r="F34" s="205"/>
      <c r="G34" s="204"/>
      <c r="H34" s="207" t="n">
        <v>33</v>
      </c>
      <c r="I34" s="2" t="s">
        <v>5243</v>
      </c>
      <c r="J34" s="2" t="n">
        <v>0</v>
      </c>
      <c r="K34" s="2" t="s">
        <v>4991</v>
      </c>
    </row>
    <row r="35" customFormat="false" ht="15" hidden="false" customHeight="true" outlineLevel="0" collapsed="false">
      <c r="A35" s="211" t="s">
        <v>5024</v>
      </c>
      <c r="B35" s="212" t="n">
        <v>0</v>
      </c>
      <c r="C35" s="213"/>
      <c r="D35" s="213"/>
      <c r="E35" s="204"/>
      <c r="F35" s="205"/>
      <c r="G35" s="204"/>
      <c r="H35" s="207" t="n">
        <v>34</v>
      </c>
      <c r="I35" s="2" t="s">
        <v>5258</v>
      </c>
      <c r="J35" s="2" t="n">
        <v>2</v>
      </c>
      <c r="K35" s="2" t="s">
        <v>5006</v>
      </c>
    </row>
    <row r="36" customFormat="false" ht="15" hidden="false" customHeight="true" outlineLevel="0" collapsed="false">
      <c r="A36" s="211" t="s">
        <v>5144</v>
      </c>
      <c r="B36" s="212" t="n">
        <v>0</v>
      </c>
      <c r="C36" s="213"/>
      <c r="D36" s="213"/>
      <c r="E36" s="204"/>
      <c r="F36" s="205"/>
      <c r="G36" s="204"/>
      <c r="H36" s="207" t="n">
        <v>35</v>
      </c>
      <c r="I36" s="2" t="s">
        <v>5097</v>
      </c>
      <c r="J36" s="2" t="n">
        <v>1</v>
      </c>
      <c r="K36" s="2" t="s">
        <v>4980</v>
      </c>
    </row>
    <row r="37" customFormat="false" ht="15" hidden="false" customHeight="true" outlineLevel="0" collapsed="false">
      <c r="A37" s="211" t="s">
        <v>5002</v>
      </c>
      <c r="B37" s="212" t="n">
        <v>0</v>
      </c>
      <c r="C37" s="213" t="n">
        <v>0</v>
      </c>
      <c r="D37" s="213" t="n">
        <v>0</v>
      </c>
      <c r="E37" s="204"/>
      <c r="F37" s="205"/>
      <c r="G37" s="204"/>
      <c r="H37" s="207" t="n">
        <v>36</v>
      </c>
      <c r="I37" s="2" t="s">
        <v>5244</v>
      </c>
      <c r="J37" s="2" t="n">
        <v>0</v>
      </c>
      <c r="K37" s="2" t="s">
        <v>4991</v>
      </c>
    </row>
    <row r="38" customFormat="false" ht="15" hidden="false" customHeight="true" outlineLevel="0" collapsed="false">
      <c r="A38" s="211" t="s">
        <v>5148</v>
      </c>
      <c r="B38" s="212" t="n">
        <v>0</v>
      </c>
      <c r="C38" s="213" t="n">
        <v>0</v>
      </c>
      <c r="D38" s="213" t="n">
        <v>0</v>
      </c>
      <c r="E38" s="204"/>
      <c r="F38" s="205"/>
      <c r="G38" s="204"/>
      <c r="H38" s="207" t="n">
        <v>37</v>
      </c>
      <c r="I38" s="2" t="s">
        <v>5207</v>
      </c>
      <c r="J38" s="2" t="n">
        <v>2</v>
      </c>
      <c r="K38" s="2" t="s">
        <v>4999</v>
      </c>
    </row>
    <row r="39" customFormat="false" ht="15" hidden="false" customHeight="true" outlineLevel="0" collapsed="false">
      <c r="A39" s="211" t="s">
        <v>5250</v>
      </c>
      <c r="B39" s="212" t="n">
        <v>0</v>
      </c>
      <c r="C39" s="213" t="n">
        <v>0</v>
      </c>
      <c r="D39" s="213" t="n">
        <v>0</v>
      </c>
      <c r="E39" s="204"/>
      <c r="F39" s="205"/>
      <c r="G39" s="204"/>
      <c r="H39" s="207" t="n">
        <v>38</v>
      </c>
      <c r="I39" s="2" t="s">
        <v>5255</v>
      </c>
      <c r="J39" s="2" t="n">
        <v>2</v>
      </c>
      <c r="K39" s="2" t="s">
        <v>4999</v>
      </c>
    </row>
    <row r="40" customFormat="false" ht="15" hidden="false" customHeight="true" outlineLevel="0" collapsed="false">
      <c r="A40" s="211" t="s">
        <v>5035</v>
      </c>
      <c r="B40" s="212" t="n">
        <v>0</v>
      </c>
      <c r="C40" s="213" t="n">
        <v>0</v>
      </c>
      <c r="D40" s="213" t="n">
        <v>0</v>
      </c>
      <c r="E40" s="204"/>
      <c r="F40" s="205"/>
      <c r="G40" s="204"/>
      <c r="H40" s="207" t="n">
        <v>39</v>
      </c>
      <c r="I40" s="2" t="s">
        <v>5036</v>
      </c>
      <c r="J40" s="2" t="n">
        <v>2</v>
      </c>
      <c r="K40" s="2" t="s">
        <v>4995</v>
      </c>
    </row>
    <row r="41" customFormat="false" ht="15" hidden="false" customHeight="true" outlineLevel="0" collapsed="false">
      <c r="A41" s="211" t="s">
        <v>5257</v>
      </c>
      <c r="B41" s="212" t="n">
        <v>0</v>
      </c>
      <c r="C41" s="213" t="n">
        <v>0</v>
      </c>
      <c r="D41" s="213" t="n">
        <v>0</v>
      </c>
      <c r="E41" s="204"/>
      <c r="F41" s="205"/>
      <c r="G41" s="204"/>
      <c r="H41" s="207" t="n">
        <v>40</v>
      </c>
      <c r="I41" s="2" t="s">
        <v>5245</v>
      </c>
      <c r="J41" s="2" t="n">
        <v>0</v>
      </c>
      <c r="K41" s="2" t="s">
        <v>4991</v>
      </c>
    </row>
    <row r="42" customFormat="false" ht="15" hidden="false" customHeight="true" outlineLevel="0" collapsed="false">
      <c r="A42" s="211" t="s">
        <v>5258</v>
      </c>
      <c r="B42" s="212" t="n">
        <v>0</v>
      </c>
      <c r="C42" s="213" t="n">
        <v>0</v>
      </c>
      <c r="D42" s="213" t="n">
        <v>0</v>
      </c>
      <c r="E42" s="204"/>
      <c r="F42" s="205"/>
      <c r="G42" s="204"/>
      <c r="H42" s="207" t="n">
        <v>41</v>
      </c>
      <c r="I42" s="2" t="s">
        <v>5104</v>
      </c>
      <c r="J42" s="2" t="n">
        <v>2</v>
      </c>
      <c r="K42" s="2" t="s">
        <v>5025</v>
      </c>
    </row>
    <row r="43" customFormat="false" ht="15" hidden="false" customHeight="true" outlineLevel="0" collapsed="false">
      <c r="A43" s="211" t="s">
        <v>5104</v>
      </c>
      <c r="B43" s="212" t="n">
        <v>0</v>
      </c>
      <c r="C43" s="213"/>
      <c r="D43" s="213"/>
      <c r="E43" s="204"/>
      <c r="F43" s="205"/>
      <c r="G43" s="204"/>
      <c r="H43" s="207" t="n">
        <v>42</v>
      </c>
      <c r="I43" s="2" t="s">
        <v>5105</v>
      </c>
      <c r="J43" s="2" t="n">
        <v>2</v>
      </c>
      <c r="K43" s="2" t="s">
        <v>5006</v>
      </c>
    </row>
    <row r="44" customFormat="false" ht="15" hidden="false" customHeight="true" outlineLevel="0" collapsed="false">
      <c r="A44" s="211" t="s">
        <v>5105</v>
      </c>
      <c r="B44" s="212" t="n">
        <v>0</v>
      </c>
      <c r="C44" s="213" t="n">
        <v>0</v>
      </c>
      <c r="D44" s="213" t="n">
        <v>0</v>
      </c>
      <c r="E44" s="204"/>
      <c r="F44" s="205"/>
      <c r="G44" s="204"/>
      <c r="H44" s="207" t="n">
        <v>43</v>
      </c>
      <c r="I44" s="2" t="s">
        <v>5108</v>
      </c>
      <c r="J44" s="2" t="n">
        <v>2</v>
      </c>
      <c r="K44" s="2" t="s">
        <v>4982</v>
      </c>
    </row>
    <row r="45" customFormat="false" ht="15" hidden="false" customHeight="true" outlineLevel="0" collapsed="false">
      <c r="A45" s="211" t="s">
        <v>5259</v>
      </c>
      <c r="B45" s="212" t="n">
        <v>0</v>
      </c>
      <c r="C45" s="213" t="n">
        <v>0</v>
      </c>
      <c r="D45" s="213" t="n">
        <v>0</v>
      </c>
      <c r="E45" s="204"/>
      <c r="F45" s="205"/>
      <c r="G45" s="204"/>
      <c r="H45" s="207" t="n">
        <v>44</v>
      </c>
      <c r="I45" s="2" t="s">
        <v>5253</v>
      </c>
      <c r="J45" s="2" t="n">
        <v>1</v>
      </c>
      <c r="K45" s="2" t="s">
        <v>4980</v>
      </c>
    </row>
    <row r="46" customFormat="false" ht="15" hidden="false" customHeight="true" outlineLevel="0" collapsed="false">
      <c r="A46" s="211" t="s">
        <v>5037</v>
      </c>
      <c r="B46" s="212"/>
      <c r="C46" s="213" t="n">
        <v>0</v>
      </c>
      <c r="D46" s="204"/>
      <c r="E46" s="204"/>
      <c r="F46" s="205"/>
      <c r="G46" s="204"/>
      <c r="H46" s="207" t="n">
        <v>45</v>
      </c>
      <c r="I46" s="2" t="s">
        <v>5091</v>
      </c>
      <c r="J46" s="2" t="n">
        <v>2</v>
      </c>
      <c r="K46" s="2" t="s">
        <v>4999</v>
      </c>
    </row>
    <row r="47" customFormat="false" ht="15" hidden="false" customHeight="true" outlineLevel="0" collapsed="false">
      <c r="A47" s="211" t="s">
        <v>5189</v>
      </c>
      <c r="B47" s="212"/>
      <c r="C47" s="213" t="n">
        <v>0</v>
      </c>
      <c r="D47" s="213" t="n">
        <v>0</v>
      </c>
      <c r="E47" s="204"/>
      <c r="F47" s="205"/>
      <c r="G47" s="204"/>
      <c r="H47" s="207" t="n">
        <v>46</v>
      </c>
      <c r="I47" s="2" t="s">
        <v>5038</v>
      </c>
      <c r="J47" s="2" t="n">
        <v>2</v>
      </c>
      <c r="K47" s="2" t="s">
        <v>4982</v>
      </c>
    </row>
    <row r="48" customFormat="false" ht="15" hidden="false" customHeight="true" outlineLevel="0" collapsed="false">
      <c r="A48" s="211" t="s">
        <v>5039</v>
      </c>
      <c r="B48" s="212" t="n">
        <v>0</v>
      </c>
      <c r="C48" s="213" t="n">
        <v>0</v>
      </c>
      <c r="D48" s="213" t="n">
        <v>0</v>
      </c>
      <c r="E48" s="204"/>
      <c r="F48" s="205"/>
      <c r="G48" s="204"/>
      <c r="H48" s="207" t="n">
        <v>47</v>
      </c>
      <c r="I48" s="2" t="s">
        <v>5112</v>
      </c>
      <c r="J48" s="2" t="n">
        <v>2</v>
      </c>
      <c r="K48" s="2" t="s">
        <v>4982</v>
      </c>
    </row>
    <row r="49" customFormat="false" ht="15" hidden="false" customHeight="true" outlineLevel="0" collapsed="false">
      <c r="A49" s="211" t="s">
        <v>5106</v>
      </c>
      <c r="B49" s="212" t="n">
        <v>0</v>
      </c>
      <c r="C49" s="213" t="n">
        <v>0</v>
      </c>
      <c r="D49" s="213" t="n">
        <v>0</v>
      </c>
      <c r="E49" s="204"/>
      <c r="F49" s="205"/>
      <c r="G49" s="204"/>
      <c r="H49" s="207" t="n">
        <v>48</v>
      </c>
      <c r="I49" s="2" t="s">
        <v>619</v>
      </c>
      <c r="J49" s="2" t="n">
        <v>2</v>
      </c>
      <c r="K49" s="2" t="s">
        <v>4982</v>
      </c>
    </row>
    <row r="50" customFormat="false" ht="15" hidden="false" customHeight="true" outlineLevel="0" collapsed="false">
      <c r="A50" s="211" t="s">
        <v>5109</v>
      </c>
      <c r="B50" s="212" t="n">
        <v>0</v>
      </c>
      <c r="C50" s="213" t="n">
        <v>0</v>
      </c>
      <c r="D50" s="213" t="n">
        <v>0</v>
      </c>
      <c r="E50" s="204"/>
      <c r="F50" s="205"/>
      <c r="G50" s="204"/>
      <c r="H50" s="207" t="n">
        <v>49</v>
      </c>
      <c r="I50" s="2" t="s">
        <v>5256</v>
      </c>
      <c r="J50" s="2" t="n">
        <v>2</v>
      </c>
      <c r="K50" s="2" t="s">
        <v>4999</v>
      </c>
    </row>
    <row r="51" customFormat="false" ht="15" hidden="false" customHeight="true" outlineLevel="0" collapsed="false">
      <c r="A51" s="2"/>
      <c r="B51" s="204"/>
      <c r="C51" s="204"/>
      <c r="D51" s="204"/>
      <c r="E51" s="204"/>
      <c r="F51" s="205"/>
      <c r="G51" s="204"/>
      <c r="H51" s="207" t="n">
        <v>50</v>
      </c>
      <c r="I51" s="2" t="s">
        <v>5062</v>
      </c>
      <c r="J51" s="2" t="n">
        <v>2</v>
      </c>
      <c r="K51" s="2" t="s">
        <v>4982</v>
      </c>
    </row>
    <row r="52" customFormat="false" ht="19.5" hidden="false" customHeight="true" outlineLevel="0" collapsed="false">
      <c r="A52" s="206" t="s">
        <v>4982</v>
      </c>
      <c r="B52" s="206"/>
      <c r="C52" s="206"/>
      <c r="D52" s="206"/>
      <c r="E52" s="204"/>
      <c r="F52" s="205"/>
      <c r="G52" s="204"/>
      <c r="H52" s="207" t="n">
        <v>51</v>
      </c>
      <c r="I52" s="2" t="s">
        <v>5041</v>
      </c>
      <c r="J52" s="2" t="n">
        <v>2</v>
      </c>
      <c r="K52" s="2" t="s">
        <v>4982</v>
      </c>
    </row>
    <row r="53" customFormat="false" ht="15" hidden="false" customHeight="true" outlineLevel="0" collapsed="false">
      <c r="A53" s="208" t="s">
        <v>590</v>
      </c>
      <c r="B53" s="221" t="n">
        <v>5</v>
      </c>
      <c r="C53" s="222"/>
      <c r="D53" s="222"/>
      <c r="E53" s="204"/>
      <c r="F53" s="205"/>
      <c r="G53" s="204"/>
      <c r="H53" s="207" t="n">
        <v>52</v>
      </c>
      <c r="I53" s="2" t="s">
        <v>5114</v>
      </c>
      <c r="J53" s="2" t="n">
        <v>2</v>
      </c>
      <c r="K53" s="2" t="s">
        <v>4982</v>
      </c>
    </row>
    <row r="54" customFormat="false" ht="15" hidden="false" customHeight="true" outlineLevel="0" collapsed="false">
      <c r="A54" s="211" t="s">
        <v>5045</v>
      </c>
      <c r="B54" s="218" t="n">
        <v>6</v>
      </c>
      <c r="C54" s="2" t="n">
        <v>6</v>
      </c>
      <c r="D54" s="2" t="n">
        <v>6</v>
      </c>
      <c r="E54" s="204"/>
      <c r="F54" s="205"/>
      <c r="G54" s="204"/>
      <c r="H54" s="207" t="n">
        <v>53</v>
      </c>
      <c r="I54" s="2" t="s">
        <v>5042</v>
      </c>
      <c r="J54" s="2" t="n">
        <v>2</v>
      </c>
      <c r="K54" s="2" t="s">
        <v>4982</v>
      </c>
    </row>
    <row r="55" customFormat="false" ht="15" hidden="false" customHeight="true" outlineLevel="0" collapsed="false">
      <c r="A55" s="211" t="s">
        <v>5030</v>
      </c>
      <c r="B55" s="218" t="n">
        <v>10</v>
      </c>
      <c r="C55" s="2" t="n">
        <v>10</v>
      </c>
      <c r="D55" s="2" t="n">
        <v>10</v>
      </c>
      <c r="E55" s="204"/>
      <c r="F55" s="205"/>
      <c r="G55" s="204"/>
      <c r="H55" s="207" t="n">
        <v>54</v>
      </c>
      <c r="I55" s="2" t="s">
        <v>5082</v>
      </c>
      <c r="J55" s="2" t="n">
        <v>1</v>
      </c>
      <c r="K55" s="2" t="s">
        <v>4980</v>
      </c>
    </row>
    <row r="56" customFormat="false" ht="15" hidden="false" customHeight="true" outlineLevel="0" collapsed="false">
      <c r="A56" s="211" t="s">
        <v>5113</v>
      </c>
      <c r="B56" s="218" t="n">
        <v>11</v>
      </c>
      <c r="C56" s="2" t="n">
        <v>11</v>
      </c>
      <c r="D56" s="2" t="n">
        <v>11</v>
      </c>
      <c r="E56" s="204"/>
      <c r="F56" s="205"/>
      <c r="G56" s="204"/>
      <c r="H56" s="207" t="n">
        <v>55</v>
      </c>
      <c r="I56" s="2" t="s">
        <v>590</v>
      </c>
      <c r="J56" s="2" t="n">
        <v>2</v>
      </c>
      <c r="K56" s="2" t="s">
        <v>4995</v>
      </c>
    </row>
    <row r="57" customFormat="false" ht="15" hidden="false" customHeight="true" outlineLevel="0" collapsed="false">
      <c r="A57" s="211" t="s">
        <v>5047</v>
      </c>
      <c r="B57" s="218" t="n">
        <v>12</v>
      </c>
      <c r="C57" s="2" t="n">
        <v>12</v>
      </c>
      <c r="D57" s="2" t="n">
        <v>12</v>
      </c>
      <c r="E57" s="204"/>
      <c r="F57" s="205"/>
      <c r="G57" s="204"/>
      <c r="H57" s="207" t="n">
        <v>56</v>
      </c>
      <c r="I57" s="2" t="s">
        <v>5065</v>
      </c>
      <c r="J57" s="2" t="n">
        <v>2</v>
      </c>
      <c r="K57" s="2" t="s">
        <v>4982</v>
      </c>
    </row>
    <row r="58" customFormat="false" ht="15" hidden="false" customHeight="true" outlineLevel="0" collapsed="false">
      <c r="A58" s="211" t="s">
        <v>5038</v>
      </c>
      <c r="B58" s="218" t="n">
        <v>17</v>
      </c>
      <c r="C58" s="2" t="n">
        <v>17</v>
      </c>
      <c r="D58" s="2" t="n">
        <v>17</v>
      </c>
      <c r="E58" s="204"/>
      <c r="F58" s="205"/>
      <c r="G58" s="204"/>
      <c r="H58" s="207" t="n">
        <v>57</v>
      </c>
      <c r="I58" s="2" t="s">
        <v>5259</v>
      </c>
      <c r="J58" s="2" t="n">
        <v>2</v>
      </c>
      <c r="K58" s="2" t="s">
        <v>5006</v>
      </c>
    </row>
    <row r="59" customFormat="false" ht="15" hidden="false" customHeight="true" outlineLevel="0" collapsed="false">
      <c r="A59" s="211" t="s">
        <v>5062</v>
      </c>
      <c r="B59" s="218" t="n">
        <v>18</v>
      </c>
      <c r="C59" s="2" t="n">
        <v>18</v>
      </c>
      <c r="D59" s="2" t="n">
        <v>18</v>
      </c>
      <c r="E59" s="204"/>
      <c r="F59" s="205"/>
      <c r="G59" s="204"/>
      <c r="H59" s="207" t="n">
        <v>58</v>
      </c>
      <c r="I59" s="2" t="s">
        <v>5043</v>
      </c>
      <c r="J59" s="2" t="n">
        <v>2</v>
      </c>
      <c r="K59" s="2" t="s">
        <v>4982</v>
      </c>
    </row>
    <row r="60" customFormat="false" ht="15" hidden="false" customHeight="true" outlineLevel="0" collapsed="false">
      <c r="A60" s="211" t="s">
        <v>957</v>
      </c>
      <c r="B60" s="218" t="n">
        <v>20</v>
      </c>
      <c r="C60" s="2" t="n">
        <v>20</v>
      </c>
      <c r="D60" s="2" t="n">
        <v>20</v>
      </c>
      <c r="E60" s="204"/>
      <c r="F60" s="205"/>
      <c r="G60" s="204"/>
      <c r="H60" s="207" t="n">
        <v>59</v>
      </c>
      <c r="I60" s="2" t="s">
        <v>957</v>
      </c>
      <c r="J60" s="2" t="n">
        <v>2</v>
      </c>
      <c r="K60" s="2" t="s">
        <v>4982</v>
      </c>
    </row>
    <row r="61" customFormat="false" ht="15" hidden="false" customHeight="true" outlineLevel="0" collapsed="false">
      <c r="A61" s="211" t="s">
        <v>5021</v>
      </c>
      <c r="B61" s="218" t="n">
        <v>21</v>
      </c>
      <c r="C61" s="2" t="n">
        <v>21</v>
      </c>
      <c r="D61" s="2" t="n">
        <v>21</v>
      </c>
      <c r="E61" s="204"/>
      <c r="F61" s="205"/>
      <c r="G61" s="204"/>
      <c r="H61" s="207" t="n">
        <v>60</v>
      </c>
      <c r="I61" s="2" t="s">
        <v>4988</v>
      </c>
      <c r="J61" s="2" t="n">
        <v>0</v>
      </c>
      <c r="K61" s="2" t="s">
        <v>4991</v>
      </c>
    </row>
    <row r="62" customFormat="false" ht="15" hidden="false" customHeight="true" outlineLevel="0" collapsed="false">
      <c r="A62" s="211" t="s">
        <v>5042</v>
      </c>
      <c r="B62" s="218" t="n">
        <v>27</v>
      </c>
      <c r="C62" s="2" t="n">
        <v>27</v>
      </c>
      <c r="D62" s="2" t="n">
        <v>27</v>
      </c>
      <c r="E62" s="204"/>
      <c r="F62" s="205"/>
      <c r="G62" s="204"/>
      <c r="H62" s="207" t="n">
        <v>61</v>
      </c>
      <c r="I62" s="2" t="s">
        <v>5044</v>
      </c>
      <c r="J62" s="2" t="n">
        <v>2</v>
      </c>
      <c r="K62" s="2" t="s">
        <v>4982</v>
      </c>
    </row>
    <row r="63" customFormat="false" ht="15" hidden="false" customHeight="true" outlineLevel="0" collapsed="false">
      <c r="A63" s="211" t="s">
        <v>5003</v>
      </c>
      <c r="B63" s="218" t="n">
        <v>28</v>
      </c>
      <c r="C63" s="2" t="n">
        <v>28</v>
      </c>
      <c r="D63" s="2" t="n">
        <v>28</v>
      </c>
      <c r="E63" s="204"/>
      <c r="F63" s="205"/>
      <c r="G63" s="204"/>
      <c r="H63" s="207" t="n">
        <v>62</v>
      </c>
      <c r="I63" s="2" t="s">
        <v>5118</v>
      </c>
      <c r="J63" s="2" t="n">
        <v>2</v>
      </c>
      <c r="K63" s="2" t="s">
        <v>4982</v>
      </c>
    </row>
    <row r="64" customFormat="false" ht="15" hidden="false" customHeight="true" outlineLevel="0" collapsed="false">
      <c r="A64" s="211" t="s">
        <v>619</v>
      </c>
      <c r="B64" s="214"/>
      <c r="C64" s="2" t="n">
        <v>29</v>
      </c>
      <c r="D64" s="2" t="n">
        <v>29</v>
      </c>
      <c r="E64" s="204"/>
      <c r="F64" s="205"/>
      <c r="G64" s="204"/>
      <c r="H64" s="207" t="n">
        <v>63</v>
      </c>
      <c r="I64" s="2" t="s">
        <v>5099</v>
      </c>
      <c r="J64" s="2" t="n">
        <v>0</v>
      </c>
      <c r="K64" s="2" t="s">
        <v>4991</v>
      </c>
    </row>
    <row r="65" customFormat="false" ht="15" hidden="false" customHeight="true" outlineLevel="0" collapsed="false">
      <c r="A65" s="211" t="s">
        <v>5118</v>
      </c>
      <c r="B65" s="218" t="n">
        <v>30</v>
      </c>
      <c r="C65" s="2" t="n">
        <v>30</v>
      </c>
      <c r="D65" s="2" t="n">
        <v>30</v>
      </c>
      <c r="E65" s="204"/>
      <c r="F65" s="205"/>
      <c r="G65" s="204"/>
      <c r="H65" s="207" t="n">
        <v>64</v>
      </c>
      <c r="I65" s="2" t="s">
        <v>5251</v>
      </c>
      <c r="J65" s="2" t="n">
        <v>1</v>
      </c>
      <c r="K65" s="2" t="s">
        <v>4980</v>
      </c>
    </row>
    <row r="66" customFormat="false" ht="15" hidden="false" customHeight="true" outlineLevel="0" collapsed="false">
      <c r="A66" s="211" t="s">
        <v>5004</v>
      </c>
      <c r="B66" s="218" t="n">
        <v>32</v>
      </c>
      <c r="C66" s="2" t="n">
        <v>32</v>
      </c>
      <c r="D66" s="2" t="n">
        <v>32</v>
      </c>
      <c r="E66" s="204"/>
      <c r="F66" s="205"/>
      <c r="G66" s="204"/>
      <c r="H66" s="207" t="n">
        <v>65</v>
      </c>
      <c r="I66" s="2" t="s">
        <v>5037</v>
      </c>
      <c r="J66" s="2" t="n">
        <v>2</v>
      </c>
      <c r="K66" s="2" t="s">
        <v>4982</v>
      </c>
    </row>
    <row r="67" customFormat="false" ht="15" hidden="false" customHeight="true" outlineLevel="0" collapsed="false">
      <c r="A67" s="211" t="s">
        <v>5119</v>
      </c>
      <c r="B67" s="218" t="n">
        <v>41</v>
      </c>
      <c r="C67" s="2" t="n">
        <v>41</v>
      </c>
      <c r="D67" s="2" t="n">
        <v>41</v>
      </c>
      <c r="E67" s="204"/>
      <c r="F67" s="205"/>
      <c r="G67" s="204"/>
      <c r="H67" s="207" t="n">
        <v>66</v>
      </c>
      <c r="I67" s="2" t="s">
        <v>5189</v>
      </c>
      <c r="J67" s="2" t="n">
        <v>2</v>
      </c>
      <c r="K67" s="2" t="s">
        <v>5006</v>
      </c>
    </row>
    <row r="68" customFormat="false" ht="15" hidden="false" customHeight="true" outlineLevel="0" collapsed="false">
      <c r="A68" s="211" t="s">
        <v>5013</v>
      </c>
      <c r="B68" s="218" t="n">
        <v>42</v>
      </c>
      <c r="C68" s="2" t="n">
        <v>42</v>
      </c>
      <c r="D68" s="2" t="n">
        <v>42</v>
      </c>
      <c r="E68" s="204"/>
      <c r="F68" s="205"/>
      <c r="G68" s="204"/>
      <c r="H68" s="207" t="n">
        <v>67</v>
      </c>
      <c r="I68" s="2" t="s">
        <v>5039</v>
      </c>
      <c r="J68" s="2" t="n">
        <v>2</v>
      </c>
      <c r="K68" s="2" t="s">
        <v>5006</v>
      </c>
    </row>
    <row r="69" customFormat="false" ht="15" hidden="false" customHeight="true" outlineLevel="0" collapsed="false">
      <c r="A69" s="211" t="s">
        <v>5044</v>
      </c>
      <c r="B69" s="218" t="n">
        <v>43</v>
      </c>
      <c r="C69" s="204"/>
      <c r="D69" s="204"/>
      <c r="E69" s="204"/>
      <c r="F69" s="205"/>
      <c r="G69" s="204"/>
      <c r="H69" s="207" t="n">
        <v>68</v>
      </c>
      <c r="I69" s="2" t="s">
        <v>5106</v>
      </c>
      <c r="J69" s="2" t="n">
        <v>2</v>
      </c>
      <c r="K69" s="2" t="s">
        <v>5006</v>
      </c>
    </row>
    <row r="70" customFormat="false" ht="15" hidden="false" customHeight="true" outlineLevel="0" collapsed="false">
      <c r="A70" s="211" t="s">
        <v>5041</v>
      </c>
      <c r="B70" s="218" t="n">
        <v>44</v>
      </c>
      <c r="C70" s="2" t="n">
        <v>44</v>
      </c>
      <c r="D70" s="2" t="n">
        <v>44</v>
      </c>
      <c r="E70" s="204"/>
      <c r="F70" s="205"/>
      <c r="G70" s="204"/>
      <c r="H70" s="207" t="n">
        <v>69</v>
      </c>
      <c r="I70" s="2" t="s">
        <v>977</v>
      </c>
      <c r="J70" s="2" t="n">
        <v>2</v>
      </c>
      <c r="K70" s="2" t="s">
        <v>4982</v>
      </c>
    </row>
    <row r="71" customFormat="false" ht="15" hidden="false" customHeight="true" outlineLevel="0" collapsed="false">
      <c r="A71" s="211" t="s">
        <v>4985</v>
      </c>
      <c r="B71" s="218" t="n">
        <v>45</v>
      </c>
      <c r="C71" s="2" t="n">
        <v>45</v>
      </c>
      <c r="D71" s="2" t="n">
        <v>45</v>
      </c>
      <c r="E71" s="204"/>
      <c r="F71" s="205"/>
      <c r="G71" s="204"/>
      <c r="H71" s="207" t="n">
        <v>70</v>
      </c>
      <c r="I71" s="2" t="s">
        <v>5113</v>
      </c>
      <c r="J71" s="2" t="n">
        <v>2</v>
      </c>
      <c r="K71" s="2" t="s">
        <v>4982</v>
      </c>
    </row>
    <row r="72" customFormat="false" ht="15" hidden="false" customHeight="true" outlineLevel="0" collapsed="false">
      <c r="A72" s="211" t="s">
        <v>5192</v>
      </c>
      <c r="B72" s="218" t="n">
        <v>46</v>
      </c>
      <c r="C72" s="2" t="n">
        <v>46</v>
      </c>
      <c r="D72" s="2" t="n">
        <v>46</v>
      </c>
      <c r="E72" s="204"/>
      <c r="F72" s="205"/>
      <c r="G72" s="204"/>
      <c r="H72" s="207" t="n">
        <v>71</v>
      </c>
      <c r="I72" s="2" t="s">
        <v>5050</v>
      </c>
      <c r="J72" s="2" t="n">
        <v>2</v>
      </c>
      <c r="K72" s="2" t="s">
        <v>4982</v>
      </c>
    </row>
    <row r="73" customFormat="false" ht="15" hidden="false" customHeight="true" outlineLevel="0" collapsed="false">
      <c r="A73" s="211" t="s">
        <v>5043</v>
      </c>
      <c r="B73" s="214"/>
      <c r="C73" s="2" t="n">
        <v>48</v>
      </c>
      <c r="D73" s="2" t="n">
        <v>48</v>
      </c>
      <c r="E73" s="204"/>
      <c r="F73" s="205"/>
      <c r="G73" s="204"/>
      <c r="H73" s="207" t="n">
        <v>72</v>
      </c>
      <c r="I73" s="2" t="s">
        <v>5047</v>
      </c>
      <c r="J73" s="2" t="n">
        <v>2</v>
      </c>
      <c r="K73" s="2" t="s">
        <v>4982</v>
      </c>
    </row>
    <row r="74" customFormat="false" ht="15" hidden="false" customHeight="true" outlineLevel="0" collapsed="false">
      <c r="A74" s="211" t="s">
        <v>5189</v>
      </c>
      <c r="B74" s="218" t="n">
        <v>49</v>
      </c>
      <c r="C74" s="204"/>
      <c r="D74" s="204"/>
      <c r="E74" s="204"/>
      <c r="F74" s="205"/>
      <c r="G74" s="204"/>
      <c r="H74" s="207" t="n">
        <v>73</v>
      </c>
      <c r="I74" s="2" t="s">
        <v>5192</v>
      </c>
      <c r="J74" s="2" t="n">
        <v>2</v>
      </c>
      <c r="K74" s="2" t="s">
        <v>4982</v>
      </c>
    </row>
    <row r="75" customFormat="false" ht="15" hidden="false" customHeight="true" outlineLevel="0" collapsed="false">
      <c r="A75" s="211" t="s">
        <v>5011</v>
      </c>
      <c r="B75" s="218" t="n">
        <v>58</v>
      </c>
      <c r="C75" s="204"/>
      <c r="D75" s="204"/>
      <c r="E75" s="204"/>
      <c r="F75" s="205"/>
      <c r="G75" s="204"/>
      <c r="H75" s="207" t="n">
        <v>74</v>
      </c>
      <c r="I75" s="2" t="s">
        <v>5119</v>
      </c>
      <c r="J75" s="2" t="n">
        <v>2</v>
      </c>
      <c r="K75" s="2" t="s">
        <v>4982</v>
      </c>
    </row>
    <row r="76" customFormat="false" ht="15" hidden="false" customHeight="true" outlineLevel="0" collapsed="false">
      <c r="A76" s="211" t="s">
        <v>5155</v>
      </c>
      <c r="B76" s="218" t="n">
        <v>61</v>
      </c>
      <c r="C76" s="2" t="n">
        <v>61</v>
      </c>
      <c r="D76" s="2" t="n">
        <v>61</v>
      </c>
      <c r="E76" s="204"/>
      <c r="F76" s="205"/>
      <c r="G76" s="204"/>
      <c r="H76" s="207" t="n">
        <v>75</v>
      </c>
      <c r="I76" s="2" t="s">
        <v>5045</v>
      </c>
      <c r="J76" s="2" t="n">
        <v>2</v>
      </c>
      <c r="K76" s="2" t="s">
        <v>4982</v>
      </c>
    </row>
    <row r="77" customFormat="false" ht="15" hidden="false" customHeight="true" outlineLevel="0" collapsed="false">
      <c r="A77" s="211" t="s">
        <v>5093</v>
      </c>
      <c r="B77" s="218" t="n">
        <v>63</v>
      </c>
      <c r="C77" s="2" t="n">
        <v>63</v>
      </c>
      <c r="D77" s="2" t="n">
        <v>63</v>
      </c>
      <c r="E77" s="204"/>
      <c r="F77" s="205"/>
      <c r="G77" s="204"/>
      <c r="H77" s="207" t="n">
        <v>76</v>
      </c>
      <c r="I77" s="2" t="s">
        <v>5109</v>
      </c>
      <c r="J77" s="2" t="n">
        <v>2</v>
      </c>
      <c r="K77" s="2" t="s">
        <v>5006</v>
      </c>
    </row>
    <row r="78" customFormat="false" ht="15" hidden="false" customHeight="true" outlineLevel="0" collapsed="false">
      <c r="A78" s="211" t="s">
        <v>5108</v>
      </c>
      <c r="B78" s="218" t="n">
        <v>66</v>
      </c>
      <c r="C78" s="2" t="n">
        <v>66</v>
      </c>
      <c r="D78" s="2" t="n">
        <v>66</v>
      </c>
      <c r="E78" s="204"/>
      <c r="F78" s="205"/>
      <c r="G78" s="204"/>
      <c r="H78" s="207" t="n">
        <v>77</v>
      </c>
      <c r="I78" s="2" t="s">
        <v>5193</v>
      </c>
      <c r="J78" s="2" t="n">
        <v>2</v>
      </c>
      <c r="K78" s="2" t="s">
        <v>4982</v>
      </c>
    </row>
    <row r="79" customFormat="false" ht="15" hidden="false" customHeight="true" outlineLevel="0" collapsed="false">
      <c r="A79" s="211" t="s">
        <v>5114</v>
      </c>
      <c r="B79" s="214"/>
      <c r="C79" s="2" t="n">
        <v>67</v>
      </c>
      <c r="D79" s="2" t="n">
        <v>67</v>
      </c>
      <c r="E79" s="204"/>
      <c r="F79" s="205"/>
      <c r="G79" s="204"/>
      <c r="H79" s="207" t="n">
        <v>78</v>
      </c>
      <c r="I79" s="2" t="s">
        <v>5155</v>
      </c>
      <c r="J79" s="2" t="n">
        <v>2</v>
      </c>
      <c r="K79" s="2" t="s">
        <v>4982</v>
      </c>
    </row>
    <row r="80" customFormat="false" ht="15" hidden="false" customHeight="true" outlineLevel="0" collapsed="false">
      <c r="A80" s="211" t="s">
        <v>885</v>
      </c>
      <c r="B80" s="218" t="n">
        <v>70</v>
      </c>
      <c r="C80" s="2" t="n">
        <v>70</v>
      </c>
      <c r="D80" s="2" t="n">
        <v>70</v>
      </c>
      <c r="E80" s="204"/>
      <c r="F80" s="205"/>
      <c r="G80" s="204"/>
      <c r="H80" s="207" t="n">
        <v>79</v>
      </c>
      <c r="I80" s="219" t="s">
        <v>5220</v>
      </c>
      <c r="J80" s="219" t="n">
        <v>2</v>
      </c>
      <c r="K80" s="219" t="s">
        <v>4999</v>
      </c>
    </row>
    <row r="81" customFormat="false" ht="15" hidden="false" customHeight="true" outlineLevel="0" collapsed="false">
      <c r="A81" s="211" t="s">
        <v>5254</v>
      </c>
      <c r="B81" s="214"/>
      <c r="C81" s="2" t="n">
        <v>74</v>
      </c>
      <c r="D81" s="2" t="n">
        <v>74</v>
      </c>
      <c r="E81" s="204"/>
      <c r="F81" s="205"/>
      <c r="G81" s="204"/>
      <c r="H81" s="207"/>
      <c r="I81" s="220" t="s">
        <v>5052</v>
      </c>
      <c r="J81" s="217" t="n">
        <f aca="false">SUM(J1:J80)</f>
        <v>134</v>
      </c>
      <c r="K81" s="217"/>
    </row>
    <row r="82" customFormat="false" ht="15" hidden="false" customHeight="true" outlineLevel="0" collapsed="false">
      <c r="A82" s="211" t="s">
        <v>5112</v>
      </c>
      <c r="B82" s="218" t="n">
        <v>77</v>
      </c>
      <c r="C82" s="2" t="n">
        <v>77</v>
      </c>
      <c r="D82" s="2" t="n">
        <v>77</v>
      </c>
      <c r="E82" s="204"/>
      <c r="F82" s="205"/>
      <c r="G82" s="204"/>
      <c r="H82" s="207"/>
      <c r="I82" s="2" t="s">
        <v>5053</v>
      </c>
      <c r="J82" s="2" t="n">
        <f aca="false">J81-((2*5)+(2*5))</f>
        <v>114</v>
      </c>
      <c r="K82" s="2"/>
    </row>
    <row r="83" customFormat="false" ht="15" hidden="false" customHeight="true" outlineLevel="0" collapsed="false">
      <c r="A83" s="211" t="s">
        <v>4994</v>
      </c>
      <c r="B83" s="218" t="n">
        <v>78</v>
      </c>
      <c r="C83" s="204"/>
      <c r="D83" s="204"/>
      <c r="E83" s="204"/>
      <c r="F83" s="205"/>
      <c r="G83" s="204"/>
      <c r="H83" s="207"/>
      <c r="I83" s="2"/>
      <c r="J83" s="204"/>
      <c r="K83" s="2"/>
    </row>
    <row r="84" customFormat="false" ht="15" hidden="false" customHeight="true" outlineLevel="0" collapsed="false">
      <c r="A84" s="211" t="s">
        <v>5247</v>
      </c>
      <c r="B84" s="218" t="n">
        <v>79</v>
      </c>
      <c r="C84" s="204"/>
      <c r="D84" s="204"/>
      <c r="E84" s="204"/>
      <c r="F84" s="205"/>
      <c r="G84" s="204"/>
      <c r="H84" s="207"/>
      <c r="I84" s="2"/>
      <c r="J84" s="204"/>
      <c r="K84" s="2"/>
    </row>
    <row r="85" customFormat="false" ht="15" hidden="false" customHeight="true" outlineLevel="0" collapsed="false">
      <c r="A85" s="211" t="s">
        <v>5037</v>
      </c>
      <c r="B85" s="218" t="n">
        <v>82</v>
      </c>
      <c r="C85" s="204"/>
      <c r="D85" s="204"/>
      <c r="E85" s="204"/>
      <c r="F85" s="205"/>
      <c r="G85" s="204"/>
      <c r="H85" s="207"/>
      <c r="I85" s="2"/>
      <c r="J85" s="204"/>
      <c r="K85" s="2"/>
    </row>
    <row r="86" customFormat="false" ht="15" hidden="false" customHeight="true" outlineLevel="0" collapsed="false">
      <c r="A86" s="211" t="s">
        <v>5036</v>
      </c>
      <c r="B86" s="218" t="n">
        <v>83</v>
      </c>
      <c r="C86" s="204"/>
      <c r="D86" s="204"/>
      <c r="E86" s="204"/>
      <c r="F86" s="205"/>
      <c r="G86" s="204"/>
      <c r="H86" s="207"/>
      <c r="I86" s="2"/>
      <c r="J86" s="204"/>
      <c r="K86" s="2"/>
    </row>
    <row r="87" customFormat="false" ht="15" hidden="false" customHeight="true" outlineLevel="0" collapsed="false">
      <c r="A87" s="211" t="s">
        <v>5090</v>
      </c>
      <c r="B87" s="218" t="n">
        <v>85</v>
      </c>
      <c r="C87" s="2" t="n">
        <v>85</v>
      </c>
      <c r="D87" s="2" t="n">
        <v>85</v>
      </c>
      <c r="E87" s="204"/>
      <c r="F87" s="205"/>
      <c r="G87" s="204"/>
      <c r="H87" s="207"/>
      <c r="I87" s="2"/>
      <c r="J87" s="204"/>
      <c r="K87" s="2"/>
    </row>
    <row r="88" customFormat="false" ht="15" hidden="false" customHeight="true" outlineLevel="0" collapsed="false">
      <c r="A88" s="211" t="s">
        <v>5050</v>
      </c>
      <c r="B88" s="218" t="n">
        <v>87</v>
      </c>
      <c r="C88" s="2" t="n">
        <v>87</v>
      </c>
      <c r="D88" s="2" t="n">
        <v>87</v>
      </c>
      <c r="E88" s="204"/>
      <c r="F88" s="205"/>
      <c r="G88" s="204"/>
      <c r="H88" s="207"/>
      <c r="I88" s="2"/>
      <c r="J88" s="204"/>
      <c r="K88" s="2"/>
    </row>
    <row r="89" customFormat="false" ht="15" hidden="false" customHeight="true" outlineLevel="0" collapsed="false">
      <c r="A89" s="211" t="s">
        <v>5037</v>
      </c>
      <c r="B89" s="214"/>
      <c r="C89" s="204"/>
      <c r="D89" s="2" t="n">
        <v>88</v>
      </c>
      <c r="E89" s="204"/>
      <c r="F89" s="205"/>
      <c r="G89" s="204"/>
      <c r="H89" s="207"/>
      <c r="I89" s="2"/>
      <c r="J89" s="204"/>
      <c r="K89" s="2"/>
    </row>
    <row r="90" customFormat="false" ht="15" hidden="false" customHeight="true" outlineLevel="0" collapsed="false">
      <c r="A90" s="211" t="s">
        <v>977</v>
      </c>
      <c r="B90" s="218" t="n">
        <v>90</v>
      </c>
      <c r="C90" s="2" t="n">
        <v>90</v>
      </c>
      <c r="D90" s="2" t="n">
        <v>90</v>
      </c>
      <c r="E90" s="204"/>
      <c r="F90" s="205"/>
      <c r="G90" s="204"/>
      <c r="H90" s="207"/>
      <c r="I90" s="2"/>
      <c r="J90" s="204"/>
      <c r="K90" s="2"/>
    </row>
    <row r="91" customFormat="false" ht="15" hidden="false" customHeight="true" outlineLevel="0" collapsed="false">
      <c r="A91" s="211" t="s">
        <v>5139</v>
      </c>
      <c r="B91" s="218" t="n">
        <v>91</v>
      </c>
      <c r="C91" s="2" t="n">
        <v>91</v>
      </c>
      <c r="D91" s="2" t="n">
        <v>91</v>
      </c>
      <c r="E91" s="204"/>
      <c r="F91" s="205"/>
      <c r="G91" s="204"/>
      <c r="H91" s="207"/>
      <c r="I91" s="2"/>
      <c r="J91" s="204"/>
      <c r="K91" s="2"/>
    </row>
    <row r="92" customFormat="false" ht="15" hidden="false" customHeight="true" outlineLevel="0" collapsed="false">
      <c r="A92" s="211" t="s">
        <v>5193</v>
      </c>
      <c r="B92" s="218" t="n">
        <v>92</v>
      </c>
      <c r="C92" s="2" t="n">
        <v>92</v>
      </c>
      <c r="D92" s="2" t="n">
        <v>92</v>
      </c>
      <c r="E92" s="204"/>
      <c r="F92" s="205"/>
      <c r="G92" s="204"/>
      <c r="H92" s="207"/>
      <c r="I92" s="2"/>
      <c r="J92" s="204"/>
      <c r="K92" s="2"/>
    </row>
    <row r="93" customFormat="false" ht="15" hidden="false" customHeight="true" outlineLevel="0" collapsed="false">
      <c r="A93" s="211" t="s">
        <v>5044</v>
      </c>
      <c r="B93" s="214"/>
      <c r="C93" s="204"/>
      <c r="D93" s="2" t="n">
        <v>94</v>
      </c>
      <c r="E93" s="204"/>
      <c r="F93" s="205"/>
      <c r="G93" s="204"/>
      <c r="H93" s="207"/>
      <c r="I93" s="2"/>
      <c r="J93" s="204"/>
      <c r="K93" s="2"/>
    </row>
    <row r="94" customFormat="false" ht="15" hidden="false" customHeight="true" outlineLevel="0" collapsed="false">
      <c r="A94" s="211" t="s">
        <v>5065</v>
      </c>
      <c r="B94" s="214"/>
      <c r="C94" s="2" t="n">
        <v>94</v>
      </c>
      <c r="D94" s="2" t="n">
        <v>94</v>
      </c>
      <c r="E94" s="204"/>
      <c r="F94" s="205"/>
      <c r="G94" s="204"/>
      <c r="H94" s="207"/>
      <c r="I94" s="2"/>
      <c r="J94" s="204"/>
      <c r="K94" s="2"/>
    </row>
    <row r="95" customFormat="false" ht="15" hidden="false" customHeight="true" outlineLevel="0" collapsed="false">
      <c r="A95" s="211" t="s">
        <v>4996</v>
      </c>
      <c r="B95" s="214"/>
      <c r="C95" s="204"/>
      <c r="D95" s="2" t="n">
        <v>100</v>
      </c>
      <c r="E95" s="204"/>
      <c r="F95" s="205"/>
      <c r="G95" s="204"/>
      <c r="H95" s="207"/>
      <c r="I95" s="2"/>
      <c r="J95" s="204"/>
      <c r="K95" s="2"/>
    </row>
    <row r="96" customFormat="false" ht="15" hidden="false" customHeight="true" outlineLevel="0" collapsed="false">
      <c r="A96" s="211" t="s">
        <v>5001</v>
      </c>
      <c r="B96" s="214"/>
      <c r="C96" s="2" t="s">
        <v>5054</v>
      </c>
      <c r="D96" s="2" t="s">
        <v>5054</v>
      </c>
      <c r="E96" s="204"/>
      <c r="F96" s="205"/>
      <c r="G96" s="204"/>
      <c r="H96" s="207"/>
      <c r="I96" s="2"/>
      <c r="J96" s="204"/>
      <c r="K96" s="2"/>
    </row>
  </sheetData>
  <mergeCells count="4">
    <mergeCell ref="A2:D2"/>
    <mergeCell ref="A20:D20"/>
    <mergeCell ref="A32:D32"/>
    <mergeCell ref="A52:D52"/>
  </mergeCells>
  <conditionalFormatting sqref="B3:D18">
    <cfRule type="expression" priority="2" aboveAverage="0" equalAverage="0" bottom="0" percent="0" rank="0" text="" dxfId="0">
      <formula>LEN(TRIM(B3))=0</formula>
    </cfRule>
  </conditionalFormatting>
  <conditionalFormatting sqref="B3:D18">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D3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57" activePane="bottomLeft" state="frozen"/>
      <selection pane="topLeft" activeCell="A1" activeCellId="0" sqref="A1"/>
      <selection pane="bottomLeft" activeCell="B3" activeCellId="0" sqref="B3"/>
    </sheetView>
  </sheetViews>
  <sheetFormatPr defaultRowHeight="12.75"/>
  <cols>
    <col collapsed="false" hidden="false" max="1" min="1" style="0" width="18.765306122449"/>
    <col collapsed="false" hidden="false" max="2" min="2" style="0" width="15.9285714285714"/>
    <col collapsed="false" hidden="false" max="3" min="3" style="0" width="117.714285714286"/>
    <col collapsed="false" hidden="false" max="4" min="4" style="0" width="46.030612244898"/>
    <col collapsed="false" hidden="false" max="20" min="5" style="0" width="15.9285714285714"/>
    <col collapsed="false" hidden="false" max="1025" min="21" style="0" width="13.2295918367347"/>
  </cols>
  <sheetData>
    <row r="1" customFormat="false" ht="12.75" hidden="false" customHeight="false" outlineLevel="0" collapsed="false">
      <c r="A1" s="6" t="s">
        <v>15</v>
      </c>
      <c r="B1" s="7" t="s">
        <v>16</v>
      </c>
      <c r="C1" s="7" t="s">
        <v>17</v>
      </c>
    </row>
    <row r="2" customFormat="false" ht="12.75" hidden="false" customHeight="false" outlineLevel="0" collapsed="false">
      <c r="A2" s="8" t="n">
        <v>41616</v>
      </c>
      <c r="B2" s="5" t="s">
        <v>18</v>
      </c>
      <c r="C2" s="5" t="s">
        <v>19</v>
      </c>
    </row>
    <row r="3" customFormat="false" ht="12.75" hidden="false" customHeight="false" outlineLevel="0" collapsed="false">
      <c r="A3" s="8" t="n">
        <v>41616</v>
      </c>
      <c r="B3" s="5" t="s">
        <v>20</v>
      </c>
      <c r="C3" s="5" t="s">
        <v>21</v>
      </c>
    </row>
    <row r="4" customFormat="false" ht="12.75" hidden="false" customHeight="false" outlineLevel="0" collapsed="false">
      <c r="A4" s="8" t="n">
        <v>41618</v>
      </c>
      <c r="B4" s="5" t="s">
        <v>22</v>
      </c>
      <c r="C4" s="5" t="s">
        <v>23</v>
      </c>
    </row>
    <row r="5" customFormat="false" ht="12.75" hidden="false" customHeight="false" outlineLevel="0" collapsed="false">
      <c r="A5" s="8" t="n">
        <v>41622</v>
      </c>
      <c r="B5" s="5" t="s">
        <v>24</v>
      </c>
      <c r="C5" s="5" t="s">
        <v>25</v>
      </c>
    </row>
    <row r="6" customFormat="false" ht="12.75" hidden="false" customHeight="false" outlineLevel="0" collapsed="false">
      <c r="A6" s="8" t="n">
        <v>41622</v>
      </c>
      <c r="B6" s="5" t="s">
        <v>26</v>
      </c>
      <c r="C6" s="5" t="s">
        <v>27</v>
      </c>
    </row>
    <row r="7" customFormat="false" ht="12.75" hidden="false" customHeight="false" outlineLevel="0" collapsed="false">
      <c r="A7" s="8" t="n">
        <v>41623</v>
      </c>
      <c r="B7" s="5" t="s">
        <v>22</v>
      </c>
      <c r="C7" s="5" t="s">
        <v>28</v>
      </c>
    </row>
    <row r="8" customFormat="false" ht="12.75" hidden="false" customHeight="false" outlineLevel="0" collapsed="false">
      <c r="A8" s="8" t="n">
        <v>41625</v>
      </c>
      <c r="B8" s="5" t="s">
        <v>22</v>
      </c>
      <c r="C8" s="5" t="s">
        <v>29</v>
      </c>
    </row>
    <row r="9" customFormat="false" ht="12.75" hidden="false" customHeight="false" outlineLevel="0" collapsed="false">
      <c r="A9" s="8" t="n">
        <v>41631</v>
      </c>
      <c r="B9" s="5" t="s">
        <v>22</v>
      </c>
      <c r="C9" s="5" t="s">
        <v>30</v>
      </c>
    </row>
    <row r="10" customFormat="false" ht="12.75" hidden="false" customHeight="false" outlineLevel="0" collapsed="false">
      <c r="A10" s="8" t="n">
        <v>41631</v>
      </c>
      <c r="B10" s="5" t="s">
        <v>26</v>
      </c>
      <c r="C10" s="5" t="s">
        <v>31</v>
      </c>
    </row>
    <row r="11" customFormat="false" ht="12.75" hidden="false" customHeight="false" outlineLevel="0" collapsed="false">
      <c r="A11" s="8" t="n">
        <v>41642</v>
      </c>
      <c r="B11" s="5" t="s">
        <v>18</v>
      </c>
      <c r="C11" s="5" t="s">
        <v>32</v>
      </c>
    </row>
    <row r="12" customFormat="false" ht="12.75" hidden="false" customHeight="false" outlineLevel="0" collapsed="false">
      <c r="A12" s="8" t="n">
        <v>41642</v>
      </c>
      <c r="B12" s="5" t="s">
        <v>24</v>
      </c>
      <c r="C12" s="5" t="s">
        <v>33</v>
      </c>
    </row>
    <row r="13" customFormat="false" ht="12.75" hidden="false" customHeight="false" outlineLevel="0" collapsed="false">
      <c r="A13" s="8" t="n">
        <v>41643</v>
      </c>
      <c r="B13" s="5" t="s">
        <v>34</v>
      </c>
      <c r="C13" s="5" t="s">
        <v>35</v>
      </c>
    </row>
    <row r="14" customFormat="false" ht="12.75" hidden="false" customHeight="false" outlineLevel="0" collapsed="false">
      <c r="A14" s="8" t="n">
        <v>41650</v>
      </c>
      <c r="B14" s="5" t="s">
        <v>34</v>
      </c>
      <c r="C14" s="5" t="s">
        <v>36</v>
      </c>
    </row>
    <row r="15" customFormat="false" ht="12.75" hidden="false" customHeight="false" outlineLevel="0" collapsed="false">
      <c r="A15" s="8" t="n">
        <v>41653</v>
      </c>
      <c r="B15" s="5" t="s">
        <v>22</v>
      </c>
      <c r="C15" s="5" t="s">
        <v>37</v>
      </c>
    </row>
    <row r="16" customFormat="false" ht="12.75" hidden="false" customHeight="false" outlineLevel="0" collapsed="false">
      <c r="A16" s="8" t="n">
        <v>41654</v>
      </c>
      <c r="B16" s="5" t="s">
        <v>22</v>
      </c>
      <c r="C16" s="5" t="s">
        <v>38</v>
      </c>
    </row>
    <row r="17" customFormat="false" ht="12.75" hidden="false" customHeight="false" outlineLevel="0" collapsed="false">
      <c r="A17" s="8" t="n">
        <v>41659</v>
      </c>
      <c r="B17" s="5" t="s">
        <v>20</v>
      </c>
      <c r="C17" s="5" t="s">
        <v>39</v>
      </c>
    </row>
    <row r="18" customFormat="false" ht="12.75" hidden="false" customHeight="false" outlineLevel="0" collapsed="false">
      <c r="A18" s="8" t="n">
        <v>41661</v>
      </c>
      <c r="B18" s="5" t="s">
        <v>24</v>
      </c>
      <c r="C18" s="5" t="s">
        <v>40</v>
      </c>
    </row>
    <row r="19" customFormat="false" ht="12.75" hidden="false" customHeight="false" outlineLevel="0" collapsed="false">
      <c r="A19" s="8" t="n">
        <v>41665</v>
      </c>
      <c r="B19" s="5" t="s">
        <v>22</v>
      </c>
      <c r="C19" s="5" t="s">
        <v>41</v>
      </c>
    </row>
    <row r="20" customFormat="false" ht="12.75" hidden="false" customHeight="false" outlineLevel="0" collapsed="false">
      <c r="A20" s="8" t="n">
        <v>41667</v>
      </c>
      <c r="B20" s="5" t="s">
        <v>24</v>
      </c>
      <c r="C20" s="5" t="s">
        <v>42</v>
      </c>
    </row>
    <row r="21" customFormat="false" ht="12.75" hidden="false" customHeight="false" outlineLevel="0" collapsed="false">
      <c r="A21" s="8" t="n">
        <v>41670</v>
      </c>
      <c r="B21" s="5" t="s">
        <v>24</v>
      </c>
      <c r="C21" s="5" t="s">
        <v>43</v>
      </c>
    </row>
    <row r="22" customFormat="false" ht="12.75" hidden="false" customHeight="false" outlineLevel="0" collapsed="false">
      <c r="A22" s="8" t="n">
        <v>41671</v>
      </c>
      <c r="B22" s="5" t="s">
        <v>18</v>
      </c>
      <c r="C22" s="5" t="s">
        <v>44</v>
      </c>
    </row>
    <row r="23" customFormat="false" ht="12.75" hidden="false" customHeight="false" outlineLevel="0" collapsed="false">
      <c r="A23" s="8" t="n">
        <v>41671</v>
      </c>
      <c r="B23" s="5" t="s">
        <v>24</v>
      </c>
      <c r="C23" s="5" t="s">
        <v>45</v>
      </c>
    </row>
    <row r="24" customFormat="false" ht="12.75" hidden="false" customHeight="false" outlineLevel="0" collapsed="false">
      <c r="A24" s="8" t="n">
        <v>41674</v>
      </c>
      <c r="B24" s="5" t="s">
        <v>20</v>
      </c>
      <c r="C24" s="5" t="s">
        <v>46</v>
      </c>
    </row>
    <row r="25" customFormat="false" ht="12.75" hidden="false" customHeight="false" outlineLevel="0" collapsed="false">
      <c r="A25" s="8" t="n">
        <v>41674</v>
      </c>
      <c r="B25" s="5" t="s">
        <v>24</v>
      </c>
      <c r="C25" s="5" t="s">
        <v>47</v>
      </c>
    </row>
    <row r="26" customFormat="false" ht="12.75" hidden="false" customHeight="false" outlineLevel="0" collapsed="false">
      <c r="A26" s="8" t="n">
        <v>41676</v>
      </c>
      <c r="B26" s="5" t="s">
        <v>24</v>
      </c>
      <c r="C26" s="5" t="s">
        <v>48</v>
      </c>
    </row>
    <row r="27" customFormat="false" ht="12.75" hidden="false" customHeight="false" outlineLevel="0" collapsed="false">
      <c r="A27" s="8" t="n">
        <v>41679</v>
      </c>
      <c r="B27" s="5" t="s">
        <v>22</v>
      </c>
      <c r="C27" s="5" t="s">
        <v>49</v>
      </c>
    </row>
    <row r="28" customFormat="false" ht="12.75" hidden="false" customHeight="false" outlineLevel="0" collapsed="false">
      <c r="A28" s="8" t="n">
        <v>41679</v>
      </c>
      <c r="B28" s="5" t="s">
        <v>20</v>
      </c>
      <c r="C28" s="5" t="s">
        <v>50</v>
      </c>
    </row>
    <row r="29" customFormat="false" ht="12.75" hidden="false" customHeight="false" outlineLevel="0" collapsed="false">
      <c r="A29" s="8" t="n">
        <v>41681</v>
      </c>
      <c r="B29" s="5" t="s">
        <v>20</v>
      </c>
      <c r="C29" s="5" t="s">
        <v>51</v>
      </c>
    </row>
    <row r="30" customFormat="false" ht="12.75" hidden="false" customHeight="false" outlineLevel="0" collapsed="false">
      <c r="A30" s="8" t="n">
        <v>41681</v>
      </c>
      <c r="B30" s="5" t="s">
        <v>22</v>
      </c>
      <c r="C30" s="5" t="s">
        <v>52</v>
      </c>
    </row>
    <row r="31" customFormat="false" ht="12.75" hidden="false" customHeight="false" outlineLevel="0" collapsed="false">
      <c r="A31" s="8" t="n">
        <v>41681</v>
      </c>
      <c r="B31" s="5" t="s">
        <v>20</v>
      </c>
      <c r="C31" s="5" t="s">
        <v>53</v>
      </c>
    </row>
    <row r="32" customFormat="false" ht="12.75" hidden="false" customHeight="false" outlineLevel="0" collapsed="false">
      <c r="A32" s="8" t="n">
        <v>41683</v>
      </c>
      <c r="B32" s="5" t="s">
        <v>24</v>
      </c>
      <c r="C32" s="5" t="s">
        <v>54</v>
      </c>
    </row>
    <row r="33" customFormat="false" ht="12.75" hidden="false" customHeight="false" outlineLevel="0" collapsed="false">
      <c r="A33" s="8" t="n">
        <v>41684</v>
      </c>
      <c r="B33" s="5" t="s">
        <v>22</v>
      </c>
      <c r="C33" s="5" t="s">
        <v>55</v>
      </c>
    </row>
    <row r="34" customFormat="false" ht="12.75" hidden="false" customHeight="false" outlineLevel="0" collapsed="false">
      <c r="A34" s="8" t="n">
        <v>41684</v>
      </c>
      <c r="B34" s="5" t="s">
        <v>18</v>
      </c>
      <c r="C34" s="5" t="s">
        <v>56</v>
      </c>
    </row>
    <row r="35" customFormat="false" ht="12.75" hidden="false" customHeight="false" outlineLevel="0" collapsed="false">
      <c r="A35" s="8" t="n">
        <v>41684</v>
      </c>
      <c r="B35" s="5" t="s">
        <v>24</v>
      </c>
      <c r="C35" s="5" t="s">
        <v>57</v>
      </c>
    </row>
    <row r="36" customFormat="false" ht="12.75" hidden="false" customHeight="false" outlineLevel="0" collapsed="false">
      <c r="A36" s="8" t="n">
        <v>41685</v>
      </c>
      <c r="B36" s="5" t="s">
        <v>34</v>
      </c>
      <c r="C36" s="5" t="s">
        <v>58</v>
      </c>
    </row>
    <row r="37" customFormat="false" ht="12.75" hidden="false" customHeight="false" outlineLevel="0" collapsed="false">
      <c r="A37" s="8" t="n">
        <v>41687</v>
      </c>
      <c r="B37" s="5" t="s">
        <v>22</v>
      </c>
      <c r="C37" s="5" t="s">
        <v>59</v>
      </c>
    </row>
    <row r="38" customFormat="false" ht="12.75" hidden="false" customHeight="false" outlineLevel="0" collapsed="false">
      <c r="A38" s="8" t="n">
        <v>41687</v>
      </c>
      <c r="B38" s="5" t="s">
        <v>20</v>
      </c>
      <c r="C38" s="5" t="s">
        <v>60</v>
      </c>
    </row>
    <row r="39" customFormat="false" ht="12.75" hidden="false" customHeight="false" outlineLevel="0" collapsed="false">
      <c r="A39" s="8" t="n">
        <v>41688</v>
      </c>
      <c r="B39" s="5" t="s">
        <v>18</v>
      </c>
      <c r="C39" s="5" t="s">
        <v>61</v>
      </c>
    </row>
    <row r="40" customFormat="false" ht="12.75" hidden="false" customHeight="false" outlineLevel="0" collapsed="false">
      <c r="A40" s="8" t="n">
        <v>41688</v>
      </c>
      <c r="B40" s="5" t="s">
        <v>24</v>
      </c>
      <c r="C40" s="5" t="s">
        <v>62</v>
      </c>
    </row>
    <row r="41" customFormat="false" ht="12.75" hidden="false" customHeight="false" outlineLevel="0" collapsed="false">
      <c r="A41" s="8" t="n">
        <v>41690</v>
      </c>
      <c r="B41" s="5" t="s">
        <v>24</v>
      </c>
      <c r="C41" s="5" t="s">
        <v>63</v>
      </c>
    </row>
    <row r="42" customFormat="false" ht="12.75" hidden="false" customHeight="false" outlineLevel="0" collapsed="false">
      <c r="A42" s="8" t="n">
        <v>41691</v>
      </c>
      <c r="B42" s="5" t="s">
        <v>20</v>
      </c>
      <c r="C42" s="5" t="s">
        <v>64</v>
      </c>
    </row>
    <row r="43" customFormat="false" ht="12.75" hidden="false" customHeight="false" outlineLevel="0" collapsed="false">
      <c r="A43" s="8" t="n">
        <v>41692</v>
      </c>
      <c r="B43" s="5" t="s">
        <v>20</v>
      </c>
      <c r="C43" s="5" t="s">
        <v>65</v>
      </c>
    </row>
    <row r="44" customFormat="false" ht="12.75" hidden="false" customHeight="false" outlineLevel="0" collapsed="false">
      <c r="A44" s="8" t="n">
        <v>41694</v>
      </c>
      <c r="B44" s="5" t="s">
        <v>22</v>
      </c>
      <c r="C44" s="5" t="s">
        <v>66</v>
      </c>
    </row>
    <row r="45" customFormat="false" ht="12.75" hidden="false" customHeight="false" outlineLevel="0" collapsed="false">
      <c r="A45" s="8" t="n">
        <v>41695</v>
      </c>
      <c r="B45" s="5" t="s">
        <v>20</v>
      </c>
      <c r="C45" s="5" t="s">
        <v>67</v>
      </c>
    </row>
    <row r="46" customFormat="false" ht="12.75" hidden="false" customHeight="false" outlineLevel="0" collapsed="false">
      <c r="A46" s="8" t="n">
        <v>41696</v>
      </c>
      <c r="B46" s="5" t="s">
        <v>18</v>
      </c>
      <c r="C46" s="5" t="s">
        <v>68</v>
      </c>
    </row>
    <row r="47" customFormat="false" ht="12.75" hidden="false" customHeight="false" outlineLevel="0" collapsed="false">
      <c r="A47" s="8" t="n">
        <v>41699</v>
      </c>
      <c r="B47" s="5" t="s">
        <v>24</v>
      </c>
      <c r="C47" s="5" t="s">
        <v>69</v>
      </c>
    </row>
    <row r="48" customFormat="false" ht="12.75" hidden="false" customHeight="false" outlineLevel="0" collapsed="false">
      <c r="A48" s="8" t="n">
        <v>41703</v>
      </c>
      <c r="B48" s="5" t="s">
        <v>24</v>
      </c>
      <c r="C48" s="5" t="s">
        <v>70</v>
      </c>
    </row>
    <row r="49" customFormat="false" ht="12.75" hidden="false" customHeight="false" outlineLevel="0" collapsed="false">
      <c r="A49" s="8" t="n">
        <v>41704</v>
      </c>
      <c r="B49" s="5" t="s">
        <v>24</v>
      </c>
      <c r="C49" s="5" t="s">
        <v>71</v>
      </c>
    </row>
    <row r="50" customFormat="false" ht="12.75" hidden="false" customHeight="false" outlineLevel="0" collapsed="false">
      <c r="A50" s="8" t="n">
        <v>41709</v>
      </c>
      <c r="B50" s="5" t="s">
        <v>24</v>
      </c>
      <c r="C50" s="9" t="s">
        <v>72</v>
      </c>
    </row>
    <row r="51" customFormat="false" ht="12.75" hidden="false" customHeight="false" outlineLevel="0" collapsed="false">
      <c r="A51" s="8" t="n">
        <v>41712</v>
      </c>
      <c r="B51" s="5" t="s">
        <v>24</v>
      </c>
      <c r="C51" s="5" t="s">
        <v>73</v>
      </c>
    </row>
    <row r="52" customFormat="false" ht="12.75" hidden="false" customHeight="false" outlineLevel="0" collapsed="false">
      <c r="A52" s="8" t="n">
        <v>41716</v>
      </c>
      <c r="B52" s="5" t="s">
        <v>22</v>
      </c>
      <c r="C52" s="5" t="s">
        <v>74</v>
      </c>
    </row>
    <row r="53" customFormat="false" ht="12.75" hidden="false" customHeight="false" outlineLevel="0" collapsed="false">
      <c r="A53" s="8" t="n">
        <v>41717</v>
      </c>
      <c r="B53" s="5" t="s">
        <v>20</v>
      </c>
      <c r="C53" s="5" t="s">
        <v>75</v>
      </c>
    </row>
    <row r="54" customFormat="false" ht="12.75" hidden="false" customHeight="false" outlineLevel="0" collapsed="false">
      <c r="A54" s="8" t="n">
        <v>41719</v>
      </c>
      <c r="B54" s="5" t="s">
        <v>22</v>
      </c>
      <c r="C54" s="5" t="s">
        <v>76</v>
      </c>
    </row>
    <row r="55" customFormat="false" ht="12.75" hidden="false" customHeight="false" outlineLevel="0" collapsed="false">
      <c r="A55" s="8" t="n">
        <v>41720</v>
      </c>
      <c r="B55" s="5" t="s">
        <v>20</v>
      </c>
      <c r="C55" s="5" t="s">
        <v>77</v>
      </c>
    </row>
    <row r="56" customFormat="false" ht="12.75" hidden="false" customHeight="false" outlineLevel="0" collapsed="false">
      <c r="A56" s="8" t="n">
        <v>41721</v>
      </c>
      <c r="B56" s="5" t="s">
        <v>22</v>
      </c>
      <c r="C56" s="5" t="s">
        <v>78</v>
      </c>
    </row>
    <row r="57" customFormat="false" ht="12.75" hidden="false" customHeight="false" outlineLevel="0" collapsed="false">
      <c r="A57" s="8" t="n">
        <v>41722</v>
      </c>
      <c r="B57" s="5" t="s">
        <v>18</v>
      </c>
      <c r="C57" s="5" t="s">
        <v>79</v>
      </c>
    </row>
    <row r="58" customFormat="false" ht="12.75" hidden="false" customHeight="false" outlineLevel="0" collapsed="false">
      <c r="A58" s="8" t="n">
        <v>41725</v>
      </c>
      <c r="B58" s="5" t="s">
        <v>20</v>
      </c>
      <c r="C58" s="5" t="s">
        <v>80</v>
      </c>
    </row>
    <row r="59" customFormat="false" ht="12.75" hidden="false" customHeight="false" outlineLevel="0" collapsed="false">
      <c r="A59" s="8" t="n">
        <v>41725</v>
      </c>
      <c r="B59" s="5" t="s">
        <v>18</v>
      </c>
      <c r="C59" s="5" t="s">
        <v>81</v>
      </c>
    </row>
    <row r="60" customFormat="false" ht="12.75" hidden="false" customHeight="false" outlineLevel="0" collapsed="false">
      <c r="A60" s="8" t="n">
        <v>41728</v>
      </c>
      <c r="B60" s="5" t="s">
        <v>18</v>
      </c>
      <c r="C60" s="5" t="s">
        <v>82</v>
      </c>
    </row>
    <row r="61" customFormat="false" ht="12.75" hidden="false" customHeight="false" outlineLevel="0" collapsed="false">
      <c r="A61" s="8" t="n">
        <v>41728</v>
      </c>
      <c r="B61" s="5" t="s">
        <v>20</v>
      </c>
      <c r="C61" s="5" t="s">
        <v>83</v>
      </c>
    </row>
    <row r="62" customFormat="false" ht="12.75" hidden="false" customHeight="false" outlineLevel="0" collapsed="false">
      <c r="A62" s="8" t="n">
        <v>41730</v>
      </c>
      <c r="B62" s="5" t="s">
        <v>22</v>
      </c>
      <c r="C62" s="5" t="s">
        <v>84</v>
      </c>
    </row>
    <row r="63" customFormat="false" ht="12.75" hidden="false" customHeight="false" outlineLevel="0" collapsed="false">
      <c r="A63" s="8" t="n">
        <v>41732</v>
      </c>
      <c r="B63" s="5" t="s">
        <v>85</v>
      </c>
      <c r="C63" s="5" t="s">
        <v>86</v>
      </c>
    </row>
    <row r="64" customFormat="false" ht="12.75" hidden="false" customHeight="false" outlineLevel="0" collapsed="false">
      <c r="A64" s="8" t="n">
        <v>41732</v>
      </c>
      <c r="B64" s="5" t="s">
        <v>24</v>
      </c>
      <c r="C64" s="5" t="s">
        <v>87</v>
      </c>
    </row>
    <row r="65" customFormat="false" ht="12.75" hidden="false" customHeight="false" outlineLevel="0" collapsed="false">
      <c r="A65" s="8" t="n">
        <v>41733</v>
      </c>
      <c r="B65" s="5" t="s">
        <v>22</v>
      </c>
      <c r="C65" s="5" t="s">
        <v>88</v>
      </c>
    </row>
    <row r="66" customFormat="false" ht="12.75" hidden="false" customHeight="false" outlineLevel="0" collapsed="false">
      <c r="A66" s="8" t="n">
        <v>41733</v>
      </c>
      <c r="B66" s="5" t="s">
        <v>18</v>
      </c>
      <c r="C66" s="5" t="s">
        <v>89</v>
      </c>
    </row>
    <row r="67" customFormat="false" ht="12.75" hidden="false" customHeight="false" outlineLevel="0" collapsed="false">
      <c r="A67" s="8" t="n">
        <v>41733</v>
      </c>
      <c r="B67" s="5" t="s">
        <v>22</v>
      </c>
      <c r="C67" s="5" t="s">
        <v>90</v>
      </c>
    </row>
    <row r="68" customFormat="false" ht="12.75" hidden="false" customHeight="false" outlineLevel="0" collapsed="false">
      <c r="A68" s="8" t="n">
        <v>41734</v>
      </c>
      <c r="B68" s="5" t="s">
        <v>26</v>
      </c>
      <c r="C68" s="5" t="s">
        <v>91</v>
      </c>
    </row>
    <row r="69" customFormat="false" ht="12.75" hidden="false" customHeight="false" outlineLevel="0" collapsed="false">
      <c r="A69" s="8" t="n">
        <v>41735</v>
      </c>
      <c r="B69" s="5" t="s">
        <v>18</v>
      </c>
      <c r="C69" s="5" t="s">
        <v>92</v>
      </c>
    </row>
    <row r="70" customFormat="false" ht="12.75" hidden="false" customHeight="false" outlineLevel="0" collapsed="false">
      <c r="A70" s="8" t="n">
        <v>41735</v>
      </c>
      <c r="B70" s="5" t="s">
        <v>24</v>
      </c>
      <c r="C70" s="5" t="s">
        <v>93</v>
      </c>
    </row>
    <row r="71" customFormat="false" ht="12.75" hidden="false" customHeight="false" outlineLevel="0" collapsed="false">
      <c r="A71" s="8" t="n">
        <v>41736</v>
      </c>
      <c r="B71" s="5" t="s">
        <v>22</v>
      </c>
      <c r="C71" s="5" t="s">
        <v>94</v>
      </c>
    </row>
    <row r="72" customFormat="false" ht="12.75" hidden="false" customHeight="false" outlineLevel="0" collapsed="false">
      <c r="A72" s="8" t="n">
        <v>41736</v>
      </c>
      <c r="B72" s="5" t="s">
        <v>20</v>
      </c>
      <c r="C72" s="5" t="s">
        <v>95</v>
      </c>
    </row>
    <row r="73" customFormat="false" ht="12.75" hidden="false" customHeight="false" outlineLevel="0" collapsed="false">
      <c r="A73" s="8" t="n">
        <v>41736</v>
      </c>
      <c r="B73" s="5" t="s">
        <v>26</v>
      </c>
      <c r="C73" s="5" t="s">
        <v>96</v>
      </c>
    </row>
    <row r="74" customFormat="false" ht="12.75" hidden="false" customHeight="false" outlineLevel="0" collapsed="false">
      <c r="A74" s="8" t="n">
        <v>41737</v>
      </c>
      <c r="B74" s="5" t="s">
        <v>22</v>
      </c>
      <c r="C74" s="5" t="s">
        <v>97</v>
      </c>
    </row>
    <row r="75" customFormat="false" ht="12.75" hidden="false" customHeight="false" outlineLevel="0" collapsed="false">
      <c r="A75" s="8" t="n">
        <v>41737</v>
      </c>
      <c r="B75" s="5" t="s">
        <v>24</v>
      </c>
      <c r="C75" s="5" t="s">
        <v>98</v>
      </c>
    </row>
    <row r="76" customFormat="false" ht="12.75" hidden="false" customHeight="false" outlineLevel="0" collapsed="false">
      <c r="A76" s="8" t="n">
        <v>41738</v>
      </c>
      <c r="B76" s="5" t="s">
        <v>20</v>
      </c>
      <c r="C76" s="5" t="s">
        <v>99</v>
      </c>
    </row>
    <row r="77" customFormat="false" ht="12.75" hidden="false" customHeight="false" outlineLevel="0" collapsed="false">
      <c r="A77" s="8" t="n">
        <v>41738</v>
      </c>
      <c r="B77" s="5" t="s">
        <v>18</v>
      </c>
      <c r="C77" s="5" t="s">
        <v>100</v>
      </c>
    </row>
    <row r="78" customFormat="false" ht="12.75" hidden="false" customHeight="false" outlineLevel="0" collapsed="false">
      <c r="A78" s="8" t="n">
        <v>41744</v>
      </c>
      <c r="B78" s="5" t="s">
        <v>18</v>
      </c>
      <c r="C78" s="5" t="s">
        <v>101</v>
      </c>
    </row>
    <row r="79" customFormat="false" ht="12.75" hidden="false" customHeight="false" outlineLevel="0" collapsed="false">
      <c r="A79" s="8" t="n">
        <v>41747</v>
      </c>
      <c r="B79" s="5" t="s">
        <v>22</v>
      </c>
      <c r="C79" s="5" t="s">
        <v>102</v>
      </c>
    </row>
    <row r="80" customFormat="false" ht="12.75" hidden="false" customHeight="false" outlineLevel="0" collapsed="false">
      <c r="A80" s="8" t="n">
        <v>41747</v>
      </c>
      <c r="B80" s="5" t="s">
        <v>24</v>
      </c>
      <c r="C80" s="5" t="s">
        <v>103</v>
      </c>
    </row>
    <row r="81" customFormat="false" ht="12.75" hidden="false" customHeight="false" outlineLevel="0" collapsed="false">
      <c r="A81" s="8" t="n">
        <v>41748</v>
      </c>
      <c r="B81" s="5" t="s">
        <v>18</v>
      </c>
      <c r="C81" s="5" t="s">
        <v>104</v>
      </c>
    </row>
    <row r="82" customFormat="false" ht="12.75" hidden="false" customHeight="false" outlineLevel="0" collapsed="false">
      <c r="A82" s="8" t="n">
        <v>41749</v>
      </c>
      <c r="B82" s="5" t="s">
        <v>18</v>
      </c>
      <c r="C82" s="5" t="s">
        <v>105</v>
      </c>
    </row>
    <row r="83" customFormat="false" ht="12.75" hidden="false" customHeight="false" outlineLevel="0" collapsed="false">
      <c r="A83" s="8" t="n">
        <v>41753</v>
      </c>
      <c r="B83" s="5" t="s">
        <v>22</v>
      </c>
      <c r="C83" s="5" t="s">
        <v>106</v>
      </c>
    </row>
    <row r="84" customFormat="false" ht="12.75" hidden="false" customHeight="false" outlineLevel="0" collapsed="false">
      <c r="A84" s="8" t="n">
        <v>41754</v>
      </c>
      <c r="B84" s="5" t="s">
        <v>24</v>
      </c>
      <c r="C84" s="5" t="s">
        <v>107</v>
      </c>
    </row>
    <row r="85" customFormat="false" ht="12.75" hidden="false" customHeight="false" outlineLevel="0" collapsed="false">
      <c r="A85" s="8" t="n">
        <v>41755</v>
      </c>
      <c r="B85" s="5" t="s">
        <v>22</v>
      </c>
      <c r="C85" s="5" t="s">
        <v>108</v>
      </c>
    </row>
    <row r="86" customFormat="false" ht="12.75" hidden="false" customHeight="false" outlineLevel="0" collapsed="false">
      <c r="A86" s="8" t="n">
        <v>41755</v>
      </c>
      <c r="B86" s="5" t="s">
        <v>24</v>
      </c>
      <c r="C86" s="5" t="s">
        <v>109</v>
      </c>
    </row>
    <row r="87" customFormat="false" ht="12.75" hidden="false" customHeight="false" outlineLevel="0" collapsed="false">
      <c r="A87" s="8" t="n">
        <v>41755</v>
      </c>
      <c r="B87" s="5" t="s">
        <v>24</v>
      </c>
      <c r="C87" s="5" t="s">
        <v>110</v>
      </c>
    </row>
    <row r="88" customFormat="false" ht="12.75" hidden="false" customHeight="false" outlineLevel="0" collapsed="false">
      <c r="A88" s="8" t="n">
        <v>41755</v>
      </c>
      <c r="B88" s="5" t="s">
        <v>24</v>
      </c>
      <c r="C88" s="5" t="s">
        <v>111</v>
      </c>
    </row>
    <row r="89" customFormat="false" ht="12.75" hidden="false" customHeight="false" outlineLevel="0" collapsed="false">
      <c r="A89" s="8" t="n">
        <v>41755</v>
      </c>
      <c r="B89" s="5" t="s">
        <v>24</v>
      </c>
      <c r="C89" s="5" t="s">
        <v>112</v>
      </c>
    </row>
    <row r="90" customFormat="false" ht="12.75" hidden="false" customHeight="false" outlineLevel="0" collapsed="false">
      <c r="A90" s="8" t="n">
        <v>41758</v>
      </c>
      <c r="B90" s="5" t="s">
        <v>26</v>
      </c>
      <c r="C90" s="5" t="s">
        <v>113</v>
      </c>
    </row>
    <row r="91" customFormat="false" ht="12.75" hidden="false" customHeight="false" outlineLevel="0" collapsed="false">
      <c r="A91" s="8" t="n">
        <v>41760</v>
      </c>
      <c r="B91" s="5" t="s">
        <v>24</v>
      </c>
      <c r="C91" s="5" t="s">
        <v>114</v>
      </c>
    </row>
    <row r="92" customFormat="false" ht="12.75" hidden="false" customHeight="false" outlineLevel="0" collapsed="false">
      <c r="A92" s="8" t="n">
        <v>41760</v>
      </c>
      <c r="B92" s="5" t="s">
        <v>24</v>
      </c>
      <c r="C92" s="5" t="s">
        <v>115</v>
      </c>
    </row>
    <row r="93" customFormat="false" ht="12.75" hidden="false" customHeight="false" outlineLevel="0" collapsed="false">
      <c r="A93" s="8" t="n">
        <v>41761</v>
      </c>
      <c r="B93" s="5" t="s">
        <v>24</v>
      </c>
      <c r="C93" s="5" t="s">
        <v>116</v>
      </c>
    </row>
    <row r="94" customFormat="false" ht="12.75" hidden="false" customHeight="false" outlineLevel="0" collapsed="false">
      <c r="A94" s="8" t="n">
        <v>41765</v>
      </c>
      <c r="B94" s="5" t="s">
        <v>117</v>
      </c>
      <c r="C94" s="5" t="s">
        <v>118</v>
      </c>
    </row>
    <row r="95" customFormat="false" ht="12.75" hidden="false" customHeight="false" outlineLevel="0" collapsed="false">
      <c r="A95" s="8" t="n">
        <v>41766</v>
      </c>
      <c r="B95" s="5" t="s">
        <v>119</v>
      </c>
      <c r="C95" s="5" t="s">
        <v>120</v>
      </c>
    </row>
    <row r="96" customFormat="false" ht="12.75" hidden="false" customHeight="false" outlineLevel="0" collapsed="false">
      <c r="A96" s="8" t="n">
        <v>41773</v>
      </c>
      <c r="B96" s="5" t="s">
        <v>22</v>
      </c>
      <c r="C96" s="5" t="s">
        <v>121</v>
      </c>
    </row>
    <row r="97" customFormat="false" ht="12.75" hidden="false" customHeight="false" outlineLevel="0" collapsed="false">
      <c r="A97" s="8" t="n">
        <v>41774</v>
      </c>
      <c r="B97" s="5" t="s">
        <v>119</v>
      </c>
      <c r="C97" s="5" t="s">
        <v>122</v>
      </c>
    </row>
    <row r="98" customFormat="false" ht="12.75" hidden="false" customHeight="false" outlineLevel="0" collapsed="false">
      <c r="A98" s="8" t="n">
        <v>41775</v>
      </c>
      <c r="B98" s="5" t="s">
        <v>22</v>
      </c>
      <c r="C98" s="5" t="s">
        <v>123</v>
      </c>
    </row>
    <row r="99" customFormat="false" ht="12.75" hidden="false" customHeight="false" outlineLevel="0" collapsed="false">
      <c r="A99" s="8" t="n">
        <v>41776</v>
      </c>
      <c r="B99" s="5" t="s">
        <v>22</v>
      </c>
      <c r="C99" s="5" t="s">
        <v>124</v>
      </c>
    </row>
    <row r="100" customFormat="false" ht="12.75" hidden="false" customHeight="false" outlineLevel="0" collapsed="false">
      <c r="A100" s="8" t="n">
        <v>41777</v>
      </c>
      <c r="B100" s="5" t="s">
        <v>119</v>
      </c>
      <c r="C100" s="5" t="s">
        <v>125</v>
      </c>
    </row>
    <row r="101" customFormat="false" ht="12.75" hidden="false" customHeight="false" outlineLevel="0" collapsed="false">
      <c r="A101" s="8" t="n">
        <v>41781</v>
      </c>
      <c r="B101" s="5" t="s">
        <v>22</v>
      </c>
      <c r="C101" s="5" t="s">
        <v>126</v>
      </c>
    </row>
    <row r="102" customFormat="false" ht="12.75" hidden="false" customHeight="false" outlineLevel="0" collapsed="false">
      <c r="A102" s="8" t="n">
        <v>41781</v>
      </c>
      <c r="B102" s="5" t="s">
        <v>24</v>
      </c>
      <c r="C102" s="5" t="s">
        <v>127</v>
      </c>
    </row>
    <row r="103" customFormat="false" ht="12.75" hidden="false" customHeight="false" outlineLevel="0" collapsed="false">
      <c r="A103" s="8" t="n">
        <v>41781</v>
      </c>
      <c r="B103" s="5" t="s">
        <v>119</v>
      </c>
      <c r="C103" s="5" t="s">
        <v>128</v>
      </c>
    </row>
    <row r="104" customFormat="false" ht="12.75" hidden="false" customHeight="false" outlineLevel="0" collapsed="false">
      <c r="A104" s="8" t="n">
        <v>41785</v>
      </c>
      <c r="B104" s="5" t="s">
        <v>119</v>
      </c>
      <c r="C104" s="5" t="s">
        <v>129</v>
      </c>
    </row>
    <row r="105" customFormat="false" ht="12.75" hidden="false" customHeight="false" outlineLevel="0" collapsed="false">
      <c r="A105" s="8" t="n">
        <v>41788</v>
      </c>
      <c r="B105" s="5" t="s">
        <v>24</v>
      </c>
      <c r="C105" s="5" t="s">
        <v>130</v>
      </c>
    </row>
    <row r="106" customFormat="false" ht="12.75" hidden="false" customHeight="false" outlineLevel="0" collapsed="false">
      <c r="A106" s="8" t="n">
        <v>41790</v>
      </c>
      <c r="B106" s="5" t="s">
        <v>119</v>
      </c>
      <c r="C106" s="5" t="s">
        <v>131</v>
      </c>
      <c r="D106" s="5" t="s">
        <v>132</v>
      </c>
    </row>
    <row r="107" customFormat="false" ht="12.75" hidden="false" customHeight="false" outlineLevel="0" collapsed="false">
      <c r="A107" s="8" t="n">
        <v>41790</v>
      </c>
      <c r="B107" s="5" t="s">
        <v>22</v>
      </c>
      <c r="C107" s="5" t="s">
        <v>133</v>
      </c>
    </row>
    <row r="108" customFormat="false" ht="12.75" hidden="false" customHeight="false" outlineLevel="0" collapsed="false">
      <c r="A108" s="8" t="n">
        <v>41790</v>
      </c>
      <c r="B108" s="5" t="s">
        <v>24</v>
      </c>
      <c r="C108" s="5" t="s">
        <v>134</v>
      </c>
    </row>
    <row r="109" customFormat="false" ht="12.75" hidden="false" customHeight="false" outlineLevel="0" collapsed="false">
      <c r="A109" s="8" t="n">
        <v>41791</v>
      </c>
      <c r="B109" s="5" t="s">
        <v>119</v>
      </c>
      <c r="C109" s="5" t="s">
        <v>135</v>
      </c>
    </row>
    <row r="110" customFormat="false" ht="12.75" hidden="false" customHeight="false" outlineLevel="0" collapsed="false">
      <c r="A110" s="8" t="n">
        <v>41793</v>
      </c>
      <c r="B110" s="5" t="s">
        <v>119</v>
      </c>
      <c r="C110" s="5" t="s">
        <v>136</v>
      </c>
    </row>
    <row r="111" customFormat="false" ht="12.75" hidden="false" customHeight="false" outlineLevel="0" collapsed="false">
      <c r="A111" s="8" t="n">
        <v>41795</v>
      </c>
      <c r="B111" s="5" t="s">
        <v>24</v>
      </c>
      <c r="C111" s="5" t="s">
        <v>137</v>
      </c>
    </row>
    <row r="112" customFormat="false" ht="12.75" hidden="false" customHeight="false" outlineLevel="0" collapsed="false">
      <c r="A112" s="8" t="n">
        <v>41796</v>
      </c>
      <c r="B112" s="5" t="s">
        <v>119</v>
      </c>
      <c r="C112" s="5" t="s">
        <v>138</v>
      </c>
    </row>
    <row r="113" customFormat="false" ht="12.75" hidden="false" customHeight="false" outlineLevel="0" collapsed="false">
      <c r="A113" s="8" t="n">
        <v>41800</v>
      </c>
      <c r="B113" s="5" t="s">
        <v>22</v>
      </c>
      <c r="C113" s="5" t="s">
        <v>139</v>
      </c>
    </row>
    <row r="114" customFormat="false" ht="12.75" hidden="false" customHeight="false" outlineLevel="0" collapsed="false">
      <c r="A114" s="8" t="n">
        <v>41800</v>
      </c>
      <c r="B114" s="5" t="s">
        <v>24</v>
      </c>
      <c r="C114" s="5" t="s">
        <v>140</v>
      </c>
    </row>
    <row r="115" customFormat="false" ht="12.75" hidden="false" customHeight="false" outlineLevel="0" collapsed="false">
      <c r="A115" s="8" t="n">
        <v>41802</v>
      </c>
      <c r="B115" s="5" t="s">
        <v>141</v>
      </c>
      <c r="C115" s="5" t="s">
        <v>142</v>
      </c>
    </row>
    <row r="116" customFormat="false" ht="12.75" hidden="false" customHeight="false" outlineLevel="0" collapsed="false">
      <c r="A116" s="8" t="n">
        <v>41802</v>
      </c>
      <c r="B116" s="5" t="s">
        <v>119</v>
      </c>
      <c r="C116" s="5" t="s">
        <v>143</v>
      </c>
    </row>
    <row r="117" customFormat="false" ht="12.75" hidden="false" customHeight="false" outlineLevel="0" collapsed="false">
      <c r="A117" s="8" t="n">
        <v>41803</v>
      </c>
      <c r="B117" s="5" t="s">
        <v>22</v>
      </c>
      <c r="C117" s="5" t="s">
        <v>144</v>
      </c>
    </row>
    <row r="118" customFormat="false" ht="12.75" hidden="false" customHeight="false" outlineLevel="0" collapsed="false">
      <c r="A118" s="8" t="n">
        <v>41803</v>
      </c>
      <c r="B118" s="5" t="s">
        <v>141</v>
      </c>
      <c r="C118" s="5" t="s">
        <v>145</v>
      </c>
    </row>
    <row r="119" customFormat="false" ht="12.75" hidden="false" customHeight="false" outlineLevel="0" collapsed="false">
      <c r="A119" s="8" t="n">
        <v>41805</v>
      </c>
      <c r="B119" s="5" t="s">
        <v>119</v>
      </c>
      <c r="C119" s="5" t="s">
        <v>146</v>
      </c>
    </row>
    <row r="120" customFormat="false" ht="12.75" hidden="false" customHeight="false" outlineLevel="0" collapsed="false">
      <c r="A120" s="8" t="n">
        <v>41807</v>
      </c>
      <c r="B120" s="5" t="s">
        <v>141</v>
      </c>
      <c r="C120" s="5" t="s">
        <v>147</v>
      </c>
    </row>
    <row r="121" customFormat="false" ht="12.75" hidden="false" customHeight="false" outlineLevel="0" collapsed="false">
      <c r="A121" s="8" t="n">
        <v>41809</v>
      </c>
      <c r="B121" s="5" t="s">
        <v>141</v>
      </c>
      <c r="C121" s="5" t="s">
        <v>148</v>
      </c>
    </row>
    <row r="122" customFormat="false" ht="12.75" hidden="false" customHeight="false" outlineLevel="0" collapsed="false">
      <c r="A122" s="8" t="n">
        <v>41812</v>
      </c>
      <c r="B122" s="5" t="s">
        <v>119</v>
      </c>
      <c r="C122" s="5" t="s">
        <v>149</v>
      </c>
    </row>
    <row r="123" customFormat="false" ht="12.75" hidden="false" customHeight="false" outlineLevel="0" collapsed="false">
      <c r="A123" s="8" t="n">
        <v>41814</v>
      </c>
      <c r="B123" s="5" t="s">
        <v>22</v>
      </c>
      <c r="C123" s="5" t="s">
        <v>150</v>
      </c>
    </row>
    <row r="124" customFormat="false" ht="12.75" hidden="false" customHeight="false" outlineLevel="0" collapsed="false">
      <c r="A124" s="8" t="n">
        <v>41818</v>
      </c>
      <c r="B124" s="5" t="s">
        <v>22</v>
      </c>
      <c r="C124" s="5" t="s">
        <v>151</v>
      </c>
    </row>
    <row r="125" customFormat="false" ht="12.75" hidden="false" customHeight="false" outlineLevel="0" collapsed="false">
      <c r="A125" s="8" t="n">
        <v>41818</v>
      </c>
      <c r="B125" s="5" t="s">
        <v>24</v>
      </c>
      <c r="C125" s="5" t="s">
        <v>152</v>
      </c>
    </row>
    <row r="126" customFormat="false" ht="12.75" hidden="false" customHeight="false" outlineLevel="0" collapsed="false">
      <c r="A126" s="8" t="n">
        <v>41824</v>
      </c>
      <c r="B126" s="5" t="s">
        <v>22</v>
      </c>
      <c r="C126" s="5" t="s">
        <v>153</v>
      </c>
    </row>
    <row r="127" customFormat="false" ht="12.75" hidden="false" customHeight="false" outlineLevel="0" collapsed="false">
      <c r="A127" s="8" t="n">
        <v>41825</v>
      </c>
      <c r="B127" s="5" t="s">
        <v>22</v>
      </c>
      <c r="C127" s="5" t="s">
        <v>154</v>
      </c>
    </row>
    <row r="128" customFormat="false" ht="12.75" hidden="false" customHeight="false" outlineLevel="0" collapsed="false">
      <c r="A128" s="8" t="n">
        <v>41825</v>
      </c>
      <c r="B128" s="5" t="s">
        <v>20</v>
      </c>
      <c r="C128" s="5" t="s">
        <v>155</v>
      </c>
    </row>
    <row r="129" customFormat="false" ht="12.75" hidden="false" customHeight="false" outlineLevel="0" collapsed="false">
      <c r="A129" s="8" t="n">
        <v>41827</v>
      </c>
      <c r="B129" s="5" t="s">
        <v>20</v>
      </c>
      <c r="C129" s="5" t="s">
        <v>156</v>
      </c>
    </row>
    <row r="130" customFormat="false" ht="12.75" hidden="false" customHeight="false" outlineLevel="0" collapsed="false">
      <c r="A130" s="8" t="n">
        <v>41830</v>
      </c>
      <c r="B130" s="5" t="s">
        <v>20</v>
      </c>
      <c r="C130" s="5" t="s">
        <v>157</v>
      </c>
    </row>
    <row r="131" customFormat="false" ht="12.75" hidden="false" customHeight="false" outlineLevel="0" collapsed="false">
      <c r="A131" s="8" t="n">
        <v>41831</v>
      </c>
      <c r="B131" s="5" t="s">
        <v>22</v>
      </c>
      <c r="C131" s="5" t="s">
        <v>158</v>
      </c>
    </row>
    <row r="132" customFormat="false" ht="12.75" hidden="false" customHeight="false" outlineLevel="0" collapsed="false">
      <c r="A132" s="8" t="n">
        <v>41832</v>
      </c>
      <c r="B132" s="5" t="s">
        <v>22</v>
      </c>
      <c r="C132" s="5" t="s">
        <v>159</v>
      </c>
    </row>
    <row r="133" customFormat="false" ht="12.75" hidden="false" customHeight="false" outlineLevel="0" collapsed="false">
      <c r="A133" s="8" t="n">
        <v>41833</v>
      </c>
      <c r="B133" s="5" t="s">
        <v>22</v>
      </c>
      <c r="C133" s="5" t="s">
        <v>160</v>
      </c>
    </row>
    <row r="134" customFormat="false" ht="12.75" hidden="false" customHeight="false" outlineLevel="0" collapsed="false">
      <c r="A134" s="8" t="n">
        <v>41833</v>
      </c>
      <c r="B134" s="5" t="s">
        <v>20</v>
      </c>
      <c r="C134" s="5" t="s">
        <v>161</v>
      </c>
    </row>
    <row r="135" customFormat="false" ht="12.75" hidden="false" customHeight="false" outlineLevel="0" collapsed="false">
      <c r="A135" s="8" t="n">
        <v>41834</v>
      </c>
      <c r="B135" s="5" t="s">
        <v>20</v>
      </c>
      <c r="C135" s="5" t="s">
        <v>162</v>
      </c>
    </row>
    <row r="136" customFormat="false" ht="12.75" hidden="false" customHeight="false" outlineLevel="0" collapsed="false">
      <c r="A136" s="8" t="n">
        <v>41835</v>
      </c>
      <c r="B136" s="5" t="s">
        <v>22</v>
      </c>
      <c r="C136" s="5" t="s">
        <v>163</v>
      </c>
    </row>
    <row r="137" customFormat="false" ht="12.75" hidden="false" customHeight="false" outlineLevel="0" collapsed="false">
      <c r="A137" s="8" t="n">
        <v>41843</v>
      </c>
      <c r="B137" s="5" t="s">
        <v>20</v>
      </c>
      <c r="C137" s="5" t="s">
        <v>164</v>
      </c>
    </row>
    <row r="138" customFormat="false" ht="12.75" hidden="false" customHeight="false" outlineLevel="0" collapsed="false">
      <c r="A138" s="8" t="n">
        <v>41844</v>
      </c>
      <c r="B138" s="5" t="s">
        <v>20</v>
      </c>
      <c r="C138" s="5" t="s">
        <v>165</v>
      </c>
    </row>
    <row r="139" customFormat="false" ht="12.75" hidden="false" customHeight="false" outlineLevel="0" collapsed="false">
      <c r="A139" s="8" t="n">
        <v>41846</v>
      </c>
      <c r="B139" s="5" t="s">
        <v>20</v>
      </c>
      <c r="C139" s="5" t="s">
        <v>166</v>
      </c>
    </row>
    <row r="140" customFormat="false" ht="12.75" hidden="false" customHeight="false" outlineLevel="0" collapsed="false">
      <c r="A140" s="8" t="n">
        <v>41846</v>
      </c>
      <c r="B140" s="5" t="s">
        <v>24</v>
      </c>
      <c r="C140" s="5" t="s">
        <v>167</v>
      </c>
    </row>
    <row r="141" customFormat="false" ht="12.75" hidden="false" customHeight="false" outlineLevel="0" collapsed="false">
      <c r="A141" s="8" t="n">
        <v>41847</v>
      </c>
      <c r="B141" s="5" t="s">
        <v>22</v>
      </c>
      <c r="C141" s="5" t="s">
        <v>168</v>
      </c>
    </row>
    <row r="142" customFormat="false" ht="12.75" hidden="false" customHeight="false" outlineLevel="0" collapsed="false">
      <c r="A142" s="8" t="n">
        <v>41850</v>
      </c>
      <c r="B142" s="5" t="s">
        <v>141</v>
      </c>
      <c r="C142" s="5" t="s">
        <v>169</v>
      </c>
    </row>
    <row r="143" customFormat="false" ht="12.75" hidden="false" customHeight="false" outlineLevel="0" collapsed="false">
      <c r="A143" s="8" t="n">
        <v>41852</v>
      </c>
      <c r="B143" s="5" t="s">
        <v>22</v>
      </c>
      <c r="C143" s="5" t="s">
        <v>170</v>
      </c>
    </row>
    <row r="144" customFormat="false" ht="12.75" hidden="false" customHeight="false" outlineLevel="0" collapsed="false">
      <c r="A144" s="8" t="n">
        <v>41852</v>
      </c>
      <c r="B144" s="5" t="s">
        <v>24</v>
      </c>
      <c r="C144" s="5" t="s">
        <v>171</v>
      </c>
    </row>
    <row r="145" customFormat="false" ht="12.75" hidden="false" customHeight="false" outlineLevel="0" collapsed="false">
      <c r="A145" s="8" t="n">
        <v>41853</v>
      </c>
      <c r="B145" s="5" t="s">
        <v>22</v>
      </c>
      <c r="C145" s="5" t="s">
        <v>172</v>
      </c>
    </row>
    <row r="146" customFormat="false" ht="12.75" hidden="false" customHeight="false" outlineLevel="0" collapsed="false">
      <c r="A146" s="8" t="n">
        <v>41855</v>
      </c>
      <c r="B146" s="5" t="s">
        <v>22</v>
      </c>
      <c r="C146" s="5" t="s">
        <v>173</v>
      </c>
    </row>
    <row r="147" customFormat="false" ht="12.75" hidden="false" customHeight="false" outlineLevel="0" collapsed="false">
      <c r="A147" s="8" t="n">
        <v>41855</v>
      </c>
      <c r="B147" s="5" t="s">
        <v>20</v>
      </c>
      <c r="C147" s="5" t="s">
        <v>174</v>
      </c>
    </row>
    <row r="148" customFormat="false" ht="12.75" hidden="false" customHeight="false" outlineLevel="0" collapsed="false">
      <c r="A148" s="8" t="n">
        <v>41858</v>
      </c>
      <c r="B148" s="5" t="s">
        <v>24</v>
      </c>
      <c r="C148" s="5" t="s">
        <v>175</v>
      </c>
    </row>
    <row r="149" customFormat="false" ht="12.75" hidden="false" customHeight="false" outlineLevel="0" collapsed="false">
      <c r="A149" s="8" t="n">
        <v>41859</v>
      </c>
      <c r="B149" s="5" t="s">
        <v>22</v>
      </c>
      <c r="C149" s="5" t="s">
        <v>176</v>
      </c>
    </row>
    <row r="150" customFormat="false" ht="12.75" hidden="false" customHeight="false" outlineLevel="0" collapsed="false">
      <c r="A150" s="8" t="n">
        <v>41863</v>
      </c>
      <c r="B150" s="5" t="s">
        <v>22</v>
      </c>
      <c r="C150" s="5" t="s">
        <v>177</v>
      </c>
    </row>
    <row r="151" customFormat="false" ht="12.75" hidden="false" customHeight="false" outlineLevel="0" collapsed="false">
      <c r="A151" s="8" t="n">
        <v>41864</v>
      </c>
      <c r="B151" s="5" t="s">
        <v>22</v>
      </c>
      <c r="C151" s="5" t="s">
        <v>178</v>
      </c>
    </row>
    <row r="152" customFormat="false" ht="12.75" hidden="false" customHeight="false" outlineLevel="0" collapsed="false">
      <c r="A152" s="8" t="n">
        <v>41865</v>
      </c>
      <c r="B152" s="5" t="s">
        <v>24</v>
      </c>
      <c r="C152" s="5" t="s">
        <v>179</v>
      </c>
    </row>
    <row r="153" customFormat="false" ht="12.75" hidden="false" customHeight="false" outlineLevel="0" collapsed="false">
      <c r="A153" s="8" t="n">
        <v>41868</v>
      </c>
      <c r="B153" s="5" t="s">
        <v>119</v>
      </c>
      <c r="C153" s="5" t="s">
        <v>180</v>
      </c>
    </row>
    <row r="154" customFormat="false" ht="12.75" hidden="false" customHeight="false" outlineLevel="0" collapsed="false">
      <c r="A154" s="8" t="n">
        <v>41869</v>
      </c>
      <c r="B154" s="5" t="s">
        <v>119</v>
      </c>
      <c r="C154" s="5" t="s">
        <v>181</v>
      </c>
    </row>
    <row r="155" customFormat="false" ht="12.75" hidden="false" customHeight="false" outlineLevel="0" collapsed="false">
      <c r="A155" s="8" t="n">
        <v>41869</v>
      </c>
      <c r="B155" s="5" t="s">
        <v>26</v>
      </c>
      <c r="C155" s="5" t="s">
        <v>182</v>
      </c>
    </row>
    <row r="156" customFormat="false" ht="12.75" hidden="false" customHeight="false" outlineLevel="0" collapsed="false">
      <c r="A156" s="8" t="n">
        <v>41870</v>
      </c>
      <c r="B156" s="5" t="s">
        <v>20</v>
      </c>
      <c r="C156" s="5" t="s">
        <v>183</v>
      </c>
    </row>
    <row r="157" customFormat="false" ht="12.75" hidden="false" customHeight="false" outlineLevel="0" collapsed="false">
      <c r="A157" s="8" t="n">
        <v>41870</v>
      </c>
      <c r="B157" s="5" t="s">
        <v>24</v>
      </c>
      <c r="C157" s="5" t="s">
        <v>184</v>
      </c>
    </row>
    <row r="158" customFormat="false" ht="12.75" hidden="false" customHeight="false" outlineLevel="0" collapsed="false">
      <c r="A158" s="8" t="n">
        <v>41881</v>
      </c>
      <c r="B158" s="5" t="s">
        <v>24</v>
      </c>
      <c r="C158" s="5" t="s">
        <v>185</v>
      </c>
    </row>
    <row r="159" customFormat="false" ht="12.75" hidden="false" customHeight="false" outlineLevel="0" collapsed="false">
      <c r="A159" s="8" t="n">
        <v>41882</v>
      </c>
      <c r="B159" s="5" t="s">
        <v>141</v>
      </c>
      <c r="C159" s="5" t="s">
        <v>186</v>
      </c>
    </row>
    <row r="160" customFormat="false" ht="12.75" hidden="false" customHeight="false" outlineLevel="0" collapsed="false">
      <c r="A160" s="8" t="n">
        <v>41883</v>
      </c>
      <c r="B160" s="5" t="s">
        <v>24</v>
      </c>
      <c r="C160" s="5" t="s">
        <v>187</v>
      </c>
    </row>
    <row r="161" customFormat="false" ht="12.75" hidden="false" customHeight="false" outlineLevel="0" collapsed="false">
      <c r="A161" s="8" t="n">
        <v>41884</v>
      </c>
      <c r="B161" s="5" t="s">
        <v>22</v>
      </c>
      <c r="C161" s="5" t="s">
        <v>188</v>
      </c>
    </row>
    <row r="162" customFormat="false" ht="12.75" hidden="false" customHeight="false" outlineLevel="0" collapsed="false">
      <c r="A162" s="8" t="n">
        <v>41891</v>
      </c>
      <c r="B162" s="5" t="s">
        <v>141</v>
      </c>
      <c r="C162" s="5" t="s">
        <v>189</v>
      </c>
    </row>
    <row r="163" customFormat="false" ht="12.75" hidden="false" customHeight="false" outlineLevel="0" collapsed="false">
      <c r="A163" s="8" t="n">
        <v>41892</v>
      </c>
      <c r="B163" s="5" t="s">
        <v>22</v>
      </c>
      <c r="C163" s="5" t="s">
        <v>190</v>
      </c>
    </row>
    <row r="164" customFormat="false" ht="12.75" hidden="false" customHeight="false" outlineLevel="0" collapsed="false">
      <c r="A164" s="8" t="n">
        <v>41892</v>
      </c>
      <c r="B164" s="5" t="s">
        <v>22</v>
      </c>
      <c r="C164" s="5" t="s">
        <v>191</v>
      </c>
    </row>
    <row r="165" customFormat="false" ht="12.75" hidden="false" customHeight="false" outlineLevel="0" collapsed="false">
      <c r="A165" s="8" t="n">
        <v>41895</v>
      </c>
      <c r="B165" s="5" t="s">
        <v>22</v>
      </c>
      <c r="C165" s="5" t="s">
        <v>192</v>
      </c>
    </row>
    <row r="166" customFormat="false" ht="12.75" hidden="false" customHeight="false" outlineLevel="0" collapsed="false">
      <c r="A166" s="8" t="n">
        <v>41895</v>
      </c>
      <c r="B166" s="5" t="s">
        <v>20</v>
      </c>
      <c r="C166" s="5" t="s">
        <v>193</v>
      </c>
    </row>
    <row r="167" customFormat="false" ht="12.75" hidden="false" customHeight="false" outlineLevel="0" collapsed="false">
      <c r="A167" s="8" t="n">
        <v>41896</v>
      </c>
      <c r="B167" s="5" t="s">
        <v>24</v>
      </c>
      <c r="C167" s="5" t="s">
        <v>194</v>
      </c>
    </row>
    <row r="168" customFormat="false" ht="12.75" hidden="false" customHeight="false" outlineLevel="0" collapsed="false">
      <c r="A168" s="10" t="s">
        <v>195</v>
      </c>
      <c r="B168" s="5" t="s">
        <v>20</v>
      </c>
      <c r="C168" s="5" t="s">
        <v>196</v>
      </c>
    </row>
    <row r="169" customFormat="false" ht="12.75" hidden="false" customHeight="false" outlineLevel="0" collapsed="false">
      <c r="A169" s="10" t="s">
        <v>197</v>
      </c>
      <c r="B169" s="5" t="s">
        <v>20</v>
      </c>
      <c r="C169" s="5" t="s">
        <v>198</v>
      </c>
    </row>
    <row r="170" customFormat="false" ht="12.75" hidden="false" customHeight="false" outlineLevel="0" collapsed="false">
      <c r="A170" s="10" t="s">
        <v>199</v>
      </c>
      <c r="B170" s="5" t="s">
        <v>20</v>
      </c>
      <c r="C170" s="5" t="s">
        <v>200</v>
      </c>
    </row>
    <row r="171" customFormat="false" ht="12.75" hidden="false" customHeight="false" outlineLevel="0" collapsed="false">
      <c r="A171" s="8" t="n">
        <v>41913</v>
      </c>
      <c r="B171" s="5" t="s">
        <v>24</v>
      </c>
      <c r="C171" s="5" t="s">
        <v>201</v>
      </c>
    </row>
    <row r="172" customFormat="false" ht="12.75" hidden="false" customHeight="false" outlineLevel="0" collapsed="false">
      <c r="A172" s="8" t="n">
        <v>41913</v>
      </c>
      <c r="B172" s="5" t="s">
        <v>24</v>
      </c>
      <c r="C172" s="5" t="s">
        <v>202</v>
      </c>
    </row>
    <row r="173" customFormat="false" ht="12.75" hidden="false" customHeight="false" outlineLevel="0" collapsed="false">
      <c r="A173" s="8" t="n">
        <v>41914</v>
      </c>
      <c r="B173" s="5" t="s">
        <v>24</v>
      </c>
      <c r="C173" s="5" t="s">
        <v>203</v>
      </c>
    </row>
    <row r="174" customFormat="false" ht="12.75" hidden="false" customHeight="false" outlineLevel="0" collapsed="false">
      <c r="A174" s="8" t="n">
        <v>41921</v>
      </c>
      <c r="B174" s="5" t="s">
        <v>24</v>
      </c>
      <c r="C174" s="5" t="s">
        <v>204</v>
      </c>
    </row>
    <row r="175" customFormat="false" ht="12.75" hidden="false" customHeight="false" outlineLevel="0" collapsed="false">
      <c r="A175" s="8" t="n">
        <v>41922</v>
      </c>
      <c r="B175" s="5" t="s">
        <v>20</v>
      </c>
      <c r="C175" s="5" t="s">
        <v>205</v>
      </c>
    </row>
    <row r="176" customFormat="false" ht="12.75" hidden="false" customHeight="false" outlineLevel="0" collapsed="false">
      <c r="A176" s="8" t="n">
        <v>41926</v>
      </c>
      <c r="B176" s="5" t="s">
        <v>20</v>
      </c>
      <c r="C176" s="5" t="s">
        <v>206</v>
      </c>
    </row>
    <row r="177" customFormat="false" ht="12.75" hidden="false" customHeight="false" outlineLevel="0" collapsed="false">
      <c r="A177" s="8" t="n">
        <v>41927</v>
      </c>
      <c r="B177" s="5" t="s">
        <v>22</v>
      </c>
      <c r="C177" s="5" t="s">
        <v>207</v>
      </c>
    </row>
    <row r="178" customFormat="false" ht="12.75" hidden="false" customHeight="false" outlineLevel="0" collapsed="false">
      <c r="A178" s="8" t="n">
        <v>41928</v>
      </c>
      <c r="B178" s="5" t="s">
        <v>20</v>
      </c>
      <c r="C178" s="5" t="s">
        <v>208</v>
      </c>
    </row>
    <row r="179" customFormat="false" ht="12.75" hidden="false" customHeight="false" outlineLevel="0" collapsed="false">
      <c r="A179" s="8" t="n">
        <v>41928</v>
      </c>
      <c r="B179" s="5" t="s">
        <v>22</v>
      </c>
      <c r="C179" s="5" t="s">
        <v>209</v>
      </c>
      <c r="D179" s="5" t="s">
        <v>210</v>
      </c>
    </row>
    <row r="180" customFormat="false" ht="12.75" hidden="false" customHeight="false" outlineLevel="0" collapsed="false">
      <c r="A180" s="8" t="n">
        <v>41932</v>
      </c>
      <c r="B180" s="5" t="s">
        <v>22</v>
      </c>
      <c r="C180" s="5" t="s">
        <v>211</v>
      </c>
    </row>
    <row r="181" customFormat="false" ht="12.75" hidden="false" customHeight="false" outlineLevel="0" collapsed="false">
      <c r="A181" s="8" t="n">
        <v>41941</v>
      </c>
      <c r="B181" s="5" t="s">
        <v>22</v>
      </c>
      <c r="C181" s="5" t="s">
        <v>212</v>
      </c>
    </row>
    <row r="182" customFormat="false" ht="12.75" hidden="false" customHeight="false" outlineLevel="0" collapsed="false">
      <c r="A182" s="8" t="n">
        <v>41942</v>
      </c>
      <c r="B182" s="5" t="s">
        <v>22</v>
      </c>
      <c r="C182" s="5" t="s">
        <v>213</v>
      </c>
    </row>
    <row r="183" customFormat="false" ht="12.75" hidden="false" customHeight="false" outlineLevel="0" collapsed="false">
      <c r="A183" s="8" t="n">
        <v>41943</v>
      </c>
      <c r="B183" s="5" t="s">
        <v>22</v>
      </c>
      <c r="C183" s="5" t="s">
        <v>214</v>
      </c>
    </row>
    <row r="184" customFormat="false" ht="12.75" hidden="false" customHeight="false" outlineLevel="0" collapsed="false">
      <c r="A184" s="8" t="n">
        <v>41952</v>
      </c>
      <c r="B184" s="5" t="s">
        <v>141</v>
      </c>
      <c r="C184" s="5" t="s">
        <v>215</v>
      </c>
    </row>
    <row r="185" customFormat="false" ht="12.75" hidden="false" customHeight="false" outlineLevel="0" collapsed="false">
      <c r="A185" s="8" t="n">
        <v>41960</v>
      </c>
      <c r="B185" s="5" t="s">
        <v>22</v>
      </c>
      <c r="C185" s="5" t="s">
        <v>216</v>
      </c>
    </row>
    <row r="186" customFormat="false" ht="12.75" hidden="false" customHeight="false" outlineLevel="0" collapsed="false">
      <c r="A186" s="8" t="n">
        <v>41964</v>
      </c>
      <c r="B186" s="5" t="s">
        <v>22</v>
      </c>
      <c r="C186" s="5" t="s">
        <v>217</v>
      </c>
    </row>
    <row r="187" customFormat="false" ht="12.75" hidden="false" customHeight="false" outlineLevel="0" collapsed="false">
      <c r="A187" s="8" t="n">
        <v>41972</v>
      </c>
      <c r="B187" s="5" t="s">
        <v>24</v>
      </c>
      <c r="C187" s="5" t="s">
        <v>218</v>
      </c>
    </row>
    <row r="188" customFormat="false" ht="12.75" hidden="false" customHeight="false" outlineLevel="0" collapsed="false">
      <c r="A188" s="8" t="n">
        <v>41974</v>
      </c>
      <c r="B188" s="5" t="s">
        <v>22</v>
      </c>
      <c r="C188" s="5" t="s">
        <v>219</v>
      </c>
    </row>
    <row r="189" customFormat="false" ht="12.75" hidden="false" customHeight="false" outlineLevel="0" collapsed="false">
      <c r="A189" s="8" t="n">
        <v>41974</v>
      </c>
      <c r="B189" s="5" t="s">
        <v>24</v>
      </c>
      <c r="C189" s="5" t="s">
        <v>220</v>
      </c>
    </row>
    <row r="190" customFormat="false" ht="12.75" hidden="false" customHeight="false" outlineLevel="0" collapsed="false">
      <c r="A190" s="8" t="n">
        <v>41974</v>
      </c>
      <c r="B190" s="5" t="s">
        <v>22</v>
      </c>
      <c r="C190" s="5" t="s">
        <v>221</v>
      </c>
    </row>
    <row r="191" customFormat="false" ht="12.75" hidden="false" customHeight="false" outlineLevel="0" collapsed="false">
      <c r="A191" s="8" t="n">
        <v>41975</v>
      </c>
      <c r="B191" s="5" t="s">
        <v>141</v>
      </c>
      <c r="C191" s="5" t="s">
        <v>222</v>
      </c>
    </row>
    <row r="192" customFormat="false" ht="12.75" hidden="false" customHeight="false" outlineLevel="0" collapsed="false">
      <c r="A192" s="8" t="n">
        <v>41976</v>
      </c>
      <c r="B192" s="5" t="s">
        <v>141</v>
      </c>
      <c r="C192" s="5" t="s">
        <v>223</v>
      </c>
    </row>
    <row r="193" customFormat="false" ht="12.75" hidden="false" customHeight="false" outlineLevel="0" collapsed="false">
      <c r="A193" s="8" t="n">
        <v>41976</v>
      </c>
      <c r="B193" s="5" t="s">
        <v>24</v>
      </c>
      <c r="C193" s="5" t="s">
        <v>224</v>
      </c>
    </row>
    <row r="194" customFormat="false" ht="12.75" hidden="false" customHeight="false" outlineLevel="0" collapsed="false">
      <c r="A194" s="8" t="n">
        <v>41978</v>
      </c>
      <c r="B194" s="5" t="s">
        <v>22</v>
      </c>
      <c r="C194" s="5" t="s">
        <v>225</v>
      </c>
    </row>
    <row r="195" customFormat="false" ht="12.75" hidden="false" customHeight="false" outlineLevel="0" collapsed="false">
      <c r="A195" s="10"/>
      <c r="B195" s="5" t="s">
        <v>20</v>
      </c>
      <c r="C195" s="5" t="s">
        <v>226</v>
      </c>
    </row>
    <row r="196" customFormat="false" ht="12.75" hidden="false" customHeight="false" outlineLevel="0" collapsed="false">
      <c r="A196" s="8" t="n">
        <v>41991</v>
      </c>
      <c r="B196" s="5" t="s">
        <v>24</v>
      </c>
      <c r="C196" s="5" t="s">
        <v>227</v>
      </c>
    </row>
    <row r="197" customFormat="false" ht="12.75" hidden="false" customHeight="false" outlineLevel="0" collapsed="false">
      <c r="A197" s="8" t="n">
        <v>41996</v>
      </c>
      <c r="B197" s="5" t="s">
        <v>22</v>
      </c>
      <c r="C197" s="5" t="s">
        <v>228</v>
      </c>
    </row>
    <row r="198" customFormat="false" ht="12.75" hidden="false" customHeight="false" outlineLevel="0" collapsed="false">
      <c r="A198" s="8" t="n">
        <v>42000</v>
      </c>
      <c r="B198" s="5" t="s">
        <v>22</v>
      </c>
      <c r="C198" s="5" t="s">
        <v>229</v>
      </c>
    </row>
    <row r="199" customFormat="false" ht="12.75" hidden="false" customHeight="false" outlineLevel="0" collapsed="false">
      <c r="A199" s="8" t="n">
        <v>42010</v>
      </c>
      <c r="B199" s="5" t="s">
        <v>141</v>
      </c>
      <c r="C199" s="5" t="s">
        <v>230</v>
      </c>
    </row>
    <row r="200" customFormat="false" ht="12.75" hidden="false" customHeight="false" outlineLevel="0" collapsed="false">
      <c r="A200" s="8" t="n">
        <v>42010</v>
      </c>
      <c r="B200" s="5" t="s">
        <v>141</v>
      </c>
      <c r="C200" s="5" t="s">
        <v>231</v>
      </c>
    </row>
    <row r="201" customFormat="false" ht="12.75" hidden="false" customHeight="false" outlineLevel="0" collapsed="false">
      <c r="A201" s="8" t="n">
        <v>42014</v>
      </c>
      <c r="B201" s="5" t="s">
        <v>22</v>
      </c>
      <c r="C201" s="5" t="s">
        <v>232</v>
      </c>
    </row>
    <row r="202" customFormat="false" ht="12.75" hidden="false" customHeight="false" outlineLevel="0" collapsed="false">
      <c r="A202" s="8" t="n">
        <v>42014</v>
      </c>
      <c r="B202" s="5" t="s">
        <v>141</v>
      </c>
      <c r="C202" s="5" t="s">
        <v>233</v>
      </c>
    </row>
    <row r="203" customFormat="false" ht="12.75" hidden="false" customHeight="false" outlineLevel="0" collapsed="false">
      <c r="A203" s="8" t="n">
        <v>42015</v>
      </c>
      <c r="B203" s="5" t="s">
        <v>22</v>
      </c>
      <c r="C203" s="5" t="s">
        <v>234</v>
      </c>
    </row>
    <row r="204" customFormat="false" ht="12.75" hidden="false" customHeight="false" outlineLevel="0" collapsed="false">
      <c r="A204" s="8" t="n">
        <v>42016</v>
      </c>
      <c r="B204" s="5" t="s">
        <v>22</v>
      </c>
      <c r="C204" s="5" t="s">
        <v>235</v>
      </c>
    </row>
    <row r="205" customFormat="false" ht="12.75" hidden="false" customHeight="false" outlineLevel="0" collapsed="false">
      <c r="A205" s="8" t="n">
        <v>42019</v>
      </c>
      <c r="B205" s="5" t="s">
        <v>22</v>
      </c>
      <c r="C205" s="5" t="s">
        <v>236</v>
      </c>
    </row>
    <row r="206" customFormat="false" ht="12.75" hidden="false" customHeight="false" outlineLevel="0" collapsed="false">
      <c r="A206" s="8" t="n">
        <v>42022</v>
      </c>
      <c r="B206" s="5" t="s">
        <v>22</v>
      </c>
      <c r="C206" s="5" t="s">
        <v>237</v>
      </c>
    </row>
    <row r="207" customFormat="false" ht="12.75" hidden="false" customHeight="false" outlineLevel="0" collapsed="false">
      <c r="A207" s="8" t="n">
        <v>42030</v>
      </c>
      <c r="B207" s="5" t="s">
        <v>24</v>
      </c>
      <c r="C207" s="5" t="s">
        <v>238</v>
      </c>
    </row>
    <row r="208" customFormat="false" ht="12.75" hidden="false" customHeight="false" outlineLevel="0" collapsed="false">
      <c r="A208" s="8" t="n">
        <v>42033</v>
      </c>
      <c r="B208" s="5" t="s">
        <v>22</v>
      </c>
      <c r="C208" s="5" t="s">
        <v>239</v>
      </c>
    </row>
    <row r="209" customFormat="false" ht="12.75" hidden="false" customHeight="false" outlineLevel="0" collapsed="false">
      <c r="A209" s="8" t="n">
        <v>42037</v>
      </c>
      <c r="B209" s="5" t="s">
        <v>20</v>
      </c>
      <c r="C209" s="5" t="s">
        <v>240</v>
      </c>
    </row>
    <row r="210" customFormat="false" ht="12.75" hidden="false" customHeight="false" outlineLevel="0" collapsed="false">
      <c r="A210" s="8" t="n">
        <v>42047</v>
      </c>
      <c r="B210" s="5" t="s">
        <v>22</v>
      </c>
      <c r="C210" s="5" t="s">
        <v>241</v>
      </c>
    </row>
    <row r="211" customFormat="false" ht="12.75" hidden="false" customHeight="false" outlineLevel="0" collapsed="false">
      <c r="A211" s="8" t="n">
        <v>42048</v>
      </c>
      <c r="B211" s="5" t="s">
        <v>22</v>
      </c>
      <c r="C211" s="5" t="s">
        <v>242</v>
      </c>
    </row>
    <row r="212" customFormat="false" ht="12.75" hidden="false" customHeight="false" outlineLevel="0" collapsed="false">
      <c r="A212" s="8" t="n">
        <v>42053</v>
      </c>
      <c r="B212" s="5" t="s">
        <v>22</v>
      </c>
      <c r="C212" s="5" t="s">
        <v>243</v>
      </c>
    </row>
    <row r="213" customFormat="false" ht="12.75" hidden="false" customHeight="false" outlineLevel="0" collapsed="false">
      <c r="A213" s="8" t="n">
        <v>42060</v>
      </c>
      <c r="B213" s="5" t="s">
        <v>22</v>
      </c>
      <c r="C213" s="5" t="s">
        <v>244</v>
      </c>
    </row>
    <row r="214" customFormat="false" ht="12.75" hidden="false" customHeight="false" outlineLevel="0" collapsed="false">
      <c r="A214" s="8" t="n">
        <v>42060</v>
      </c>
      <c r="B214" s="5" t="s">
        <v>245</v>
      </c>
      <c r="C214" s="5" t="s">
        <v>246</v>
      </c>
    </row>
    <row r="215" customFormat="false" ht="12.75" hidden="false" customHeight="false" outlineLevel="0" collapsed="false">
      <c r="A215" s="8" t="n">
        <v>42063</v>
      </c>
      <c r="B215" s="5" t="s">
        <v>141</v>
      </c>
      <c r="C215" s="5" t="s">
        <v>247</v>
      </c>
    </row>
    <row r="216" customFormat="false" ht="12.75" hidden="false" customHeight="false" outlineLevel="0" collapsed="false">
      <c r="A216" s="8" t="n">
        <v>42067</v>
      </c>
      <c r="B216" s="5" t="s">
        <v>22</v>
      </c>
      <c r="C216" s="5" t="s">
        <v>248</v>
      </c>
    </row>
    <row r="217" customFormat="false" ht="12.75" hidden="false" customHeight="false" outlineLevel="0" collapsed="false">
      <c r="A217" s="8" t="n">
        <v>42071</v>
      </c>
      <c r="B217" s="5" t="s">
        <v>20</v>
      </c>
      <c r="C217" s="5" t="s">
        <v>249</v>
      </c>
    </row>
    <row r="218" customFormat="false" ht="12.75" hidden="false" customHeight="false" outlineLevel="0" collapsed="false">
      <c r="A218" s="8" t="n">
        <v>42072</v>
      </c>
      <c r="B218" s="5" t="s">
        <v>20</v>
      </c>
      <c r="C218" s="5" t="s">
        <v>250</v>
      </c>
    </row>
    <row r="219" customFormat="false" ht="12.75" hidden="false" customHeight="false" outlineLevel="0" collapsed="false">
      <c r="A219" s="8" t="n">
        <v>42079</v>
      </c>
      <c r="B219" s="5" t="s">
        <v>22</v>
      </c>
      <c r="C219" s="5" t="s">
        <v>251</v>
      </c>
    </row>
    <row r="220" customFormat="false" ht="12.75" hidden="false" customHeight="false" outlineLevel="0" collapsed="false">
      <c r="A220" s="8" t="n">
        <v>42082</v>
      </c>
      <c r="B220" s="5" t="s">
        <v>24</v>
      </c>
      <c r="C220" s="5" t="s">
        <v>252</v>
      </c>
    </row>
    <row r="221" customFormat="false" ht="12.75" hidden="false" customHeight="false" outlineLevel="0" collapsed="false">
      <c r="A221" s="8" t="n">
        <v>42087</v>
      </c>
      <c r="B221" s="5" t="s">
        <v>22</v>
      </c>
      <c r="C221" s="5" t="s">
        <v>253</v>
      </c>
    </row>
    <row r="222" customFormat="false" ht="12.75" hidden="false" customHeight="false" outlineLevel="0" collapsed="false">
      <c r="A222" s="8" t="n">
        <v>41357</v>
      </c>
      <c r="B222" s="5" t="s">
        <v>24</v>
      </c>
      <c r="C222" s="5" t="s">
        <v>254</v>
      </c>
    </row>
    <row r="223" customFormat="false" ht="12.75" hidden="false" customHeight="false" outlineLevel="0" collapsed="false">
      <c r="A223" s="8" t="n">
        <v>42089</v>
      </c>
      <c r="B223" s="5" t="s">
        <v>22</v>
      </c>
      <c r="C223" s="5" t="s">
        <v>255</v>
      </c>
    </row>
    <row r="224" customFormat="false" ht="12.75" hidden="false" customHeight="false" outlineLevel="0" collapsed="false">
      <c r="A224" s="8" t="n">
        <v>42090</v>
      </c>
      <c r="B224" s="5" t="s">
        <v>22</v>
      </c>
      <c r="C224" s="5" t="s">
        <v>256</v>
      </c>
    </row>
    <row r="225" customFormat="false" ht="12.75" hidden="false" customHeight="false" outlineLevel="0" collapsed="false">
      <c r="A225" s="8" t="n">
        <v>42095</v>
      </c>
      <c r="B225" s="5" t="s">
        <v>141</v>
      </c>
      <c r="C225" s="5" t="s">
        <v>257</v>
      </c>
    </row>
    <row r="226" customFormat="false" ht="12.75" hidden="false" customHeight="false" outlineLevel="0" collapsed="false">
      <c r="A226" s="8" t="n">
        <v>42097</v>
      </c>
      <c r="B226" s="5" t="s">
        <v>22</v>
      </c>
      <c r="C226" s="5" t="s">
        <v>258</v>
      </c>
    </row>
    <row r="227" customFormat="false" ht="12.75" hidden="false" customHeight="false" outlineLevel="0" collapsed="false">
      <c r="A227" s="8" t="n">
        <v>42099</v>
      </c>
      <c r="B227" s="5" t="s">
        <v>22</v>
      </c>
      <c r="C227" s="5" t="s">
        <v>259</v>
      </c>
    </row>
    <row r="228" customFormat="false" ht="12.75" hidden="false" customHeight="false" outlineLevel="0" collapsed="false">
      <c r="A228" s="8" t="n">
        <v>42100</v>
      </c>
      <c r="B228" s="5" t="s">
        <v>22</v>
      </c>
      <c r="C228" s="5" t="s">
        <v>260</v>
      </c>
    </row>
    <row r="229" customFormat="false" ht="12.75" hidden="false" customHeight="false" outlineLevel="0" collapsed="false">
      <c r="A229" s="8" t="n">
        <v>42102</v>
      </c>
      <c r="B229" s="5" t="s">
        <v>24</v>
      </c>
      <c r="C229" s="5" t="s">
        <v>261</v>
      </c>
    </row>
    <row r="230" customFormat="false" ht="12.75" hidden="false" customHeight="false" outlineLevel="0" collapsed="false">
      <c r="A230" s="8" t="n">
        <v>42105</v>
      </c>
      <c r="B230" s="5" t="s">
        <v>22</v>
      </c>
      <c r="C230" s="5" t="s">
        <v>262</v>
      </c>
    </row>
    <row r="231" customFormat="false" ht="12.75" hidden="false" customHeight="false" outlineLevel="0" collapsed="false">
      <c r="A231" s="8" t="n">
        <v>42107</v>
      </c>
      <c r="B231" s="5" t="s">
        <v>22</v>
      </c>
      <c r="C231" s="5" t="s">
        <v>263</v>
      </c>
    </row>
    <row r="232" customFormat="false" ht="12.75" hidden="false" customHeight="false" outlineLevel="0" collapsed="false">
      <c r="A232" s="8" t="n">
        <v>42108</v>
      </c>
      <c r="B232" s="5" t="s">
        <v>24</v>
      </c>
      <c r="C232" s="5" t="s">
        <v>264</v>
      </c>
    </row>
    <row r="233" customFormat="false" ht="12.75" hidden="false" customHeight="false" outlineLevel="0" collapsed="false">
      <c r="A233" s="8" t="n">
        <v>42115</v>
      </c>
      <c r="B233" s="5" t="s">
        <v>22</v>
      </c>
      <c r="C233" s="5" t="s">
        <v>265</v>
      </c>
    </row>
    <row r="234" customFormat="false" ht="12.75" hidden="false" customHeight="false" outlineLevel="0" collapsed="false">
      <c r="A234" s="8" t="n">
        <v>42116</v>
      </c>
      <c r="B234" s="5" t="s">
        <v>22</v>
      </c>
      <c r="C234" s="5" t="s">
        <v>266</v>
      </c>
    </row>
    <row r="235" customFormat="false" ht="12.75" hidden="false" customHeight="false" outlineLevel="0" collapsed="false">
      <c r="A235" s="8" t="n">
        <v>42130</v>
      </c>
      <c r="B235" s="5" t="s">
        <v>20</v>
      </c>
      <c r="C235" s="5" t="s">
        <v>267</v>
      </c>
    </row>
    <row r="236" customFormat="false" ht="12.75" hidden="false" customHeight="false" outlineLevel="0" collapsed="false">
      <c r="A236" s="8" t="n">
        <v>42144</v>
      </c>
      <c r="B236" s="5" t="s">
        <v>22</v>
      </c>
      <c r="C236" s="5" t="s">
        <v>268</v>
      </c>
    </row>
    <row r="237" customFormat="false" ht="12.75" hidden="false" customHeight="false" outlineLevel="0" collapsed="false">
      <c r="A237" s="8" t="n">
        <v>42146</v>
      </c>
      <c r="B237" s="5" t="s">
        <v>22</v>
      </c>
      <c r="C237" s="5" t="s">
        <v>269</v>
      </c>
    </row>
    <row r="238" customFormat="false" ht="12.75" hidden="false" customHeight="false" outlineLevel="0" collapsed="false">
      <c r="A238" s="8" t="n">
        <v>42149</v>
      </c>
      <c r="B238" s="5" t="s">
        <v>20</v>
      </c>
      <c r="C238" s="5" t="s">
        <v>270</v>
      </c>
    </row>
    <row r="239" customFormat="false" ht="12.75" hidden="false" customHeight="false" outlineLevel="0" collapsed="false">
      <c r="A239" s="8" t="n">
        <v>42149</v>
      </c>
      <c r="B239" s="5" t="s">
        <v>22</v>
      </c>
      <c r="C239" s="5" t="s">
        <v>271</v>
      </c>
    </row>
    <row r="240" customFormat="false" ht="12.75" hidden="false" customHeight="false" outlineLevel="0" collapsed="false">
      <c r="A240" s="8" t="n">
        <v>42153</v>
      </c>
      <c r="B240" s="5" t="s">
        <v>22</v>
      </c>
      <c r="C240" s="5" t="s">
        <v>272</v>
      </c>
    </row>
    <row r="241" customFormat="false" ht="12.75" hidden="false" customHeight="false" outlineLevel="0" collapsed="false">
      <c r="A241" s="8" t="n">
        <v>42158</v>
      </c>
      <c r="B241" s="5" t="s">
        <v>22</v>
      </c>
      <c r="C241" s="5" t="s">
        <v>273</v>
      </c>
    </row>
    <row r="242" customFormat="false" ht="12.75" hidden="false" customHeight="false" outlineLevel="0" collapsed="false">
      <c r="A242" s="8" t="n">
        <v>42160</v>
      </c>
      <c r="B242" s="5" t="s">
        <v>20</v>
      </c>
      <c r="C242" s="5" t="s">
        <v>274</v>
      </c>
    </row>
    <row r="243" customFormat="false" ht="12.75" hidden="false" customHeight="false" outlineLevel="0" collapsed="false">
      <c r="A243" s="8" t="n">
        <v>42160</v>
      </c>
      <c r="B243" s="5" t="s">
        <v>20</v>
      </c>
      <c r="C243" s="5" t="s">
        <v>275</v>
      </c>
    </row>
    <row r="244" customFormat="false" ht="12.75" hidden="false" customHeight="false" outlineLevel="0" collapsed="false">
      <c r="A244" s="8" t="n">
        <v>42160</v>
      </c>
      <c r="B244" s="5" t="s">
        <v>20</v>
      </c>
      <c r="C244" s="5" t="s">
        <v>276</v>
      </c>
    </row>
    <row r="245" customFormat="false" ht="12.75" hidden="false" customHeight="false" outlineLevel="0" collapsed="false">
      <c r="A245" s="8" t="n">
        <v>42160</v>
      </c>
      <c r="B245" s="5" t="s">
        <v>20</v>
      </c>
      <c r="C245" s="5" t="s">
        <v>277</v>
      </c>
    </row>
    <row r="246" customFormat="false" ht="12.75" hidden="false" customHeight="false" outlineLevel="0" collapsed="false">
      <c r="A246" s="8" t="n">
        <v>42163</v>
      </c>
      <c r="B246" s="5" t="s">
        <v>22</v>
      </c>
      <c r="C246" s="5" t="s">
        <v>278</v>
      </c>
    </row>
    <row r="247" customFormat="false" ht="12.75" hidden="false" customHeight="false" outlineLevel="0" collapsed="false">
      <c r="A247" s="8" t="n">
        <v>42163</v>
      </c>
      <c r="B247" s="5" t="s">
        <v>141</v>
      </c>
      <c r="C247" s="5" t="s">
        <v>279</v>
      </c>
    </row>
    <row r="248" customFormat="false" ht="12.75" hidden="false" customHeight="false" outlineLevel="0" collapsed="false">
      <c r="A248" s="8" t="n">
        <v>42165</v>
      </c>
      <c r="B248" s="5" t="s">
        <v>22</v>
      </c>
      <c r="C248" s="5" t="s">
        <v>280</v>
      </c>
    </row>
    <row r="249" customFormat="false" ht="12.75" hidden="false" customHeight="false" outlineLevel="0" collapsed="false">
      <c r="A249" s="8" t="n">
        <v>42171</v>
      </c>
      <c r="B249" s="5" t="s">
        <v>22</v>
      </c>
      <c r="C249" s="5" t="s">
        <v>281</v>
      </c>
    </row>
    <row r="250" customFormat="false" ht="12.75" hidden="false" customHeight="false" outlineLevel="0" collapsed="false">
      <c r="A250" s="8" t="n">
        <v>42190</v>
      </c>
      <c r="B250" s="5" t="s">
        <v>20</v>
      </c>
      <c r="C250" s="5" t="s">
        <v>282</v>
      </c>
    </row>
    <row r="251" customFormat="false" ht="12.75" hidden="false" customHeight="false" outlineLevel="0" collapsed="false">
      <c r="A251" s="8" t="n">
        <v>42194</v>
      </c>
      <c r="B251" s="5" t="s">
        <v>22</v>
      </c>
      <c r="C251" s="5" t="s">
        <v>283</v>
      </c>
    </row>
    <row r="252" customFormat="false" ht="12.75" hidden="false" customHeight="false" outlineLevel="0" collapsed="false">
      <c r="A252" s="8" t="n">
        <v>42199</v>
      </c>
      <c r="B252" s="5" t="s">
        <v>141</v>
      </c>
      <c r="C252" s="5" t="s">
        <v>284</v>
      </c>
    </row>
    <row r="253" customFormat="false" ht="12.75" hidden="false" customHeight="false" outlineLevel="0" collapsed="false">
      <c r="A253" s="8" t="n">
        <v>42204</v>
      </c>
      <c r="B253" s="5" t="s">
        <v>22</v>
      </c>
      <c r="C253" s="5" t="s">
        <v>285</v>
      </c>
    </row>
    <row r="254" customFormat="false" ht="12.75" hidden="false" customHeight="false" outlineLevel="0" collapsed="false">
      <c r="A254" s="8" t="n">
        <v>42205</v>
      </c>
      <c r="B254" s="5" t="s">
        <v>22</v>
      </c>
      <c r="C254" s="5" t="s">
        <v>286</v>
      </c>
    </row>
    <row r="255" customFormat="false" ht="12.75" hidden="false" customHeight="false" outlineLevel="0" collapsed="false">
      <c r="A255" s="8" t="n">
        <v>42209</v>
      </c>
      <c r="B255" s="5" t="s">
        <v>20</v>
      </c>
      <c r="C255" s="5" t="s">
        <v>287</v>
      </c>
    </row>
    <row r="256" customFormat="false" ht="12.75" hidden="false" customHeight="false" outlineLevel="0" collapsed="false">
      <c r="A256" s="8" t="n">
        <v>42210</v>
      </c>
      <c r="B256" s="5" t="s">
        <v>20</v>
      </c>
      <c r="C256" s="5" t="s">
        <v>288</v>
      </c>
    </row>
    <row r="257" customFormat="false" ht="12.75" hidden="false" customHeight="false" outlineLevel="0" collapsed="false">
      <c r="A257" s="8" t="n">
        <v>42211</v>
      </c>
      <c r="B257" s="5" t="s">
        <v>20</v>
      </c>
      <c r="C257" s="5" t="s">
        <v>289</v>
      </c>
    </row>
    <row r="258" customFormat="false" ht="12.75" hidden="false" customHeight="false" outlineLevel="0" collapsed="false">
      <c r="A258" s="8" t="n">
        <v>42219</v>
      </c>
      <c r="B258" s="5" t="s">
        <v>20</v>
      </c>
      <c r="C258" s="5" t="s">
        <v>290</v>
      </c>
    </row>
    <row r="259" customFormat="false" ht="12.75" hidden="false" customHeight="false" outlineLevel="0" collapsed="false">
      <c r="A259" s="8" t="n">
        <v>42226</v>
      </c>
      <c r="B259" s="5" t="s">
        <v>22</v>
      </c>
      <c r="C259" s="5" t="s">
        <v>291</v>
      </c>
    </row>
    <row r="260" customFormat="false" ht="12.75" hidden="false" customHeight="false" outlineLevel="0" collapsed="false">
      <c r="A260" s="8" t="n">
        <v>42228</v>
      </c>
      <c r="B260" s="5" t="s">
        <v>20</v>
      </c>
      <c r="C260" s="5" t="s">
        <v>292</v>
      </c>
    </row>
    <row r="261" customFormat="false" ht="12.75" hidden="false" customHeight="false" outlineLevel="0" collapsed="false">
      <c r="A261" s="8" t="n">
        <v>42232</v>
      </c>
      <c r="B261" s="5" t="s">
        <v>22</v>
      </c>
      <c r="C261" s="5" t="s">
        <v>293</v>
      </c>
    </row>
    <row r="262" customFormat="false" ht="12.75" hidden="false" customHeight="false" outlineLevel="0" collapsed="false">
      <c r="A262" s="8" t="n">
        <v>42244</v>
      </c>
      <c r="B262" s="5" t="s">
        <v>22</v>
      </c>
      <c r="C262" s="5" t="s">
        <v>294</v>
      </c>
    </row>
    <row r="263" customFormat="false" ht="12.75" hidden="false" customHeight="false" outlineLevel="0" collapsed="false">
      <c r="A263" s="8" t="n">
        <v>42248</v>
      </c>
      <c r="B263" s="5" t="s">
        <v>22</v>
      </c>
      <c r="C263" s="5" t="s">
        <v>295</v>
      </c>
    </row>
    <row r="264" customFormat="false" ht="12.75" hidden="false" customHeight="false" outlineLevel="0" collapsed="false">
      <c r="A264" s="8" t="n">
        <v>42252</v>
      </c>
      <c r="B264" s="5" t="s">
        <v>22</v>
      </c>
      <c r="C264" s="5" t="s">
        <v>296</v>
      </c>
    </row>
    <row r="265" customFormat="false" ht="12.75" hidden="false" customHeight="false" outlineLevel="0" collapsed="false">
      <c r="A265" s="8" t="n">
        <v>42255</v>
      </c>
      <c r="B265" s="5" t="s">
        <v>20</v>
      </c>
      <c r="C265" s="5" t="s">
        <v>297</v>
      </c>
    </row>
    <row r="266" customFormat="false" ht="12.75" hidden="false" customHeight="false" outlineLevel="0" collapsed="false">
      <c r="A266" s="8" t="n">
        <v>42260</v>
      </c>
      <c r="B266" s="5" t="s">
        <v>20</v>
      </c>
      <c r="C266" s="5" t="s">
        <v>298</v>
      </c>
    </row>
    <row r="267" customFormat="false" ht="12.75" hidden="false" customHeight="false" outlineLevel="0" collapsed="false">
      <c r="A267" s="8" t="n">
        <v>42264</v>
      </c>
      <c r="B267" s="5" t="s">
        <v>22</v>
      </c>
      <c r="C267" s="5" t="s">
        <v>299</v>
      </c>
    </row>
    <row r="268" customFormat="false" ht="12.75" hidden="false" customHeight="false" outlineLevel="0" collapsed="false">
      <c r="A268" s="8" t="n">
        <v>42268</v>
      </c>
      <c r="B268" s="5" t="s">
        <v>22</v>
      </c>
      <c r="C268" s="5" t="s">
        <v>300</v>
      </c>
    </row>
    <row r="269" customFormat="false" ht="12.75" hidden="false" customHeight="false" outlineLevel="0" collapsed="false">
      <c r="A269" s="8" t="n">
        <v>42268</v>
      </c>
      <c r="B269" s="5" t="s">
        <v>20</v>
      </c>
      <c r="C269" s="5" t="s">
        <v>301</v>
      </c>
    </row>
    <row r="270" customFormat="false" ht="12.75" hidden="false" customHeight="false" outlineLevel="0" collapsed="false">
      <c r="A270" s="8" t="n">
        <v>42273</v>
      </c>
      <c r="B270" s="5" t="s">
        <v>20</v>
      </c>
      <c r="C270" s="5" t="s">
        <v>302</v>
      </c>
    </row>
    <row r="271" customFormat="false" ht="12.75" hidden="false" customHeight="false" outlineLevel="0" collapsed="false">
      <c r="A271" s="8" t="n">
        <v>42282</v>
      </c>
      <c r="B271" s="5" t="s">
        <v>22</v>
      </c>
      <c r="C271" s="5" t="s">
        <v>303</v>
      </c>
    </row>
    <row r="272" customFormat="false" ht="12.75" hidden="false" customHeight="false" outlineLevel="0" collapsed="false">
      <c r="A272" s="8" t="n">
        <v>42285</v>
      </c>
      <c r="B272" s="5" t="s">
        <v>20</v>
      </c>
      <c r="C272" s="5" t="s">
        <v>304</v>
      </c>
    </row>
    <row r="273" customFormat="false" ht="12.75" hidden="false" customHeight="false" outlineLevel="0" collapsed="false">
      <c r="A273" s="8" t="n">
        <v>42293</v>
      </c>
      <c r="B273" s="5" t="s">
        <v>20</v>
      </c>
      <c r="C273" s="5" t="s">
        <v>305</v>
      </c>
    </row>
    <row r="274" customFormat="false" ht="12.75" hidden="false" customHeight="false" outlineLevel="0" collapsed="false">
      <c r="A274" s="8" t="n">
        <v>42295</v>
      </c>
      <c r="B274" s="5" t="s">
        <v>22</v>
      </c>
      <c r="C274" s="5" t="s">
        <v>306</v>
      </c>
    </row>
    <row r="275" customFormat="false" ht="12.75" hidden="false" customHeight="false" outlineLevel="0" collapsed="false">
      <c r="A275" s="8" t="n">
        <v>42304</v>
      </c>
      <c r="B275" s="5" t="s">
        <v>22</v>
      </c>
      <c r="C275" s="5" t="s">
        <v>307</v>
      </c>
    </row>
    <row r="276" customFormat="false" ht="12.75" hidden="false" customHeight="false" outlineLevel="0" collapsed="false">
      <c r="A276" s="8" t="n">
        <v>42312</v>
      </c>
      <c r="B276" s="5" t="s">
        <v>22</v>
      </c>
      <c r="C276" s="5" t="s">
        <v>308</v>
      </c>
    </row>
    <row r="277" customFormat="false" ht="12.75" hidden="false" customHeight="false" outlineLevel="0" collapsed="false">
      <c r="A277" s="8" t="n">
        <v>42316</v>
      </c>
      <c r="B277" s="5" t="s">
        <v>22</v>
      </c>
      <c r="C277" s="5" t="s">
        <v>309</v>
      </c>
    </row>
    <row r="278" customFormat="false" ht="12.75" hidden="false" customHeight="false" outlineLevel="0" collapsed="false">
      <c r="A278" s="8" t="n">
        <v>42322</v>
      </c>
      <c r="B278" s="5" t="s">
        <v>22</v>
      </c>
      <c r="C278" s="5" t="s">
        <v>310</v>
      </c>
    </row>
    <row r="279" customFormat="false" ht="12.75" hidden="false" customHeight="false" outlineLevel="0" collapsed="false">
      <c r="A279" s="8" t="n">
        <v>42326</v>
      </c>
      <c r="B279" s="5" t="s">
        <v>22</v>
      </c>
      <c r="C279" s="5" t="s">
        <v>311</v>
      </c>
    </row>
    <row r="280" customFormat="false" ht="12.75" hidden="false" customHeight="false" outlineLevel="0" collapsed="false">
      <c r="A280" s="8" t="n">
        <v>42327</v>
      </c>
      <c r="B280" s="5" t="s">
        <v>20</v>
      </c>
      <c r="C280" s="5" t="s">
        <v>312</v>
      </c>
    </row>
    <row r="281" customFormat="false" ht="12.75" hidden="false" customHeight="false" outlineLevel="0" collapsed="false">
      <c r="A281" s="8" t="n">
        <v>42338</v>
      </c>
      <c r="B281" s="5" t="s">
        <v>22</v>
      </c>
      <c r="C281" s="5" t="s">
        <v>313</v>
      </c>
    </row>
    <row r="282" customFormat="false" ht="12.75" hidden="false" customHeight="false" outlineLevel="0" collapsed="false">
      <c r="A282" s="8" t="n">
        <v>42344</v>
      </c>
      <c r="B282" s="5" t="s">
        <v>22</v>
      </c>
      <c r="C282" s="5" t="s">
        <v>314</v>
      </c>
    </row>
    <row r="283" customFormat="false" ht="12.75" hidden="false" customHeight="false" outlineLevel="0" collapsed="false">
      <c r="A283" s="8" t="n">
        <v>42345</v>
      </c>
      <c r="B283" s="5" t="s">
        <v>22</v>
      </c>
      <c r="C283" s="5" t="s">
        <v>315</v>
      </c>
    </row>
    <row r="284" customFormat="false" ht="12.75" hidden="false" customHeight="false" outlineLevel="0" collapsed="false">
      <c r="A284" s="8" t="n">
        <v>42348</v>
      </c>
      <c r="B284" s="5" t="s">
        <v>22</v>
      </c>
      <c r="C284" s="5" t="s">
        <v>316</v>
      </c>
    </row>
    <row r="285" customFormat="false" ht="12.75" hidden="false" customHeight="false" outlineLevel="0" collapsed="false">
      <c r="A285" s="8" t="n">
        <v>42351</v>
      </c>
      <c r="B285" s="5" t="s">
        <v>22</v>
      </c>
      <c r="C285" s="5" t="s">
        <v>317</v>
      </c>
    </row>
    <row r="286" customFormat="false" ht="12.75" hidden="false" customHeight="false" outlineLevel="0" collapsed="false">
      <c r="A286" s="8" t="n">
        <v>42362</v>
      </c>
      <c r="B286" s="5" t="s">
        <v>141</v>
      </c>
      <c r="C286" s="5" t="s">
        <v>318</v>
      </c>
    </row>
    <row r="287" customFormat="false" ht="12.75" hidden="false" customHeight="false" outlineLevel="0" collapsed="false">
      <c r="A287" s="8" t="n">
        <v>42365</v>
      </c>
      <c r="B287" s="5" t="s">
        <v>22</v>
      </c>
      <c r="C287" s="5" t="s">
        <v>319</v>
      </c>
    </row>
    <row r="288" customFormat="false" ht="12.75" hidden="false" customHeight="false" outlineLevel="0" collapsed="false">
      <c r="A288" s="8" t="n">
        <v>42373</v>
      </c>
      <c r="B288" s="5" t="s">
        <v>26</v>
      </c>
      <c r="C288" s="5" t="s">
        <v>320</v>
      </c>
    </row>
    <row r="289" customFormat="false" ht="12.75" hidden="false" customHeight="false" outlineLevel="0" collapsed="false">
      <c r="A289" s="8" t="n">
        <v>42376</v>
      </c>
      <c r="B289" s="5" t="s">
        <v>22</v>
      </c>
      <c r="C289" s="5" t="s">
        <v>321</v>
      </c>
    </row>
    <row r="290" customFormat="false" ht="12.75" hidden="false" customHeight="false" outlineLevel="0" collapsed="false">
      <c r="A290" s="8" t="n">
        <v>42383</v>
      </c>
      <c r="B290" s="5" t="s">
        <v>26</v>
      </c>
      <c r="C290" s="5" t="s">
        <v>322</v>
      </c>
    </row>
    <row r="291" customFormat="false" ht="12.75" hidden="false" customHeight="false" outlineLevel="0" collapsed="false">
      <c r="A291" s="8" t="n">
        <v>42393</v>
      </c>
      <c r="B291" s="5" t="s">
        <v>22</v>
      </c>
      <c r="C291" s="5" t="s">
        <v>323</v>
      </c>
    </row>
    <row r="292" customFormat="false" ht="12.75" hidden="false" customHeight="false" outlineLevel="0" collapsed="false">
      <c r="A292" s="8" t="n">
        <v>42400</v>
      </c>
      <c r="B292" s="5" t="s">
        <v>20</v>
      </c>
      <c r="C292" s="5" t="s">
        <v>324</v>
      </c>
    </row>
    <row r="293" customFormat="false" ht="12.75" hidden="false" customHeight="false" outlineLevel="0" collapsed="false">
      <c r="A293" s="8" t="n">
        <v>42405</v>
      </c>
      <c r="B293" s="5" t="s">
        <v>26</v>
      </c>
      <c r="C293" s="5" t="s">
        <v>325</v>
      </c>
    </row>
    <row r="294" customFormat="false" ht="12.75" hidden="false" customHeight="false" outlineLevel="0" collapsed="false">
      <c r="A294" s="8" t="n">
        <v>42444</v>
      </c>
      <c r="B294" s="5" t="s">
        <v>22</v>
      </c>
      <c r="C294" s="5" t="s">
        <v>326</v>
      </c>
    </row>
    <row r="295" customFormat="false" ht="12.75" hidden="false" customHeight="false" outlineLevel="0" collapsed="false">
      <c r="A295" s="8" t="n">
        <v>42447</v>
      </c>
      <c r="B295" s="5" t="s">
        <v>22</v>
      </c>
      <c r="C295" s="5" t="s">
        <v>327</v>
      </c>
    </row>
    <row r="296" customFormat="false" ht="12.75" hidden="false" customHeight="false" outlineLevel="0" collapsed="false">
      <c r="A296" s="8" t="n">
        <v>42456</v>
      </c>
      <c r="B296" s="5" t="s">
        <v>22</v>
      </c>
      <c r="C296" s="5" t="s">
        <v>328</v>
      </c>
    </row>
    <row r="297" customFormat="false" ht="12.75" hidden="false" customHeight="false" outlineLevel="0" collapsed="false">
      <c r="A297" s="8" t="n">
        <v>42458</v>
      </c>
      <c r="B297" s="5" t="s">
        <v>22</v>
      </c>
      <c r="C297" s="5" t="s">
        <v>329</v>
      </c>
    </row>
    <row r="298" customFormat="false" ht="12.75" hidden="false" customHeight="false" outlineLevel="0" collapsed="false">
      <c r="A298" s="8" t="n">
        <v>42465</v>
      </c>
      <c r="B298" s="5" t="s">
        <v>22</v>
      </c>
      <c r="C298" s="5" t="s">
        <v>330</v>
      </c>
    </row>
    <row r="299" customFormat="false" ht="12.75" hidden="false" customHeight="false" outlineLevel="0" collapsed="false">
      <c r="A299" s="8" t="n">
        <v>42478</v>
      </c>
      <c r="B299" s="5" t="s">
        <v>22</v>
      </c>
      <c r="C299" s="5" t="s">
        <v>331</v>
      </c>
    </row>
    <row r="300" customFormat="false" ht="12.75" hidden="false" customHeight="false" outlineLevel="0" collapsed="false">
      <c r="A300" s="8" t="n">
        <v>42487</v>
      </c>
      <c r="B300" s="5" t="s">
        <v>22</v>
      </c>
      <c r="C300" s="5" t="s">
        <v>332</v>
      </c>
    </row>
    <row r="301" customFormat="false" ht="12.75" hidden="false" customHeight="false" outlineLevel="0" collapsed="false">
      <c r="A301" s="11" t="n">
        <v>42542</v>
      </c>
      <c r="B301" s="5" t="s">
        <v>22</v>
      </c>
      <c r="C301" s="5" t="s">
        <v>333</v>
      </c>
    </row>
    <row r="302" customFormat="false" ht="12.75" hidden="false" customHeight="false" outlineLevel="0" collapsed="false">
      <c r="A302" s="8" t="n">
        <v>42562</v>
      </c>
      <c r="B302" s="5" t="s">
        <v>141</v>
      </c>
      <c r="C302" s="5" t="s">
        <v>334</v>
      </c>
    </row>
    <row r="303" customFormat="false" ht="12.75" hidden="false" customHeight="false" outlineLevel="0" collapsed="false">
      <c r="A303" s="8" t="n">
        <v>42610</v>
      </c>
      <c r="B303" s="5" t="s">
        <v>141</v>
      </c>
      <c r="C303" s="5" t="s">
        <v>335</v>
      </c>
    </row>
    <row r="304" customFormat="false" ht="12.75" hidden="false" customHeight="false" outlineLevel="0" collapsed="false">
      <c r="A304" s="8" t="n">
        <v>42611</v>
      </c>
      <c r="B304" s="5" t="s">
        <v>141</v>
      </c>
      <c r="C304" s="5" t="s">
        <v>336</v>
      </c>
    </row>
    <row r="305" customFormat="false" ht="12.75" hidden="false" customHeight="false" outlineLevel="0" collapsed="false">
      <c r="A305" s="11" t="n">
        <v>42620</v>
      </c>
      <c r="B305" s="5" t="s">
        <v>22</v>
      </c>
      <c r="C305" s="5" t="s">
        <v>337</v>
      </c>
    </row>
    <row r="306" customFormat="false" ht="12.75" hidden="false" customHeight="false" outlineLevel="0" collapsed="false">
      <c r="A306" s="8" t="n">
        <v>42635</v>
      </c>
      <c r="B306" s="5" t="s">
        <v>22</v>
      </c>
      <c r="C306" s="5" t="s">
        <v>338</v>
      </c>
    </row>
    <row r="307" customFormat="false" ht="12.75" hidden="false" customHeight="false" outlineLevel="0" collapsed="false">
      <c r="A307" s="8" t="n">
        <v>42641</v>
      </c>
      <c r="B307" s="5" t="s">
        <v>141</v>
      </c>
      <c r="C307" s="5" t="s">
        <v>339</v>
      </c>
    </row>
    <row r="308" customFormat="false" ht="12.75" hidden="false" customHeight="false" outlineLevel="0" collapsed="false">
      <c r="A308" s="8" t="n">
        <v>42647</v>
      </c>
      <c r="B308" s="5" t="s">
        <v>141</v>
      </c>
      <c r="C308" s="5" t="s">
        <v>340</v>
      </c>
    </row>
    <row r="309" customFormat="false" ht="12.75" hidden="false" customHeight="false" outlineLevel="0" collapsed="false">
      <c r="A309" s="11" t="n">
        <v>42660</v>
      </c>
      <c r="B309" s="5" t="s">
        <v>22</v>
      </c>
      <c r="C309" s="5" t="s">
        <v>341</v>
      </c>
    </row>
    <row r="310" customFormat="false" ht="12.75" hidden="false" customHeight="false" outlineLevel="0" collapsed="false">
      <c r="A310" s="8" t="n">
        <v>42661</v>
      </c>
      <c r="B310" s="5" t="s">
        <v>141</v>
      </c>
      <c r="C310" s="5" t="s">
        <v>342</v>
      </c>
    </row>
    <row r="311" customFormat="false" ht="12.75" hidden="false" customHeight="false" outlineLevel="0" collapsed="false">
      <c r="A311" s="8" t="n">
        <v>42662</v>
      </c>
      <c r="B311" s="5" t="s">
        <v>141</v>
      </c>
      <c r="C311" s="5" t="s">
        <v>343</v>
      </c>
    </row>
    <row r="312" customFormat="false" ht="12.75" hidden="false" customHeight="false" outlineLevel="0" collapsed="false">
      <c r="A312" s="8" t="n">
        <v>42680</v>
      </c>
      <c r="B312" s="5" t="s">
        <v>22</v>
      </c>
      <c r="C312" s="5" t="s">
        <v>344</v>
      </c>
    </row>
    <row r="313" customFormat="false" ht="12.75" hidden="false" customHeight="false" outlineLevel="0" collapsed="false">
      <c r="A313" s="8" t="n">
        <v>42691</v>
      </c>
      <c r="B313" s="5" t="s">
        <v>26</v>
      </c>
      <c r="C313" s="5" t="s">
        <v>345</v>
      </c>
    </row>
    <row r="314" customFormat="false" ht="12.75" hidden="false" customHeight="false" outlineLevel="0" collapsed="false">
      <c r="A314" s="8" t="n">
        <v>42699</v>
      </c>
      <c r="B314" s="5" t="s">
        <v>141</v>
      </c>
      <c r="C314" s="5" t="s">
        <v>346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K12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5" min="2" style="0" width="8.77551020408163"/>
    <col collapsed="false" hidden="false" max="6" min="6" style="0" width="3.51020408163265"/>
    <col collapsed="false" hidden="false" max="7" min="7" style="0" width="8.77551020408163"/>
    <col collapsed="false" hidden="false" max="8" min="8" style="0" width="3.78061224489796"/>
    <col collapsed="false" hidden="false" max="9" min="9" style="0" width="21.3265306122449"/>
    <col collapsed="false" hidden="false" max="10" min="10" style="0" width="8.77551020408163"/>
    <col collapsed="false" hidden="false" max="11" min="11" style="0" width="18.6275510204082"/>
    <col collapsed="false" hidden="false" max="1025" min="12" style="0" width="13.2295918367347"/>
  </cols>
  <sheetData>
    <row r="1" customFormat="false" ht="21" hidden="false" customHeight="true" outlineLevel="0" collapsed="false">
      <c r="A1" s="202" t="s">
        <v>2139</v>
      </c>
      <c r="B1" s="203" t="s">
        <v>4974</v>
      </c>
      <c r="C1" s="203" t="s">
        <v>4975</v>
      </c>
      <c r="D1" s="203" t="s">
        <v>4976</v>
      </c>
      <c r="E1" s="204"/>
      <c r="F1" s="205"/>
      <c r="G1" s="204"/>
      <c r="H1" s="2"/>
      <c r="I1" s="203" t="s">
        <v>4977</v>
      </c>
      <c r="J1" s="203" t="s">
        <v>4978</v>
      </c>
      <c r="K1" s="203" t="s">
        <v>4979</v>
      </c>
    </row>
    <row r="2" customFormat="false" ht="19.5" hidden="false" customHeight="true" outlineLevel="0" collapsed="false">
      <c r="A2" s="206" t="s">
        <v>4980</v>
      </c>
      <c r="B2" s="206"/>
      <c r="C2" s="206"/>
      <c r="D2" s="206"/>
      <c r="E2" s="204"/>
      <c r="F2" s="205"/>
      <c r="G2" s="204"/>
      <c r="H2" s="207" t="n">
        <v>1</v>
      </c>
      <c r="I2" s="2" t="s">
        <v>4983</v>
      </c>
      <c r="J2" s="2" t="n">
        <v>2</v>
      </c>
      <c r="K2" s="2" t="s">
        <v>4982</v>
      </c>
    </row>
    <row r="3" customFormat="false" ht="15" hidden="false" customHeight="true" outlineLevel="0" collapsed="false">
      <c r="A3" s="208" t="s">
        <v>5260</v>
      </c>
      <c r="B3" s="209"/>
      <c r="C3" s="210" t="n">
        <v>0</v>
      </c>
      <c r="D3" s="210" t="n">
        <v>0</v>
      </c>
      <c r="E3" s="204"/>
      <c r="F3" s="205"/>
      <c r="G3" s="204"/>
      <c r="H3" s="207" t="n">
        <v>2</v>
      </c>
      <c r="I3" s="2" t="s">
        <v>4985</v>
      </c>
      <c r="J3" s="2" t="n">
        <v>2</v>
      </c>
      <c r="K3" s="2" t="s">
        <v>4982</v>
      </c>
    </row>
    <row r="4" customFormat="false" ht="15" hidden="false" customHeight="true" outlineLevel="0" collapsed="false">
      <c r="A4" s="211" t="s">
        <v>4988</v>
      </c>
      <c r="B4" s="212" t="n">
        <v>0</v>
      </c>
      <c r="C4" s="213" t="n">
        <v>0</v>
      </c>
      <c r="D4" s="213" t="n">
        <v>0</v>
      </c>
      <c r="E4" s="204"/>
      <c r="F4" s="205"/>
      <c r="G4" s="204"/>
      <c r="H4" s="207" t="n">
        <v>3</v>
      </c>
      <c r="I4" s="2" t="s">
        <v>5057</v>
      </c>
      <c r="J4" s="2" t="n">
        <v>2</v>
      </c>
      <c r="K4" s="2" t="s">
        <v>4982</v>
      </c>
    </row>
    <row r="5" customFormat="false" ht="15" hidden="false" customHeight="true" outlineLevel="0" collapsed="false">
      <c r="A5" s="211" t="s">
        <v>5261</v>
      </c>
      <c r="B5" s="212" t="n">
        <v>0</v>
      </c>
      <c r="C5" s="213" t="n">
        <v>0</v>
      </c>
      <c r="D5" s="213" t="n">
        <v>0</v>
      </c>
      <c r="E5" s="204"/>
      <c r="F5" s="205"/>
      <c r="G5" s="204"/>
      <c r="H5" s="207" t="n">
        <v>4</v>
      </c>
      <c r="I5" s="2" t="s">
        <v>4994</v>
      </c>
      <c r="J5" s="2" t="n">
        <v>2</v>
      </c>
      <c r="K5" s="2" t="s">
        <v>4995</v>
      </c>
    </row>
    <row r="6" customFormat="false" ht="15" hidden="false" customHeight="true" outlineLevel="0" collapsed="false">
      <c r="A6" s="211" t="s">
        <v>5148</v>
      </c>
      <c r="B6" s="212" t="n">
        <v>0</v>
      </c>
      <c r="C6" s="213" t="n">
        <v>0</v>
      </c>
      <c r="D6" s="213" t="n">
        <v>0</v>
      </c>
      <c r="E6" s="204"/>
      <c r="F6" s="205"/>
      <c r="G6" s="204"/>
      <c r="H6" s="207" t="n">
        <v>5</v>
      </c>
      <c r="I6" s="2" t="s">
        <v>4996</v>
      </c>
      <c r="J6" s="2" t="n">
        <v>2</v>
      </c>
      <c r="K6" s="2" t="s">
        <v>4982</v>
      </c>
    </row>
    <row r="7" customFormat="false" ht="15" hidden="false" customHeight="true" outlineLevel="0" collapsed="false">
      <c r="A7" s="211" t="s">
        <v>5243</v>
      </c>
      <c r="B7" s="212" t="n">
        <v>6</v>
      </c>
      <c r="C7" s="213" t="n">
        <v>0</v>
      </c>
      <c r="D7" s="213" t="n">
        <v>0</v>
      </c>
      <c r="E7" s="204"/>
      <c r="F7" s="205"/>
      <c r="G7" s="204"/>
      <c r="H7" s="207" t="n">
        <v>6</v>
      </c>
      <c r="I7" s="2" t="s">
        <v>5171</v>
      </c>
      <c r="J7" s="2" t="n">
        <v>0</v>
      </c>
      <c r="K7" s="2" t="s">
        <v>4991</v>
      </c>
    </row>
    <row r="8" customFormat="false" ht="15" hidden="false" customHeight="true" outlineLevel="0" collapsed="false">
      <c r="A8" s="211" t="s">
        <v>5245</v>
      </c>
      <c r="B8" s="212" t="n">
        <v>10</v>
      </c>
      <c r="C8" s="213" t="n">
        <v>10</v>
      </c>
      <c r="D8" s="213" t="n">
        <v>10</v>
      </c>
      <c r="E8" s="204"/>
      <c r="F8" s="205"/>
      <c r="G8" s="204"/>
      <c r="H8" s="207" t="n">
        <v>7</v>
      </c>
      <c r="I8" s="2" t="s">
        <v>5083</v>
      </c>
      <c r="J8" s="2" t="n">
        <v>0</v>
      </c>
      <c r="K8" s="2" t="s">
        <v>4991</v>
      </c>
    </row>
    <row r="9" customFormat="false" ht="15" hidden="false" customHeight="true" outlineLevel="0" collapsed="false">
      <c r="A9" s="211" t="s">
        <v>5246</v>
      </c>
      <c r="B9" s="212" t="n">
        <v>14</v>
      </c>
      <c r="C9" s="213" t="n">
        <v>13</v>
      </c>
      <c r="D9" s="213" t="n">
        <v>13</v>
      </c>
      <c r="E9" s="204"/>
      <c r="F9" s="205"/>
      <c r="G9" s="204"/>
      <c r="H9" s="207" t="n">
        <v>8</v>
      </c>
      <c r="I9" s="2" t="s">
        <v>5001</v>
      </c>
      <c r="J9" s="2" t="n">
        <v>2</v>
      </c>
      <c r="K9" s="2" t="s">
        <v>4982</v>
      </c>
    </row>
    <row r="10" customFormat="false" ht="15" hidden="false" customHeight="true" outlineLevel="0" collapsed="false">
      <c r="A10" s="211" t="s">
        <v>5099</v>
      </c>
      <c r="B10" s="212" t="n">
        <v>18</v>
      </c>
      <c r="C10" s="213" t="n">
        <v>20</v>
      </c>
      <c r="D10" s="213" t="n">
        <v>20</v>
      </c>
      <c r="E10" s="204"/>
      <c r="F10" s="205"/>
      <c r="G10" s="204"/>
      <c r="H10" s="207" t="n">
        <v>9</v>
      </c>
      <c r="I10" s="2" t="s">
        <v>5247</v>
      </c>
      <c r="J10" s="2" t="n">
        <v>2</v>
      </c>
      <c r="K10" s="2" t="s">
        <v>4982</v>
      </c>
    </row>
    <row r="11" customFormat="false" ht="15" hidden="false" customHeight="true" outlineLevel="0" collapsed="false">
      <c r="A11" s="211" t="s">
        <v>5262</v>
      </c>
      <c r="B11" s="212" t="n">
        <v>27</v>
      </c>
      <c r="C11" s="213" t="n">
        <v>22</v>
      </c>
      <c r="D11" s="213" t="n">
        <v>22</v>
      </c>
      <c r="E11" s="204"/>
      <c r="F11" s="205"/>
      <c r="G11" s="204"/>
      <c r="H11" s="207" t="n">
        <v>10</v>
      </c>
      <c r="I11" s="2" t="s">
        <v>5263</v>
      </c>
      <c r="J11" s="2" t="n">
        <v>2</v>
      </c>
      <c r="K11" s="2" t="s">
        <v>4995</v>
      </c>
    </row>
    <row r="12" customFormat="false" ht="15" hidden="false" customHeight="true" outlineLevel="0" collapsed="false">
      <c r="A12" s="211" t="s">
        <v>5171</v>
      </c>
      <c r="B12" s="212" t="n">
        <v>22</v>
      </c>
      <c r="C12" s="213" t="n">
        <v>26</v>
      </c>
      <c r="D12" s="213" t="n">
        <v>26</v>
      </c>
      <c r="E12" s="204"/>
      <c r="F12" s="205"/>
      <c r="G12" s="204"/>
      <c r="H12" s="207" t="n">
        <v>11</v>
      </c>
      <c r="I12" s="2" t="s">
        <v>5003</v>
      </c>
      <c r="J12" s="2" t="n">
        <v>2</v>
      </c>
      <c r="K12" s="2" t="s">
        <v>4982</v>
      </c>
    </row>
    <row r="13" customFormat="false" ht="15" hidden="false" customHeight="true" outlineLevel="0" collapsed="false">
      <c r="A13" s="211" t="s">
        <v>5097</v>
      </c>
      <c r="B13" s="212" t="n">
        <v>31</v>
      </c>
      <c r="C13" s="213" t="n">
        <v>30</v>
      </c>
      <c r="D13" s="213" t="n">
        <v>30</v>
      </c>
      <c r="E13" s="204"/>
      <c r="F13" s="205"/>
      <c r="G13" s="204"/>
      <c r="H13" s="207" t="n">
        <v>12</v>
      </c>
      <c r="I13" s="2" t="s">
        <v>5004</v>
      </c>
      <c r="J13" s="2" t="n">
        <v>2</v>
      </c>
      <c r="K13" s="2" t="s">
        <v>4982</v>
      </c>
    </row>
    <row r="14" customFormat="false" ht="15" hidden="false" customHeight="true" outlineLevel="0" collapsed="false">
      <c r="A14" s="211" t="s">
        <v>5248</v>
      </c>
      <c r="B14" s="212" t="n">
        <v>35</v>
      </c>
      <c r="C14" s="213" t="n">
        <v>34</v>
      </c>
      <c r="D14" s="213" t="n">
        <v>34</v>
      </c>
      <c r="E14" s="204"/>
      <c r="F14" s="205"/>
      <c r="G14" s="204"/>
      <c r="H14" s="207" t="n">
        <v>13</v>
      </c>
      <c r="I14" s="2" t="s">
        <v>5090</v>
      </c>
      <c r="J14" s="2" t="n">
        <v>2</v>
      </c>
      <c r="K14" s="2" t="s">
        <v>4982</v>
      </c>
    </row>
    <row r="15" customFormat="false" ht="15" hidden="false" customHeight="true" outlineLevel="0" collapsed="false">
      <c r="A15" s="211" t="s">
        <v>5264</v>
      </c>
      <c r="B15" s="212" t="n">
        <v>40</v>
      </c>
      <c r="C15" s="213" t="n">
        <v>39</v>
      </c>
      <c r="D15" s="213" t="n">
        <v>39</v>
      </c>
      <c r="E15" s="204"/>
      <c r="F15" s="205"/>
      <c r="G15" s="204"/>
      <c r="H15" s="207" t="n">
        <v>14</v>
      </c>
      <c r="I15" s="2" t="s">
        <v>1044</v>
      </c>
      <c r="J15" s="2" t="n">
        <v>2</v>
      </c>
      <c r="K15" s="2" t="s">
        <v>4982</v>
      </c>
    </row>
    <row r="16" customFormat="false" ht="15" hidden="false" customHeight="true" outlineLevel="0" collapsed="false">
      <c r="A16" s="211" t="s">
        <v>5250</v>
      </c>
      <c r="B16" s="212"/>
      <c r="C16" s="213" t="n">
        <v>44</v>
      </c>
      <c r="D16" s="213" t="n">
        <v>44</v>
      </c>
      <c r="E16" s="204"/>
      <c r="F16" s="205"/>
      <c r="G16" s="204"/>
      <c r="H16" s="207" t="n">
        <v>15</v>
      </c>
      <c r="I16" s="2" t="s">
        <v>5093</v>
      </c>
      <c r="J16" s="2" t="n">
        <v>2</v>
      </c>
      <c r="K16" s="2" t="s">
        <v>4982</v>
      </c>
    </row>
    <row r="17" customFormat="false" ht="15" hidden="false" customHeight="true" outlineLevel="0" collapsed="false">
      <c r="A17" s="211" t="s">
        <v>5082</v>
      </c>
      <c r="B17" s="212" t="n">
        <v>44</v>
      </c>
      <c r="C17" s="213" t="n">
        <v>52</v>
      </c>
      <c r="D17" s="213" t="n">
        <v>52</v>
      </c>
      <c r="E17" s="204"/>
      <c r="F17" s="205"/>
      <c r="G17" s="204"/>
      <c r="H17" s="207" t="n">
        <v>16</v>
      </c>
      <c r="I17" s="2" t="s">
        <v>5249</v>
      </c>
      <c r="J17" s="2" t="n">
        <v>2</v>
      </c>
      <c r="K17" s="2" t="s">
        <v>5006</v>
      </c>
    </row>
    <row r="18" customFormat="false" ht="15" hidden="false" customHeight="true" outlineLevel="0" collapsed="false">
      <c r="A18" s="211" t="s">
        <v>5251</v>
      </c>
      <c r="B18" s="212" t="n">
        <v>49</v>
      </c>
      <c r="C18" s="213" t="n">
        <v>57</v>
      </c>
      <c r="D18" s="213" t="n">
        <v>57</v>
      </c>
      <c r="E18" s="204"/>
      <c r="F18" s="205"/>
      <c r="G18" s="204"/>
      <c r="H18" s="207" t="n">
        <v>17</v>
      </c>
      <c r="I18" s="2" t="s">
        <v>5011</v>
      </c>
      <c r="J18" s="2" t="n">
        <v>2</v>
      </c>
      <c r="K18" s="2" t="s">
        <v>4995</v>
      </c>
    </row>
    <row r="19" customFormat="false" ht="15" hidden="false" customHeight="true" outlineLevel="0" collapsed="false">
      <c r="A19" s="211" t="s">
        <v>5253</v>
      </c>
      <c r="B19" s="212" t="n">
        <v>55</v>
      </c>
      <c r="C19" s="213" t="n">
        <v>65</v>
      </c>
      <c r="D19" s="213" t="n">
        <v>65</v>
      </c>
      <c r="E19" s="204"/>
      <c r="F19" s="205"/>
      <c r="G19" s="204"/>
      <c r="H19" s="207" t="n">
        <v>18</v>
      </c>
      <c r="I19" s="2" t="s">
        <v>5013</v>
      </c>
      <c r="J19" s="2" t="n">
        <v>2</v>
      </c>
      <c r="K19" s="2" t="s">
        <v>4982</v>
      </c>
    </row>
    <row r="20" customFormat="false" ht="15" hidden="false" customHeight="true" outlineLevel="0" collapsed="false">
      <c r="A20" s="2"/>
      <c r="B20" s="204"/>
      <c r="C20" s="204"/>
      <c r="D20" s="204"/>
      <c r="E20" s="204"/>
      <c r="F20" s="205"/>
      <c r="G20" s="204"/>
      <c r="H20" s="207" t="n">
        <v>19</v>
      </c>
      <c r="I20" s="2" t="s">
        <v>5248</v>
      </c>
      <c r="J20" s="2" t="n">
        <v>1</v>
      </c>
      <c r="K20" s="2" t="s">
        <v>4980</v>
      </c>
    </row>
    <row r="21" customFormat="false" ht="19.5" hidden="false" customHeight="true" outlineLevel="0" collapsed="false">
      <c r="A21" s="206" t="s">
        <v>5265</v>
      </c>
      <c r="B21" s="206"/>
      <c r="C21" s="206"/>
      <c r="D21" s="206"/>
      <c r="E21" s="204"/>
      <c r="F21" s="205"/>
      <c r="G21" s="204"/>
      <c r="H21" s="207" t="n">
        <v>20</v>
      </c>
      <c r="I21" s="2" t="s">
        <v>5015</v>
      </c>
      <c r="J21" s="2" t="n">
        <v>2</v>
      </c>
      <c r="K21" s="2" t="s">
        <v>4982</v>
      </c>
    </row>
    <row r="22" customFormat="false" ht="15" hidden="false" customHeight="true" outlineLevel="0" collapsed="false">
      <c r="A22" s="208" t="s">
        <v>5244</v>
      </c>
      <c r="B22" s="209"/>
      <c r="C22" s="210" t="n">
        <v>10</v>
      </c>
      <c r="D22" s="210" t="n">
        <v>10</v>
      </c>
      <c r="E22" s="204"/>
      <c r="F22" s="205"/>
      <c r="G22" s="204"/>
      <c r="H22" s="207" t="n">
        <v>21</v>
      </c>
      <c r="I22" s="2" t="s">
        <v>5252</v>
      </c>
      <c r="J22" s="2" t="n">
        <v>2</v>
      </c>
      <c r="K22" s="2" t="s">
        <v>4999</v>
      </c>
    </row>
    <row r="23" customFormat="false" ht="15" hidden="false" customHeight="true" outlineLevel="0" collapsed="false">
      <c r="A23" s="211" t="s">
        <v>5083</v>
      </c>
      <c r="B23" s="212" t="n">
        <v>22</v>
      </c>
      <c r="C23" s="213" t="n">
        <v>22</v>
      </c>
      <c r="D23" s="213" t="n">
        <v>22</v>
      </c>
      <c r="E23" s="204"/>
      <c r="F23" s="205"/>
      <c r="G23" s="204"/>
      <c r="H23" s="207" t="n">
        <v>22</v>
      </c>
      <c r="I23" s="2" t="s">
        <v>5246</v>
      </c>
      <c r="J23" s="2" t="n">
        <v>0</v>
      </c>
      <c r="K23" s="2" t="s">
        <v>4991</v>
      </c>
    </row>
    <row r="24" customFormat="false" ht="15" hidden="false" customHeight="true" outlineLevel="0" collapsed="false">
      <c r="A24" s="211" t="s">
        <v>5095</v>
      </c>
      <c r="B24" s="212"/>
      <c r="C24" s="213" t="n">
        <v>47</v>
      </c>
      <c r="D24" s="213" t="n">
        <v>47</v>
      </c>
      <c r="E24" s="204"/>
      <c r="F24" s="205"/>
      <c r="G24" s="204"/>
      <c r="H24" s="207" t="n">
        <v>23</v>
      </c>
      <c r="I24" s="2" t="s">
        <v>554</v>
      </c>
      <c r="J24" s="2" t="n">
        <v>2</v>
      </c>
      <c r="K24" s="2" t="s">
        <v>4999</v>
      </c>
    </row>
    <row r="25" customFormat="false" ht="15" hidden="false" customHeight="true" outlineLevel="0" collapsed="false">
      <c r="A25" s="2"/>
      <c r="B25" s="204"/>
      <c r="C25" s="204"/>
      <c r="D25" s="204"/>
      <c r="E25" s="204"/>
      <c r="F25" s="205"/>
      <c r="G25" s="204"/>
      <c r="H25" s="207" t="n">
        <v>24</v>
      </c>
      <c r="I25" s="2" t="s">
        <v>885</v>
      </c>
      <c r="J25" s="2" t="n">
        <v>2</v>
      </c>
      <c r="K25" s="2" t="s">
        <v>4982</v>
      </c>
    </row>
    <row r="26" customFormat="false" ht="19.5" hidden="false" customHeight="true" outlineLevel="0" collapsed="false">
      <c r="A26" s="206" t="s">
        <v>5017</v>
      </c>
      <c r="B26" s="206"/>
      <c r="C26" s="206"/>
      <c r="D26" s="206"/>
      <c r="E26" s="215"/>
      <c r="F26" s="205"/>
      <c r="G26" s="204"/>
      <c r="H26" s="207" t="n">
        <v>25</v>
      </c>
      <c r="I26" s="2" t="s">
        <v>5139</v>
      </c>
      <c r="J26" s="2" t="n">
        <v>2</v>
      </c>
      <c r="K26" s="2" t="s">
        <v>4982</v>
      </c>
    </row>
    <row r="27" customFormat="false" ht="15" hidden="false" customHeight="true" outlineLevel="0" collapsed="false">
      <c r="A27" s="208" t="s">
        <v>5083</v>
      </c>
      <c r="B27" s="209" t="n">
        <v>0</v>
      </c>
      <c r="C27" s="210" t="n">
        <v>0</v>
      </c>
      <c r="D27" s="210" t="n">
        <v>0</v>
      </c>
      <c r="E27" s="204"/>
      <c r="F27" s="205"/>
      <c r="G27" s="204"/>
      <c r="H27" s="207" t="n">
        <v>26</v>
      </c>
      <c r="I27" s="2" t="s">
        <v>5018</v>
      </c>
      <c r="J27" s="2" t="n">
        <v>2</v>
      </c>
      <c r="K27" s="2" t="s">
        <v>4982</v>
      </c>
    </row>
    <row r="28" customFormat="false" ht="15" hidden="false" customHeight="true" outlineLevel="0" collapsed="false">
      <c r="A28" s="211" t="s">
        <v>5252</v>
      </c>
      <c r="B28" s="212" t="n">
        <v>0</v>
      </c>
      <c r="C28" s="213" t="n">
        <v>0</v>
      </c>
      <c r="D28" s="213" t="n">
        <v>0</v>
      </c>
      <c r="E28" s="204"/>
      <c r="F28" s="205"/>
      <c r="G28" s="204"/>
      <c r="H28" s="207" t="n">
        <v>27</v>
      </c>
      <c r="I28" s="2" t="s">
        <v>5241</v>
      </c>
      <c r="J28" s="2" t="n">
        <v>2</v>
      </c>
      <c r="K28" s="2" t="s">
        <v>5006</v>
      </c>
    </row>
    <row r="29" customFormat="false" ht="15" hidden="false" customHeight="true" outlineLevel="0" collapsed="false">
      <c r="A29" s="211" t="s">
        <v>554</v>
      </c>
      <c r="B29" s="212" t="n">
        <v>0</v>
      </c>
      <c r="C29" s="213" t="n">
        <v>0</v>
      </c>
      <c r="D29" s="213" t="n">
        <v>0</v>
      </c>
      <c r="E29" s="204"/>
      <c r="F29" s="205"/>
      <c r="G29" s="204"/>
      <c r="H29" s="207" t="n">
        <v>28</v>
      </c>
      <c r="I29" s="2" t="s">
        <v>5021</v>
      </c>
      <c r="J29" s="2" t="n">
        <v>2</v>
      </c>
      <c r="K29" s="2" t="s">
        <v>4982</v>
      </c>
    </row>
    <row r="30" customFormat="false" ht="15" hidden="false" customHeight="true" outlineLevel="0" collapsed="false">
      <c r="A30" s="211" t="s">
        <v>5241</v>
      </c>
      <c r="B30" s="212"/>
      <c r="C30" s="213" t="n">
        <v>0</v>
      </c>
      <c r="D30" s="213" t="n">
        <v>0</v>
      </c>
      <c r="E30" s="204"/>
      <c r="F30" s="205"/>
      <c r="G30" s="204"/>
      <c r="H30" s="207" t="n">
        <v>29</v>
      </c>
      <c r="I30" s="2" t="s">
        <v>5024</v>
      </c>
      <c r="J30" s="2" t="n">
        <v>2</v>
      </c>
      <c r="K30" s="2" t="s">
        <v>5025</v>
      </c>
    </row>
    <row r="31" customFormat="false" ht="15" hidden="false" customHeight="true" outlineLevel="0" collapsed="false">
      <c r="A31" s="211" t="s">
        <v>5095</v>
      </c>
      <c r="B31" s="212"/>
      <c r="C31" s="213" t="n">
        <v>0</v>
      </c>
      <c r="D31" s="213" t="n">
        <v>0</v>
      </c>
      <c r="E31" s="204"/>
      <c r="F31" s="205"/>
      <c r="G31" s="204"/>
      <c r="H31" s="207" t="n">
        <v>30</v>
      </c>
      <c r="I31" s="5" t="s">
        <v>1573</v>
      </c>
      <c r="J31" s="5" t="n">
        <v>2</v>
      </c>
      <c r="K31" s="5" t="s">
        <v>4982</v>
      </c>
    </row>
    <row r="32" customFormat="false" ht="15" hidden="false" customHeight="true" outlineLevel="0" collapsed="false">
      <c r="A32" s="211" t="s">
        <v>5207</v>
      </c>
      <c r="B32" s="212" t="n">
        <v>0</v>
      </c>
      <c r="C32" s="213" t="n">
        <v>0</v>
      </c>
      <c r="D32" s="213" t="n">
        <v>0</v>
      </c>
      <c r="E32" s="204"/>
      <c r="F32" s="205"/>
      <c r="G32" s="204"/>
      <c r="H32" s="207" t="n">
        <v>31</v>
      </c>
      <c r="I32" s="2" t="s">
        <v>5254</v>
      </c>
      <c r="J32" s="2" t="n">
        <v>2</v>
      </c>
      <c r="K32" s="2" t="s">
        <v>4982</v>
      </c>
    </row>
    <row r="33" customFormat="false" ht="15" hidden="false" customHeight="true" outlineLevel="0" collapsed="false">
      <c r="A33" s="211" t="s">
        <v>5255</v>
      </c>
      <c r="B33" s="212" t="n">
        <v>0</v>
      </c>
      <c r="C33" s="213" t="n">
        <v>0</v>
      </c>
      <c r="D33" s="213" t="n">
        <v>0</v>
      </c>
      <c r="E33" s="204"/>
      <c r="F33" s="205"/>
      <c r="G33" s="204"/>
      <c r="H33" s="207" t="n">
        <v>32</v>
      </c>
      <c r="I33" s="2" t="s">
        <v>5144</v>
      </c>
      <c r="J33" s="2" t="n">
        <v>2</v>
      </c>
      <c r="K33" s="2" t="s">
        <v>5025</v>
      </c>
    </row>
    <row r="34" customFormat="false" ht="15" hidden="false" customHeight="true" outlineLevel="0" collapsed="false">
      <c r="A34" s="211" t="s">
        <v>5091</v>
      </c>
      <c r="B34" s="212"/>
      <c r="C34" s="213"/>
      <c r="D34" s="213" t="n">
        <v>0</v>
      </c>
      <c r="E34" s="204"/>
      <c r="F34" s="205"/>
      <c r="G34" s="204"/>
      <c r="H34" s="207" t="n">
        <v>33</v>
      </c>
      <c r="I34" s="2" t="s">
        <v>5095</v>
      </c>
      <c r="J34" s="2" t="n">
        <v>1</v>
      </c>
      <c r="K34" s="2" t="s">
        <v>4980</v>
      </c>
    </row>
    <row r="35" customFormat="false" ht="15" hidden="false" customHeight="true" outlineLevel="0" collapsed="false">
      <c r="A35" s="211" t="s">
        <v>5256</v>
      </c>
      <c r="B35" s="212" t="n">
        <v>0</v>
      </c>
      <c r="C35" s="213" t="n">
        <v>0</v>
      </c>
      <c r="D35" s="213" t="n">
        <v>0</v>
      </c>
      <c r="E35" s="204"/>
      <c r="F35" s="205"/>
      <c r="G35" s="204"/>
      <c r="H35" s="207" t="n">
        <v>34</v>
      </c>
      <c r="I35" s="2" t="s">
        <v>5030</v>
      </c>
      <c r="J35" s="2" t="n">
        <v>2</v>
      </c>
      <c r="K35" s="2" t="s">
        <v>4982</v>
      </c>
    </row>
    <row r="36" customFormat="false" ht="15" hidden="false" customHeight="true" outlineLevel="0" collapsed="false">
      <c r="A36" s="211" t="s">
        <v>5220</v>
      </c>
      <c r="B36" s="212" t="n">
        <v>0</v>
      </c>
      <c r="C36" s="213" t="n">
        <v>0</v>
      </c>
      <c r="D36" s="213" t="n">
        <v>0</v>
      </c>
      <c r="E36" s="204"/>
      <c r="F36" s="205"/>
      <c r="G36" s="204"/>
      <c r="H36" s="207" t="n">
        <v>35</v>
      </c>
      <c r="I36" s="2" t="s">
        <v>5032</v>
      </c>
      <c r="J36" s="2" t="n">
        <v>2</v>
      </c>
      <c r="K36" s="2" t="s">
        <v>4982</v>
      </c>
    </row>
    <row r="37" customFormat="false" ht="15" hidden="false" customHeight="true" outlineLevel="0" collapsed="false">
      <c r="A37" s="2"/>
      <c r="B37" s="204"/>
      <c r="C37" s="204"/>
      <c r="D37" s="204"/>
      <c r="E37" s="204"/>
      <c r="F37" s="205"/>
      <c r="G37" s="204"/>
      <c r="H37" s="207" t="n">
        <v>36</v>
      </c>
      <c r="I37" s="2" t="s">
        <v>5061</v>
      </c>
      <c r="J37" s="2" t="n">
        <v>2</v>
      </c>
      <c r="K37" s="2" t="s">
        <v>4982</v>
      </c>
    </row>
    <row r="38" customFormat="false" ht="19.5" hidden="false" customHeight="true" outlineLevel="0" collapsed="false">
      <c r="A38" s="206" t="s">
        <v>5006</v>
      </c>
      <c r="B38" s="206"/>
      <c r="C38" s="206"/>
      <c r="D38" s="206"/>
      <c r="E38" s="204"/>
      <c r="F38" s="205"/>
      <c r="G38" s="204"/>
      <c r="H38" s="207" t="n">
        <v>37</v>
      </c>
      <c r="I38" s="2" t="s">
        <v>5055</v>
      </c>
      <c r="J38" s="2" t="n">
        <v>2</v>
      </c>
      <c r="K38" s="2" t="s">
        <v>5006</v>
      </c>
    </row>
    <row r="39" customFormat="false" ht="15" hidden="false" customHeight="true" outlineLevel="0" collapsed="false">
      <c r="A39" s="208" t="s">
        <v>5249</v>
      </c>
      <c r="B39" s="209" t="n">
        <v>0</v>
      </c>
      <c r="C39" s="210" t="n">
        <v>0</v>
      </c>
      <c r="D39" s="210" t="n">
        <v>0</v>
      </c>
      <c r="E39" s="204"/>
      <c r="F39" s="205"/>
      <c r="G39" s="204"/>
      <c r="H39" s="207" t="n">
        <v>38</v>
      </c>
      <c r="I39" s="2" t="s">
        <v>5002</v>
      </c>
      <c r="J39" s="2" t="n">
        <v>2</v>
      </c>
      <c r="K39" s="2" t="s">
        <v>5006</v>
      </c>
    </row>
    <row r="40" customFormat="false" ht="15" hidden="false" customHeight="true" outlineLevel="0" collapsed="false">
      <c r="A40" s="211" t="s">
        <v>5241</v>
      </c>
      <c r="B40" s="212"/>
      <c r="C40" s="213" t="n">
        <v>0</v>
      </c>
      <c r="D40" s="213" t="n">
        <v>0</v>
      </c>
      <c r="E40" s="204"/>
      <c r="F40" s="205"/>
      <c r="G40" s="204"/>
      <c r="H40" s="207" t="n">
        <v>39</v>
      </c>
      <c r="I40" s="2" t="s">
        <v>5260</v>
      </c>
      <c r="J40" s="2" t="n">
        <v>0</v>
      </c>
      <c r="K40" s="2" t="s">
        <v>4991</v>
      </c>
    </row>
    <row r="41" customFormat="false" ht="15" hidden="false" customHeight="true" outlineLevel="0" collapsed="false">
      <c r="A41" s="211" t="s">
        <v>5024</v>
      </c>
      <c r="B41" s="212" t="n">
        <v>0</v>
      </c>
      <c r="C41" s="213"/>
      <c r="D41" s="213"/>
      <c r="E41" s="204"/>
      <c r="F41" s="205"/>
      <c r="G41" s="204"/>
      <c r="H41" s="207" t="n">
        <v>40</v>
      </c>
      <c r="I41" s="2" t="s">
        <v>5148</v>
      </c>
      <c r="J41" s="2" t="n">
        <v>0</v>
      </c>
      <c r="K41" s="2" t="s">
        <v>4991</v>
      </c>
    </row>
    <row r="42" customFormat="false" ht="15" hidden="false" customHeight="true" outlineLevel="0" collapsed="false">
      <c r="A42" s="211" t="s">
        <v>5144</v>
      </c>
      <c r="B42" s="212" t="n">
        <v>0</v>
      </c>
      <c r="C42" s="213"/>
      <c r="D42" s="213"/>
      <c r="E42" s="204"/>
      <c r="F42" s="205"/>
      <c r="G42" s="204"/>
      <c r="H42" s="207" t="n">
        <v>41</v>
      </c>
      <c r="I42" s="2" t="s">
        <v>5250</v>
      </c>
      <c r="J42" s="2" t="n">
        <v>1</v>
      </c>
      <c r="K42" s="2" t="s">
        <v>4980</v>
      </c>
    </row>
    <row r="43" customFormat="false" ht="15" hidden="false" customHeight="true" outlineLevel="0" collapsed="false">
      <c r="A43" s="211" t="s">
        <v>5055</v>
      </c>
      <c r="B43" s="212" t="n">
        <v>0</v>
      </c>
      <c r="C43" s="213" t="n">
        <v>0</v>
      </c>
      <c r="D43" s="213" t="n">
        <v>0</v>
      </c>
      <c r="E43" s="204"/>
      <c r="F43" s="205"/>
      <c r="G43" s="204"/>
      <c r="H43" s="207" t="n">
        <v>42</v>
      </c>
      <c r="I43" s="2" t="s">
        <v>5149</v>
      </c>
      <c r="J43" s="2" t="n">
        <v>2</v>
      </c>
      <c r="K43" s="2" t="s">
        <v>5006</v>
      </c>
    </row>
    <row r="44" customFormat="false" ht="15" hidden="false" customHeight="true" outlineLevel="0" collapsed="false">
      <c r="A44" s="211" t="s">
        <v>5002</v>
      </c>
      <c r="B44" s="212" t="n">
        <v>0</v>
      </c>
      <c r="C44" s="213" t="n">
        <v>0</v>
      </c>
      <c r="D44" s="213" t="n">
        <v>0</v>
      </c>
      <c r="E44" s="204"/>
      <c r="F44" s="205"/>
      <c r="G44" s="204"/>
      <c r="H44" s="207" t="n">
        <v>43</v>
      </c>
      <c r="I44" s="2" t="s">
        <v>5035</v>
      </c>
      <c r="J44" s="2" t="n">
        <v>2</v>
      </c>
      <c r="K44" s="2" t="s">
        <v>5006</v>
      </c>
    </row>
    <row r="45" customFormat="false" ht="15" hidden="false" customHeight="true" outlineLevel="0" collapsed="false">
      <c r="A45" s="211" t="s">
        <v>5148</v>
      </c>
      <c r="B45" s="212" t="n">
        <v>0</v>
      </c>
      <c r="C45" s="213" t="n">
        <v>0</v>
      </c>
      <c r="D45" s="213" t="n">
        <v>0</v>
      </c>
      <c r="E45" s="204"/>
      <c r="F45" s="205"/>
      <c r="G45" s="204"/>
      <c r="H45" s="207" t="n">
        <v>44</v>
      </c>
      <c r="I45" s="2" t="s">
        <v>5257</v>
      </c>
      <c r="J45" s="2" t="n">
        <v>2</v>
      </c>
      <c r="K45" s="2" t="s">
        <v>5006</v>
      </c>
    </row>
    <row r="46" customFormat="false" ht="15" hidden="false" customHeight="true" outlineLevel="0" collapsed="false">
      <c r="A46" s="211" t="s">
        <v>5250</v>
      </c>
      <c r="B46" s="212" t="n">
        <v>0</v>
      </c>
      <c r="C46" s="213" t="n">
        <v>0</v>
      </c>
      <c r="D46" s="213" t="n">
        <v>0</v>
      </c>
      <c r="E46" s="204"/>
      <c r="F46" s="205"/>
      <c r="G46" s="204"/>
      <c r="H46" s="207" t="n">
        <v>45</v>
      </c>
      <c r="I46" s="2" t="s">
        <v>5243</v>
      </c>
      <c r="J46" s="2" t="n">
        <v>0</v>
      </c>
      <c r="K46" s="2" t="s">
        <v>4991</v>
      </c>
    </row>
    <row r="47" customFormat="false" ht="15" hidden="false" customHeight="true" outlineLevel="0" collapsed="false">
      <c r="A47" s="223" t="s">
        <v>5149</v>
      </c>
      <c r="C47" s="5" t="n">
        <v>0</v>
      </c>
      <c r="D47" s="5" t="n">
        <v>0</v>
      </c>
      <c r="E47" s="204"/>
      <c r="F47" s="205"/>
      <c r="G47" s="204"/>
      <c r="H47" s="207" t="n">
        <v>46</v>
      </c>
      <c r="I47" s="2" t="s">
        <v>655</v>
      </c>
      <c r="J47" s="2" t="n">
        <v>2</v>
      </c>
      <c r="K47" s="2" t="s">
        <v>5006</v>
      </c>
    </row>
    <row r="48" customFormat="false" ht="15" hidden="false" customHeight="true" outlineLevel="0" collapsed="false">
      <c r="A48" s="211" t="s">
        <v>5035</v>
      </c>
      <c r="B48" s="212" t="n">
        <v>0</v>
      </c>
      <c r="C48" s="213" t="n">
        <v>0</v>
      </c>
      <c r="D48" s="213" t="n">
        <v>0</v>
      </c>
      <c r="E48" s="204"/>
      <c r="F48" s="205"/>
      <c r="G48" s="204"/>
      <c r="H48" s="207" t="n">
        <v>47</v>
      </c>
      <c r="I48" s="2" t="s">
        <v>5258</v>
      </c>
      <c r="J48" s="2" t="n">
        <v>2</v>
      </c>
      <c r="K48" s="2" t="s">
        <v>5006</v>
      </c>
    </row>
    <row r="49" customFormat="false" ht="15" hidden="false" customHeight="true" outlineLevel="0" collapsed="false">
      <c r="A49" s="211" t="s">
        <v>5257</v>
      </c>
      <c r="B49" s="212" t="n">
        <v>0</v>
      </c>
      <c r="C49" s="213" t="n">
        <v>0</v>
      </c>
      <c r="D49" s="213" t="n">
        <v>0</v>
      </c>
      <c r="E49" s="204"/>
      <c r="F49" s="205"/>
      <c r="G49" s="204"/>
      <c r="H49" s="207" t="n">
        <v>48</v>
      </c>
      <c r="I49" s="2" t="s">
        <v>5097</v>
      </c>
      <c r="J49" s="2" t="n">
        <v>1</v>
      </c>
      <c r="K49" s="2" t="s">
        <v>4980</v>
      </c>
    </row>
    <row r="50" customFormat="false" ht="15" hidden="false" customHeight="true" outlineLevel="0" collapsed="false">
      <c r="A50" s="211" t="s">
        <v>655</v>
      </c>
      <c r="B50" s="212" t="n">
        <v>0</v>
      </c>
      <c r="C50" s="213" t="n">
        <v>0</v>
      </c>
      <c r="D50" s="213" t="n">
        <v>0</v>
      </c>
      <c r="E50" s="204"/>
      <c r="F50" s="205"/>
      <c r="G50" s="204"/>
      <c r="H50" s="207" t="n">
        <v>49</v>
      </c>
      <c r="I50" s="2" t="s">
        <v>5244</v>
      </c>
      <c r="J50" s="2" t="n">
        <v>0</v>
      </c>
      <c r="K50" s="2" t="s">
        <v>4991</v>
      </c>
    </row>
    <row r="51" customFormat="false" ht="15" hidden="false" customHeight="true" outlineLevel="0" collapsed="false">
      <c r="A51" s="211" t="s">
        <v>5258</v>
      </c>
      <c r="B51" s="212" t="n">
        <v>0</v>
      </c>
      <c r="C51" s="213" t="n">
        <v>0</v>
      </c>
      <c r="D51" s="213" t="n">
        <v>0</v>
      </c>
      <c r="E51" s="204"/>
      <c r="F51" s="205"/>
      <c r="G51" s="204"/>
      <c r="H51" s="207" t="n">
        <v>50</v>
      </c>
      <c r="I51" s="2" t="s">
        <v>5262</v>
      </c>
      <c r="J51" s="2" t="n">
        <v>0</v>
      </c>
      <c r="K51" s="2" t="s">
        <v>4991</v>
      </c>
    </row>
    <row r="52" customFormat="false" ht="15" hidden="false" customHeight="true" outlineLevel="0" collapsed="false">
      <c r="A52" s="211" t="s">
        <v>5104</v>
      </c>
      <c r="B52" s="212" t="n">
        <v>0</v>
      </c>
      <c r="C52" s="213"/>
      <c r="D52" s="213"/>
      <c r="E52" s="204"/>
      <c r="F52" s="205"/>
      <c r="G52" s="204"/>
      <c r="H52" s="207" t="n">
        <v>51</v>
      </c>
      <c r="I52" s="2" t="s">
        <v>5207</v>
      </c>
      <c r="J52" s="2" t="n">
        <v>2</v>
      </c>
      <c r="K52" s="2" t="s">
        <v>4999</v>
      </c>
    </row>
    <row r="53" customFormat="false" ht="15" hidden="false" customHeight="true" outlineLevel="0" collapsed="false">
      <c r="A53" s="211" t="s">
        <v>5105</v>
      </c>
      <c r="B53" s="212" t="n">
        <v>0</v>
      </c>
      <c r="C53" s="213" t="n">
        <v>0</v>
      </c>
      <c r="D53" s="213" t="n">
        <v>0</v>
      </c>
      <c r="E53" s="204"/>
      <c r="F53" s="205"/>
      <c r="G53" s="204"/>
      <c r="H53" s="207" t="n">
        <v>52</v>
      </c>
      <c r="I53" s="2" t="s">
        <v>5255</v>
      </c>
      <c r="J53" s="2" t="n">
        <v>2</v>
      </c>
      <c r="K53" s="2" t="s">
        <v>4999</v>
      </c>
    </row>
    <row r="54" customFormat="false" ht="15" hidden="false" customHeight="true" outlineLevel="0" collapsed="false">
      <c r="A54" s="211" t="s">
        <v>5259</v>
      </c>
      <c r="B54" s="212"/>
      <c r="C54" s="213" t="n">
        <v>0</v>
      </c>
      <c r="D54" s="213" t="n">
        <v>0</v>
      </c>
      <c r="E54" s="204"/>
      <c r="F54" s="205"/>
      <c r="G54" s="204"/>
      <c r="H54" s="207" t="n">
        <v>53</v>
      </c>
      <c r="I54" s="2" t="s">
        <v>5036</v>
      </c>
      <c r="J54" s="2" t="n">
        <v>2</v>
      </c>
      <c r="K54" s="2" t="s">
        <v>4995</v>
      </c>
    </row>
    <row r="55" customFormat="false" ht="15" hidden="false" customHeight="true" outlineLevel="0" collapsed="false">
      <c r="A55" s="211" t="s">
        <v>5037</v>
      </c>
      <c r="B55" s="212"/>
      <c r="C55" s="213" t="n">
        <v>0</v>
      </c>
      <c r="D55" s="204"/>
      <c r="E55" s="204"/>
      <c r="F55" s="205"/>
      <c r="G55" s="204"/>
      <c r="H55" s="207" t="n">
        <v>54</v>
      </c>
      <c r="I55" s="2" t="s">
        <v>5245</v>
      </c>
      <c r="J55" s="2" t="n">
        <v>0</v>
      </c>
      <c r="K55" s="2" t="s">
        <v>4991</v>
      </c>
    </row>
    <row r="56" customFormat="false" ht="15" hidden="false" customHeight="true" outlineLevel="0" collapsed="false">
      <c r="A56" s="211" t="s">
        <v>5189</v>
      </c>
      <c r="B56" s="212"/>
      <c r="C56" s="213" t="n">
        <v>0</v>
      </c>
      <c r="D56" s="213" t="n">
        <v>0</v>
      </c>
      <c r="E56" s="204"/>
      <c r="F56" s="205"/>
      <c r="G56" s="204"/>
      <c r="H56" s="207" t="n">
        <v>55</v>
      </c>
      <c r="I56" s="2" t="s">
        <v>5104</v>
      </c>
      <c r="J56" s="2" t="n">
        <v>2</v>
      </c>
      <c r="K56" s="2" t="s">
        <v>5025</v>
      </c>
    </row>
    <row r="57" customFormat="false" ht="15" hidden="false" customHeight="true" outlineLevel="0" collapsed="false">
      <c r="A57" s="211" t="s">
        <v>5039</v>
      </c>
      <c r="B57" s="212" t="n">
        <v>0</v>
      </c>
      <c r="C57" s="213" t="n">
        <v>0</v>
      </c>
      <c r="D57" s="213" t="n">
        <v>0</v>
      </c>
      <c r="E57" s="204"/>
      <c r="F57" s="205"/>
      <c r="G57" s="204"/>
      <c r="H57" s="207" t="n">
        <v>56</v>
      </c>
      <c r="I57" s="2" t="s">
        <v>5105</v>
      </c>
      <c r="J57" s="2" t="n">
        <v>2</v>
      </c>
      <c r="K57" s="2" t="s">
        <v>5006</v>
      </c>
    </row>
    <row r="58" customFormat="false" ht="15" hidden="false" customHeight="true" outlineLevel="0" collapsed="false">
      <c r="A58" s="211" t="s">
        <v>5106</v>
      </c>
      <c r="B58" s="212" t="n">
        <v>0</v>
      </c>
      <c r="C58" s="213" t="n">
        <v>0</v>
      </c>
      <c r="D58" s="213" t="n">
        <v>0</v>
      </c>
      <c r="E58" s="204"/>
      <c r="F58" s="205"/>
      <c r="G58" s="204"/>
      <c r="H58" s="207" t="n">
        <v>57</v>
      </c>
      <c r="I58" s="2" t="s">
        <v>5108</v>
      </c>
      <c r="J58" s="2" t="n">
        <v>2</v>
      </c>
      <c r="K58" s="2" t="s">
        <v>4982</v>
      </c>
    </row>
    <row r="59" customFormat="false" ht="15" hidden="false" customHeight="true" outlineLevel="0" collapsed="false">
      <c r="A59" s="211" t="s">
        <v>5107</v>
      </c>
      <c r="B59" s="212" t="n">
        <v>0</v>
      </c>
      <c r="C59" s="213"/>
      <c r="D59" s="213"/>
      <c r="E59" s="204"/>
      <c r="F59" s="205"/>
      <c r="G59" s="204"/>
      <c r="H59" s="207" t="n">
        <v>58</v>
      </c>
      <c r="I59" s="2" t="s">
        <v>5253</v>
      </c>
      <c r="J59" s="2" t="n">
        <v>1</v>
      </c>
      <c r="K59" s="2" t="s">
        <v>4980</v>
      </c>
    </row>
    <row r="60" customFormat="false" ht="15" hidden="false" customHeight="true" outlineLevel="0" collapsed="false">
      <c r="A60" s="211" t="s">
        <v>5266</v>
      </c>
      <c r="B60" s="212" t="n">
        <v>0</v>
      </c>
      <c r="C60" s="213" t="n">
        <v>0</v>
      </c>
      <c r="D60" s="213" t="n">
        <v>0</v>
      </c>
      <c r="E60" s="204"/>
      <c r="F60" s="205"/>
      <c r="G60" s="204"/>
      <c r="H60" s="207" t="n">
        <v>59</v>
      </c>
      <c r="I60" s="2" t="s">
        <v>5091</v>
      </c>
      <c r="J60" s="2" t="n">
        <v>2</v>
      </c>
      <c r="K60" s="2" t="s">
        <v>4999</v>
      </c>
    </row>
    <row r="61" customFormat="false" ht="15" hidden="false" customHeight="true" outlineLevel="0" collapsed="false">
      <c r="A61" s="211" t="s">
        <v>5029</v>
      </c>
      <c r="B61" s="212" t="n">
        <v>0</v>
      </c>
      <c r="C61" s="213" t="n">
        <v>0</v>
      </c>
      <c r="D61" s="213" t="n">
        <v>0</v>
      </c>
      <c r="E61" s="204"/>
      <c r="F61" s="205"/>
      <c r="G61" s="204"/>
      <c r="H61" s="207" t="n">
        <v>60</v>
      </c>
      <c r="I61" s="2" t="s">
        <v>5038</v>
      </c>
      <c r="J61" s="2" t="n">
        <v>2</v>
      </c>
      <c r="K61" s="2" t="s">
        <v>4982</v>
      </c>
    </row>
    <row r="62" customFormat="false" ht="15" hidden="false" customHeight="true" outlineLevel="0" collapsed="false">
      <c r="A62" s="211" t="s">
        <v>5242</v>
      </c>
      <c r="B62" s="212" t="n">
        <v>0</v>
      </c>
      <c r="C62" s="213" t="n">
        <v>0</v>
      </c>
      <c r="D62" s="213" t="n">
        <v>0</v>
      </c>
      <c r="E62" s="204"/>
      <c r="F62" s="205"/>
      <c r="G62" s="204"/>
      <c r="H62" s="207" t="n">
        <v>61</v>
      </c>
      <c r="I62" s="2" t="s">
        <v>5112</v>
      </c>
      <c r="J62" s="2" t="n">
        <v>2</v>
      </c>
      <c r="K62" s="2" t="s">
        <v>4982</v>
      </c>
    </row>
    <row r="63" customFormat="false" ht="15" hidden="false" customHeight="true" outlineLevel="0" collapsed="false">
      <c r="A63" s="211" t="s">
        <v>5109</v>
      </c>
      <c r="B63" s="212" t="n">
        <v>0</v>
      </c>
      <c r="C63" s="213" t="n">
        <v>0</v>
      </c>
      <c r="D63" s="213" t="n">
        <v>0</v>
      </c>
      <c r="E63" s="204"/>
      <c r="F63" s="205"/>
      <c r="G63" s="204"/>
      <c r="H63" s="207" t="n">
        <v>62</v>
      </c>
      <c r="I63" s="2" t="s">
        <v>619</v>
      </c>
      <c r="J63" s="2" t="n">
        <v>2</v>
      </c>
      <c r="K63" s="2" t="s">
        <v>4982</v>
      </c>
    </row>
    <row r="64" customFormat="false" ht="19.5" hidden="false" customHeight="true" outlineLevel="0" collapsed="false">
      <c r="E64" s="204"/>
      <c r="F64" s="205"/>
      <c r="G64" s="204"/>
      <c r="H64" s="207" t="n">
        <v>63</v>
      </c>
      <c r="I64" s="2" t="s">
        <v>5256</v>
      </c>
      <c r="J64" s="2" t="n">
        <v>2</v>
      </c>
      <c r="K64" s="2" t="s">
        <v>4999</v>
      </c>
    </row>
    <row r="65" customFormat="false" ht="15" hidden="false" customHeight="true" outlineLevel="0" collapsed="false">
      <c r="A65" s="206" t="s">
        <v>5267</v>
      </c>
      <c r="B65" s="206"/>
      <c r="C65" s="206"/>
      <c r="D65" s="206"/>
      <c r="E65" s="204"/>
      <c r="F65" s="205"/>
      <c r="G65" s="204"/>
      <c r="H65" s="207" t="n">
        <v>64</v>
      </c>
      <c r="I65" s="2" t="s">
        <v>5062</v>
      </c>
      <c r="J65" s="2" t="n">
        <v>2</v>
      </c>
      <c r="K65" s="2" t="s">
        <v>4982</v>
      </c>
    </row>
    <row r="66" customFormat="false" ht="15" hidden="false" customHeight="true" outlineLevel="0" collapsed="false">
      <c r="A66" s="208" t="s">
        <v>5259</v>
      </c>
      <c r="B66" s="209" t="n">
        <v>0</v>
      </c>
      <c r="C66" s="210"/>
      <c r="D66" s="210"/>
      <c r="E66" s="204"/>
      <c r="F66" s="205"/>
      <c r="G66" s="204"/>
      <c r="H66" s="207" t="n">
        <v>65</v>
      </c>
      <c r="I66" s="2" t="s">
        <v>5041</v>
      </c>
      <c r="J66" s="2" t="n">
        <v>2</v>
      </c>
      <c r="K66" s="2" t="s">
        <v>4982</v>
      </c>
    </row>
    <row r="67" customFormat="false" ht="19.5" hidden="false" customHeight="true" outlineLevel="0" collapsed="false">
      <c r="A67" s="2"/>
      <c r="B67" s="213"/>
      <c r="C67" s="213"/>
      <c r="D67" s="213"/>
      <c r="E67" s="204"/>
      <c r="F67" s="205"/>
      <c r="G67" s="204"/>
      <c r="H67" s="207" t="n">
        <v>66</v>
      </c>
      <c r="I67" s="2" t="s">
        <v>5114</v>
      </c>
      <c r="J67" s="2" t="n">
        <v>2</v>
      </c>
      <c r="K67" s="2" t="s">
        <v>4982</v>
      </c>
    </row>
    <row r="68" customFormat="false" ht="15" hidden="false" customHeight="true" outlineLevel="0" collapsed="false">
      <c r="A68" s="206" t="s">
        <v>4982</v>
      </c>
      <c r="B68" s="206"/>
      <c r="C68" s="206"/>
      <c r="D68" s="206"/>
      <c r="E68" s="204"/>
      <c r="F68" s="205"/>
      <c r="G68" s="204"/>
      <c r="H68" s="207" t="n">
        <v>67</v>
      </c>
      <c r="I68" s="2" t="s">
        <v>5042</v>
      </c>
      <c r="J68" s="2" t="n">
        <v>2</v>
      </c>
      <c r="K68" s="2" t="s">
        <v>4982</v>
      </c>
    </row>
    <row r="69" customFormat="false" ht="15" hidden="false" customHeight="true" outlineLevel="0" collapsed="false">
      <c r="A69" s="208" t="s">
        <v>5032</v>
      </c>
      <c r="B69" s="216"/>
      <c r="C69" s="217" t="n">
        <v>1</v>
      </c>
      <c r="D69" s="217" t="n">
        <v>1</v>
      </c>
      <c r="E69" s="204"/>
      <c r="F69" s="205"/>
      <c r="G69" s="204"/>
      <c r="H69" s="207" t="n">
        <v>68</v>
      </c>
      <c r="I69" s="2" t="s">
        <v>5082</v>
      </c>
      <c r="J69" s="2" t="n">
        <v>1</v>
      </c>
      <c r="K69" s="2" t="s">
        <v>4980</v>
      </c>
    </row>
    <row r="70" customFormat="false" ht="15" hidden="false" customHeight="true" outlineLevel="0" collapsed="false">
      <c r="A70" s="211" t="s">
        <v>590</v>
      </c>
      <c r="B70" s="218" t="n">
        <v>5</v>
      </c>
      <c r="C70" s="2" t="n">
        <v>5</v>
      </c>
      <c r="D70" s="2" t="n">
        <v>5</v>
      </c>
      <c r="E70" s="204"/>
      <c r="F70" s="205"/>
      <c r="G70" s="204"/>
      <c r="H70" s="207" t="n">
        <v>69</v>
      </c>
      <c r="I70" s="2" t="s">
        <v>590</v>
      </c>
      <c r="J70" s="2" t="n">
        <v>2</v>
      </c>
      <c r="K70" s="2" t="s">
        <v>4982</v>
      </c>
    </row>
    <row r="71" customFormat="false" ht="15" hidden="false" customHeight="true" outlineLevel="0" collapsed="false">
      <c r="A71" s="211" t="s">
        <v>5045</v>
      </c>
      <c r="B71" s="218" t="n">
        <v>6</v>
      </c>
      <c r="C71" s="2" t="n">
        <v>6</v>
      </c>
      <c r="D71" s="2" t="n">
        <v>6</v>
      </c>
      <c r="E71" s="204"/>
      <c r="F71" s="205"/>
      <c r="G71" s="204"/>
      <c r="H71" s="207" t="n">
        <v>70</v>
      </c>
      <c r="I71" s="2" t="s">
        <v>5064</v>
      </c>
      <c r="J71" s="2" t="n">
        <v>2</v>
      </c>
      <c r="K71" s="2" t="s">
        <v>4982</v>
      </c>
    </row>
    <row r="72" customFormat="false" ht="15" hidden="false" customHeight="true" outlineLevel="0" collapsed="false">
      <c r="A72" s="211" t="s">
        <v>5030</v>
      </c>
      <c r="B72" s="218" t="n">
        <v>10</v>
      </c>
      <c r="C72" s="2" t="n">
        <v>10</v>
      </c>
      <c r="D72" s="2" t="n">
        <v>10</v>
      </c>
      <c r="E72" s="204"/>
      <c r="F72" s="205"/>
      <c r="G72" s="204"/>
      <c r="H72" s="207" t="n">
        <v>71</v>
      </c>
      <c r="I72" s="2" t="s">
        <v>5065</v>
      </c>
      <c r="J72" s="2" t="n">
        <v>2</v>
      </c>
      <c r="K72" s="2" t="s">
        <v>4982</v>
      </c>
    </row>
    <row r="73" customFormat="false" ht="15" hidden="false" customHeight="true" outlineLevel="0" collapsed="false">
      <c r="A73" s="211" t="s">
        <v>5113</v>
      </c>
      <c r="B73" s="218" t="n">
        <v>11</v>
      </c>
      <c r="C73" s="2" t="n">
        <v>11</v>
      </c>
      <c r="D73" s="2" t="n">
        <v>11</v>
      </c>
      <c r="E73" s="204"/>
      <c r="F73" s="205"/>
      <c r="G73" s="204"/>
      <c r="H73" s="207" t="n">
        <v>72</v>
      </c>
      <c r="I73" s="2" t="s">
        <v>5259</v>
      </c>
      <c r="J73" s="2" t="n">
        <v>2</v>
      </c>
      <c r="K73" s="2" t="s">
        <v>5006</v>
      </c>
    </row>
    <row r="74" customFormat="false" ht="15" hidden="false" customHeight="true" outlineLevel="0" collapsed="false">
      <c r="A74" s="211" t="s">
        <v>5047</v>
      </c>
      <c r="B74" s="218" t="n">
        <v>12</v>
      </c>
      <c r="C74" s="2" t="n">
        <v>12</v>
      </c>
      <c r="D74" s="2" t="n">
        <v>12</v>
      </c>
      <c r="E74" s="204"/>
      <c r="F74" s="205"/>
      <c r="G74" s="204"/>
      <c r="H74" s="207" t="n">
        <v>73</v>
      </c>
      <c r="I74" s="2" t="s">
        <v>5043</v>
      </c>
      <c r="J74" s="2" t="n">
        <v>2</v>
      </c>
      <c r="K74" s="2" t="s">
        <v>4982</v>
      </c>
    </row>
    <row r="75" customFormat="false" ht="15" hidden="false" customHeight="true" outlineLevel="0" collapsed="false">
      <c r="A75" s="211" t="s">
        <v>5061</v>
      </c>
      <c r="B75" s="218" t="n">
        <v>15</v>
      </c>
      <c r="C75" s="2" t="n">
        <v>15</v>
      </c>
      <c r="D75" s="2" t="n">
        <v>15</v>
      </c>
      <c r="E75" s="204"/>
      <c r="F75" s="205"/>
      <c r="G75" s="204"/>
      <c r="H75" s="207" t="n">
        <v>74</v>
      </c>
      <c r="I75" s="2" t="s">
        <v>957</v>
      </c>
      <c r="J75" s="2" t="n">
        <v>2</v>
      </c>
      <c r="K75" s="2" t="s">
        <v>4982</v>
      </c>
    </row>
    <row r="76" customFormat="false" ht="15" hidden="false" customHeight="true" outlineLevel="0" collapsed="false">
      <c r="A76" s="211" t="s">
        <v>5038</v>
      </c>
      <c r="B76" s="218" t="n">
        <v>17</v>
      </c>
      <c r="C76" s="2" t="n">
        <v>17</v>
      </c>
      <c r="D76" s="2" t="n">
        <v>17</v>
      </c>
      <c r="E76" s="204"/>
      <c r="F76" s="205"/>
      <c r="G76" s="204"/>
      <c r="H76" s="207" t="n">
        <v>75</v>
      </c>
      <c r="I76" s="2" t="s">
        <v>4988</v>
      </c>
      <c r="J76" s="2" t="n">
        <v>0</v>
      </c>
      <c r="K76" s="2" t="s">
        <v>4991</v>
      </c>
    </row>
    <row r="77" customFormat="false" ht="15" hidden="false" customHeight="true" outlineLevel="0" collapsed="false">
      <c r="A77" s="211" t="s">
        <v>5062</v>
      </c>
      <c r="B77" s="218" t="n">
        <v>18</v>
      </c>
      <c r="C77" s="2" t="n">
        <v>18</v>
      </c>
      <c r="D77" s="2" t="n">
        <v>18</v>
      </c>
      <c r="E77" s="204"/>
      <c r="F77" s="205"/>
      <c r="G77" s="204"/>
      <c r="H77" s="207" t="n">
        <v>76</v>
      </c>
      <c r="I77" s="2" t="s">
        <v>5044</v>
      </c>
      <c r="J77" s="2" t="n">
        <v>2</v>
      </c>
      <c r="K77" s="2" t="s">
        <v>4982</v>
      </c>
    </row>
    <row r="78" customFormat="false" ht="15" hidden="false" customHeight="true" outlineLevel="0" collapsed="false">
      <c r="A78" s="211" t="s">
        <v>957</v>
      </c>
      <c r="B78" s="218" t="n">
        <v>20</v>
      </c>
      <c r="C78" s="2" t="n">
        <v>20</v>
      </c>
      <c r="D78" s="2" t="n">
        <v>20</v>
      </c>
      <c r="E78" s="204"/>
      <c r="F78" s="205"/>
      <c r="G78" s="204"/>
      <c r="H78" s="207" t="n">
        <v>77</v>
      </c>
      <c r="I78" s="2" t="s">
        <v>5118</v>
      </c>
      <c r="J78" s="2" t="n">
        <v>2</v>
      </c>
      <c r="K78" s="2" t="s">
        <v>4982</v>
      </c>
    </row>
    <row r="79" customFormat="false" ht="15" hidden="false" customHeight="true" outlineLevel="0" collapsed="false">
      <c r="A79" s="211" t="s">
        <v>5021</v>
      </c>
      <c r="B79" s="218" t="n">
        <v>21</v>
      </c>
      <c r="C79" s="2" t="n">
        <v>21</v>
      </c>
      <c r="D79" s="2" t="n">
        <v>21</v>
      </c>
      <c r="E79" s="204"/>
      <c r="F79" s="205"/>
      <c r="G79" s="204"/>
      <c r="H79" s="207" t="n">
        <v>78</v>
      </c>
      <c r="I79" s="2" t="s">
        <v>5264</v>
      </c>
      <c r="J79" s="2" t="n">
        <v>1</v>
      </c>
      <c r="K79" s="2" t="s">
        <v>4980</v>
      </c>
    </row>
    <row r="80" customFormat="false" ht="15" hidden="false" customHeight="true" outlineLevel="0" collapsed="false">
      <c r="A80" s="211" t="s">
        <v>5149</v>
      </c>
      <c r="B80" s="218" t="n">
        <v>23</v>
      </c>
      <c r="C80" s="204"/>
      <c r="D80" s="204"/>
      <c r="E80" s="204"/>
      <c r="F80" s="205"/>
      <c r="G80" s="204"/>
      <c r="H80" s="207" t="n">
        <v>79</v>
      </c>
      <c r="I80" s="2" t="s">
        <v>5099</v>
      </c>
      <c r="J80" s="2" t="n">
        <v>0</v>
      </c>
      <c r="K80" s="2" t="s">
        <v>4991</v>
      </c>
    </row>
    <row r="81" customFormat="false" ht="15" hidden="false" customHeight="true" outlineLevel="0" collapsed="false">
      <c r="A81" s="211" t="s">
        <v>1044</v>
      </c>
      <c r="B81" s="218" t="n">
        <v>26</v>
      </c>
      <c r="C81" s="2" t="n">
        <v>26</v>
      </c>
      <c r="D81" s="2" t="n">
        <v>26</v>
      </c>
      <c r="E81" s="204"/>
      <c r="F81" s="205"/>
      <c r="G81" s="204"/>
      <c r="H81" s="207" t="n">
        <v>80</v>
      </c>
      <c r="I81" s="2" t="s">
        <v>5251</v>
      </c>
      <c r="J81" s="2" t="n">
        <v>1</v>
      </c>
      <c r="K81" s="2" t="s">
        <v>4980</v>
      </c>
    </row>
    <row r="82" customFormat="false" ht="15" hidden="false" customHeight="true" outlineLevel="0" collapsed="false">
      <c r="A82" s="211" t="s">
        <v>5042</v>
      </c>
      <c r="B82" s="218" t="n">
        <v>27</v>
      </c>
      <c r="C82" s="2" t="n">
        <v>27</v>
      </c>
      <c r="D82" s="2" t="n">
        <v>27</v>
      </c>
      <c r="E82" s="204"/>
      <c r="F82" s="205"/>
      <c r="G82" s="204"/>
      <c r="H82" s="207" t="n">
        <v>81</v>
      </c>
      <c r="I82" s="2" t="s">
        <v>5037</v>
      </c>
      <c r="J82" s="2" t="n">
        <v>2</v>
      </c>
      <c r="K82" s="2" t="s">
        <v>4982</v>
      </c>
    </row>
    <row r="83" customFormat="false" ht="15" hidden="false" customHeight="true" outlineLevel="0" collapsed="false">
      <c r="A83" s="211" t="s">
        <v>5003</v>
      </c>
      <c r="B83" s="218" t="n">
        <v>28</v>
      </c>
      <c r="C83" s="2" t="n">
        <v>28</v>
      </c>
      <c r="D83" s="2" t="n">
        <v>28</v>
      </c>
      <c r="E83" s="204"/>
      <c r="F83" s="205"/>
      <c r="G83" s="204"/>
      <c r="H83" s="207" t="n">
        <v>82</v>
      </c>
      <c r="I83" s="2" t="s">
        <v>5189</v>
      </c>
      <c r="J83" s="2" t="n">
        <v>2</v>
      </c>
      <c r="K83" s="2" t="s">
        <v>5006</v>
      </c>
    </row>
    <row r="84" customFormat="false" ht="15" hidden="false" customHeight="true" outlineLevel="0" collapsed="false">
      <c r="A84" s="211" t="s">
        <v>619</v>
      </c>
      <c r="B84" s="214"/>
      <c r="C84" s="2" t="n">
        <v>29</v>
      </c>
      <c r="D84" s="2" t="n">
        <v>29</v>
      </c>
      <c r="E84" s="204"/>
      <c r="F84" s="205"/>
      <c r="G84" s="204"/>
      <c r="H84" s="207" t="n">
        <v>83</v>
      </c>
      <c r="I84" s="2" t="s">
        <v>5039</v>
      </c>
      <c r="J84" s="2" t="n">
        <v>2</v>
      </c>
      <c r="K84" s="2" t="s">
        <v>5006</v>
      </c>
    </row>
    <row r="85" customFormat="false" ht="15" hidden="false" customHeight="true" outlineLevel="0" collapsed="false">
      <c r="A85" s="211" t="s">
        <v>5118</v>
      </c>
      <c r="B85" s="218" t="n">
        <v>30</v>
      </c>
      <c r="C85" s="2" t="n">
        <v>30</v>
      </c>
      <c r="D85" s="2" t="n">
        <v>30</v>
      </c>
      <c r="E85" s="204"/>
      <c r="F85" s="205"/>
      <c r="G85" s="204"/>
      <c r="H85" s="207" t="n">
        <v>84</v>
      </c>
      <c r="I85" s="2" t="s">
        <v>5106</v>
      </c>
      <c r="J85" s="2" t="n">
        <v>2</v>
      </c>
      <c r="K85" s="2" t="s">
        <v>5006</v>
      </c>
    </row>
    <row r="86" customFormat="false" ht="15" hidden="false" customHeight="true" outlineLevel="0" collapsed="false">
      <c r="A86" s="211" t="s">
        <v>5004</v>
      </c>
      <c r="B86" s="218" t="n">
        <v>32</v>
      </c>
      <c r="C86" s="2" t="n">
        <v>32</v>
      </c>
      <c r="D86" s="2" t="n">
        <v>32</v>
      </c>
      <c r="E86" s="204"/>
      <c r="F86" s="205"/>
      <c r="G86" s="204"/>
      <c r="H86" s="207" t="n">
        <v>85</v>
      </c>
      <c r="I86" s="2" t="s">
        <v>5067</v>
      </c>
      <c r="J86" s="2" t="n">
        <v>2</v>
      </c>
      <c r="K86" s="2" t="s">
        <v>4982</v>
      </c>
    </row>
    <row r="87" customFormat="false" ht="15" hidden="false" customHeight="true" outlineLevel="0" collapsed="false">
      <c r="A87" s="211" t="s">
        <v>4983</v>
      </c>
      <c r="B87" s="214"/>
      <c r="C87" s="2" t="n">
        <v>40</v>
      </c>
      <c r="D87" s="2" t="n">
        <v>40</v>
      </c>
      <c r="E87" s="204"/>
      <c r="F87" s="205"/>
      <c r="G87" s="204"/>
      <c r="H87" s="207" t="n">
        <v>86</v>
      </c>
      <c r="I87" s="2" t="s">
        <v>977</v>
      </c>
      <c r="J87" s="2" t="n">
        <v>2</v>
      </c>
      <c r="K87" s="2" t="s">
        <v>4982</v>
      </c>
    </row>
    <row r="88" customFormat="false" ht="15" hidden="false" customHeight="true" outlineLevel="0" collapsed="false">
      <c r="A88" s="211" t="s">
        <v>5119</v>
      </c>
      <c r="B88" s="218" t="n">
        <v>41</v>
      </c>
      <c r="C88" s="2" t="n">
        <v>41</v>
      </c>
      <c r="D88" s="2" t="n">
        <v>41</v>
      </c>
      <c r="E88" s="204"/>
      <c r="F88" s="205"/>
      <c r="G88" s="204"/>
      <c r="H88" s="207" t="n">
        <v>87</v>
      </c>
      <c r="I88" s="2" t="s">
        <v>5107</v>
      </c>
      <c r="J88" s="2" t="n">
        <v>2</v>
      </c>
      <c r="K88" s="2" t="s">
        <v>5025</v>
      </c>
    </row>
    <row r="89" customFormat="false" ht="15" hidden="false" customHeight="true" outlineLevel="0" collapsed="false">
      <c r="A89" s="211" t="s">
        <v>5013</v>
      </c>
      <c r="B89" s="218" t="n">
        <v>42</v>
      </c>
      <c r="C89" s="2" t="n">
        <v>42</v>
      </c>
      <c r="D89" s="2" t="n">
        <v>42</v>
      </c>
      <c r="E89" s="204"/>
      <c r="F89" s="205"/>
      <c r="G89" s="204"/>
      <c r="H89" s="207" t="n">
        <v>88</v>
      </c>
      <c r="I89" s="2" t="s">
        <v>5113</v>
      </c>
      <c r="J89" s="2" t="n">
        <v>2</v>
      </c>
      <c r="K89" s="2" t="s">
        <v>4982</v>
      </c>
    </row>
    <row r="90" customFormat="false" ht="15" hidden="false" customHeight="true" outlineLevel="0" collapsed="false">
      <c r="A90" s="211" t="s">
        <v>5044</v>
      </c>
      <c r="B90" s="218" t="n">
        <v>43</v>
      </c>
      <c r="C90" s="204"/>
      <c r="D90" s="204"/>
      <c r="E90" s="204"/>
      <c r="F90" s="205"/>
      <c r="G90" s="204"/>
      <c r="H90" s="207" t="n">
        <v>89</v>
      </c>
      <c r="I90" s="2" t="s">
        <v>5266</v>
      </c>
      <c r="J90" s="2" t="n">
        <v>2</v>
      </c>
      <c r="K90" s="2" t="s">
        <v>5006</v>
      </c>
    </row>
    <row r="91" customFormat="false" ht="15" hidden="false" customHeight="true" outlineLevel="0" collapsed="false">
      <c r="A91" s="211" t="s">
        <v>5041</v>
      </c>
      <c r="B91" s="218" t="n">
        <v>44</v>
      </c>
      <c r="C91" s="2" t="n">
        <v>44</v>
      </c>
      <c r="D91" s="2" t="n">
        <v>44</v>
      </c>
      <c r="E91" s="204"/>
      <c r="F91" s="205"/>
      <c r="G91" s="204"/>
      <c r="H91" s="207" t="n">
        <v>90</v>
      </c>
      <c r="I91" s="2" t="s">
        <v>5029</v>
      </c>
      <c r="J91" s="2" t="n">
        <v>2</v>
      </c>
      <c r="K91" s="2" t="s">
        <v>5006</v>
      </c>
    </row>
    <row r="92" customFormat="false" ht="15" hidden="false" customHeight="true" outlineLevel="0" collapsed="false">
      <c r="A92" s="211" t="s">
        <v>4985</v>
      </c>
      <c r="B92" s="218" t="n">
        <v>45</v>
      </c>
      <c r="C92" s="2" t="n">
        <v>45</v>
      </c>
      <c r="D92" s="2" t="n">
        <v>45</v>
      </c>
      <c r="E92" s="204"/>
      <c r="F92" s="205"/>
      <c r="G92" s="204"/>
      <c r="H92" s="207" t="n">
        <v>91</v>
      </c>
      <c r="I92" s="2" t="s">
        <v>5050</v>
      </c>
      <c r="J92" s="2" t="n">
        <v>2</v>
      </c>
      <c r="K92" s="2" t="s">
        <v>4982</v>
      </c>
    </row>
    <row r="93" customFormat="false" ht="15" hidden="false" customHeight="true" outlineLevel="0" collapsed="false">
      <c r="A93" s="211" t="s">
        <v>5192</v>
      </c>
      <c r="B93" s="218" t="n">
        <v>46</v>
      </c>
      <c r="C93" s="2" t="n">
        <v>46</v>
      </c>
      <c r="D93" s="2" t="n">
        <v>46</v>
      </c>
      <c r="E93" s="204"/>
      <c r="F93" s="205"/>
      <c r="G93" s="204"/>
      <c r="H93" s="207" t="n">
        <v>92</v>
      </c>
      <c r="I93" s="2" t="s">
        <v>5261</v>
      </c>
      <c r="J93" s="2" t="n">
        <v>0</v>
      </c>
      <c r="K93" s="2" t="s">
        <v>4991</v>
      </c>
    </row>
    <row r="94" customFormat="false" ht="15" hidden="false" customHeight="true" outlineLevel="0" collapsed="false">
      <c r="A94" s="211" t="s">
        <v>5043</v>
      </c>
      <c r="B94" s="214"/>
      <c r="C94" s="2" t="n">
        <v>48</v>
      </c>
      <c r="D94" s="2" t="n">
        <v>48</v>
      </c>
      <c r="E94" s="204"/>
      <c r="F94" s="205"/>
      <c r="G94" s="204"/>
      <c r="H94" s="207" t="n">
        <v>93</v>
      </c>
      <c r="I94" s="2" t="s">
        <v>5047</v>
      </c>
      <c r="J94" s="2" t="n">
        <v>2</v>
      </c>
      <c r="K94" s="2" t="s">
        <v>4982</v>
      </c>
    </row>
    <row r="95" customFormat="false" ht="15" hidden="false" customHeight="true" outlineLevel="0" collapsed="false">
      <c r="A95" s="211" t="s">
        <v>5189</v>
      </c>
      <c r="B95" s="218" t="n">
        <v>49</v>
      </c>
      <c r="C95" s="204"/>
      <c r="D95" s="204"/>
      <c r="E95" s="204"/>
      <c r="F95" s="205"/>
      <c r="G95" s="204"/>
      <c r="H95" s="207" t="n">
        <v>94</v>
      </c>
      <c r="I95" s="2" t="s">
        <v>5192</v>
      </c>
      <c r="J95" s="2" t="n">
        <v>2</v>
      </c>
      <c r="K95" s="2" t="s">
        <v>4982</v>
      </c>
    </row>
    <row r="96" customFormat="false" ht="15" hidden="false" customHeight="true" outlineLevel="0" collapsed="false">
      <c r="A96" s="211" t="s">
        <v>5015</v>
      </c>
      <c r="B96" s="218" t="n">
        <v>54</v>
      </c>
      <c r="C96" s="2" t="n">
        <v>54</v>
      </c>
      <c r="D96" s="2" t="n">
        <v>54</v>
      </c>
      <c r="E96" s="204"/>
      <c r="F96" s="205"/>
      <c r="G96" s="204"/>
      <c r="H96" s="207" t="n">
        <v>95</v>
      </c>
      <c r="I96" s="2" t="s">
        <v>5242</v>
      </c>
      <c r="J96" s="2" t="n">
        <v>2</v>
      </c>
      <c r="K96" s="2" t="s">
        <v>5006</v>
      </c>
    </row>
    <row r="97" customFormat="false" ht="15" hidden="false" customHeight="true" outlineLevel="0" collapsed="false">
      <c r="A97" s="211" t="s">
        <v>5018</v>
      </c>
      <c r="B97" s="218" t="n">
        <v>56</v>
      </c>
      <c r="C97" s="2" t="n">
        <v>56</v>
      </c>
      <c r="D97" s="2" t="n">
        <v>56</v>
      </c>
      <c r="E97" s="204"/>
      <c r="F97" s="205"/>
      <c r="G97" s="204"/>
      <c r="H97" s="207" t="n">
        <v>96</v>
      </c>
      <c r="I97" s="2" t="s">
        <v>5119</v>
      </c>
      <c r="J97" s="2" t="n">
        <v>2</v>
      </c>
      <c r="K97" s="2" t="s">
        <v>4982</v>
      </c>
    </row>
    <row r="98" customFormat="false" ht="15" hidden="false" customHeight="true" outlineLevel="0" collapsed="false">
      <c r="A98" s="211" t="s">
        <v>5011</v>
      </c>
      <c r="B98" s="218" t="n">
        <v>58</v>
      </c>
      <c r="C98" s="204"/>
      <c r="D98" s="204"/>
      <c r="E98" s="204"/>
      <c r="F98" s="205"/>
      <c r="G98" s="204"/>
      <c r="H98" s="207" t="n">
        <v>97</v>
      </c>
      <c r="I98" s="2" t="s">
        <v>5045</v>
      </c>
      <c r="J98" s="2" t="n">
        <v>2</v>
      </c>
      <c r="K98" s="2" t="s">
        <v>4982</v>
      </c>
    </row>
    <row r="99" customFormat="false" ht="15" hidden="false" customHeight="true" outlineLevel="0" collapsed="false">
      <c r="A99" s="211" t="s">
        <v>5155</v>
      </c>
      <c r="B99" s="218" t="n">
        <v>61</v>
      </c>
      <c r="C99" s="2" t="n">
        <v>61</v>
      </c>
      <c r="D99" s="2" t="n">
        <v>61</v>
      </c>
      <c r="E99" s="204"/>
      <c r="F99" s="205"/>
      <c r="G99" s="204"/>
      <c r="H99" s="207" t="n">
        <v>98</v>
      </c>
      <c r="I99" s="2" t="s">
        <v>5109</v>
      </c>
      <c r="J99" s="2" t="n">
        <v>2</v>
      </c>
      <c r="K99" s="2" t="s">
        <v>5006</v>
      </c>
    </row>
    <row r="100" customFormat="false" ht="15" hidden="false" customHeight="true" outlineLevel="0" collapsed="false">
      <c r="A100" s="211" t="s">
        <v>5093</v>
      </c>
      <c r="B100" s="218" t="n">
        <v>63</v>
      </c>
      <c r="C100" s="2" t="n">
        <v>63</v>
      </c>
      <c r="D100" s="2" t="n">
        <v>63</v>
      </c>
      <c r="E100" s="204"/>
      <c r="F100" s="205"/>
      <c r="G100" s="204"/>
      <c r="H100" s="207" t="n">
        <v>99</v>
      </c>
      <c r="I100" s="2" t="s">
        <v>5193</v>
      </c>
      <c r="J100" s="2" t="n">
        <v>2</v>
      </c>
      <c r="K100" s="2" t="s">
        <v>4982</v>
      </c>
    </row>
    <row r="101" customFormat="false" ht="15" hidden="false" customHeight="true" outlineLevel="0" collapsed="false">
      <c r="A101" s="211" t="s">
        <v>5264</v>
      </c>
      <c r="B101" s="218" t="n">
        <v>65</v>
      </c>
      <c r="C101" s="2" t="n">
        <v>65</v>
      </c>
      <c r="D101" s="2" t="n">
        <v>65</v>
      </c>
      <c r="E101" s="204"/>
      <c r="F101" s="205"/>
      <c r="G101" s="204"/>
      <c r="H101" s="207" t="n">
        <v>100</v>
      </c>
      <c r="I101" s="2" t="s">
        <v>5051</v>
      </c>
      <c r="J101" s="2" t="n">
        <v>2</v>
      </c>
      <c r="K101" s="2" t="s">
        <v>4982</v>
      </c>
    </row>
    <row r="102" customFormat="false" ht="15" hidden="false" customHeight="true" outlineLevel="0" collapsed="false">
      <c r="A102" s="211" t="s">
        <v>5108</v>
      </c>
      <c r="B102" s="218" t="n">
        <v>66</v>
      </c>
      <c r="C102" s="2" t="n">
        <v>66</v>
      </c>
      <c r="D102" s="2" t="n">
        <v>66</v>
      </c>
      <c r="E102" s="204"/>
      <c r="F102" s="205"/>
      <c r="G102" s="204"/>
      <c r="H102" s="207" t="n">
        <v>101</v>
      </c>
      <c r="I102" s="2" t="s">
        <v>5155</v>
      </c>
      <c r="J102" s="2" t="n">
        <v>2</v>
      </c>
      <c r="K102" s="2" t="s">
        <v>4982</v>
      </c>
    </row>
    <row r="103" customFormat="false" ht="15" hidden="false" customHeight="true" outlineLevel="0" collapsed="false">
      <c r="A103" s="211" t="s">
        <v>5114</v>
      </c>
      <c r="B103" s="214"/>
      <c r="C103" s="2" t="n">
        <v>67</v>
      </c>
      <c r="D103" s="2" t="n">
        <v>67</v>
      </c>
      <c r="E103" s="204"/>
      <c r="F103" s="205"/>
      <c r="G103" s="204"/>
      <c r="H103" s="207" t="n">
        <v>103</v>
      </c>
      <c r="I103" s="219" t="s">
        <v>5220</v>
      </c>
      <c r="J103" s="219" t="n">
        <v>2</v>
      </c>
      <c r="K103" s="219" t="s">
        <v>4999</v>
      </c>
    </row>
    <row r="104" customFormat="false" ht="15" hidden="false" customHeight="true" outlineLevel="0" collapsed="false">
      <c r="A104" s="211" t="s">
        <v>1573</v>
      </c>
      <c r="B104" s="218" t="n">
        <v>68</v>
      </c>
      <c r="C104" s="2" t="n">
        <v>68</v>
      </c>
      <c r="D104" s="2" t="n">
        <v>68</v>
      </c>
      <c r="E104" s="204"/>
      <c r="F104" s="205"/>
      <c r="G104" s="204"/>
      <c r="H104" s="207"/>
      <c r="I104" s="220" t="s">
        <v>5052</v>
      </c>
      <c r="J104" s="217" t="n">
        <f aca="false">SUM(J1:J103)</f>
        <v>172</v>
      </c>
      <c r="K104" s="2"/>
    </row>
    <row r="105" customFormat="false" ht="15" hidden="false" customHeight="true" outlineLevel="0" collapsed="false">
      <c r="A105" s="211" t="s">
        <v>885</v>
      </c>
      <c r="B105" s="218" t="n">
        <v>70</v>
      </c>
      <c r="C105" s="2" t="n">
        <v>70</v>
      </c>
      <c r="D105" s="2" t="n">
        <v>70</v>
      </c>
      <c r="E105" s="204"/>
      <c r="F105" s="205"/>
      <c r="G105" s="204"/>
      <c r="H105" s="207"/>
      <c r="I105" s="2" t="s">
        <v>5053</v>
      </c>
      <c r="J105" s="2" t="n">
        <f aca="false">J104-((2*5)+(2*5))</f>
        <v>152</v>
      </c>
      <c r="K105" s="2"/>
    </row>
    <row r="106" customFormat="false" ht="15" hidden="false" customHeight="true" outlineLevel="0" collapsed="false">
      <c r="A106" s="211" t="s">
        <v>5254</v>
      </c>
      <c r="B106" s="214"/>
      <c r="C106" s="2" t="n">
        <v>74</v>
      </c>
      <c r="D106" s="2" t="n">
        <v>74</v>
      </c>
      <c r="E106" s="204"/>
      <c r="F106" s="205"/>
      <c r="G106" s="204"/>
      <c r="H106" s="207"/>
      <c r="I106" s="2"/>
      <c r="J106" s="204"/>
      <c r="K106" s="2"/>
    </row>
    <row r="107" customFormat="false" ht="15" hidden="false" customHeight="true" outlineLevel="0" collapsed="false">
      <c r="A107" s="211" t="s">
        <v>5112</v>
      </c>
      <c r="B107" s="218" t="n">
        <v>77</v>
      </c>
      <c r="C107" s="2" t="n">
        <v>77</v>
      </c>
      <c r="D107" s="2" t="n">
        <v>77</v>
      </c>
      <c r="E107" s="204"/>
      <c r="F107" s="205"/>
      <c r="G107" s="204"/>
      <c r="H107" s="207"/>
      <c r="I107" s="2"/>
      <c r="J107" s="204"/>
      <c r="K107" s="2"/>
    </row>
    <row r="108" customFormat="false" ht="15" hidden="false" customHeight="true" outlineLevel="0" collapsed="false">
      <c r="A108" s="211" t="s">
        <v>5057</v>
      </c>
      <c r="B108" s="214"/>
      <c r="C108" s="2" t="n">
        <v>78</v>
      </c>
      <c r="D108" s="2" t="n">
        <v>78</v>
      </c>
      <c r="E108" s="204"/>
      <c r="F108" s="205"/>
      <c r="G108" s="204"/>
      <c r="H108" s="207"/>
      <c r="I108" s="2"/>
      <c r="J108" s="204"/>
      <c r="K108" s="2"/>
    </row>
    <row r="109" customFormat="false" ht="15" hidden="false" customHeight="true" outlineLevel="0" collapsed="false">
      <c r="A109" s="211" t="s">
        <v>4994</v>
      </c>
      <c r="B109" s="218" t="n">
        <v>78</v>
      </c>
      <c r="C109" s="204"/>
      <c r="D109" s="204"/>
      <c r="E109" s="204"/>
      <c r="F109" s="205"/>
      <c r="G109" s="204"/>
      <c r="H109" s="207"/>
      <c r="I109" s="2"/>
      <c r="J109" s="204"/>
      <c r="K109" s="2"/>
    </row>
    <row r="110" customFormat="false" ht="15" hidden="false" customHeight="true" outlineLevel="0" collapsed="false">
      <c r="A110" s="211" t="s">
        <v>5247</v>
      </c>
      <c r="B110" s="218" t="n">
        <v>79</v>
      </c>
      <c r="C110" s="204"/>
      <c r="D110" s="204"/>
      <c r="E110" s="204"/>
      <c r="F110" s="205"/>
      <c r="G110" s="204"/>
      <c r="H110" s="207"/>
      <c r="I110" s="2"/>
      <c r="J110" s="204"/>
      <c r="K110" s="2"/>
    </row>
    <row r="111" customFormat="false" ht="15" hidden="false" customHeight="true" outlineLevel="0" collapsed="false">
      <c r="A111" s="211" t="s">
        <v>5064</v>
      </c>
      <c r="B111" s="214"/>
      <c r="C111" s="2" t="n">
        <v>80</v>
      </c>
      <c r="D111" s="2" t="n">
        <v>80</v>
      </c>
      <c r="E111" s="204"/>
      <c r="F111" s="205"/>
      <c r="G111" s="204"/>
      <c r="H111" s="207"/>
      <c r="I111" s="2"/>
      <c r="J111" s="204"/>
      <c r="K111" s="2"/>
    </row>
    <row r="112" customFormat="false" ht="15" hidden="false" customHeight="true" outlineLevel="0" collapsed="false">
      <c r="A112" s="211" t="s">
        <v>5037</v>
      </c>
      <c r="B112" s="218" t="n">
        <v>82</v>
      </c>
      <c r="C112" s="204"/>
      <c r="D112" s="204"/>
      <c r="E112" s="204"/>
      <c r="F112" s="205"/>
      <c r="G112" s="204"/>
      <c r="H112" s="207"/>
      <c r="I112" s="2"/>
      <c r="J112" s="204"/>
      <c r="K112" s="2"/>
    </row>
    <row r="113" customFormat="false" ht="15" hidden="false" customHeight="true" outlineLevel="0" collapsed="false">
      <c r="A113" s="211" t="s">
        <v>5036</v>
      </c>
      <c r="B113" s="218" t="n">
        <v>83</v>
      </c>
      <c r="C113" s="204"/>
      <c r="D113" s="204"/>
      <c r="E113" s="204"/>
      <c r="F113" s="205"/>
      <c r="G113" s="204"/>
      <c r="H113" s="207"/>
      <c r="I113" s="2"/>
      <c r="J113" s="204"/>
      <c r="K113" s="2"/>
    </row>
    <row r="114" customFormat="false" ht="15" hidden="false" customHeight="true" outlineLevel="0" collapsed="false">
      <c r="A114" s="211" t="s">
        <v>5090</v>
      </c>
      <c r="B114" s="218" t="n">
        <v>85</v>
      </c>
      <c r="C114" s="2" t="n">
        <v>85</v>
      </c>
      <c r="D114" s="2" t="n">
        <v>85</v>
      </c>
      <c r="E114" s="204"/>
      <c r="F114" s="205"/>
      <c r="G114" s="204"/>
      <c r="H114" s="207"/>
      <c r="I114" s="2"/>
      <c r="J114" s="204"/>
      <c r="K114" s="2"/>
    </row>
    <row r="115" customFormat="false" ht="15" hidden="false" customHeight="true" outlineLevel="0" collapsed="false">
      <c r="A115" s="211" t="s">
        <v>5050</v>
      </c>
      <c r="B115" s="218" t="n">
        <v>87</v>
      </c>
      <c r="C115" s="2" t="n">
        <v>87</v>
      </c>
      <c r="D115" s="2" t="n">
        <v>87</v>
      </c>
      <c r="E115" s="204"/>
      <c r="F115" s="205"/>
      <c r="G115" s="204"/>
      <c r="H115" s="207"/>
      <c r="I115" s="2"/>
      <c r="J115" s="204"/>
      <c r="K115" s="2"/>
    </row>
    <row r="116" customFormat="false" ht="15" hidden="false" customHeight="true" outlineLevel="0" collapsed="false">
      <c r="A116" s="211" t="s">
        <v>5037</v>
      </c>
      <c r="B116" s="214"/>
      <c r="C116" s="204"/>
      <c r="D116" s="2" t="n">
        <v>88</v>
      </c>
      <c r="E116" s="204"/>
      <c r="F116" s="205"/>
      <c r="G116" s="204"/>
      <c r="H116" s="207"/>
      <c r="I116" s="2"/>
      <c r="J116" s="204"/>
      <c r="K116" s="2"/>
    </row>
    <row r="117" customFormat="false" ht="15" hidden="false" customHeight="true" outlineLevel="0" collapsed="false">
      <c r="A117" s="211" t="s">
        <v>5051</v>
      </c>
      <c r="B117" s="218" t="n">
        <v>89</v>
      </c>
      <c r="C117" s="2" t="n">
        <v>89</v>
      </c>
      <c r="D117" s="2" t="n">
        <v>89</v>
      </c>
      <c r="E117" s="204"/>
      <c r="F117" s="205"/>
      <c r="G117" s="204"/>
      <c r="H117" s="207"/>
      <c r="I117" s="2"/>
      <c r="J117" s="204"/>
      <c r="K117" s="2"/>
    </row>
    <row r="118" customFormat="false" ht="15" hidden="false" customHeight="true" outlineLevel="0" collapsed="false">
      <c r="A118" s="211" t="s">
        <v>977</v>
      </c>
      <c r="B118" s="218" t="n">
        <v>90</v>
      </c>
      <c r="C118" s="2" t="n">
        <v>90</v>
      </c>
      <c r="D118" s="2" t="n">
        <v>90</v>
      </c>
      <c r="E118" s="204"/>
      <c r="F118" s="205"/>
      <c r="G118" s="204"/>
      <c r="H118" s="207"/>
      <c r="I118" s="2"/>
      <c r="J118" s="204"/>
      <c r="K118" s="2"/>
    </row>
    <row r="119" customFormat="false" ht="15" hidden="false" customHeight="true" outlineLevel="0" collapsed="false">
      <c r="A119" s="211" t="s">
        <v>5139</v>
      </c>
      <c r="B119" s="218" t="n">
        <v>91</v>
      </c>
      <c r="C119" s="2" t="n">
        <v>91</v>
      </c>
      <c r="D119" s="2" t="n">
        <v>91</v>
      </c>
      <c r="E119" s="204"/>
      <c r="F119" s="205"/>
      <c r="G119" s="204"/>
      <c r="H119" s="207"/>
      <c r="I119" s="2"/>
      <c r="J119" s="204"/>
      <c r="K119" s="2"/>
    </row>
    <row r="120" customFormat="false" ht="15" hidden="false" customHeight="true" outlineLevel="0" collapsed="false">
      <c r="A120" s="211" t="s">
        <v>5193</v>
      </c>
      <c r="B120" s="218" t="n">
        <v>92</v>
      </c>
      <c r="C120" s="2" t="n">
        <v>92</v>
      </c>
      <c r="D120" s="2" t="n">
        <v>92</v>
      </c>
      <c r="E120" s="204"/>
      <c r="F120" s="205"/>
      <c r="G120" s="204"/>
      <c r="H120" s="207"/>
      <c r="I120" s="2"/>
      <c r="J120" s="204"/>
      <c r="K120" s="2"/>
    </row>
    <row r="121" customFormat="false" ht="15" hidden="false" customHeight="true" outlineLevel="0" collapsed="false">
      <c r="A121" s="211" t="s">
        <v>5044</v>
      </c>
      <c r="B121" s="214"/>
      <c r="C121" s="204"/>
      <c r="D121" s="2" t="n">
        <v>94</v>
      </c>
      <c r="E121" s="204"/>
      <c r="F121" s="205"/>
      <c r="G121" s="204"/>
      <c r="H121" s="207"/>
      <c r="I121" s="2"/>
      <c r="J121" s="204"/>
      <c r="K121" s="2"/>
    </row>
    <row r="122" customFormat="false" ht="15" hidden="false" customHeight="true" outlineLevel="0" collapsed="false">
      <c r="A122" s="211" t="s">
        <v>5065</v>
      </c>
      <c r="B122" s="214"/>
      <c r="C122" s="2" t="n">
        <v>94</v>
      </c>
      <c r="D122" s="2" t="n">
        <v>94</v>
      </c>
      <c r="E122" s="204"/>
      <c r="F122" s="205"/>
      <c r="G122" s="204"/>
      <c r="H122" s="207"/>
      <c r="I122" s="2"/>
      <c r="J122" s="204"/>
      <c r="K122" s="2"/>
    </row>
    <row r="123" customFormat="false" ht="15" hidden="false" customHeight="true" outlineLevel="0" collapsed="false">
      <c r="A123" s="211" t="s">
        <v>5247</v>
      </c>
      <c r="B123" s="214"/>
      <c r="C123" s="204"/>
      <c r="D123" s="2" t="n">
        <v>97</v>
      </c>
      <c r="E123" s="204"/>
      <c r="F123" s="205"/>
      <c r="G123" s="204"/>
      <c r="H123" s="207"/>
      <c r="I123" s="2"/>
      <c r="J123" s="204"/>
      <c r="K123" s="2"/>
    </row>
    <row r="124" customFormat="false" ht="15" hidden="false" customHeight="true" outlineLevel="0" collapsed="false">
      <c r="A124" s="211" t="s">
        <v>4996</v>
      </c>
      <c r="B124" s="214"/>
      <c r="C124" s="204"/>
      <c r="D124" s="2" t="n">
        <v>100</v>
      </c>
      <c r="E124" s="204"/>
      <c r="F124" s="205"/>
      <c r="G124" s="204"/>
      <c r="H124" s="207"/>
      <c r="I124" s="2"/>
      <c r="J124" s="204"/>
      <c r="K124" s="2"/>
    </row>
    <row r="125" customFormat="false" ht="15" hidden="false" customHeight="true" outlineLevel="0" collapsed="false">
      <c r="A125" s="211" t="s">
        <v>5001</v>
      </c>
      <c r="B125" s="214"/>
      <c r="C125" s="2" t="s">
        <v>5054</v>
      </c>
      <c r="D125" s="2" t="s">
        <v>5054</v>
      </c>
      <c r="E125" s="204"/>
      <c r="F125" s="205"/>
      <c r="G125" s="204"/>
      <c r="H125" s="207"/>
      <c r="I125" s="2"/>
      <c r="J125" s="204"/>
      <c r="K125" s="2"/>
    </row>
    <row r="126" customFormat="false" ht="15" hidden="false" customHeight="true" outlineLevel="0" collapsed="false">
      <c r="A126" s="211" t="s">
        <v>5067</v>
      </c>
      <c r="B126" s="214"/>
      <c r="C126" s="2" t="s">
        <v>5068</v>
      </c>
      <c r="D126" s="2" t="s">
        <v>5068</v>
      </c>
      <c r="E126" s="204"/>
      <c r="F126" s="205"/>
      <c r="G126" s="204"/>
      <c r="H126" s="207"/>
      <c r="I126" s="2"/>
      <c r="J126" s="204"/>
      <c r="K126" s="2"/>
    </row>
    <row r="127" customFormat="false" ht="15" hidden="false" customHeight="true" outlineLevel="0" collapsed="false">
      <c r="A127" s="211" t="s">
        <v>5263</v>
      </c>
      <c r="B127" s="218" t="s">
        <v>5238</v>
      </c>
      <c r="C127" s="204"/>
      <c r="D127" s="204"/>
      <c r="E127" s="204"/>
      <c r="F127" s="205"/>
      <c r="G127" s="204"/>
      <c r="H127" s="207"/>
      <c r="I127" s="2"/>
      <c r="J127" s="204"/>
      <c r="K127" s="2"/>
    </row>
  </sheetData>
  <mergeCells count="6">
    <mergeCell ref="A2:D2"/>
    <mergeCell ref="A21:D21"/>
    <mergeCell ref="A26:D26"/>
    <mergeCell ref="A38:D38"/>
    <mergeCell ref="A65:D65"/>
    <mergeCell ref="A68:D68"/>
  </mergeCells>
  <conditionalFormatting sqref="B3:D19">
    <cfRule type="expression" priority="2" aboveAverage="0" equalAverage="0" bottom="0" percent="0" rank="0" text="" dxfId="0">
      <formula>LEN(TRIM(B3))=0</formula>
    </cfRule>
  </conditionalFormatting>
  <conditionalFormatting sqref="B22:D24">
    <cfRule type="expression" priority="3" aboveAverage="0" equalAverage="0" bottom="0" percent="0" rank="0" text="" dxfId="0">
      <formula>LEN(TRIM(B22))=0</formula>
    </cfRule>
  </conditionalFormatting>
  <conditionalFormatting sqref="B3:D19">
    <cfRule type="cellIs" priority="4" operator="lessThanOrEqual" aboveAverage="0" equalAverage="0" bottom="0" percent="0" rank="0" text="" dxfId="0">
      <formula>25</formula>
    </cfRule>
  </conditionalFormatting>
  <conditionalFormatting sqref="B22:D24">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K10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5" min="2" style="0" width="8.77551020408163"/>
    <col collapsed="false" hidden="false" max="6" min="6" style="0" width="3.51020408163265"/>
    <col collapsed="false" hidden="false" max="7" min="7" style="0" width="8.77551020408163"/>
    <col collapsed="false" hidden="false" max="8" min="8" style="0" width="3.78061224489796"/>
    <col collapsed="false" hidden="false" max="9" min="9" style="0" width="21.3265306122449"/>
    <col collapsed="false" hidden="false" max="10" min="10" style="0" width="8.77551020408163"/>
    <col collapsed="false" hidden="false" max="11" min="11" style="0" width="18.6275510204082"/>
    <col collapsed="false" hidden="false" max="1025" min="12" style="0" width="13.2295918367347"/>
  </cols>
  <sheetData>
    <row r="1" customFormat="false" ht="21" hidden="false" customHeight="true" outlineLevel="0" collapsed="false">
      <c r="A1" s="202" t="s">
        <v>2142</v>
      </c>
      <c r="B1" s="203" t="s">
        <v>4974</v>
      </c>
      <c r="C1" s="203" t="s">
        <v>4975</v>
      </c>
      <c r="D1" s="203" t="s">
        <v>4976</v>
      </c>
      <c r="E1" s="204"/>
      <c r="F1" s="205"/>
      <c r="G1" s="204"/>
      <c r="H1" s="2"/>
      <c r="I1" s="203" t="s">
        <v>4977</v>
      </c>
      <c r="J1" s="203" t="s">
        <v>4978</v>
      </c>
      <c r="K1" s="203" t="s">
        <v>4979</v>
      </c>
    </row>
    <row r="2" customFormat="false" ht="19.5" hidden="false" customHeight="true" outlineLevel="0" collapsed="false">
      <c r="A2" s="206" t="s">
        <v>4980</v>
      </c>
      <c r="B2" s="206"/>
      <c r="C2" s="206"/>
      <c r="D2" s="206"/>
      <c r="E2" s="204"/>
      <c r="F2" s="205"/>
      <c r="G2" s="204"/>
      <c r="H2" s="207" t="n">
        <v>1</v>
      </c>
      <c r="I2" s="2" t="s">
        <v>4983</v>
      </c>
      <c r="J2" s="2" t="n">
        <v>2</v>
      </c>
      <c r="K2" s="2" t="s">
        <v>4982</v>
      </c>
    </row>
    <row r="3" customFormat="false" ht="15" hidden="false" customHeight="true" outlineLevel="0" collapsed="false">
      <c r="A3" s="208" t="s">
        <v>612</v>
      </c>
      <c r="B3" s="209" t="n">
        <v>0</v>
      </c>
      <c r="C3" s="210" t="n">
        <v>0</v>
      </c>
      <c r="D3" s="210" t="n">
        <v>0</v>
      </c>
      <c r="E3" s="204"/>
      <c r="F3" s="205"/>
      <c r="G3" s="204"/>
      <c r="H3" s="207" t="n">
        <v>2</v>
      </c>
      <c r="I3" s="2" t="s">
        <v>4985</v>
      </c>
      <c r="J3" s="2" t="n">
        <v>2</v>
      </c>
      <c r="K3" s="2" t="s">
        <v>4982</v>
      </c>
    </row>
    <row r="4" customFormat="false" ht="15" hidden="false" customHeight="true" outlineLevel="0" collapsed="false">
      <c r="A4" s="211" t="s">
        <v>5268</v>
      </c>
      <c r="B4" s="212" t="n">
        <v>0</v>
      </c>
      <c r="C4" s="213" t="n">
        <v>0</v>
      </c>
      <c r="D4" s="213" t="n">
        <v>0</v>
      </c>
      <c r="E4" s="204"/>
      <c r="F4" s="205"/>
      <c r="G4" s="204"/>
      <c r="H4" s="207" t="n">
        <v>3</v>
      </c>
      <c r="I4" s="2" t="s">
        <v>4994</v>
      </c>
      <c r="J4" s="2" t="n">
        <v>2</v>
      </c>
      <c r="K4" s="2" t="s">
        <v>4995</v>
      </c>
    </row>
    <row r="5" customFormat="false" ht="15" hidden="false" customHeight="true" outlineLevel="0" collapsed="false">
      <c r="A5" s="211" t="s">
        <v>786</v>
      </c>
      <c r="B5" s="212"/>
      <c r="C5" s="213" t="n">
        <v>5</v>
      </c>
      <c r="D5" s="213" t="n">
        <v>5</v>
      </c>
      <c r="E5" s="204"/>
      <c r="F5" s="205"/>
      <c r="G5" s="204"/>
      <c r="H5" s="207" t="n">
        <v>4</v>
      </c>
      <c r="I5" s="2" t="s">
        <v>5269</v>
      </c>
      <c r="J5" s="2" t="n">
        <v>0</v>
      </c>
      <c r="K5" s="2" t="s">
        <v>4991</v>
      </c>
    </row>
    <row r="6" customFormat="false" ht="15" hidden="false" customHeight="true" outlineLevel="0" collapsed="false">
      <c r="A6" s="211" t="s">
        <v>5270</v>
      </c>
      <c r="B6" s="212" t="n">
        <v>7</v>
      </c>
      <c r="C6" s="213" t="n">
        <v>7</v>
      </c>
      <c r="D6" s="213" t="n">
        <v>7</v>
      </c>
      <c r="E6" s="204"/>
      <c r="F6" s="205"/>
      <c r="G6" s="204"/>
      <c r="H6" s="207" t="n">
        <v>5</v>
      </c>
      <c r="I6" s="2" t="s">
        <v>5271</v>
      </c>
      <c r="J6" s="2" t="n">
        <v>2</v>
      </c>
      <c r="K6" s="2" t="s">
        <v>4982</v>
      </c>
    </row>
    <row r="7" customFormat="false" ht="15" hidden="false" customHeight="true" outlineLevel="0" collapsed="false">
      <c r="A7" s="211" t="s">
        <v>5269</v>
      </c>
      <c r="B7" s="212" t="n">
        <v>11</v>
      </c>
      <c r="C7" s="213" t="n">
        <v>11</v>
      </c>
      <c r="D7" s="213" t="n">
        <v>11</v>
      </c>
      <c r="E7" s="204"/>
      <c r="F7" s="205"/>
      <c r="G7" s="204"/>
      <c r="H7" s="207" t="n">
        <v>6</v>
      </c>
      <c r="I7" s="2" t="s">
        <v>4996</v>
      </c>
      <c r="J7" s="2" t="n">
        <v>2</v>
      </c>
      <c r="K7" s="2" t="s">
        <v>4982</v>
      </c>
    </row>
    <row r="8" customFormat="false" ht="15" hidden="false" customHeight="true" outlineLevel="0" collapsed="false">
      <c r="A8" s="211" t="s">
        <v>5272</v>
      </c>
      <c r="B8" s="212" t="n">
        <v>15</v>
      </c>
      <c r="C8" s="213" t="n">
        <v>15</v>
      </c>
      <c r="D8" s="213" t="n">
        <v>15</v>
      </c>
      <c r="E8" s="204"/>
      <c r="F8" s="205"/>
      <c r="G8" s="204"/>
      <c r="H8" s="207" t="n">
        <v>7</v>
      </c>
      <c r="I8" s="2" t="s">
        <v>2033</v>
      </c>
      <c r="J8" s="2" t="n">
        <v>1</v>
      </c>
      <c r="K8" s="2" t="s">
        <v>4980</v>
      </c>
    </row>
    <row r="9" customFormat="false" ht="15" hidden="false" customHeight="true" outlineLevel="0" collapsed="false">
      <c r="A9" s="211" t="s">
        <v>5062</v>
      </c>
      <c r="B9" s="212" t="n">
        <v>19</v>
      </c>
      <c r="C9" s="213" t="n">
        <v>21</v>
      </c>
      <c r="D9" s="213" t="n">
        <v>21</v>
      </c>
      <c r="E9" s="204"/>
      <c r="F9" s="205"/>
      <c r="G9" s="204"/>
      <c r="H9" s="207" t="n">
        <v>8</v>
      </c>
      <c r="I9" s="2" t="s">
        <v>5004</v>
      </c>
      <c r="J9" s="2" t="n">
        <v>2</v>
      </c>
      <c r="K9" s="2" t="s">
        <v>4982</v>
      </c>
    </row>
    <row r="10" customFormat="false" ht="15" hidden="false" customHeight="true" outlineLevel="0" collapsed="false">
      <c r="A10" s="211" t="s">
        <v>1060</v>
      </c>
      <c r="B10" s="212" t="n">
        <v>25</v>
      </c>
      <c r="C10" s="213" t="n">
        <v>25</v>
      </c>
      <c r="D10" s="213" t="n">
        <v>25</v>
      </c>
      <c r="E10" s="204"/>
      <c r="F10" s="205"/>
      <c r="G10" s="204"/>
      <c r="H10" s="207" t="n">
        <v>9</v>
      </c>
      <c r="I10" s="2" t="s">
        <v>5273</v>
      </c>
      <c r="J10" s="2" t="n">
        <v>2</v>
      </c>
      <c r="K10" s="2" t="s">
        <v>5006</v>
      </c>
    </row>
    <row r="11" customFormat="false" ht="15" hidden="false" customHeight="true" outlineLevel="0" collapsed="false">
      <c r="A11" s="211" t="s">
        <v>5161</v>
      </c>
      <c r="B11" s="212"/>
      <c r="C11" s="213" t="n">
        <v>31</v>
      </c>
      <c r="D11" s="213" t="n">
        <v>31</v>
      </c>
      <c r="E11" s="204"/>
      <c r="F11" s="205"/>
      <c r="G11" s="204"/>
      <c r="H11" s="207" t="n">
        <v>10</v>
      </c>
      <c r="I11" s="2" t="s">
        <v>5130</v>
      </c>
      <c r="J11" s="2" t="n">
        <v>2</v>
      </c>
      <c r="K11" s="2" t="s">
        <v>4999</v>
      </c>
    </row>
    <row r="12" customFormat="false" ht="15" hidden="false" customHeight="true" outlineLevel="0" collapsed="false">
      <c r="A12" s="211" t="s">
        <v>2033</v>
      </c>
      <c r="B12" s="212" t="n">
        <v>29</v>
      </c>
      <c r="C12" s="213" t="n">
        <v>35</v>
      </c>
      <c r="D12" s="213" t="n">
        <v>35</v>
      </c>
      <c r="E12" s="204"/>
      <c r="F12" s="205"/>
      <c r="G12" s="204"/>
      <c r="H12" s="207" t="n">
        <v>11</v>
      </c>
      <c r="I12" s="2" t="s">
        <v>5274</v>
      </c>
      <c r="J12" s="2" t="n">
        <v>2</v>
      </c>
      <c r="K12" s="2" t="s">
        <v>4982</v>
      </c>
    </row>
    <row r="13" customFormat="false" ht="15" hidden="false" customHeight="true" outlineLevel="0" collapsed="false">
      <c r="A13" s="211" t="s">
        <v>5275</v>
      </c>
      <c r="B13" s="212" t="n">
        <v>33</v>
      </c>
      <c r="C13" s="213" t="n">
        <v>41</v>
      </c>
      <c r="D13" s="213" t="n">
        <v>41</v>
      </c>
      <c r="E13" s="204"/>
      <c r="F13" s="205"/>
      <c r="G13" s="204"/>
      <c r="H13" s="207" t="n">
        <v>12</v>
      </c>
      <c r="I13" s="2" t="s">
        <v>5276</v>
      </c>
      <c r="J13" s="2" t="n">
        <v>2</v>
      </c>
      <c r="K13" s="2" t="s">
        <v>4999</v>
      </c>
    </row>
    <row r="14" customFormat="false" ht="15" hidden="false" customHeight="true" outlineLevel="0" collapsed="false">
      <c r="A14" s="211" t="s">
        <v>5277</v>
      </c>
      <c r="B14" s="212" t="n">
        <v>37</v>
      </c>
      <c r="C14" s="213"/>
      <c r="D14" s="213"/>
      <c r="E14" s="204"/>
      <c r="F14" s="205"/>
      <c r="G14" s="204"/>
      <c r="H14" s="207" t="n">
        <v>13</v>
      </c>
      <c r="I14" s="2" t="s">
        <v>5278</v>
      </c>
      <c r="J14" s="2" t="n">
        <v>1</v>
      </c>
      <c r="K14" s="2" t="s">
        <v>4980</v>
      </c>
    </row>
    <row r="15" customFormat="false" ht="15" hidden="false" customHeight="true" outlineLevel="0" collapsed="false">
      <c r="A15" s="211" t="s">
        <v>5278</v>
      </c>
      <c r="B15" s="212"/>
      <c r="C15" s="213" t="n">
        <v>45</v>
      </c>
      <c r="D15" s="213" t="n">
        <v>45</v>
      </c>
      <c r="E15" s="204"/>
      <c r="F15" s="205"/>
      <c r="G15" s="204"/>
      <c r="H15" s="207" t="n">
        <v>14</v>
      </c>
      <c r="I15" s="2" t="s">
        <v>5270</v>
      </c>
      <c r="J15" s="2" t="n">
        <v>0</v>
      </c>
      <c r="K15" s="2" t="s">
        <v>4991</v>
      </c>
    </row>
    <row r="16" customFormat="false" ht="15" hidden="false" customHeight="true" outlineLevel="0" collapsed="false">
      <c r="A16" s="211" t="s">
        <v>5279</v>
      </c>
      <c r="B16" s="212"/>
      <c r="C16" s="213"/>
      <c r="D16" s="213" t="n">
        <v>47</v>
      </c>
      <c r="E16" s="204"/>
      <c r="F16" s="205"/>
      <c r="G16" s="204"/>
      <c r="H16" s="207" t="n">
        <v>15</v>
      </c>
      <c r="I16" s="2" t="s">
        <v>5280</v>
      </c>
      <c r="J16" s="2" t="n">
        <v>2</v>
      </c>
      <c r="K16" s="2" t="s">
        <v>4999</v>
      </c>
    </row>
    <row r="17" customFormat="false" ht="15" hidden="false" customHeight="true" outlineLevel="0" collapsed="false">
      <c r="A17" s="211" t="s">
        <v>5281</v>
      </c>
      <c r="B17" s="212"/>
      <c r="C17" s="213" t="n">
        <v>51</v>
      </c>
      <c r="D17" s="213" t="n">
        <v>51</v>
      </c>
      <c r="E17" s="204"/>
      <c r="F17" s="205"/>
      <c r="G17" s="204"/>
      <c r="H17" s="207" t="n">
        <v>16</v>
      </c>
      <c r="I17" s="2" t="s">
        <v>5161</v>
      </c>
      <c r="J17" s="2" t="n">
        <v>1</v>
      </c>
      <c r="K17" s="2" t="s">
        <v>4980</v>
      </c>
    </row>
    <row r="18" customFormat="false" ht="15" hidden="false" customHeight="true" outlineLevel="0" collapsed="false">
      <c r="A18" s="211" t="s">
        <v>5215</v>
      </c>
      <c r="B18" s="212"/>
      <c r="C18" s="213" t="n">
        <v>55</v>
      </c>
      <c r="D18" s="213" t="n">
        <v>55</v>
      </c>
      <c r="E18" s="204"/>
      <c r="F18" s="205"/>
      <c r="G18" s="204"/>
      <c r="H18" s="207" t="n">
        <v>17</v>
      </c>
      <c r="I18" s="2" t="s">
        <v>5282</v>
      </c>
      <c r="J18" s="2" t="n">
        <v>2</v>
      </c>
      <c r="K18" s="2" t="s">
        <v>4999</v>
      </c>
    </row>
    <row r="19" customFormat="false" ht="15" hidden="false" customHeight="true" outlineLevel="0" collapsed="false">
      <c r="A19" s="211" t="s">
        <v>453</v>
      </c>
      <c r="B19" s="212" t="n">
        <v>42</v>
      </c>
      <c r="C19" s="213" t="n">
        <v>61</v>
      </c>
      <c r="D19" s="213" t="n">
        <v>61</v>
      </c>
      <c r="E19" s="204"/>
      <c r="F19" s="205"/>
      <c r="G19" s="204"/>
      <c r="H19" s="207" t="n">
        <v>18</v>
      </c>
      <c r="I19" s="2" t="s">
        <v>5010</v>
      </c>
      <c r="J19" s="2" t="n">
        <v>2</v>
      </c>
      <c r="K19" s="2" t="s">
        <v>5006</v>
      </c>
    </row>
    <row r="20" customFormat="false" ht="15" hidden="false" customHeight="true" outlineLevel="0" collapsed="false">
      <c r="A20" s="2"/>
      <c r="B20" s="204"/>
      <c r="C20" s="204"/>
      <c r="D20" s="204"/>
      <c r="E20" s="204"/>
      <c r="F20" s="205"/>
      <c r="G20" s="204"/>
      <c r="H20" s="207" t="n">
        <v>19</v>
      </c>
      <c r="I20" s="2" t="s">
        <v>5011</v>
      </c>
      <c r="J20" s="2" t="n">
        <v>2</v>
      </c>
      <c r="K20" s="2" t="s">
        <v>4995</v>
      </c>
    </row>
    <row r="21" customFormat="false" ht="19.5" hidden="false" customHeight="true" outlineLevel="0" collapsed="false">
      <c r="A21" s="206" t="s">
        <v>5017</v>
      </c>
      <c r="B21" s="206"/>
      <c r="C21" s="206"/>
      <c r="D21" s="206"/>
      <c r="E21" s="204"/>
      <c r="F21" s="205"/>
      <c r="G21" s="204"/>
      <c r="H21" s="207" t="n">
        <v>20</v>
      </c>
      <c r="I21" s="2" t="s">
        <v>5013</v>
      </c>
      <c r="J21" s="2" t="n">
        <v>2</v>
      </c>
      <c r="K21" s="2" t="s">
        <v>4982</v>
      </c>
    </row>
    <row r="22" customFormat="false" ht="15" hidden="false" customHeight="true" outlineLevel="0" collapsed="false">
      <c r="A22" s="208" t="s">
        <v>5130</v>
      </c>
      <c r="B22" s="209" t="n">
        <v>0</v>
      </c>
      <c r="C22" s="210" t="n">
        <v>0</v>
      </c>
      <c r="D22" s="210" t="n">
        <v>0</v>
      </c>
      <c r="E22" s="204"/>
      <c r="F22" s="205"/>
      <c r="G22" s="204"/>
      <c r="H22" s="207" t="n">
        <v>21</v>
      </c>
      <c r="I22" s="2" t="s">
        <v>5135</v>
      </c>
      <c r="J22" s="2" t="n">
        <v>2</v>
      </c>
      <c r="K22" s="2" t="s">
        <v>4982</v>
      </c>
    </row>
    <row r="23" customFormat="false" ht="15" hidden="false" customHeight="true" outlineLevel="0" collapsed="false">
      <c r="A23" s="211" t="s">
        <v>5276</v>
      </c>
      <c r="B23" s="212" t="n">
        <v>0</v>
      </c>
      <c r="C23" s="213" t="n">
        <v>0</v>
      </c>
      <c r="D23" s="213" t="n">
        <v>0</v>
      </c>
      <c r="E23" s="204"/>
      <c r="F23" s="205"/>
      <c r="G23" s="204"/>
      <c r="H23" s="207" t="n">
        <v>22</v>
      </c>
      <c r="I23" s="2" t="s">
        <v>5137</v>
      </c>
      <c r="J23" s="2" t="n">
        <v>2</v>
      </c>
      <c r="K23" s="2" t="s">
        <v>4982</v>
      </c>
    </row>
    <row r="24" customFormat="false" ht="15" hidden="false" customHeight="true" outlineLevel="0" collapsed="false">
      <c r="A24" s="211" t="s">
        <v>5280</v>
      </c>
      <c r="B24" s="212" t="n">
        <v>0</v>
      </c>
      <c r="C24" s="213" t="n">
        <v>0</v>
      </c>
      <c r="D24" s="213" t="n">
        <v>0</v>
      </c>
      <c r="E24" s="204"/>
      <c r="F24" s="205"/>
      <c r="G24" s="204"/>
      <c r="H24" s="207" t="n">
        <v>23</v>
      </c>
      <c r="I24" s="2" t="s">
        <v>885</v>
      </c>
      <c r="J24" s="2" t="n">
        <v>2</v>
      </c>
      <c r="K24" s="2" t="s">
        <v>4982</v>
      </c>
    </row>
    <row r="25" customFormat="false" ht="15" hidden="false" customHeight="true" outlineLevel="0" collapsed="false">
      <c r="A25" s="211" t="s">
        <v>5282</v>
      </c>
      <c r="B25" s="212"/>
      <c r="C25" s="213"/>
      <c r="D25" s="213" t="n">
        <v>0</v>
      </c>
      <c r="E25" s="204"/>
      <c r="F25" s="205"/>
      <c r="G25" s="204"/>
      <c r="H25" s="207" t="n">
        <v>24</v>
      </c>
      <c r="I25" s="2" t="s">
        <v>5021</v>
      </c>
      <c r="J25" s="2" t="n">
        <v>2</v>
      </c>
      <c r="K25" s="2" t="s">
        <v>4982</v>
      </c>
    </row>
    <row r="26" customFormat="false" ht="15" hidden="false" customHeight="true" outlineLevel="0" collapsed="false">
      <c r="A26" s="211" t="s">
        <v>1113</v>
      </c>
      <c r="B26" s="212" t="n">
        <v>0</v>
      </c>
      <c r="C26" s="213" t="n">
        <v>0</v>
      </c>
      <c r="D26" s="213" t="n">
        <v>0</v>
      </c>
      <c r="E26" s="215"/>
      <c r="F26" s="205"/>
      <c r="G26" s="204"/>
      <c r="H26" s="207" t="n">
        <v>25</v>
      </c>
      <c r="I26" s="2" t="s">
        <v>5268</v>
      </c>
      <c r="J26" s="2" t="n">
        <v>0</v>
      </c>
      <c r="K26" s="2" t="s">
        <v>4991</v>
      </c>
    </row>
    <row r="27" customFormat="false" ht="15" hidden="false" customHeight="true" outlineLevel="0" collapsed="false">
      <c r="A27" s="211" t="s">
        <v>1192</v>
      </c>
      <c r="B27" s="212" t="n">
        <v>0</v>
      </c>
      <c r="C27" s="213" t="n">
        <v>0</v>
      </c>
      <c r="D27" s="213" t="n">
        <v>0</v>
      </c>
      <c r="E27" s="204"/>
      <c r="F27" s="205"/>
      <c r="G27" s="204"/>
      <c r="H27" s="207" t="n">
        <v>26</v>
      </c>
      <c r="I27" s="2" t="s">
        <v>1113</v>
      </c>
      <c r="J27" s="2" t="n">
        <v>2</v>
      </c>
      <c r="K27" s="2" t="s">
        <v>4999</v>
      </c>
    </row>
    <row r="28" customFormat="false" ht="15" hidden="false" customHeight="true" outlineLevel="0" collapsed="false">
      <c r="A28" s="211" t="s">
        <v>5283</v>
      </c>
      <c r="B28" s="212" t="n">
        <v>0</v>
      </c>
      <c r="C28" s="213" t="n">
        <v>0</v>
      </c>
      <c r="D28" s="213" t="n">
        <v>0</v>
      </c>
      <c r="E28" s="204"/>
      <c r="F28" s="205"/>
      <c r="G28" s="204"/>
      <c r="H28" s="207" t="n">
        <v>27</v>
      </c>
      <c r="I28" s="2" t="s">
        <v>5000</v>
      </c>
      <c r="J28" s="2" t="n">
        <v>2</v>
      </c>
      <c r="K28" s="2" t="s">
        <v>4982</v>
      </c>
    </row>
    <row r="29" customFormat="false" ht="15" hidden="false" customHeight="true" outlineLevel="0" collapsed="false">
      <c r="A29" s="211" t="s">
        <v>5212</v>
      </c>
      <c r="B29" s="212" t="n">
        <v>0</v>
      </c>
      <c r="C29" s="213" t="n">
        <v>0</v>
      </c>
      <c r="D29" s="213" t="n">
        <v>0</v>
      </c>
      <c r="E29" s="204"/>
      <c r="F29" s="205"/>
      <c r="G29" s="204"/>
      <c r="H29" s="207" t="n">
        <v>28</v>
      </c>
      <c r="I29" s="2" t="s">
        <v>5144</v>
      </c>
      <c r="J29" s="2" t="n">
        <v>2</v>
      </c>
      <c r="K29" s="2" t="s">
        <v>5025</v>
      </c>
    </row>
    <row r="30" customFormat="false" ht="15" hidden="false" customHeight="true" outlineLevel="0" collapsed="false">
      <c r="A30" s="211" t="s">
        <v>5103</v>
      </c>
      <c r="B30" s="212" t="n">
        <v>0</v>
      </c>
      <c r="C30" s="213" t="n">
        <v>0</v>
      </c>
      <c r="D30" s="213" t="n">
        <v>0</v>
      </c>
      <c r="E30" s="204"/>
      <c r="F30" s="205"/>
      <c r="G30" s="204"/>
      <c r="H30" s="207" t="n">
        <v>29</v>
      </c>
      <c r="I30" s="2" t="s">
        <v>1192</v>
      </c>
      <c r="J30" s="2" t="n">
        <v>2</v>
      </c>
      <c r="K30" s="2" t="s">
        <v>5006</v>
      </c>
    </row>
    <row r="31" customFormat="false" ht="15" hidden="false" customHeight="true" outlineLevel="0" collapsed="false">
      <c r="A31" s="211" t="s">
        <v>5206</v>
      </c>
      <c r="B31" s="212" t="n">
        <v>0</v>
      </c>
      <c r="C31" s="213" t="n">
        <v>0</v>
      </c>
      <c r="D31" s="213" t="n">
        <v>0</v>
      </c>
      <c r="E31" s="204"/>
      <c r="F31" s="205"/>
      <c r="G31" s="204"/>
      <c r="H31" s="207" t="n">
        <v>30</v>
      </c>
      <c r="I31" s="2" t="s">
        <v>5030</v>
      </c>
      <c r="J31" s="2" t="n">
        <v>2</v>
      </c>
      <c r="K31" s="2" t="s">
        <v>4982</v>
      </c>
    </row>
    <row r="32" customFormat="false" ht="15" hidden="false" customHeight="true" outlineLevel="0" collapsed="false">
      <c r="A32" s="211" t="s">
        <v>1367</v>
      </c>
      <c r="B32" s="212" t="n">
        <v>0</v>
      </c>
      <c r="C32" s="213" t="n">
        <v>0</v>
      </c>
      <c r="D32" s="213" t="n">
        <v>0</v>
      </c>
      <c r="E32" s="204"/>
      <c r="F32" s="205"/>
      <c r="G32" s="204"/>
      <c r="H32" s="207" t="n">
        <v>31</v>
      </c>
      <c r="I32" s="2" t="s">
        <v>5032</v>
      </c>
      <c r="J32" s="2" t="n">
        <v>2</v>
      </c>
      <c r="K32" s="2" t="s">
        <v>4982</v>
      </c>
    </row>
    <row r="33" customFormat="false" ht="15" hidden="false" customHeight="true" outlineLevel="0" collapsed="false">
      <c r="A33" s="211" t="s">
        <v>5284</v>
      </c>
      <c r="B33" s="212" t="n">
        <v>0</v>
      </c>
      <c r="C33" s="213" t="n">
        <v>0</v>
      </c>
      <c r="D33" s="213" t="n">
        <v>0</v>
      </c>
      <c r="E33" s="204"/>
      <c r="F33" s="205"/>
      <c r="G33" s="204"/>
      <c r="H33" s="207" t="n">
        <v>32</v>
      </c>
      <c r="I33" s="2" t="s">
        <v>5281</v>
      </c>
      <c r="J33" s="2" t="n">
        <v>1</v>
      </c>
      <c r="K33" s="2" t="s">
        <v>4980</v>
      </c>
    </row>
    <row r="34" customFormat="false" ht="15" hidden="false" customHeight="true" outlineLevel="0" collapsed="false">
      <c r="A34" s="211" t="s">
        <v>5277</v>
      </c>
      <c r="B34" s="212" t="n">
        <v>0</v>
      </c>
      <c r="C34" s="213" t="n">
        <v>0</v>
      </c>
      <c r="D34" s="213" t="n">
        <v>0</v>
      </c>
      <c r="E34" s="204"/>
      <c r="F34" s="205"/>
      <c r="G34" s="204"/>
      <c r="H34" s="207" t="n">
        <v>33</v>
      </c>
      <c r="I34" s="2" t="s">
        <v>5283</v>
      </c>
      <c r="J34" s="2" t="n">
        <v>2</v>
      </c>
      <c r="K34" s="2" t="s">
        <v>4999</v>
      </c>
    </row>
    <row r="35" customFormat="false" ht="15" hidden="false" customHeight="true" outlineLevel="0" collapsed="false">
      <c r="A35" s="211" t="s">
        <v>5033</v>
      </c>
      <c r="B35" s="212" t="n">
        <v>0</v>
      </c>
      <c r="C35" s="213" t="n">
        <v>0</v>
      </c>
      <c r="D35" s="213" t="n">
        <v>0</v>
      </c>
      <c r="E35" s="204"/>
      <c r="F35" s="205"/>
      <c r="G35" s="204"/>
      <c r="H35" s="207" t="n">
        <v>34</v>
      </c>
      <c r="I35" s="2" t="s">
        <v>5061</v>
      </c>
      <c r="J35" s="2" t="n">
        <v>2</v>
      </c>
      <c r="K35" s="2" t="s">
        <v>4982</v>
      </c>
    </row>
    <row r="36" customFormat="false" ht="15" hidden="false" customHeight="true" outlineLevel="0" collapsed="false">
      <c r="A36" s="2"/>
      <c r="B36" s="204"/>
      <c r="C36" s="204"/>
      <c r="D36" s="204"/>
      <c r="E36" s="204"/>
      <c r="F36" s="205"/>
      <c r="G36" s="204"/>
      <c r="H36" s="207" t="n">
        <v>35</v>
      </c>
      <c r="I36" s="2" t="s">
        <v>5147</v>
      </c>
      <c r="J36" s="2" t="n">
        <v>2</v>
      </c>
      <c r="K36" s="2" t="s">
        <v>4982</v>
      </c>
    </row>
    <row r="37" customFormat="false" ht="19.5" hidden="false" customHeight="true" outlineLevel="0" collapsed="false">
      <c r="A37" s="206" t="s">
        <v>5006</v>
      </c>
      <c r="B37" s="206"/>
      <c r="C37" s="206"/>
      <c r="D37" s="206"/>
      <c r="E37" s="204"/>
      <c r="F37" s="205"/>
      <c r="G37" s="204"/>
      <c r="H37" s="207" t="n">
        <v>36</v>
      </c>
      <c r="I37" s="2" t="s">
        <v>5279</v>
      </c>
      <c r="J37" s="2" t="n">
        <v>1</v>
      </c>
      <c r="K37" s="2" t="s">
        <v>4980</v>
      </c>
    </row>
    <row r="38" customFormat="false" ht="15" hidden="false" customHeight="true" outlineLevel="0" collapsed="false">
      <c r="A38" s="208" t="s">
        <v>5273</v>
      </c>
      <c r="B38" s="209" t="n">
        <v>0</v>
      </c>
      <c r="C38" s="210" t="n">
        <v>0</v>
      </c>
      <c r="D38" s="210" t="n">
        <v>0</v>
      </c>
      <c r="E38" s="204"/>
      <c r="F38" s="205"/>
      <c r="G38" s="204"/>
      <c r="H38" s="207" t="n">
        <v>37</v>
      </c>
      <c r="I38" s="2" t="s">
        <v>935</v>
      </c>
      <c r="J38" s="2" t="n">
        <v>2</v>
      </c>
      <c r="K38" s="2" t="s">
        <v>4982</v>
      </c>
    </row>
    <row r="39" customFormat="false" ht="15" hidden="false" customHeight="true" outlineLevel="0" collapsed="false">
      <c r="A39" s="211" t="s">
        <v>5010</v>
      </c>
      <c r="B39" s="212"/>
      <c r="C39" s="213" t="n">
        <v>0</v>
      </c>
      <c r="D39" s="213" t="n">
        <v>0</v>
      </c>
      <c r="E39" s="204"/>
      <c r="F39" s="205"/>
      <c r="G39" s="204"/>
      <c r="H39" s="207" t="n">
        <v>38</v>
      </c>
      <c r="I39" s="2" t="s">
        <v>5212</v>
      </c>
      <c r="J39" s="2" t="n">
        <v>2</v>
      </c>
      <c r="K39" s="2" t="s">
        <v>5006</v>
      </c>
    </row>
    <row r="40" customFormat="false" ht="15" hidden="false" customHeight="true" outlineLevel="0" collapsed="false">
      <c r="A40" s="211" t="s">
        <v>5144</v>
      </c>
      <c r="B40" s="212" t="n">
        <v>0</v>
      </c>
      <c r="C40" s="213"/>
      <c r="D40" s="213"/>
      <c r="E40" s="204"/>
      <c r="F40" s="205"/>
      <c r="G40" s="204"/>
      <c r="H40" s="207" t="n">
        <v>39</v>
      </c>
      <c r="I40" s="2" t="s">
        <v>5103</v>
      </c>
      <c r="J40" s="2" t="n">
        <v>2</v>
      </c>
      <c r="K40" s="2" t="s">
        <v>4999</v>
      </c>
    </row>
    <row r="41" customFormat="false" ht="15" hidden="false" customHeight="true" outlineLevel="0" collapsed="false">
      <c r="A41" s="211" t="s">
        <v>1192</v>
      </c>
      <c r="B41" s="212"/>
      <c r="C41" s="213" t="n">
        <v>0</v>
      </c>
      <c r="D41" s="213" t="n">
        <v>0</v>
      </c>
      <c r="E41" s="204"/>
      <c r="F41" s="205"/>
      <c r="G41" s="204"/>
      <c r="H41" s="207" t="n">
        <v>40</v>
      </c>
      <c r="I41" s="2" t="s">
        <v>5036</v>
      </c>
      <c r="J41" s="2" t="n">
        <v>2</v>
      </c>
      <c r="K41" s="2" t="s">
        <v>4995</v>
      </c>
    </row>
    <row r="42" customFormat="false" ht="15" hidden="false" customHeight="true" outlineLevel="0" collapsed="false">
      <c r="A42" s="211" t="s">
        <v>5212</v>
      </c>
      <c r="B42" s="212"/>
      <c r="C42" s="213" t="n">
        <v>0</v>
      </c>
      <c r="D42" s="213" t="n">
        <v>0</v>
      </c>
      <c r="E42" s="204"/>
      <c r="F42" s="205"/>
      <c r="G42" s="204"/>
      <c r="H42" s="207" t="n">
        <v>41</v>
      </c>
      <c r="I42" s="2" t="s">
        <v>5150</v>
      </c>
      <c r="J42" s="2" t="n">
        <v>2</v>
      </c>
      <c r="K42" s="2" t="s">
        <v>4982</v>
      </c>
    </row>
    <row r="43" customFormat="false" ht="15" hidden="false" customHeight="true" outlineLevel="0" collapsed="false">
      <c r="A43" s="211" t="s">
        <v>5103</v>
      </c>
      <c r="B43" s="212" t="n">
        <v>0</v>
      </c>
      <c r="C43" s="213"/>
      <c r="D43" s="213"/>
      <c r="E43" s="204"/>
      <c r="F43" s="205"/>
      <c r="G43" s="204"/>
      <c r="H43" s="207" t="n">
        <v>42</v>
      </c>
      <c r="I43" s="2" t="s">
        <v>5285</v>
      </c>
      <c r="J43" s="2" t="n">
        <v>2</v>
      </c>
      <c r="K43" s="2" t="s">
        <v>5025</v>
      </c>
    </row>
    <row r="44" customFormat="false" ht="15" hidden="false" customHeight="true" outlineLevel="0" collapsed="false">
      <c r="A44" s="211" t="s">
        <v>5285</v>
      </c>
      <c r="B44" s="212" t="n">
        <v>0</v>
      </c>
      <c r="C44" s="213"/>
      <c r="D44" s="204"/>
      <c r="E44" s="204"/>
      <c r="F44" s="205"/>
      <c r="G44" s="204"/>
      <c r="H44" s="207" t="n">
        <v>43</v>
      </c>
      <c r="I44" s="2" t="s">
        <v>5206</v>
      </c>
      <c r="J44" s="2" t="n">
        <v>2</v>
      </c>
      <c r="K44" s="2" t="s">
        <v>4999</v>
      </c>
    </row>
    <row r="45" customFormat="false" ht="15" hidden="false" customHeight="true" outlineLevel="0" collapsed="false">
      <c r="A45" s="211" t="s">
        <v>1367</v>
      </c>
      <c r="B45" s="212"/>
      <c r="C45" s="213"/>
      <c r="D45" s="213" t="n">
        <v>0</v>
      </c>
      <c r="E45" s="204"/>
      <c r="F45" s="205"/>
      <c r="G45" s="204"/>
      <c r="H45" s="207" t="n">
        <v>44</v>
      </c>
      <c r="I45" s="2" t="s">
        <v>5038</v>
      </c>
      <c r="J45" s="2" t="n">
        <v>2</v>
      </c>
      <c r="K45" s="2" t="s">
        <v>4982</v>
      </c>
    </row>
    <row r="46" customFormat="false" ht="15" hidden="false" customHeight="true" outlineLevel="0" collapsed="false">
      <c r="A46" s="211" t="s">
        <v>5022</v>
      </c>
      <c r="B46" s="212" t="n">
        <v>0</v>
      </c>
      <c r="C46" s="213" t="n">
        <v>0</v>
      </c>
      <c r="D46" s="213" t="n">
        <v>0</v>
      </c>
      <c r="E46" s="204"/>
      <c r="F46" s="205"/>
      <c r="G46" s="204"/>
      <c r="H46" s="207" t="n">
        <v>45</v>
      </c>
      <c r="I46" s="2" t="s">
        <v>5062</v>
      </c>
      <c r="J46" s="2" t="n">
        <v>0</v>
      </c>
      <c r="K46" s="2" t="s">
        <v>4991</v>
      </c>
    </row>
    <row r="47" customFormat="false" ht="15" hidden="false" customHeight="true" outlineLevel="0" collapsed="false">
      <c r="A47" s="211" t="s">
        <v>5037</v>
      </c>
      <c r="B47" s="212"/>
      <c r="C47" s="213" t="n">
        <v>0</v>
      </c>
      <c r="D47" s="213"/>
      <c r="E47" s="204"/>
      <c r="F47" s="205"/>
      <c r="G47" s="204"/>
      <c r="H47" s="207" t="n">
        <v>46</v>
      </c>
      <c r="I47" s="2" t="s">
        <v>5041</v>
      </c>
      <c r="J47" s="2" t="n">
        <v>2</v>
      </c>
      <c r="K47" s="2" t="s">
        <v>4982</v>
      </c>
    </row>
    <row r="48" customFormat="false" ht="15" hidden="false" customHeight="true" outlineLevel="0" collapsed="false">
      <c r="A48" s="211" t="s">
        <v>5039</v>
      </c>
      <c r="B48" s="212" t="n">
        <v>0</v>
      </c>
      <c r="C48" s="213" t="n">
        <v>0</v>
      </c>
      <c r="D48" s="213" t="n">
        <v>0</v>
      </c>
      <c r="E48" s="204"/>
      <c r="F48" s="205"/>
      <c r="G48" s="204"/>
      <c r="H48" s="207" t="n">
        <v>47</v>
      </c>
      <c r="I48" s="2" t="s">
        <v>5042</v>
      </c>
      <c r="J48" s="2" t="n">
        <v>2</v>
      </c>
      <c r="K48" s="2" t="s">
        <v>4982</v>
      </c>
    </row>
    <row r="49" customFormat="false" ht="15" hidden="false" customHeight="true" outlineLevel="0" collapsed="false">
      <c r="A49" s="211" t="s">
        <v>5190</v>
      </c>
      <c r="B49" s="212" t="n">
        <v>0</v>
      </c>
      <c r="C49" s="213"/>
      <c r="D49" s="213"/>
      <c r="E49" s="204"/>
      <c r="F49" s="205"/>
      <c r="G49" s="204"/>
      <c r="H49" s="207" t="n">
        <v>48</v>
      </c>
      <c r="I49" s="2" t="s">
        <v>590</v>
      </c>
      <c r="J49" s="2" t="n">
        <v>2</v>
      </c>
      <c r="K49" s="2" t="s">
        <v>4982</v>
      </c>
    </row>
    <row r="50" customFormat="false" ht="15" hidden="false" customHeight="true" outlineLevel="0" collapsed="false">
      <c r="A50" s="211" t="s">
        <v>786</v>
      </c>
      <c r="B50" s="212" t="n">
        <v>0</v>
      </c>
      <c r="C50" s="213"/>
      <c r="D50" s="213"/>
      <c r="E50" s="204"/>
      <c r="F50" s="205"/>
      <c r="G50" s="204"/>
      <c r="H50" s="207" t="n">
        <v>49</v>
      </c>
      <c r="I50" s="2" t="s">
        <v>5043</v>
      </c>
      <c r="J50" s="2" t="n">
        <v>2</v>
      </c>
      <c r="K50" s="2" t="s">
        <v>4982</v>
      </c>
    </row>
    <row r="51" customFormat="false" ht="15" hidden="false" customHeight="true" outlineLevel="0" collapsed="false">
      <c r="A51" s="211" t="s">
        <v>5033</v>
      </c>
      <c r="B51" s="212"/>
      <c r="C51" s="213"/>
      <c r="D51" s="213" t="n">
        <v>0</v>
      </c>
      <c r="E51" s="204"/>
      <c r="F51" s="205"/>
      <c r="G51" s="204"/>
      <c r="H51" s="207" t="n">
        <v>50</v>
      </c>
      <c r="I51" s="2" t="s">
        <v>5044</v>
      </c>
      <c r="J51" s="2" t="n">
        <v>2</v>
      </c>
      <c r="K51" s="2" t="s">
        <v>4982</v>
      </c>
    </row>
    <row r="52" customFormat="false" ht="15" hidden="false" customHeight="true" outlineLevel="0" collapsed="false">
      <c r="A52" s="2"/>
      <c r="B52" s="204"/>
      <c r="C52" s="204"/>
      <c r="D52" s="204"/>
      <c r="E52" s="204"/>
      <c r="F52" s="205"/>
      <c r="G52" s="204"/>
      <c r="H52" s="207" t="n">
        <v>51</v>
      </c>
      <c r="I52" s="2" t="s">
        <v>1367</v>
      </c>
      <c r="J52" s="2" t="n">
        <v>2</v>
      </c>
      <c r="K52" s="2" t="s">
        <v>5006</v>
      </c>
    </row>
    <row r="53" customFormat="false" ht="19.5" hidden="false" customHeight="true" outlineLevel="0" collapsed="false">
      <c r="A53" s="206" t="s">
        <v>4982</v>
      </c>
      <c r="B53" s="206"/>
      <c r="C53" s="206"/>
      <c r="D53" s="206"/>
      <c r="E53" s="204"/>
      <c r="F53" s="205"/>
      <c r="G53" s="204"/>
      <c r="H53" s="207" t="n">
        <v>52</v>
      </c>
      <c r="I53" s="2" t="s">
        <v>5022</v>
      </c>
      <c r="J53" s="2" t="n">
        <v>2</v>
      </c>
      <c r="K53" s="2" t="s">
        <v>5006</v>
      </c>
    </row>
    <row r="54" customFormat="false" ht="15" hidden="false" customHeight="true" outlineLevel="0" collapsed="false">
      <c r="A54" s="208" t="s">
        <v>5032</v>
      </c>
      <c r="B54" s="216"/>
      <c r="C54" s="217" t="n">
        <v>1</v>
      </c>
      <c r="D54" s="217" t="n">
        <v>1</v>
      </c>
      <c r="E54" s="204"/>
      <c r="F54" s="205"/>
      <c r="G54" s="204"/>
      <c r="H54" s="207" t="n">
        <v>53</v>
      </c>
      <c r="I54" s="2" t="s">
        <v>5275</v>
      </c>
      <c r="J54" s="2" t="n">
        <v>1</v>
      </c>
      <c r="K54" s="2" t="s">
        <v>4980</v>
      </c>
    </row>
    <row r="55" customFormat="false" ht="15" hidden="false" customHeight="true" outlineLevel="0" collapsed="false">
      <c r="A55" s="211" t="s">
        <v>5274</v>
      </c>
      <c r="B55" s="218" t="n">
        <v>2</v>
      </c>
      <c r="C55" s="2" t="n">
        <v>2</v>
      </c>
      <c r="D55" s="2" t="n">
        <v>2</v>
      </c>
      <c r="E55" s="204"/>
      <c r="F55" s="205"/>
      <c r="G55" s="204"/>
      <c r="H55" s="207" t="n">
        <v>54</v>
      </c>
      <c r="I55" s="2" t="s">
        <v>5037</v>
      </c>
      <c r="J55" s="2" t="n">
        <v>2</v>
      </c>
      <c r="K55" s="2" t="s">
        <v>4982</v>
      </c>
    </row>
    <row r="56" customFormat="false" ht="15" hidden="false" customHeight="true" outlineLevel="0" collapsed="false">
      <c r="A56" s="211" t="s">
        <v>5033</v>
      </c>
      <c r="B56" s="218" t="n">
        <v>3</v>
      </c>
      <c r="C56" s="204"/>
      <c r="D56" s="204"/>
      <c r="E56" s="204"/>
      <c r="F56" s="205"/>
      <c r="G56" s="204"/>
      <c r="H56" s="207" t="n">
        <v>55</v>
      </c>
      <c r="I56" s="2" t="s">
        <v>5039</v>
      </c>
      <c r="J56" s="2" t="n">
        <v>2</v>
      </c>
      <c r="K56" s="2" t="s">
        <v>5006</v>
      </c>
    </row>
    <row r="57" customFormat="false" ht="15" hidden="false" customHeight="true" outlineLevel="0" collapsed="false">
      <c r="A57" s="211" t="s">
        <v>590</v>
      </c>
      <c r="B57" s="218" t="n">
        <v>5</v>
      </c>
      <c r="C57" s="2" t="n">
        <v>5</v>
      </c>
      <c r="D57" s="2" t="n">
        <v>5</v>
      </c>
      <c r="E57" s="204"/>
      <c r="F57" s="205"/>
      <c r="G57" s="204"/>
      <c r="H57" s="207" t="n">
        <v>56</v>
      </c>
      <c r="I57" s="2" t="s">
        <v>1060</v>
      </c>
      <c r="J57" s="2" t="n">
        <v>0</v>
      </c>
      <c r="K57" s="2" t="s">
        <v>4991</v>
      </c>
    </row>
    <row r="58" customFormat="false" ht="15" hidden="false" customHeight="true" outlineLevel="0" collapsed="false">
      <c r="A58" s="211" t="s">
        <v>5045</v>
      </c>
      <c r="B58" s="218" t="n">
        <v>6</v>
      </c>
      <c r="C58" s="2" t="n">
        <v>6</v>
      </c>
      <c r="D58" s="2" t="n">
        <v>6</v>
      </c>
      <c r="E58" s="204"/>
      <c r="F58" s="205"/>
      <c r="G58" s="204"/>
      <c r="H58" s="207" t="n">
        <v>57</v>
      </c>
      <c r="I58" s="2" t="s">
        <v>5284</v>
      </c>
      <c r="J58" s="2" t="n">
        <v>2</v>
      </c>
      <c r="K58" s="2" t="s">
        <v>4999</v>
      </c>
    </row>
    <row r="59" customFormat="false" ht="15" hidden="false" customHeight="true" outlineLevel="0" collapsed="false">
      <c r="A59" s="211" t="s">
        <v>5000</v>
      </c>
      <c r="B59" s="218" t="n">
        <v>7</v>
      </c>
      <c r="C59" s="2" t="n">
        <v>7</v>
      </c>
      <c r="D59" s="2" t="n">
        <v>7</v>
      </c>
      <c r="E59" s="204"/>
      <c r="F59" s="205"/>
      <c r="G59" s="204"/>
      <c r="H59" s="207" t="n">
        <v>58</v>
      </c>
      <c r="I59" s="2" t="s">
        <v>5067</v>
      </c>
      <c r="J59" s="2" t="n">
        <v>2</v>
      </c>
      <c r="K59" s="2" t="s">
        <v>4982</v>
      </c>
    </row>
    <row r="60" customFormat="false" ht="15" hidden="false" customHeight="true" outlineLevel="0" collapsed="false">
      <c r="A60" s="211" t="s">
        <v>5030</v>
      </c>
      <c r="B60" s="218" t="n">
        <v>10</v>
      </c>
      <c r="C60" s="2" t="n">
        <v>10</v>
      </c>
      <c r="D60" s="2" t="n">
        <v>10</v>
      </c>
      <c r="E60" s="204"/>
      <c r="F60" s="205"/>
      <c r="G60" s="204"/>
      <c r="H60" s="207" t="n">
        <v>59</v>
      </c>
      <c r="I60" s="2" t="s">
        <v>977</v>
      </c>
      <c r="J60" s="2" t="n">
        <v>2</v>
      </c>
      <c r="K60" s="2" t="s">
        <v>4982</v>
      </c>
    </row>
    <row r="61" customFormat="false" ht="15" hidden="false" customHeight="true" outlineLevel="0" collapsed="false">
      <c r="A61" s="211" t="s">
        <v>5061</v>
      </c>
      <c r="B61" s="218" t="n">
        <v>15</v>
      </c>
      <c r="C61" s="2" t="n">
        <v>15</v>
      </c>
      <c r="D61" s="2" t="n">
        <v>15</v>
      </c>
      <c r="E61" s="204"/>
      <c r="F61" s="205"/>
      <c r="G61" s="204"/>
      <c r="H61" s="207" t="n">
        <v>60</v>
      </c>
      <c r="I61" s="2" t="s">
        <v>5235</v>
      </c>
      <c r="J61" s="2" t="n">
        <v>2</v>
      </c>
      <c r="K61" s="2" t="s">
        <v>4982</v>
      </c>
    </row>
    <row r="62" customFormat="false" ht="15" hidden="false" customHeight="true" outlineLevel="0" collapsed="false">
      <c r="A62" s="211" t="s">
        <v>935</v>
      </c>
      <c r="B62" s="218" t="n">
        <v>16</v>
      </c>
      <c r="C62" s="2" t="n">
        <v>16</v>
      </c>
      <c r="D62" s="2" t="n">
        <v>16</v>
      </c>
      <c r="E62" s="204"/>
      <c r="F62" s="205"/>
      <c r="G62" s="204"/>
      <c r="H62" s="207" t="n">
        <v>61</v>
      </c>
      <c r="I62" s="2" t="s">
        <v>5190</v>
      </c>
      <c r="J62" s="2" t="n">
        <v>2</v>
      </c>
      <c r="K62" s="2" t="s">
        <v>5025</v>
      </c>
    </row>
    <row r="63" customFormat="false" ht="15" hidden="false" customHeight="true" outlineLevel="0" collapsed="false">
      <c r="A63" s="211" t="s">
        <v>5038</v>
      </c>
      <c r="B63" s="218" t="n">
        <v>17</v>
      </c>
      <c r="C63" s="2" t="n">
        <v>17</v>
      </c>
      <c r="D63" s="2" t="n">
        <v>17</v>
      </c>
      <c r="E63" s="204"/>
      <c r="F63" s="205"/>
      <c r="G63" s="204"/>
      <c r="H63" s="207" t="n">
        <v>62</v>
      </c>
      <c r="I63" s="2" t="s">
        <v>612</v>
      </c>
      <c r="J63" s="2" t="n">
        <v>0</v>
      </c>
      <c r="K63" s="2" t="s">
        <v>4991</v>
      </c>
    </row>
    <row r="64" customFormat="false" ht="15" hidden="false" customHeight="true" outlineLevel="0" collapsed="false">
      <c r="A64" s="211" t="s">
        <v>5062</v>
      </c>
      <c r="B64" s="218" t="n">
        <v>18</v>
      </c>
      <c r="C64" s="2" t="n">
        <v>18</v>
      </c>
      <c r="D64" s="2" t="n">
        <v>18</v>
      </c>
      <c r="E64" s="204"/>
      <c r="F64" s="205"/>
      <c r="G64" s="204"/>
      <c r="H64" s="207" t="n">
        <v>63</v>
      </c>
      <c r="I64" s="2" t="s">
        <v>5277</v>
      </c>
      <c r="J64" s="2" t="n">
        <v>1</v>
      </c>
      <c r="K64" s="2" t="s">
        <v>4980</v>
      </c>
    </row>
    <row r="65" customFormat="false" ht="15" hidden="false" customHeight="true" outlineLevel="0" collapsed="false">
      <c r="A65" s="211" t="s">
        <v>5021</v>
      </c>
      <c r="B65" s="218" t="n">
        <v>21</v>
      </c>
      <c r="C65" s="2" t="n">
        <v>21</v>
      </c>
      <c r="D65" s="2" t="n">
        <v>21</v>
      </c>
      <c r="E65" s="204"/>
      <c r="F65" s="205"/>
      <c r="G65" s="204"/>
      <c r="H65" s="207" t="n">
        <v>64</v>
      </c>
      <c r="I65" s="2" t="s">
        <v>5286</v>
      </c>
      <c r="J65" s="2" t="n">
        <v>2</v>
      </c>
      <c r="K65" s="2" t="s">
        <v>4982</v>
      </c>
    </row>
    <row r="66" customFormat="false" ht="15" hidden="false" customHeight="true" outlineLevel="0" collapsed="false">
      <c r="A66" s="211" t="s">
        <v>5287</v>
      </c>
      <c r="B66" s="218" t="n">
        <v>24</v>
      </c>
      <c r="C66" s="2" t="n">
        <v>24</v>
      </c>
      <c r="D66" s="2" t="n">
        <v>24</v>
      </c>
      <c r="E66" s="204"/>
      <c r="F66" s="205"/>
      <c r="G66" s="204"/>
      <c r="H66" s="207" t="n">
        <v>65</v>
      </c>
      <c r="I66" s="2" t="s">
        <v>5272</v>
      </c>
      <c r="J66" s="2" t="n">
        <v>0</v>
      </c>
      <c r="K66" s="2" t="s">
        <v>4991</v>
      </c>
    </row>
    <row r="67" customFormat="false" ht="15" hidden="false" customHeight="true" outlineLevel="0" collapsed="false">
      <c r="A67" s="211" t="s">
        <v>5286</v>
      </c>
      <c r="B67" s="218" t="n">
        <v>25</v>
      </c>
      <c r="C67" s="2" t="n">
        <v>25</v>
      </c>
      <c r="D67" s="2" t="n">
        <v>25</v>
      </c>
      <c r="E67" s="204"/>
      <c r="F67" s="205"/>
      <c r="G67" s="204"/>
      <c r="H67" s="207" t="n">
        <v>66</v>
      </c>
      <c r="I67" s="2" t="s">
        <v>5288</v>
      </c>
      <c r="J67" s="2" t="n">
        <v>2</v>
      </c>
      <c r="K67" s="2" t="s">
        <v>4982</v>
      </c>
    </row>
    <row r="68" customFormat="false" ht="15" hidden="false" customHeight="true" outlineLevel="0" collapsed="false">
      <c r="A68" s="211" t="s">
        <v>5042</v>
      </c>
      <c r="B68" s="218" t="n">
        <v>27</v>
      </c>
      <c r="C68" s="2" t="n">
        <v>27</v>
      </c>
      <c r="D68" s="2" t="n">
        <v>27</v>
      </c>
      <c r="E68" s="204"/>
      <c r="F68" s="205"/>
      <c r="G68" s="204"/>
      <c r="H68" s="207" t="n">
        <v>67</v>
      </c>
      <c r="I68" s="2" t="s">
        <v>5287</v>
      </c>
      <c r="J68" s="2" t="n">
        <v>2</v>
      </c>
      <c r="K68" s="2" t="s">
        <v>4982</v>
      </c>
    </row>
    <row r="69" customFormat="false" ht="15" hidden="false" customHeight="true" outlineLevel="0" collapsed="false">
      <c r="A69" s="211" t="s">
        <v>5004</v>
      </c>
      <c r="B69" s="218" t="n">
        <v>32</v>
      </c>
      <c r="C69" s="2" t="n">
        <v>32</v>
      </c>
      <c r="D69" s="2" t="n">
        <v>32</v>
      </c>
      <c r="E69" s="204"/>
      <c r="F69" s="205"/>
      <c r="G69" s="204"/>
      <c r="H69" s="207" t="n">
        <v>68</v>
      </c>
      <c r="I69" s="2" t="s">
        <v>5119</v>
      </c>
      <c r="J69" s="2" t="n">
        <v>2</v>
      </c>
      <c r="K69" s="2" t="s">
        <v>4982</v>
      </c>
    </row>
    <row r="70" customFormat="false" ht="15" hidden="false" customHeight="true" outlineLevel="0" collapsed="false">
      <c r="A70" s="211" t="s">
        <v>1367</v>
      </c>
      <c r="B70" s="218" t="n">
        <v>34</v>
      </c>
      <c r="C70" s="204"/>
      <c r="D70" s="204"/>
      <c r="E70" s="204"/>
      <c r="F70" s="205"/>
      <c r="G70" s="204"/>
      <c r="H70" s="207" t="n">
        <v>69</v>
      </c>
      <c r="I70" s="2" t="s">
        <v>5045</v>
      </c>
      <c r="J70" s="2" t="n">
        <v>2</v>
      </c>
      <c r="K70" s="2" t="s">
        <v>4982</v>
      </c>
    </row>
    <row r="71" customFormat="false" ht="15" hidden="false" customHeight="true" outlineLevel="0" collapsed="false">
      <c r="A71" s="211" t="s">
        <v>5137</v>
      </c>
      <c r="B71" s="218" t="n">
        <v>35</v>
      </c>
      <c r="C71" s="2" t="n">
        <v>35</v>
      </c>
      <c r="D71" s="2" t="n">
        <v>35</v>
      </c>
      <c r="E71" s="204"/>
      <c r="F71" s="205"/>
      <c r="G71" s="204"/>
      <c r="H71" s="207" t="n">
        <v>70</v>
      </c>
      <c r="I71" s="2" t="s">
        <v>5193</v>
      </c>
      <c r="J71" s="2" t="n">
        <v>2</v>
      </c>
      <c r="K71" s="2" t="s">
        <v>4982</v>
      </c>
    </row>
    <row r="72" customFormat="false" ht="15" hidden="false" customHeight="true" outlineLevel="0" collapsed="false">
      <c r="A72" s="211" t="s">
        <v>5135</v>
      </c>
      <c r="B72" s="218" t="n">
        <v>38</v>
      </c>
      <c r="C72" s="2" t="n">
        <v>38</v>
      </c>
      <c r="D72" s="2" t="n">
        <v>38</v>
      </c>
      <c r="E72" s="204"/>
      <c r="F72" s="205"/>
      <c r="G72" s="204"/>
      <c r="H72" s="207" t="n">
        <v>71</v>
      </c>
      <c r="I72" s="2" t="s">
        <v>786</v>
      </c>
      <c r="J72" s="2" t="n">
        <v>0</v>
      </c>
      <c r="K72" s="2" t="s">
        <v>4991</v>
      </c>
    </row>
    <row r="73" customFormat="false" ht="15" hidden="false" customHeight="true" outlineLevel="0" collapsed="false">
      <c r="A73" s="211" t="s">
        <v>4983</v>
      </c>
      <c r="B73" s="218" t="n">
        <v>40</v>
      </c>
      <c r="C73" s="2" t="n">
        <v>40</v>
      </c>
      <c r="D73" s="2" t="n">
        <v>40</v>
      </c>
      <c r="E73" s="204"/>
      <c r="F73" s="205"/>
      <c r="G73" s="204"/>
      <c r="H73" s="207" t="n">
        <v>72</v>
      </c>
      <c r="I73" s="2" t="s">
        <v>5213</v>
      </c>
      <c r="J73" s="2" t="n">
        <v>2</v>
      </c>
      <c r="K73" s="2" t="s">
        <v>4982</v>
      </c>
    </row>
    <row r="74" customFormat="false" ht="15" hidden="false" customHeight="true" outlineLevel="0" collapsed="false">
      <c r="A74" s="211" t="s">
        <v>5119</v>
      </c>
      <c r="B74" s="218" t="n">
        <v>41</v>
      </c>
      <c r="C74" s="2" t="n">
        <v>41</v>
      </c>
      <c r="D74" s="2" t="n">
        <v>41</v>
      </c>
      <c r="E74" s="204"/>
      <c r="F74" s="205"/>
      <c r="G74" s="204"/>
      <c r="H74" s="207" t="n">
        <v>73</v>
      </c>
      <c r="I74" s="2" t="s">
        <v>5033</v>
      </c>
      <c r="J74" s="2" t="n">
        <v>2</v>
      </c>
      <c r="K74" s="2" t="s">
        <v>5006</v>
      </c>
    </row>
    <row r="75" customFormat="false" ht="15" hidden="false" customHeight="true" outlineLevel="0" collapsed="false">
      <c r="A75" s="211" t="s">
        <v>5013</v>
      </c>
      <c r="B75" s="218" t="n">
        <v>42</v>
      </c>
      <c r="C75" s="2" t="n">
        <v>42</v>
      </c>
      <c r="D75" s="2" t="n">
        <v>42</v>
      </c>
      <c r="E75" s="204"/>
      <c r="F75" s="205"/>
      <c r="G75" s="204"/>
      <c r="H75" s="207" t="n">
        <v>74</v>
      </c>
      <c r="I75" s="2" t="s">
        <v>5224</v>
      </c>
      <c r="J75" s="2" t="n">
        <v>2</v>
      </c>
      <c r="K75" s="2" t="s">
        <v>4982</v>
      </c>
    </row>
    <row r="76" customFormat="false" ht="15" hidden="false" customHeight="true" outlineLevel="0" collapsed="false">
      <c r="A76" s="211" t="s">
        <v>5044</v>
      </c>
      <c r="B76" s="218" t="n">
        <v>43</v>
      </c>
      <c r="C76" s="204"/>
      <c r="D76" s="204"/>
      <c r="E76" s="204"/>
      <c r="F76" s="205"/>
      <c r="G76" s="204"/>
      <c r="H76" s="207" t="n">
        <v>75</v>
      </c>
      <c r="I76" s="2" t="s">
        <v>5215</v>
      </c>
      <c r="J76" s="2" t="n">
        <v>1</v>
      </c>
      <c r="K76" s="2" t="s">
        <v>4980</v>
      </c>
    </row>
    <row r="77" customFormat="false" ht="15" hidden="false" customHeight="true" outlineLevel="0" collapsed="false">
      <c r="A77" s="211" t="s">
        <v>5041</v>
      </c>
      <c r="B77" s="218" t="n">
        <v>44</v>
      </c>
      <c r="C77" s="2" t="n">
        <v>44</v>
      </c>
      <c r="D77" s="2" t="n">
        <v>44</v>
      </c>
      <c r="E77" s="204"/>
      <c r="F77" s="205"/>
      <c r="G77" s="204"/>
      <c r="H77" s="207" t="n">
        <v>76</v>
      </c>
      <c r="I77" s="2" t="s">
        <v>5289</v>
      </c>
      <c r="J77" s="2" t="n">
        <v>2</v>
      </c>
      <c r="K77" s="2" t="s">
        <v>4982</v>
      </c>
    </row>
    <row r="78" customFormat="false" ht="15" hidden="false" customHeight="true" outlineLevel="0" collapsed="false">
      <c r="A78" s="211" t="s">
        <v>4985</v>
      </c>
      <c r="B78" s="218" t="n">
        <v>45</v>
      </c>
      <c r="C78" s="2" t="n">
        <v>45</v>
      </c>
      <c r="D78" s="2" t="n">
        <v>45</v>
      </c>
      <c r="E78" s="204"/>
      <c r="F78" s="205"/>
      <c r="G78" s="204"/>
      <c r="H78" s="207" t="n">
        <v>77</v>
      </c>
      <c r="I78" s="219" t="s">
        <v>453</v>
      </c>
      <c r="J78" s="219" t="n">
        <v>1</v>
      </c>
      <c r="K78" s="219" t="s">
        <v>4980</v>
      </c>
    </row>
    <row r="79" customFormat="false" ht="15" hidden="false" customHeight="true" outlineLevel="0" collapsed="false">
      <c r="A79" s="211" t="s">
        <v>5043</v>
      </c>
      <c r="B79" s="214"/>
      <c r="C79" s="2" t="n">
        <v>48</v>
      </c>
      <c r="D79" s="2" t="n">
        <v>48</v>
      </c>
      <c r="E79" s="204"/>
      <c r="F79" s="205"/>
      <c r="G79" s="204"/>
      <c r="H79" s="207"/>
      <c r="I79" s="220" t="s">
        <v>5052</v>
      </c>
      <c r="J79" s="217" t="n">
        <f aca="false">SUM(J1:J78)</f>
        <v>129</v>
      </c>
      <c r="K79" s="217"/>
    </row>
    <row r="80" customFormat="false" ht="15" hidden="false" customHeight="true" outlineLevel="0" collapsed="false">
      <c r="A80" s="211" t="s">
        <v>5271</v>
      </c>
      <c r="B80" s="218" t="n">
        <v>57</v>
      </c>
      <c r="C80" s="2" t="n">
        <v>57</v>
      </c>
      <c r="D80" s="2" t="n">
        <v>57</v>
      </c>
      <c r="E80" s="204"/>
      <c r="F80" s="205"/>
      <c r="G80" s="204"/>
      <c r="H80" s="207"/>
      <c r="I80" s="2" t="s">
        <v>5053</v>
      </c>
      <c r="J80" s="2" t="n">
        <f aca="false">J79-((2*5)+(2*5))</f>
        <v>109</v>
      </c>
      <c r="K80" s="2"/>
    </row>
    <row r="81" customFormat="false" ht="15" hidden="false" customHeight="true" outlineLevel="0" collapsed="false">
      <c r="A81" s="211" t="s">
        <v>5011</v>
      </c>
      <c r="B81" s="218" t="n">
        <v>58</v>
      </c>
      <c r="C81" s="204"/>
      <c r="D81" s="204"/>
      <c r="E81" s="204"/>
      <c r="F81" s="205"/>
      <c r="G81" s="204"/>
      <c r="H81" s="207"/>
      <c r="I81" s="2"/>
      <c r="J81" s="204"/>
      <c r="K81" s="2"/>
    </row>
    <row r="82" customFormat="false" ht="15" hidden="false" customHeight="true" outlineLevel="0" collapsed="false">
      <c r="A82" s="211" t="s">
        <v>5147</v>
      </c>
      <c r="B82" s="214"/>
      <c r="C82" s="2" t="n">
        <v>59</v>
      </c>
      <c r="D82" s="2" t="n">
        <v>59</v>
      </c>
      <c r="E82" s="204"/>
      <c r="F82" s="205"/>
      <c r="G82" s="204"/>
      <c r="H82" s="207"/>
      <c r="I82" s="2"/>
      <c r="J82" s="204"/>
      <c r="K82" s="2"/>
    </row>
    <row r="83" customFormat="false" ht="15" hidden="false" customHeight="true" outlineLevel="0" collapsed="false">
      <c r="A83" s="211" t="s">
        <v>5278</v>
      </c>
      <c r="B83" s="218" t="n">
        <v>59</v>
      </c>
      <c r="C83" s="204"/>
      <c r="D83" s="204"/>
      <c r="E83" s="204"/>
      <c r="F83" s="205"/>
      <c r="G83" s="204"/>
      <c r="H83" s="207"/>
      <c r="I83" s="2"/>
      <c r="J83" s="204"/>
      <c r="K83" s="2"/>
    </row>
    <row r="84" customFormat="false" ht="15" hidden="false" customHeight="true" outlineLevel="0" collapsed="false">
      <c r="A84" s="211" t="s">
        <v>885</v>
      </c>
      <c r="B84" s="218" t="n">
        <v>70</v>
      </c>
      <c r="C84" s="2" t="n">
        <v>70</v>
      </c>
      <c r="D84" s="2" t="n">
        <v>70</v>
      </c>
      <c r="E84" s="204"/>
      <c r="F84" s="205"/>
      <c r="G84" s="204"/>
      <c r="H84" s="207"/>
      <c r="I84" s="2"/>
      <c r="J84" s="204"/>
      <c r="K84" s="2"/>
    </row>
    <row r="85" customFormat="false" ht="15" hidden="false" customHeight="true" outlineLevel="0" collapsed="false">
      <c r="A85" s="211" t="s">
        <v>5213</v>
      </c>
      <c r="B85" s="214"/>
      <c r="C85" s="2" t="n">
        <v>72</v>
      </c>
      <c r="D85" s="2" t="n">
        <v>72</v>
      </c>
      <c r="E85" s="204"/>
      <c r="F85" s="205"/>
      <c r="G85" s="204"/>
      <c r="H85" s="207"/>
      <c r="I85" s="2"/>
      <c r="J85" s="204"/>
      <c r="K85" s="2"/>
    </row>
    <row r="86" customFormat="false" ht="15" hidden="false" customHeight="true" outlineLevel="0" collapsed="false">
      <c r="A86" s="211" t="s">
        <v>5288</v>
      </c>
      <c r="B86" s="218" t="n">
        <v>73</v>
      </c>
      <c r="C86" s="2" t="n">
        <v>73</v>
      </c>
      <c r="D86" s="2" t="n">
        <v>73</v>
      </c>
      <c r="E86" s="204"/>
      <c r="F86" s="205"/>
      <c r="G86" s="204"/>
      <c r="H86" s="207"/>
      <c r="I86" s="2"/>
      <c r="J86" s="204"/>
      <c r="K86" s="2"/>
    </row>
    <row r="87" customFormat="false" ht="15" hidden="false" customHeight="true" outlineLevel="0" collapsed="false">
      <c r="A87" s="211" t="s">
        <v>4994</v>
      </c>
      <c r="B87" s="218" t="n">
        <v>78</v>
      </c>
      <c r="C87" s="204"/>
      <c r="D87" s="204"/>
      <c r="E87" s="204"/>
      <c r="F87" s="205"/>
      <c r="G87" s="204"/>
      <c r="H87" s="207"/>
      <c r="I87" s="2"/>
      <c r="J87" s="204"/>
      <c r="K87" s="2"/>
    </row>
    <row r="88" customFormat="false" ht="15" hidden="false" customHeight="true" outlineLevel="0" collapsed="false">
      <c r="A88" s="211" t="s">
        <v>5161</v>
      </c>
      <c r="B88" s="214"/>
      <c r="C88" s="2" t="n">
        <v>82</v>
      </c>
      <c r="D88" s="2" t="n">
        <v>82</v>
      </c>
      <c r="E88" s="204"/>
      <c r="F88" s="205"/>
      <c r="G88" s="204"/>
      <c r="H88" s="207"/>
      <c r="I88" s="2"/>
      <c r="J88" s="204"/>
      <c r="K88" s="2"/>
    </row>
    <row r="89" customFormat="false" ht="15" hidden="false" customHeight="true" outlineLevel="0" collapsed="false">
      <c r="A89" s="211" t="s">
        <v>5037</v>
      </c>
      <c r="B89" s="218" t="n">
        <v>82</v>
      </c>
      <c r="C89" s="204"/>
      <c r="D89" s="204"/>
      <c r="E89" s="204"/>
      <c r="F89" s="205"/>
      <c r="G89" s="204"/>
      <c r="H89" s="207"/>
      <c r="I89" s="2"/>
      <c r="J89" s="204"/>
      <c r="K89" s="2"/>
    </row>
    <row r="90" customFormat="false" ht="15" hidden="false" customHeight="true" outlineLevel="0" collapsed="false">
      <c r="A90" s="211" t="s">
        <v>5036</v>
      </c>
      <c r="B90" s="218" t="n">
        <v>83</v>
      </c>
      <c r="C90" s="204"/>
      <c r="D90" s="204"/>
      <c r="E90" s="204"/>
      <c r="F90" s="205"/>
      <c r="G90" s="204"/>
      <c r="H90" s="207"/>
      <c r="I90" s="2"/>
      <c r="J90" s="204"/>
      <c r="K90" s="2"/>
    </row>
    <row r="91" customFormat="false" ht="15" hidden="false" customHeight="true" outlineLevel="0" collapsed="false">
      <c r="A91" s="211" t="s">
        <v>5037</v>
      </c>
      <c r="B91" s="214"/>
      <c r="C91" s="204"/>
      <c r="D91" s="2" t="n">
        <v>88</v>
      </c>
      <c r="E91" s="204"/>
      <c r="F91" s="205"/>
      <c r="G91" s="204"/>
      <c r="H91" s="207"/>
      <c r="I91" s="2"/>
      <c r="J91" s="204"/>
      <c r="K91" s="2"/>
    </row>
    <row r="92" customFormat="false" ht="15" hidden="false" customHeight="true" outlineLevel="0" collapsed="false">
      <c r="A92" s="211" t="s">
        <v>977</v>
      </c>
      <c r="B92" s="218" t="n">
        <v>90</v>
      </c>
      <c r="C92" s="2" t="n">
        <v>90</v>
      </c>
      <c r="D92" s="2" t="n">
        <v>90</v>
      </c>
      <c r="E92" s="204"/>
      <c r="F92" s="205"/>
      <c r="G92" s="204"/>
      <c r="H92" s="207"/>
      <c r="I92" s="2"/>
      <c r="J92" s="204"/>
      <c r="K92" s="2"/>
    </row>
    <row r="93" customFormat="false" ht="15" hidden="false" customHeight="true" outlineLevel="0" collapsed="false">
      <c r="A93" s="211" t="s">
        <v>5193</v>
      </c>
      <c r="B93" s="218" t="n">
        <v>92</v>
      </c>
      <c r="C93" s="2" t="n">
        <v>92</v>
      </c>
      <c r="D93" s="2" t="n">
        <v>92</v>
      </c>
      <c r="E93" s="204"/>
      <c r="F93" s="205"/>
      <c r="G93" s="204"/>
      <c r="H93" s="207"/>
      <c r="I93" s="2"/>
      <c r="J93" s="204"/>
      <c r="K93" s="2"/>
    </row>
    <row r="94" customFormat="false" ht="15" hidden="false" customHeight="true" outlineLevel="0" collapsed="false">
      <c r="A94" s="211" t="s">
        <v>5289</v>
      </c>
      <c r="B94" s="214"/>
      <c r="C94" s="2" t="n">
        <v>93</v>
      </c>
      <c r="D94" s="2" t="n">
        <v>93</v>
      </c>
      <c r="E94" s="204"/>
      <c r="F94" s="205"/>
      <c r="G94" s="204"/>
      <c r="H94" s="207"/>
      <c r="I94" s="2"/>
      <c r="J94" s="204"/>
      <c r="K94" s="2"/>
    </row>
    <row r="95" customFormat="false" ht="15" hidden="false" customHeight="true" outlineLevel="0" collapsed="false">
      <c r="A95" s="211" t="s">
        <v>5044</v>
      </c>
      <c r="B95" s="214"/>
      <c r="C95" s="204"/>
      <c r="D95" s="2" t="n">
        <v>94</v>
      </c>
      <c r="E95" s="204"/>
      <c r="F95" s="205"/>
      <c r="G95" s="204"/>
      <c r="H95" s="207"/>
      <c r="I95" s="2"/>
      <c r="J95" s="204"/>
      <c r="K95" s="2"/>
    </row>
    <row r="96" customFormat="false" ht="15" hidden="false" customHeight="true" outlineLevel="0" collapsed="false">
      <c r="A96" s="211" t="s">
        <v>5150</v>
      </c>
      <c r="B96" s="214"/>
      <c r="C96" s="204"/>
      <c r="D96" s="2" t="n">
        <v>96</v>
      </c>
      <c r="E96" s="204"/>
      <c r="F96" s="205"/>
      <c r="G96" s="204"/>
      <c r="H96" s="207"/>
      <c r="I96" s="2"/>
      <c r="J96" s="204"/>
      <c r="K96" s="2"/>
    </row>
    <row r="97" customFormat="false" ht="15" hidden="false" customHeight="true" outlineLevel="0" collapsed="false">
      <c r="A97" s="211" t="s">
        <v>4996</v>
      </c>
      <c r="B97" s="214"/>
      <c r="C97" s="204"/>
      <c r="D97" s="2" t="n">
        <v>100</v>
      </c>
      <c r="E97" s="204"/>
      <c r="F97" s="205"/>
      <c r="G97" s="204"/>
      <c r="H97" s="207"/>
      <c r="I97" s="2"/>
      <c r="J97" s="204"/>
      <c r="K97" s="2"/>
    </row>
    <row r="98" customFormat="false" ht="15" hidden="false" customHeight="true" outlineLevel="0" collapsed="false">
      <c r="A98" s="211" t="s">
        <v>5235</v>
      </c>
      <c r="B98" s="218" t="s">
        <v>5237</v>
      </c>
      <c r="C98" s="2" t="s">
        <v>5237</v>
      </c>
      <c r="D98" s="2" t="s">
        <v>5237</v>
      </c>
      <c r="E98" s="204"/>
      <c r="F98" s="205"/>
      <c r="G98" s="204"/>
      <c r="H98" s="207"/>
      <c r="I98" s="2"/>
      <c r="J98" s="204"/>
      <c r="K98" s="2"/>
    </row>
    <row r="99" customFormat="false" ht="15" hidden="false" customHeight="true" outlineLevel="0" collapsed="false">
      <c r="A99" s="211" t="s">
        <v>5067</v>
      </c>
      <c r="B99" s="218" t="s">
        <v>5068</v>
      </c>
      <c r="C99" s="2" t="s">
        <v>5068</v>
      </c>
      <c r="D99" s="2" t="s">
        <v>5068</v>
      </c>
      <c r="E99" s="204"/>
      <c r="F99" s="205"/>
      <c r="G99" s="204"/>
      <c r="H99" s="207"/>
      <c r="I99" s="2"/>
      <c r="J99" s="204"/>
      <c r="K99" s="2"/>
    </row>
    <row r="100" customFormat="false" ht="15" hidden="false" customHeight="true" outlineLevel="0" collapsed="false">
      <c r="A100" s="211" t="s">
        <v>5224</v>
      </c>
      <c r="B100" s="218" t="s">
        <v>5290</v>
      </c>
      <c r="C100" s="2" t="s">
        <v>5238</v>
      </c>
      <c r="D100" s="2" t="s">
        <v>5238</v>
      </c>
      <c r="E100" s="204"/>
      <c r="F100" s="205"/>
      <c r="G100" s="204"/>
      <c r="H100" s="207"/>
      <c r="I100" s="2"/>
      <c r="J100" s="204"/>
      <c r="K100" s="2"/>
    </row>
  </sheetData>
  <mergeCells count="4">
    <mergeCell ref="A2:D2"/>
    <mergeCell ref="A21:D21"/>
    <mergeCell ref="A37:D37"/>
    <mergeCell ref="A53:D53"/>
  </mergeCells>
  <conditionalFormatting sqref="B3:D19">
    <cfRule type="expression" priority="2" aboveAverage="0" equalAverage="0" bottom="0" percent="0" rank="0" text="" dxfId="0">
      <formula>LEN(TRIM(B3))=0</formula>
    </cfRule>
  </conditionalFormatting>
  <conditionalFormatting sqref="B3:D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K10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5" min="2" style="0" width="8.77551020408163"/>
    <col collapsed="false" hidden="false" max="6" min="6" style="0" width="3.51020408163265"/>
    <col collapsed="false" hidden="false" max="7" min="7" style="0" width="8.77551020408163"/>
    <col collapsed="false" hidden="false" max="8" min="8" style="0" width="3.78061224489796"/>
    <col collapsed="false" hidden="false" max="9" min="9" style="0" width="21.3265306122449"/>
    <col collapsed="false" hidden="false" max="10" min="10" style="0" width="8.77551020408163"/>
    <col collapsed="false" hidden="false" max="11" min="11" style="0" width="18.6275510204082"/>
    <col collapsed="false" hidden="false" max="1025" min="12" style="0" width="13.2295918367347"/>
  </cols>
  <sheetData>
    <row r="1" customFormat="false" ht="21" hidden="false" customHeight="true" outlineLevel="0" collapsed="false">
      <c r="A1" s="202" t="s">
        <v>2146</v>
      </c>
      <c r="B1" s="203" t="s">
        <v>4974</v>
      </c>
      <c r="C1" s="203" t="s">
        <v>4975</v>
      </c>
      <c r="D1" s="203" t="s">
        <v>4976</v>
      </c>
      <c r="E1" s="204"/>
      <c r="F1" s="205"/>
      <c r="G1" s="204"/>
      <c r="H1" s="2"/>
      <c r="I1" s="203" t="s">
        <v>4977</v>
      </c>
      <c r="J1" s="203" t="s">
        <v>4978</v>
      </c>
      <c r="K1" s="203" t="s">
        <v>4979</v>
      </c>
    </row>
    <row r="2" customFormat="false" ht="19.5" hidden="false" customHeight="true" outlineLevel="0" collapsed="false">
      <c r="A2" s="206" t="s">
        <v>4980</v>
      </c>
      <c r="B2" s="206"/>
      <c r="C2" s="206"/>
      <c r="D2" s="206"/>
      <c r="E2" s="204"/>
      <c r="F2" s="205"/>
      <c r="G2" s="204"/>
      <c r="H2" s="207" t="n">
        <v>1</v>
      </c>
      <c r="I2" s="2" t="s">
        <v>4983</v>
      </c>
      <c r="J2" s="2" t="n">
        <v>2</v>
      </c>
      <c r="K2" s="2" t="s">
        <v>4982</v>
      </c>
    </row>
    <row r="3" customFormat="false" ht="15" hidden="false" customHeight="true" outlineLevel="0" collapsed="false">
      <c r="A3" s="208" t="s">
        <v>5291</v>
      </c>
      <c r="B3" s="209"/>
      <c r="C3" s="210" t="n">
        <v>0</v>
      </c>
      <c r="D3" s="210" t="n">
        <v>0</v>
      </c>
      <c r="E3" s="204"/>
      <c r="F3" s="205"/>
      <c r="G3" s="204"/>
      <c r="H3" s="207" t="n">
        <v>2</v>
      </c>
      <c r="I3" s="2" t="s">
        <v>4985</v>
      </c>
      <c r="J3" s="2" t="n">
        <v>2</v>
      </c>
      <c r="K3" s="2" t="s">
        <v>4982</v>
      </c>
    </row>
    <row r="4" customFormat="false" ht="15" hidden="false" customHeight="true" outlineLevel="0" collapsed="false">
      <c r="A4" s="211" t="s">
        <v>612</v>
      </c>
      <c r="B4" s="212" t="n">
        <v>0</v>
      </c>
      <c r="C4" s="213" t="n">
        <v>0</v>
      </c>
      <c r="D4" s="213" t="n">
        <v>0</v>
      </c>
      <c r="E4" s="204"/>
      <c r="F4" s="205"/>
      <c r="G4" s="204"/>
      <c r="H4" s="207" t="n">
        <v>3</v>
      </c>
      <c r="I4" s="2" t="s">
        <v>4994</v>
      </c>
      <c r="J4" s="2" t="n">
        <v>2</v>
      </c>
      <c r="K4" s="2" t="s">
        <v>4995</v>
      </c>
    </row>
    <row r="5" customFormat="false" ht="15" hidden="false" customHeight="true" outlineLevel="0" collapsed="false">
      <c r="A5" s="211" t="s">
        <v>5268</v>
      </c>
      <c r="B5" s="212" t="n">
        <v>0</v>
      </c>
      <c r="C5" s="213" t="n">
        <v>0</v>
      </c>
      <c r="D5" s="213" t="n">
        <v>0</v>
      </c>
      <c r="E5" s="204"/>
      <c r="F5" s="205"/>
      <c r="G5" s="204"/>
      <c r="H5" s="207" t="n">
        <v>4</v>
      </c>
      <c r="I5" s="2" t="s">
        <v>5269</v>
      </c>
      <c r="J5" s="2" t="n">
        <v>0</v>
      </c>
      <c r="K5" s="2" t="s">
        <v>4991</v>
      </c>
    </row>
    <row r="6" customFormat="false" ht="15" hidden="false" customHeight="true" outlineLevel="0" collapsed="false">
      <c r="A6" s="211" t="s">
        <v>786</v>
      </c>
      <c r="B6" s="212"/>
      <c r="C6" s="213" t="n">
        <v>5</v>
      </c>
      <c r="D6" s="213" t="n">
        <v>5</v>
      </c>
      <c r="E6" s="204"/>
      <c r="F6" s="205"/>
      <c r="G6" s="204"/>
      <c r="H6" s="207" t="n">
        <v>5</v>
      </c>
      <c r="I6" s="2" t="s">
        <v>5271</v>
      </c>
      <c r="J6" s="2" t="n">
        <v>2</v>
      </c>
      <c r="K6" s="2" t="s">
        <v>4982</v>
      </c>
    </row>
    <row r="7" customFormat="false" ht="15" hidden="false" customHeight="true" outlineLevel="0" collapsed="false">
      <c r="A7" s="211" t="s">
        <v>5270</v>
      </c>
      <c r="B7" s="212" t="n">
        <v>7</v>
      </c>
      <c r="C7" s="213" t="n">
        <v>7</v>
      </c>
      <c r="D7" s="213" t="n">
        <v>7</v>
      </c>
      <c r="E7" s="204"/>
      <c r="F7" s="205"/>
      <c r="G7" s="204"/>
      <c r="H7" s="207" t="n">
        <v>6</v>
      </c>
      <c r="I7" s="2" t="s">
        <v>4996</v>
      </c>
      <c r="J7" s="2" t="n">
        <v>2</v>
      </c>
      <c r="K7" s="2" t="s">
        <v>4982</v>
      </c>
    </row>
    <row r="8" customFormat="false" ht="15" hidden="false" customHeight="true" outlineLevel="0" collapsed="false">
      <c r="A8" s="211" t="s">
        <v>5269</v>
      </c>
      <c r="B8" s="212" t="n">
        <v>11</v>
      </c>
      <c r="C8" s="213" t="n">
        <v>11</v>
      </c>
      <c r="D8" s="213" t="n">
        <v>11</v>
      </c>
      <c r="E8" s="204"/>
      <c r="F8" s="205"/>
      <c r="G8" s="204"/>
      <c r="H8" s="207" t="n">
        <v>7</v>
      </c>
      <c r="I8" s="2" t="s">
        <v>2033</v>
      </c>
      <c r="J8" s="2" t="n">
        <v>1</v>
      </c>
      <c r="K8" s="2" t="s">
        <v>4980</v>
      </c>
    </row>
    <row r="9" customFormat="false" ht="15" hidden="false" customHeight="true" outlineLevel="0" collapsed="false">
      <c r="A9" s="211" t="s">
        <v>5272</v>
      </c>
      <c r="B9" s="212" t="n">
        <v>15</v>
      </c>
      <c r="C9" s="213" t="n">
        <v>15</v>
      </c>
      <c r="D9" s="213" t="n">
        <v>15</v>
      </c>
      <c r="E9" s="204"/>
      <c r="F9" s="205"/>
      <c r="G9" s="204"/>
      <c r="H9" s="207" t="n">
        <v>8</v>
      </c>
      <c r="I9" s="2" t="s">
        <v>5291</v>
      </c>
      <c r="J9" s="2" t="n">
        <v>0</v>
      </c>
      <c r="K9" s="2" t="s">
        <v>4991</v>
      </c>
    </row>
    <row r="10" customFormat="false" ht="15" hidden="false" customHeight="true" outlineLevel="0" collapsed="false">
      <c r="A10" s="211" t="s">
        <v>5062</v>
      </c>
      <c r="B10" s="212" t="n">
        <v>19</v>
      </c>
      <c r="C10" s="213" t="n">
        <v>21</v>
      </c>
      <c r="D10" s="213" t="n">
        <v>21</v>
      </c>
      <c r="E10" s="204"/>
      <c r="F10" s="205"/>
      <c r="G10" s="204"/>
      <c r="H10" s="207" t="n">
        <v>9</v>
      </c>
      <c r="I10" s="2" t="s">
        <v>5004</v>
      </c>
      <c r="J10" s="2" t="n">
        <v>2</v>
      </c>
      <c r="K10" s="2" t="s">
        <v>4982</v>
      </c>
    </row>
    <row r="11" customFormat="false" ht="15" hidden="false" customHeight="true" outlineLevel="0" collapsed="false">
      <c r="A11" s="211" t="s">
        <v>1060</v>
      </c>
      <c r="B11" s="212" t="n">
        <v>29</v>
      </c>
      <c r="C11" s="213" t="n">
        <v>27</v>
      </c>
      <c r="D11" s="213" t="n">
        <v>27</v>
      </c>
      <c r="E11" s="204"/>
      <c r="F11" s="205"/>
      <c r="G11" s="204"/>
      <c r="H11" s="207" t="n">
        <v>10</v>
      </c>
      <c r="I11" s="2" t="s">
        <v>5273</v>
      </c>
      <c r="J11" s="2" t="n">
        <v>2</v>
      </c>
      <c r="K11" s="2" t="s">
        <v>5006</v>
      </c>
    </row>
    <row r="12" customFormat="false" ht="15" hidden="false" customHeight="true" outlineLevel="0" collapsed="false">
      <c r="A12" s="211" t="s">
        <v>5161</v>
      </c>
      <c r="B12" s="212"/>
      <c r="C12" s="213" t="n">
        <v>33</v>
      </c>
      <c r="D12" s="213" t="n">
        <v>33</v>
      </c>
      <c r="E12" s="204"/>
      <c r="F12" s="205"/>
      <c r="G12" s="204"/>
      <c r="H12" s="207" t="n">
        <v>11</v>
      </c>
      <c r="I12" s="2" t="s">
        <v>5130</v>
      </c>
      <c r="J12" s="2" t="n">
        <v>2</v>
      </c>
      <c r="K12" s="2" t="s">
        <v>4999</v>
      </c>
    </row>
    <row r="13" customFormat="false" ht="15" hidden="false" customHeight="true" outlineLevel="0" collapsed="false">
      <c r="A13" s="211" t="s">
        <v>2033</v>
      </c>
      <c r="B13" s="212" t="n">
        <v>35</v>
      </c>
      <c r="C13" s="213" t="n">
        <v>39</v>
      </c>
      <c r="D13" s="213" t="n">
        <v>39</v>
      </c>
      <c r="E13" s="204"/>
      <c r="F13" s="205"/>
      <c r="G13" s="204"/>
      <c r="H13" s="207" t="n">
        <v>12</v>
      </c>
      <c r="I13" s="2" t="s">
        <v>5274</v>
      </c>
      <c r="J13" s="2" t="n">
        <v>2</v>
      </c>
      <c r="K13" s="2" t="s">
        <v>4982</v>
      </c>
    </row>
    <row r="14" customFormat="false" ht="15" hidden="false" customHeight="true" outlineLevel="0" collapsed="false">
      <c r="A14" s="211" t="s">
        <v>5275</v>
      </c>
      <c r="B14" s="212" t="n">
        <v>39</v>
      </c>
      <c r="C14" s="213" t="n">
        <v>47</v>
      </c>
      <c r="D14" s="213" t="n">
        <v>47</v>
      </c>
      <c r="E14" s="204"/>
      <c r="F14" s="205"/>
      <c r="G14" s="204"/>
      <c r="H14" s="207" t="n">
        <v>13</v>
      </c>
      <c r="I14" s="2" t="s">
        <v>5276</v>
      </c>
      <c r="J14" s="2" t="n">
        <v>2</v>
      </c>
      <c r="K14" s="2" t="s">
        <v>4999</v>
      </c>
    </row>
    <row r="15" customFormat="false" ht="15" hidden="false" customHeight="true" outlineLevel="0" collapsed="false">
      <c r="A15" s="211" t="s">
        <v>5277</v>
      </c>
      <c r="B15" s="212" t="n">
        <v>44</v>
      </c>
      <c r="C15" s="213"/>
      <c r="D15" s="213"/>
      <c r="E15" s="204"/>
      <c r="F15" s="205"/>
      <c r="G15" s="204"/>
      <c r="H15" s="207" t="n">
        <v>14</v>
      </c>
      <c r="I15" s="2" t="s">
        <v>5278</v>
      </c>
      <c r="J15" s="2" t="n">
        <v>1</v>
      </c>
      <c r="K15" s="2" t="s">
        <v>4980</v>
      </c>
    </row>
    <row r="16" customFormat="false" ht="15" hidden="false" customHeight="true" outlineLevel="0" collapsed="false">
      <c r="A16" s="211" t="s">
        <v>5278</v>
      </c>
      <c r="B16" s="212"/>
      <c r="C16" s="213" t="n">
        <v>53</v>
      </c>
      <c r="D16" s="213" t="n">
        <v>53</v>
      </c>
      <c r="E16" s="204"/>
      <c r="F16" s="205"/>
      <c r="G16" s="204"/>
      <c r="H16" s="207" t="n">
        <v>15</v>
      </c>
      <c r="I16" s="2" t="s">
        <v>5270</v>
      </c>
      <c r="J16" s="2" t="n">
        <v>0</v>
      </c>
      <c r="K16" s="2" t="s">
        <v>4991</v>
      </c>
    </row>
    <row r="17" customFormat="false" ht="15" hidden="false" customHeight="true" outlineLevel="0" collapsed="false">
      <c r="A17" s="211" t="s">
        <v>5279</v>
      </c>
      <c r="B17" s="212"/>
      <c r="C17" s="213"/>
      <c r="D17" s="213" t="n">
        <v>58</v>
      </c>
      <c r="E17" s="204"/>
      <c r="F17" s="205"/>
      <c r="G17" s="204"/>
      <c r="H17" s="207" t="n">
        <v>16</v>
      </c>
      <c r="I17" s="2" t="s">
        <v>5280</v>
      </c>
      <c r="J17" s="2" t="n">
        <v>2</v>
      </c>
      <c r="K17" s="2" t="s">
        <v>4999</v>
      </c>
    </row>
    <row r="18" customFormat="false" ht="15" hidden="false" customHeight="true" outlineLevel="0" collapsed="false">
      <c r="A18" s="211" t="s">
        <v>5281</v>
      </c>
      <c r="B18" s="212"/>
      <c r="C18" s="213" t="n">
        <v>61</v>
      </c>
      <c r="D18" s="213" t="n">
        <v>61</v>
      </c>
      <c r="E18" s="204"/>
      <c r="F18" s="205"/>
      <c r="G18" s="204"/>
      <c r="H18" s="207" t="n">
        <v>17</v>
      </c>
      <c r="I18" s="2" t="s">
        <v>5161</v>
      </c>
      <c r="J18" s="2" t="n">
        <v>1</v>
      </c>
      <c r="K18" s="2" t="s">
        <v>4980</v>
      </c>
    </row>
    <row r="19" customFormat="false" ht="15" hidden="false" customHeight="true" outlineLevel="0" collapsed="false">
      <c r="A19" s="211" t="s">
        <v>5215</v>
      </c>
      <c r="B19" s="212"/>
      <c r="C19" s="213" t="n">
        <v>67</v>
      </c>
      <c r="D19" s="213" t="n">
        <v>67</v>
      </c>
      <c r="E19" s="204"/>
      <c r="F19" s="205"/>
      <c r="G19" s="204"/>
      <c r="H19" s="207" t="n">
        <v>18</v>
      </c>
      <c r="I19" s="2" t="s">
        <v>5282</v>
      </c>
      <c r="J19" s="2" t="n">
        <v>2</v>
      </c>
      <c r="K19" s="2" t="s">
        <v>4999</v>
      </c>
    </row>
    <row r="20" customFormat="false" ht="15" hidden="false" customHeight="true" outlineLevel="0" collapsed="false">
      <c r="A20" s="211" t="s">
        <v>453</v>
      </c>
      <c r="B20" s="212" t="n">
        <v>53</v>
      </c>
      <c r="C20" s="213" t="n">
        <v>75</v>
      </c>
      <c r="D20" s="213" t="n">
        <v>75</v>
      </c>
      <c r="E20" s="204"/>
      <c r="F20" s="205"/>
      <c r="G20" s="204"/>
      <c r="H20" s="207" t="n">
        <v>19</v>
      </c>
      <c r="I20" s="2" t="s">
        <v>5010</v>
      </c>
      <c r="J20" s="2" t="n">
        <v>2</v>
      </c>
      <c r="K20" s="2" t="s">
        <v>5006</v>
      </c>
    </row>
    <row r="21" customFormat="false" ht="15" hidden="false" customHeight="true" outlineLevel="0" collapsed="false">
      <c r="A21" s="2"/>
      <c r="B21" s="204"/>
      <c r="C21" s="204"/>
      <c r="D21" s="204"/>
      <c r="E21" s="204"/>
      <c r="F21" s="205"/>
      <c r="G21" s="204"/>
      <c r="H21" s="207" t="n">
        <v>20</v>
      </c>
      <c r="I21" s="2" t="s">
        <v>5011</v>
      </c>
      <c r="J21" s="2" t="n">
        <v>2</v>
      </c>
      <c r="K21" s="2" t="s">
        <v>4995</v>
      </c>
    </row>
    <row r="22" customFormat="false" ht="19.5" hidden="false" customHeight="true" outlineLevel="0" collapsed="false">
      <c r="A22" s="206" t="s">
        <v>5017</v>
      </c>
      <c r="B22" s="206"/>
      <c r="C22" s="206"/>
      <c r="D22" s="206"/>
      <c r="E22" s="204"/>
      <c r="F22" s="205"/>
      <c r="G22" s="204"/>
      <c r="H22" s="207" t="n">
        <v>21</v>
      </c>
      <c r="I22" s="2" t="s">
        <v>5013</v>
      </c>
      <c r="J22" s="2" t="n">
        <v>2</v>
      </c>
      <c r="K22" s="2" t="s">
        <v>4982</v>
      </c>
    </row>
    <row r="23" customFormat="false" ht="15" hidden="false" customHeight="true" outlineLevel="0" collapsed="false">
      <c r="A23" s="208" t="s">
        <v>5130</v>
      </c>
      <c r="B23" s="209" t="n">
        <v>0</v>
      </c>
      <c r="C23" s="210" t="n">
        <v>0</v>
      </c>
      <c r="D23" s="210" t="n">
        <v>0</v>
      </c>
      <c r="E23" s="204"/>
      <c r="F23" s="205"/>
      <c r="G23" s="204"/>
      <c r="H23" s="207" t="n">
        <v>22</v>
      </c>
      <c r="I23" s="2" t="s">
        <v>5135</v>
      </c>
      <c r="J23" s="2" t="n">
        <v>2</v>
      </c>
      <c r="K23" s="2" t="s">
        <v>4982</v>
      </c>
    </row>
    <row r="24" customFormat="false" ht="15" hidden="false" customHeight="true" outlineLevel="0" collapsed="false">
      <c r="A24" s="211" t="s">
        <v>5276</v>
      </c>
      <c r="B24" s="212" t="n">
        <v>0</v>
      </c>
      <c r="C24" s="213" t="n">
        <v>0</v>
      </c>
      <c r="D24" s="213" t="n">
        <v>0</v>
      </c>
      <c r="E24" s="204"/>
      <c r="F24" s="205"/>
      <c r="G24" s="204"/>
      <c r="H24" s="207" t="n">
        <v>23</v>
      </c>
      <c r="I24" s="2" t="s">
        <v>5137</v>
      </c>
      <c r="J24" s="2" t="n">
        <v>2</v>
      </c>
      <c r="K24" s="2" t="s">
        <v>4982</v>
      </c>
    </row>
    <row r="25" customFormat="false" ht="15" hidden="false" customHeight="true" outlineLevel="0" collapsed="false">
      <c r="A25" s="211" t="s">
        <v>5280</v>
      </c>
      <c r="B25" s="212" t="n">
        <v>0</v>
      </c>
      <c r="C25" s="213" t="n">
        <v>0</v>
      </c>
      <c r="D25" s="213" t="n">
        <v>0</v>
      </c>
      <c r="E25" s="204"/>
      <c r="F25" s="205"/>
      <c r="G25" s="204"/>
      <c r="H25" s="207" t="n">
        <v>24</v>
      </c>
      <c r="I25" s="2" t="s">
        <v>885</v>
      </c>
      <c r="J25" s="2" t="n">
        <v>2</v>
      </c>
      <c r="K25" s="2" t="s">
        <v>4982</v>
      </c>
    </row>
    <row r="26" customFormat="false" ht="15" hidden="false" customHeight="true" outlineLevel="0" collapsed="false">
      <c r="A26" s="211" t="s">
        <v>5282</v>
      </c>
      <c r="B26" s="212"/>
      <c r="C26" s="213"/>
      <c r="D26" s="213" t="n">
        <v>0</v>
      </c>
      <c r="E26" s="215"/>
      <c r="F26" s="205"/>
      <c r="G26" s="204"/>
      <c r="H26" s="207" t="n">
        <v>25</v>
      </c>
      <c r="I26" s="2" t="s">
        <v>5021</v>
      </c>
      <c r="J26" s="2" t="n">
        <v>2</v>
      </c>
      <c r="K26" s="2" t="s">
        <v>4982</v>
      </c>
    </row>
    <row r="27" customFormat="false" ht="15" hidden="false" customHeight="true" outlineLevel="0" collapsed="false">
      <c r="A27" s="211" t="s">
        <v>1113</v>
      </c>
      <c r="B27" s="212" t="n">
        <v>0</v>
      </c>
      <c r="C27" s="213" t="n">
        <v>0</v>
      </c>
      <c r="D27" s="213" t="n">
        <v>0</v>
      </c>
      <c r="E27" s="204"/>
      <c r="F27" s="205"/>
      <c r="G27" s="204"/>
      <c r="H27" s="207" t="n">
        <v>26</v>
      </c>
      <c r="I27" s="2" t="s">
        <v>5268</v>
      </c>
      <c r="J27" s="2" t="n">
        <v>0</v>
      </c>
      <c r="K27" s="2" t="s">
        <v>4991</v>
      </c>
    </row>
    <row r="28" customFormat="false" ht="15" hidden="false" customHeight="true" outlineLevel="0" collapsed="false">
      <c r="A28" s="211" t="s">
        <v>1192</v>
      </c>
      <c r="B28" s="212" t="n">
        <v>0</v>
      </c>
      <c r="C28" s="213" t="n">
        <v>0</v>
      </c>
      <c r="D28" s="213" t="n">
        <v>0</v>
      </c>
      <c r="E28" s="204"/>
      <c r="F28" s="205"/>
      <c r="G28" s="204"/>
      <c r="H28" s="207" t="n">
        <v>27</v>
      </c>
      <c r="I28" s="2" t="s">
        <v>1113</v>
      </c>
      <c r="J28" s="2" t="n">
        <v>2</v>
      </c>
      <c r="K28" s="2" t="s">
        <v>4999</v>
      </c>
    </row>
    <row r="29" customFormat="false" ht="15" hidden="false" customHeight="true" outlineLevel="0" collapsed="false">
      <c r="A29" s="211" t="s">
        <v>5283</v>
      </c>
      <c r="B29" s="212" t="n">
        <v>0</v>
      </c>
      <c r="C29" s="213" t="n">
        <v>0</v>
      </c>
      <c r="D29" s="213" t="n">
        <v>0</v>
      </c>
      <c r="E29" s="204"/>
      <c r="F29" s="205"/>
      <c r="G29" s="204"/>
      <c r="H29" s="207" t="n">
        <v>28</v>
      </c>
      <c r="I29" s="2" t="s">
        <v>5000</v>
      </c>
      <c r="J29" s="2" t="n">
        <v>2</v>
      </c>
      <c r="K29" s="2" t="s">
        <v>4982</v>
      </c>
    </row>
    <row r="30" customFormat="false" ht="15" hidden="false" customHeight="true" outlineLevel="0" collapsed="false">
      <c r="A30" s="211" t="s">
        <v>5212</v>
      </c>
      <c r="B30" s="212" t="n">
        <v>0</v>
      </c>
      <c r="C30" s="213" t="n">
        <v>0</v>
      </c>
      <c r="D30" s="213" t="n">
        <v>0</v>
      </c>
      <c r="E30" s="204"/>
      <c r="F30" s="205"/>
      <c r="G30" s="204"/>
      <c r="H30" s="207" t="n">
        <v>29</v>
      </c>
      <c r="I30" s="2" t="s">
        <v>5144</v>
      </c>
      <c r="J30" s="2" t="n">
        <v>2</v>
      </c>
      <c r="K30" s="2" t="s">
        <v>5025</v>
      </c>
    </row>
    <row r="31" customFormat="false" ht="15" hidden="false" customHeight="true" outlineLevel="0" collapsed="false">
      <c r="A31" s="211" t="s">
        <v>5103</v>
      </c>
      <c r="B31" s="212" t="n">
        <v>0</v>
      </c>
      <c r="C31" s="213" t="n">
        <v>0</v>
      </c>
      <c r="D31" s="213" t="n">
        <v>0</v>
      </c>
      <c r="E31" s="204"/>
      <c r="F31" s="205"/>
      <c r="G31" s="204"/>
      <c r="H31" s="207" t="n">
        <v>30</v>
      </c>
      <c r="I31" s="2" t="s">
        <v>1192</v>
      </c>
      <c r="J31" s="2" t="n">
        <v>2</v>
      </c>
      <c r="K31" s="2" t="s">
        <v>5006</v>
      </c>
    </row>
    <row r="32" customFormat="false" ht="15" hidden="false" customHeight="true" outlineLevel="0" collapsed="false">
      <c r="A32" s="211" t="s">
        <v>5206</v>
      </c>
      <c r="B32" s="212" t="n">
        <v>0</v>
      </c>
      <c r="C32" s="213" t="n">
        <v>0</v>
      </c>
      <c r="D32" s="213" t="n">
        <v>0</v>
      </c>
      <c r="E32" s="204"/>
      <c r="F32" s="205"/>
      <c r="G32" s="204"/>
      <c r="H32" s="207" t="n">
        <v>31</v>
      </c>
      <c r="I32" s="2" t="s">
        <v>5030</v>
      </c>
      <c r="J32" s="2" t="n">
        <v>2</v>
      </c>
      <c r="K32" s="2" t="s">
        <v>4982</v>
      </c>
    </row>
    <row r="33" customFormat="false" ht="15" hidden="false" customHeight="true" outlineLevel="0" collapsed="false">
      <c r="A33" s="211" t="s">
        <v>1367</v>
      </c>
      <c r="B33" s="212" t="n">
        <v>0</v>
      </c>
      <c r="C33" s="213" t="n">
        <v>0</v>
      </c>
      <c r="D33" s="213" t="n">
        <v>0</v>
      </c>
      <c r="E33" s="204"/>
      <c r="F33" s="205"/>
      <c r="G33" s="204"/>
      <c r="H33" s="207" t="n">
        <v>32</v>
      </c>
      <c r="I33" s="2" t="s">
        <v>5032</v>
      </c>
      <c r="J33" s="2" t="n">
        <v>2</v>
      </c>
      <c r="K33" s="2" t="s">
        <v>4982</v>
      </c>
    </row>
    <row r="34" customFormat="false" ht="15" hidden="false" customHeight="true" outlineLevel="0" collapsed="false">
      <c r="A34" s="211" t="s">
        <v>5284</v>
      </c>
      <c r="B34" s="212" t="n">
        <v>0</v>
      </c>
      <c r="C34" s="213" t="n">
        <v>0</v>
      </c>
      <c r="D34" s="213" t="n">
        <v>0</v>
      </c>
      <c r="E34" s="204"/>
      <c r="F34" s="205"/>
      <c r="G34" s="204"/>
      <c r="H34" s="207" t="n">
        <v>33</v>
      </c>
      <c r="I34" s="2" t="s">
        <v>5281</v>
      </c>
      <c r="J34" s="2" t="n">
        <v>1</v>
      </c>
      <c r="K34" s="2" t="s">
        <v>4980</v>
      </c>
    </row>
    <row r="35" customFormat="false" ht="15" hidden="false" customHeight="true" outlineLevel="0" collapsed="false">
      <c r="A35" s="211" t="s">
        <v>5277</v>
      </c>
      <c r="B35" s="212" t="n">
        <v>0</v>
      </c>
      <c r="C35" s="213" t="n">
        <v>0</v>
      </c>
      <c r="D35" s="213" t="n">
        <v>0</v>
      </c>
      <c r="E35" s="204"/>
      <c r="F35" s="205"/>
      <c r="G35" s="204"/>
      <c r="H35" s="207" t="n">
        <v>34</v>
      </c>
      <c r="I35" s="2" t="s">
        <v>5283</v>
      </c>
      <c r="J35" s="2" t="n">
        <v>2</v>
      </c>
      <c r="K35" s="2" t="s">
        <v>4999</v>
      </c>
    </row>
    <row r="36" customFormat="false" ht="15" hidden="false" customHeight="true" outlineLevel="0" collapsed="false">
      <c r="A36" s="211" t="s">
        <v>5033</v>
      </c>
      <c r="B36" s="212" t="n">
        <v>0</v>
      </c>
      <c r="C36" s="213" t="n">
        <v>0</v>
      </c>
      <c r="D36" s="213" t="n">
        <v>0</v>
      </c>
      <c r="E36" s="204"/>
      <c r="F36" s="205"/>
      <c r="G36" s="204"/>
      <c r="H36" s="207" t="n">
        <v>35</v>
      </c>
      <c r="I36" s="2" t="s">
        <v>5061</v>
      </c>
      <c r="J36" s="2" t="n">
        <v>2</v>
      </c>
      <c r="K36" s="2" t="s">
        <v>4982</v>
      </c>
    </row>
    <row r="37" customFormat="false" ht="15" hidden="false" customHeight="true" outlineLevel="0" collapsed="false">
      <c r="A37" s="2"/>
      <c r="B37" s="204"/>
      <c r="C37" s="204"/>
      <c r="D37" s="204"/>
      <c r="E37" s="204"/>
      <c r="F37" s="205"/>
      <c r="G37" s="204"/>
      <c r="H37" s="207" t="n">
        <v>36</v>
      </c>
      <c r="I37" s="2" t="s">
        <v>5147</v>
      </c>
      <c r="J37" s="2" t="n">
        <v>2</v>
      </c>
      <c r="K37" s="2" t="s">
        <v>4982</v>
      </c>
    </row>
    <row r="38" customFormat="false" ht="19.5" hidden="false" customHeight="true" outlineLevel="0" collapsed="false">
      <c r="A38" s="206" t="s">
        <v>5006</v>
      </c>
      <c r="B38" s="206"/>
      <c r="C38" s="206"/>
      <c r="D38" s="206"/>
      <c r="E38" s="204"/>
      <c r="F38" s="205"/>
      <c r="G38" s="204"/>
      <c r="H38" s="207" t="n">
        <v>37</v>
      </c>
      <c r="I38" s="2" t="s">
        <v>5279</v>
      </c>
      <c r="J38" s="2" t="n">
        <v>1</v>
      </c>
      <c r="K38" s="2" t="s">
        <v>4980</v>
      </c>
    </row>
    <row r="39" customFormat="false" ht="15" hidden="false" customHeight="true" outlineLevel="0" collapsed="false">
      <c r="A39" s="208" t="s">
        <v>5273</v>
      </c>
      <c r="B39" s="209" t="n">
        <v>0</v>
      </c>
      <c r="C39" s="210" t="n">
        <v>0</v>
      </c>
      <c r="D39" s="210" t="n">
        <v>0</v>
      </c>
      <c r="E39" s="204"/>
      <c r="F39" s="205"/>
      <c r="G39" s="204"/>
      <c r="H39" s="207" t="n">
        <v>38</v>
      </c>
      <c r="I39" s="2" t="s">
        <v>935</v>
      </c>
      <c r="J39" s="2" t="n">
        <v>2</v>
      </c>
      <c r="K39" s="2" t="s">
        <v>4982</v>
      </c>
    </row>
    <row r="40" customFormat="false" ht="15" hidden="false" customHeight="true" outlineLevel="0" collapsed="false">
      <c r="A40" s="211" t="s">
        <v>5010</v>
      </c>
      <c r="B40" s="212"/>
      <c r="C40" s="213" t="n">
        <v>0</v>
      </c>
      <c r="D40" s="213" t="n">
        <v>0</v>
      </c>
      <c r="E40" s="204"/>
      <c r="F40" s="205"/>
      <c r="G40" s="204"/>
      <c r="H40" s="207" t="n">
        <v>39</v>
      </c>
      <c r="I40" s="2" t="s">
        <v>5212</v>
      </c>
      <c r="J40" s="2" t="n">
        <v>2</v>
      </c>
      <c r="K40" s="2" t="s">
        <v>5006</v>
      </c>
    </row>
    <row r="41" customFormat="false" ht="15" hidden="false" customHeight="true" outlineLevel="0" collapsed="false">
      <c r="A41" s="211" t="s">
        <v>5144</v>
      </c>
      <c r="B41" s="212" t="n">
        <v>0</v>
      </c>
      <c r="C41" s="213"/>
      <c r="D41" s="213"/>
      <c r="E41" s="204"/>
      <c r="F41" s="205"/>
      <c r="G41" s="204"/>
      <c r="H41" s="207" t="n">
        <v>40</v>
      </c>
      <c r="I41" s="2" t="s">
        <v>5103</v>
      </c>
      <c r="J41" s="2" t="n">
        <v>2</v>
      </c>
      <c r="K41" s="2" t="s">
        <v>4999</v>
      </c>
    </row>
    <row r="42" customFormat="false" ht="15" hidden="false" customHeight="true" outlineLevel="0" collapsed="false">
      <c r="A42" s="211" t="s">
        <v>1192</v>
      </c>
      <c r="B42" s="212"/>
      <c r="C42" s="213" t="n">
        <v>0</v>
      </c>
      <c r="D42" s="213" t="n">
        <v>0</v>
      </c>
      <c r="E42" s="204"/>
      <c r="F42" s="205"/>
      <c r="G42" s="204"/>
      <c r="H42" s="207" t="n">
        <v>41</v>
      </c>
      <c r="I42" s="2" t="s">
        <v>5036</v>
      </c>
      <c r="J42" s="2" t="n">
        <v>2</v>
      </c>
      <c r="K42" s="2" t="s">
        <v>4995</v>
      </c>
    </row>
    <row r="43" customFormat="false" ht="15" hidden="false" customHeight="true" outlineLevel="0" collapsed="false">
      <c r="A43" s="211" t="s">
        <v>5212</v>
      </c>
      <c r="B43" s="212"/>
      <c r="C43" s="213" t="n">
        <v>0</v>
      </c>
      <c r="D43" s="213" t="n">
        <v>0</v>
      </c>
      <c r="E43" s="204"/>
      <c r="F43" s="205"/>
      <c r="G43" s="204"/>
      <c r="H43" s="207" t="n">
        <v>42</v>
      </c>
      <c r="I43" s="2" t="s">
        <v>5150</v>
      </c>
      <c r="J43" s="2" t="n">
        <v>2</v>
      </c>
      <c r="K43" s="2" t="s">
        <v>4982</v>
      </c>
    </row>
    <row r="44" customFormat="false" ht="15" hidden="false" customHeight="true" outlineLevel="0" collapsed="false">
      <c r="A44" s="211" t="s">
        <v>5103</v>
      </c>
      <c r="B44" s="212" t="n">
        <v>0</v>
      </c>
      <c r="C44" s="213"/>
      <c r="D44" s="213"/>
      <c r="E44" s="204"/>
      <c r="F44" s="205"/>
      <c r="G44" s="204"/>
      <c r="H44" s="207" t="n">
        <v>43</v>
      </c>
      <c r="I44" s="2" t="s">
        <v>5285</v>
      </c>
      <c r="J44" s="2" t="n">
        <v>2</v>
      </c>
      <c r="K44" s="2" t="s">
        <v>5025</v>
      </c>
    </row>
    <row r="45" customFormat="false" ht="15" hidden="false" customHeight="true" outlineLevel="0" collapsed="false">
      <c r="A45" s="211" t="s">
        <v>5285</v>
      </c>
      <c r="B45" s="212" t="n">
        <v>0</v>
      </c>
      <c r="C45" s="213"/>
      <c r="D45" s="204"/>
      <c r="E45" s="204"/>
      <c r="F45" s="205"/>
      <c r="G45" s="204"/>
      <c r="H45" s="207" t="n">
        <v>44</v>
      </c>
      <c r="I45" s="2" t="s">
        <v>5206</v>
      </c>
      <c r="J45" s="2" t="n">
        <v>2</v>
      </c>
      <c r="K45" s="2" t="s">
        <v>4999</v>
      </c>
    </row>
    <row r="46" customFormat="false" ht="15" hidden="false" customHeight="true" outlineLevel="0" collapsed="false">
      <c r="A46" s="211" t="s">
        <v>1367</v>
      </c>
      <c r="B46" s="212"/>
      <c r="C46" s="213"/>
      <c r="D46" s="213" t="n">
        <v>0</v>
      </c>
      <c r="E46" s="204"/>
      <c r="F46" s="205"/>
      <c r="G46" s="204"/>
      <c r="H46" s="207" t="n">
        <v>45</v>
      </c>
      <c r="I46" s="2" t="s">
        <v>5038</v>
      </c>
      <c r="J46" s="2" t="n">
        <v>2</v>
      </c>
      <c r="K46" s="2" t="s">
        <v>4982</v>
      </c>
    </row>
    <row r="47" customFormat="false" ht="15" hidden="false" customHeight="true" outlineLevel="0" collapsed="false">
      <c r="A47" s="211" t="s">
        <v>5022</v>
      </c>
      <c r="B47" s="212" t="n">
        <v>0</v>
      </c>
      <c r="C47" s="213" t="n">
        <v>0</v>
      </c>
      <c r="D47" s="213" t="n">
        <v>0</v>
      </c>
      <c r="E47" s="204"/>
      <c r="F47" s="205"/>
      <c r="G47" s="204"/>
      <c r="H47" s="207" t="n">
        <v>46</v>
      </c>
      <c r="I47" s="2" t="s">
        <v>5062</v>
      </c>
      <c r="J47" s="2" t="n">
        <v>0</v>
      </c>
      <c r="K47" s="2" t="s">
        <v>4991</v>
      </c>
    </row>
    <row r="48" customFormat="false" ht="15" hidden="false" customHeight="true" outlineLevel="0" collapsed="false">
      <c r="A48" s="211" t="s">
        <v>5037</v>
      </c>
      <c r="B48" s="212"/>
      <c r="C48" s="213" t="n">
        <v>0</v>
      </c>
      <c r="D48" s="213"/>
      <c r="E48" s="204"/>
      <c r="F48" s="205"/>
      <c r="G48" s="204"/>
      <c r="H48" s="207" t="n">
        <v>47</v>
      </c>
      <c r="I48" s="2" t="s">
        <v>5041</v>
      </c>
      <c r="J48" s="2" t="n">
        <v>2</v>
      </c>
      <c r="K48" s="2" t="s">
        <v>4982</v>
      </c>
    </row>
    <row r="49" customFormat="false" ht="15" hidden="false" customHeight="true" outlineLevel="0" collapsed="false">
      <c r="A49" s="211" t="s">
        <v>5039</v>
      </c>
      <c r="B49" s="212" t="n">
        <v>0</v>
      </c>
      <c r="C49" s="213" t="n">
        <v>0</v>
      </c>
      <c r="D49" s="213" t="n">
        <v>0</v>
      </c>
      <c r="E49" s="204"/>
      <c r="F49" s="205"/>
      <c r="G49" s="204"/>
      <c r="H49" s="207" t="n">
        <v>48</v>
      </c>
      <c r="I49" s="2" t="s">
        <v>5042</v>
      </c>
      <c r="J49" s="2" t="n">
        <v>2</v>
      </c>
      <c r="K49" s="2" t="s">
        <v>4982</v>
      </c>
    </row>
    <row r="50" customFormat="false" ht="15" hidden="false" customHeight="true" outlineLevel="0" collapsed="false">
      <c r="A50" s="211" t="s">
        <v>5190</v>
      </c>
      <c r="B50" s="212" t="n">
        <v>0</v>
      </c>
      <c r="C50" s="213"/>
      <c r="D50" s="213"/>
      <c r="E50" s="204"/>
      <c r="F50" s="205"/>
      <c r="G50" s="204"/>
      <c r="H50" s="207" t="n">
        <v>49</v>
      </c>
      <c r="I50" s="2" t="s">
        <v>590</v>
      </c>
      <c r="J50" s="2" t="n">
        <v>2</v>
      </c>
      <c r="K50" s="2" t="s">
        <v>4982</v>
      </c>
    </row>
    <row r="51" customFormat="false" ht="15" hidden="false" customHeight="true" outlineLevel="0" collapsed="false">
      <c r="A51" s="211" t="s">
        <v>786</v>
      </c>
      <c r="B51" s="212" t="n">
        <v>0</v>
      </c>
      <c r="C51" s="213"/>
      <c r="D51" s="213"/>
      <c r="E51" s="204"/>
      <c r="F51" s="205"/>
      <c r="G51" s="204"/>
      <c r="H51" s="207" t="n">
        <v>50</v>
      </c>
      <c r="I51" s="2" t="s">
        <v>5043</v>
      </c>
      <c r="J51" s="2" t="n">
        <v>2</v>
      </c>
      <c r="K51" s="2" t="s">
        <v>4982</v>
      </c>
    </row>
    <row r="52" customFormat="false" ht="15" hidden="false" customHeight="true" outlineLevel="0" collapsed="false">
      <c r="A52" s="211" t="s">
        <v>5033</v>
      </c>
      <c r="B52" s="212"/>
      <c r="C52" s="213"/>
      <c r="D52" s="213" t="n">
        <v>0</v>
      </c>
      <c r="E52" s="204"/>
      <c r="F52" s="205"/>
      <c r="G52" s="204"/>
      <c r="H52" s="207" t="n">
        <v>51</v>
      </c>
      <c r="I52" s="2" t="s">
        <v>5044</v>
      </c>
      <c r="J52" s="2" t="n">
        <v>2</v>
      </c>
      <c r="K52" s="2" t="s">
        <v>4982</v>
      </c>
    </row>
    <row r="53" customFormat="false" ht="15" hidden="false" customHeight="true" outlineLevel="0" collapsed="false">
      <c r="A53" s="2"/>
      <c r="B53" s="204"/>
      <c r="C53" s="204"/>
      <c r="D53" s="204"/>
      <c r="E53" s="204"/>
      <c r="F53" s="205"/>
      <c r="G53" s="204"/>
      <c r="H53" s="207" t="n">
        <v>52</v>
      </c>
      <c r="I53" s="2" t="s">
        <v>1367</v>
      </c>
      <c r="J53" s="2" t="n">
        <v>2</v>
      </c>
      <c r="K53" s="2" t="s">
        <v>5006</v>
      </c>
    </row>
    <row r="54" customFormat="false" ht="19.5" hidden="false" customHeight="true" outlineLevel="0" collapsed="false">
      <c r="A54" s="206" t="s">
        <v>4982</v>
      </c>
      <c r="B54" s="206"/>
      <c r="C54" s="206"/>
      <c r="D54" s="206"/>
      <c r="E54" s="204"/>
      <c r="F54" s="205"/>
      <c r="G54" s="204"/>
      <c r="H54" s="207" t="n">
        <v>53</v>
      </c>
      <c r="I54" s="2" t="s">
        <v>5022</v>
      </c>
      <c r="J54" s="2" t="n">
        <v>2</v>
      </c>
      <c r="K54" s="2" t="s">
        <v>5006</v>
      </c>
    </row>
    <row r="55" customFormat="false" ht="15" hidden="false" customHeight="true" outlineLevel="0" collapsed="false">
      <c r="A55" s="208" t="s">
        <v>5032</v>
      </c>
      <c r="B55" s="216"/>
      <c r="C55" s="217" t="n">
        <v>1</v>
      </c>
      <c r="D55" s="217" t="n">
        <v>1</v>
      </c>
      <c r="E55" s="204"/>
      <c r="F55" s="205"/>
      <c r="G55" s="204"/>
      <c r="H55" s="207" t="n">
        <v>54</v>
      </c>
      <c r="I55" s="2" t="s">
        <v>5275</v>
      </c>
      <c r="J55" s="2" t="n">
        <v>1</v>
      </c>
      <c r="K55" s="2" t="s">
        <v>4980</v>
      </c>
    </row>
    <row r="56" customFormat="false" ht="15" hidden="false" customHeight="true" outlineLevel="0" collapsed="false">
      <c r="A56" s="211" t="s">
        <v>5274</v>
      </c>
      <c r="B56" s="218" t="n">
        <v>2</v>
      </c>
      <c r="C56" s="2" t="n">
        <v>2</v>
      </c>
      <c r="D56" s="2" t="n">
        <v>2</v>
      </c>
      <c r="E56" s="204"/>
      <c r="F56" s="205"/>
      <c r="G56" s="204"/>
      <c r="H56" s="207" t="n">
        <v>55</v>
      </c>
      <c r="I56" s="2" t="s">
        <v>5037</v>
      </c>
      <c r="J56" s="2" t="n">
        <v>2</v>
      </c>
      <c r="K56" s="2" t="s">
        <v>4982</v>
      </c>
    </row>
    <row r="57" customFormat="false" ht="15" hidden="false" customHeight="true" outlineLevel="0" collapsed="false">
      <c r="A57" s="211" t="s">
        <v>5033</v>
      </c>
      <c r="B57" s="218" t="n">
        <v>3</v>
      </c>
      <c r="C57" s="204"/>
      <c r="D57" s="204"/>
      <c r="E57" s="204"/>
      <c r="F57" s="205"/>
      <c r="G57" s="204"/>
      <c r="H57" s="207" t="n">
        <v>56</v>
      </c>
      <c r="I57" s="2" t="s">
        <v>5039</v>
      </c>
      <c r="J57" s="2" t="n">
        <v>2</v>
      </c>
      <c r="K57" s="2" t="s">
        <v>5006</v>
      </c>
    </row>
    <row r="58" customFormat="false" ht="15" hidden="false" customHeight="true" outlineLevel="0" collapsed="false">
      <c r="A58" s="211" t="s">
        <v>590</v>
      </c>
      <c r="B58" s="218" t="n">
        <v>5</v>
      </c>
      <c r="C58" s="2" t="n">
        <v>5</v>
      </c>
      <c r="D58" s="2" t="n">
        <v>5</v>
      </c>
      <c r="E58" s="204"/>
      <c r="F58" s="205"/>
      <c r="G58" s="204"/>
      <c r="H58" s="207" t="n">
        <v>57</v>
      </c>
      <c r="I58" s="2" t="s">
        <v>1060</v>
      </c>
      <c r="J58" s="2" t="n">
        <v>0</v>
      </c>
      <c r="K58" s="2" t="s">
        <v>4991</v>
      </c>
    </row>
    <row r="59" customFormat="false" ht="15" hidden="false" customHeight="true" outlineLevel="0" collapsed="false">
      <c r="A59" s="211" t="s">
        <v>5045</v>
      </c>
      <c r="B59" s="218" t="n">
        <v>6</v>
      </c>
      <c r="C59" s="2" t="n">
        <v>6</v>
      </c>
      <c r="D59" s="2" t="n">
        <v>6</v>
      </c>
      <c r="E59" s="204"/>
      <c r="F59" s="205"/>
      <c r="G59" s="204"/>
      <c r="H59" s="207" t="n">
        <v>58</v>
      </c>
      <c r="I59" s="2" t="s">
        <v>5284</v>
      </c>
      <c r="J59" s="2" t="n">
        <v>2</v>
      </c>
      <c r="K59" s="2" t="s">
        <v>4999</v>
      </c>
    </row>
    <row r="60" customFormat="false" ht="15" hidden="false" customHeight="true" outlineLevel="0" collapsed="false">
      <c r="A60" s="211" t="s">
        <v>5000</v>
      </c>
      <c r="B60" s="218" t="n">
        <v>7</v>
      </c>
      <c r="C60" s="2" t="n">
        <v>7</v>
      </c>
      <c r="D60" s="2" t="n">
        <v>7</v>
      </c>
      <c r="E60" s="204"/>
      <c r="F60" s="205"/>
      <c r="G60" s="204"/>
      <c r="H60" s="207" t="n">
        <v>59</v>
      </c>
      <c r="I60" s="2" t="s">
        <v>5067</v>
      </c>
      <c r="J60" s="2" t="n">
        <v>2</v>
      </c>
      <c r="K60" s="2" t="s">
        <v>4982</v>
      </c>
    </row>
    <row r="61" customFormat="false" ht="15" hidden="false" customHeight="true" outlineLevel="0" collapsed="false">
      <c r="A61" s="211" t="s">
        <v>5030</v>
      </c>
      <c r="B61" s="218" t="n">
        <v>10</v>
      </c>
      <c r="C61" s="2" t="n">
        <v>10</v>
      </c>
      <c r="D61" s="2" t="n">
        <v>10</v>
      </c>
      <c r="E61" s="204"/>
      <c r="F61" s="205"/>
      <c r="G61" s="204"/>
      <c r="H61" s="207" t="n">
        <v>60</v>
      </c>
      <c r="I61" s="2" t="s">
        <v>977</v>
      </c>
      <c r="J61" s="2" t="n">
        <v>2</v>
      </c>
      <c r="K61" s="2" t="s">
        <v>4982</v>
      </c>
    </row>
    <row r="62" customFormat="false" ht="15" hidden="false" customHeight="true" outlineLevel="0" collapsed="false">
      <c r="A62" s="211" t="s">
        <v>5061</v>
      </c>
      <c r="B62" s="218" t="n">
        <v>15</v>
      </c>
      <c r="C62" s="2" t="n">
        <v>15</v>
      </c>
      <c r="D62" s="2" t="n">
        <v>15</v>
      </c>
      <c r="E62" s="204"/>
      <c r="F62" s="205"/>
      <c r="G62" s="204"/>
      <c r="H62" s="207" t="n">
        <v>61</v>
      </c>
      <c r="I62" s="2" t="s">
        <v>5235</v>
      </c>
      <c r="J62" s="2" t="n">
        <v>2</v>
      </c>
      <c r="K62" s="2" t="s">
        <v>4982</v>
      </c>
    </row>
    <row r="63" customFormat="false" ht="15" hidden="false" customHeight="true" outlineLevel="0" collapsed="false">
      <c r="A63" s="211" t="s">
        <v>935</v>
      </c>
      <c r="B63" s="218" t="n">
        <v>16</v>
      </c>
      <c r="C63" s="2" t="n">
        <v>16</v>
      </c>
      <c r="D63" s="2" t="n">
        <v>16</v>
      </c>
      <c r="E63" s="204"/>
      <c r="F63" s="205"/>
      <c r="G63" s="204"/>
      <c r="H63" s="207" t="n">
        <v>62</v>
      </c>
      <c r="I63" s="2" t="s">
        <v>5190</v>
      </c>
      <c r="J63" s="2" t="n">
        <v>2</v>
      </c>
      <c r="K63" s="2" t="s">
        <v>5025</v>
      </c>
    </row>
    <row r="64" customFormat="false" ht="15" hidden="false" customHeight="true" outlineLevel="0" collapsed="false">
      <c r="A64" s="211" t="s">
        <v>5038</v>
      </c>
      <c r="B64" s="218" t="n">
        <v>17</v>
      </c>
      <c r="C64" s="2" t="n">
        <v>17</v>
      </c>
      <c r="D64" s="2" t="n">
        <v>17</v>
      </c>
      <c r="E64" s="204"/>
      <c r="F64" s="205"/>
      <c r="G64" s="204"/>
      <c r="H64" s="207" t="n">
        <v>63</v>
      </c>
      <c r="I64" s="2" t="s">
        <v>612</v>
      </c>
      <c r="J64" s="2" t="n">
        <v>0</v>
      </c>
      <c r="K64" s="2" t="s">
        <v>4991</v>
      </c>
    </row>
    <row r="65" customFormat="false" ht="15" hidden="false" customHeight="true" outlineLevel="0" collapsed="false">
      <c r="A65" s="211" t="s">
        <v>5062</v>
      </c>
      <c r="B65" s="218" t="n">
        <v>18</v>
      </c>
      <c r="C65" s="2" t="n">
        <v>18</v>
      </c>
      <c r="D65" s="2" t="n">
        <v>18</v>
      </c>
      <c r="E65" s="204"/>
      <c r="F65" s="205"/>
      <c r="G65" s="204"/>
      <c r="H65" s="207" t="n">
        <v>64</v>
      </c>
      <c r="I65" s="2" t="s">
        <v>5277</v>
      </c>
      <c r="J65" s="2" t="n">
        <v>1</v>
      </c>
      <c r="K65" s="2" t="s">
        <v>4980</v>
      </c>
    </row>
    <row r="66" customFormat="false" ht="15" hidden="false" customHeight="true" outlineLevel="0" collapsed="false">
      <c r="A66" s="211" t="s">
        <v>5021</v>
      </c>
      <c r="B66" s="218" t="n">
        <v>21</v>
      </c>
      <c r="C66" s="2" t="n">
        <v>21</v>
      </c>
      <c r="D66" s="2" t="n">
        <v>21</v>
      </c>
      <c r="E66" s="204"/>
      <c r="F66" s="205"/>
      <c r="G66" s="204"/>
      <c r="H66" s="207" t="n">
        <v>65</v>
      </c>
      <c r="I66" s="2" t="s">
        <v>5286</v>
      </c>
      <c r="J66" s="2" t="n">
        <v>2</v>
      </c>
      <c r="K66" s="2" t="s">
        <v>4982</v>
      </c>
    </row>
    <row r="67" customFormat="false" ht="15" hidden="false" customHeight="true" outlineLevel="0" collapsed="false">
      <c r="A67" s="211" t="s">
        <v>5287</v>
      </c>
      <c r="B67" s="218" t="n">
        <v>24</v>
      </c>
      <c r="C67" s="2" t="n">
        <v>24</v>
      </c>
      <c r="D67" s="2" t="n">
        <v>24</v>
      </c>
      <c r="E67" s="204"/>
      <c r="F67" s="205"/>
      <c r="G67" s="204"/>
      <c r="H67" s="207" t="n">
        <v>66</v>
      </c>
      <c r="I67" s="2" t="s">
        <v>5272</v>
      </c>
      <c r="J67" s="2" t="n">
        <v>0</v>
      </c>
      <c r="K67" s="2" t="s">
        <v>4991</v>
      </c>
    </row>
    <row r="68" customFormat="false" ht="15" hidden="false" customHeight="true" outlineLevel="0" collapsed="false">
      <c r="A68" s="211" t="s">
        <v>5286</v>
      </c>
      <c r="B68" s="218" t="n">
        <v>25</v>
      </c>
      <c r="C68" s="2" t="n">
        <v>25</v>
      </c>
      <c r="D68" s="2" t="n">
        <v>25</v>
      </c>
      <c r="E68" s="204"/>
      <c r="F68" s="205"/>
      <c r="G68" s="204"/>
      <c r="H68" s="207" t="n">
        <v>67</v>
      </c>
      <c r="I68" s="2" t="s">
        <v>5288</v>
      </c>
      <c r="J68" s="2" t="n">
        <v>2</v>
      </c>
      <c r="K68" s="2" t="s">
        <v>4982</v>
      </c>
    </row>
    <row r="69" customFormat="false" ht="15" hidden="false" customHeight="true" outlineLevel="0" collapsed="false">
      <c r="A69" s="211" t="s">
        <v>5042</v>
      </c>
      <c r="B69" s="218" t="n">
        <v>27</v>
      </c>
      <c r="C69" s="2" t="n">
        <v>27</v>
      </c>
      <c r="D69" s="2" t="n">
        <v>27</v>
      </c>
      <c r="E69" s="204"/>
      <c r="F69" s="205"/>
      <c r="G69" s="204"/>
      <c r="H69" s="207" t="n">
        <v>68</v>
      </c>
      <c r="I69" s="2" t="s">
        <v>5287</v>
      </c>
      <c r="J69" s="2" t="n">
        <v>2</v>
      </c>
      <c r="K69" s="2" t="s">
        <v>4982</v>
      </c>
    </row>
    <row r="70" customFormat="false" ht="15" hidden="false" customHeight="true" outlineLevel="0" collapsed="false">
      <c r="A70" s="211" t="s">
        <v>5004</v>
      </c>
      <c r="B70" s="218" t="n">
        <v>32</v>
      </c>
      <c r="C70" s="2" t="n">
        <v>32</v>
      </c>
      <c r="D70" s="2" t="n">
        <v>32</v>
      </c>
      <c r="E70" s="204"/>
      <c r="F70" s="205"/>
      <c r="G70" s="204"/>
      <c r="H70" s="207" t="n">
        <v>69</v>
      </c>
      <c r="I70" s="2" t="s">
        <v>5119</v>
      </c>
      <c r="J70" s="2" t="n">
        <v>2</v>
      </c>
      <c r="K70" s="2" t="s">
        <v>4982</v>
      </c>
    </row>
    <row r="71" customFormat="false" ht="15" hidden="false" customHeight="true" outlineLevel="0" collapsed="false">
      <c r="A71" s="211" t="s">
        <v>1367</v>
      </c>
      <c r="B71" s="218" t="n">
        <v>34</v>
      </c>
      <c r="C71" s="204"/>
      <c r="D71" s="204"/>
      <c r="E71" s="204"/>
      <c r="F71" s="205"/>
      <c r="G71" s="204"/>
      <c r="H71" s="207" t="n">
        <v>70</v>
      </c>
      <c r="I71" s="2" t="s">
        <v>5045</v>
      </c>
      <c r="J71" s="2" t="n">
        <v>2</v>
      </c>
      <c r="K71" s="2" t="s">
        <v>4982</v>
      </c>
    </row>
    <row r="72" customFormat="false" ht="15" hidden="false" customHeight="true" outlineLevel="0" collapsed="false">
      <c r="A72" s="211" t="s">
        <v>5137</v>
      </c>
      <c r="B72" s="218" t="n">
        <v>35</v>
      </c>
      <c r="C72" s="2" t="n">
        <v>35</v>
      </c>
      <c r="D72" s="2" t="n">
        <v>35</v>
      </c>
      <c r="E72" s="204"/>
      <c r="F72" s="205"/>
      <c r="G72" s="204"/>
      <c r="H72" s="207" t="n">
        <v>71</v>
      </c>
      <c r="I72" s="2" t="s">
        <v>5193</v>
      </c>
      <c r="J72" s="2" t="n">
        <v>2</v>
      </c>
      <c r="K72" s="2" t="s">
        <v>4982</v>
      </c>
    </row>
    <row r="73" customFormat="false" ht="15" hidden="false" customHeight="true" outlineLevel="0" collapsed="false">
      <c r="A73" s="211" t="s">
        <v>5135</v>
      </c>
      <c r="B73" s="218" t="n">
        <v>38</v>
      </c>
      <c r="C73" s="2" t="n">
        <v>38</v>
      </c>
      <c r="D73" s="2" t="n">
        <v>38</v>
      </c>
      <c r="E73" s="204"/>
      <c r="F73" s="205"/>
      <c r="G73" s="204"/>
      <c r="H73" s="207" t="n">
        <v>72</v>
      </c>
      <c r="I73" s="2" t="s">
        <v>786</v>
      </c>
      <c r="J73" s="2" t="n">
        <v>0</v>
      </c>
      <c r="K73" s="2" t="s">
        <v>4991</v>
      </c>
    </row>
    <row r="74" customFormat="false" ht="15" hidden="false" customHeight="true" outlineLevel="0" collapsed="false">
      <c r="A74" s="211" t="s">
        <v>4983</v>
      </c>
      <c r="B74" s="218" t="n">
        <v>40</v>
      </c>
      <c r="C74" s="2" t="n">
        <v>40</v>
      </c>
      <c r="D74" s="2" t="n">
        <v>40</v>
      </c>
      <c r="E74" s="204"/>
      <c r="F74" s="205"/>
      <c r="G74" s="204"/>
      <c r="H74" s="207" t="n">
        <v>73</v>
      </c>
      <c r="I74" s="2" t="s">
        <v>5213</v>
      </c>
      <c r="J74" s="2" t="n">
        <v>2</v>
      </c>
      <c r="K74" s="2" t="s">
        <v>4982</v>
      </c>
    </row>
    <row r="75" customFormat="false" ht="15" hidden="false" customHeight="true" outlineLevel="0" collapsed="false">
      <c r="A75" s="211" t="s">
        <v>5119</v>
      </c>
      <c r="B75" s="218" t="n">
        <v>41</v>
      </c>
      <c r="C75" s="2" t="n">
        <v>41</v>
      </c>
      <c r="D75" s="2" t="n">
        <v>41</v>
      </c>
      <c r="E75" s="204"/>
      <c r="F75" s="205"/>
      <c r="G75" s="204"/>
      <c r="H75" s="207" t="n">
        <v>74</v>
      </c>
      <c r="I75" s="2" t="s">
        <v>5033</v>
      </c>
      <c r="J75" s="2" t="n">
        <v>2</v>
      </c>
      <c r="K75" s="2" t="s">
        <v>5006</v>
      </c>
    </row>
    <row r="76" customFormat="false" ht="15" hidden="false" customHeight="true" outlineLevel="0" collapsed="false">
      <c r="A76" s="211" t="s">
        <v>5013</v>
      </c>
      <c r="B76" s="218" t="n">
        <v>42</v>
      </c>
      <c r="C76" s="2" t="n">
        <v>42</v>
      </c>
      <c r="D76" s="2" t="n">
        <v>42</v>
      </c>
      <c r="E76" s="204"/>
      <c r="F76" s="205"/>
      <c r="G76" s="204"/>
      <c r="H76" s="207" t="n">
        <v>75</v>
      </c>
      <c r="I76" s="2" t="s">
        <v>5224</v>
      </c>
      <c r="J76" s="2" t="n">
        <v>2</v>
      </c>
      <c r="K76" s="2" t="s">
        <v>4982</v>
      </c>
    </row>
    <row r="77" customFormat="false" ht="15" hidden="false" customHeight="true" outlineLevel="0" collapsed="false">
      <c r="A77" s="211" t="s">
        <v>5044</v>
      </c>
      <c r="B77" s="218" t="n">
        <v>43</v>
      </c>
      <c r="C77" s="204"/>
      <c r="D77" s="204"/>
      <c r="E77" s="204"/>
      <c r="F77" s="205"/>
      <c r="G77" s="204"/>
      <c r="H77" s="207" t="n">
        <v>76</v>
      </c>
      <c r="I77" s="2" t="s">
        <v>5215</v>
      </c>
      <c r="J77" s="2" t="n">
        <v>1</v>
      </c>
      <c r="K77" s="2" t="s">
        <v>4980</v>
      </c>
    </row>
    <row r="78" customFormat="false" ht="15" hidden="false" customHeight="true" outlineLevel="0" collapsed="false">
      <c r="A78" s="211" t="s">
        <v>5041</v>
      </c>
      <c r="B78" s="218" t="n">
        <v>44</v>
      </c>
      <c r="C78" s="2" t="n">
        <v>44</v>
      </c>
      <c r="D78" s="2" t="n">
        <v>44</v>
      </c>
      <c r="E78" s="204"/>
      <c r="F78" s="205"/>
      <c r="G78" s="204"/>
      <c r="H78" s="207" t="n">
        <v>77</v>
      </c>
      <c r="I78" s="2" t="s">
        <v>5289</v>
      </c>
      <c r="J78" s="2" t="n">
        <v>2</v>
      </c>
      <c r="K78" s="2" t="s">
        <v>4982</v>
      </c>
    </row>
    <row r="79" customFormat="false" ht="15" hidden="false" customHeight="true" outlineLevel="0" collapsed="false">
      <c r="A79" s="211" t="s">
        <v>4985</v>
      </c>
      <c r="B79" s="218" t="n">
        <v>45</v>
      </c>
      <c r="C79" s="2" t="n">
        <v>45</v>
      </c>
      <c r="D79" s="2" t="n">
        <v>45</v>
      </c>
      <c r="E79" s="204"/>
      <c r="F79" s="205"/>
      <c r="G79" s="204"/>
      <c r="H79" s="207" t="n">
        <v>78</v>
      </c>
      <c r="I79" s="219" t="s">
        <v>453</v>
      </c>
      <c r="J79" s="219" t="n">
        <v>1</v>
      </c>
      <c r="K79" s="219" t="s">
        <v>4980</v>
      </c>
    </row>
    <row r="80" customFormat="false" ht="15" hidden="false" customHeight="true" outlineLevel="0" collapsed="false">
      <c r="A80" s="211" t="s">
        <v>5043</v>
      </c>
      <c r="B80" s="214"/>
      <c r="C80" s="2" t="n">
        <v>48</v>
      </c>
      <c r="D80" s="2" t="n">
        <v>48</v>
      </c>
      <c r="E80" s="204"/>
      <c r="F80" s="205"/>
      <c r="G80" s="204"/>
      <c r="H80" s="207"/>
      <c r="I80" s="220" t="s">
        <v>5052</v>
      </c>
      <c r="J80" s="217" t="n">
        <f aca="false">SUM(J1:J79)</f>
        <v>129</v>
      </c>
      <c r="K80" s="217"/>
    </row>
    <row r="81" customFormat="false" ht="15" hidden="false" customHeight="true" outlineLevel="0" collapsed="false">
      <c r="A81" s="211" t="s">
        <v>5271</v>
      </c>
      <c r="B81" s="218" t="n">
        <v>57</v>
      </c>
      <c r="C81" s="2" t="n">
        <v>57</v>
      </c>
      <c r="D81" s="2" t="n">
        <v>57</v>
      </c>
      <c r="E81" s="204"/>
      <c r="F81" s="205"/>
      <c r="G81" s="204"/>
      <c r="H81" s="207"/>
      <c r="I81" s="2" t="s">
        <v>5053</v>
      </c>
      <c r="J81" s="2" t="n">
        <f aca="false">J80-((2*5)+(2*5))</f>
        <v>109</v>
      </c>
      <c r="K81" s="2"/>
    </row>
    <row r="82" customFormat="false" ht="15" hidden="false" customHeight="true" outlineLevel="0" collapsed="false">
      <c r="A82" s="211" t="s">
        <v>5011</v>
      </c>
      <c r="B82" s="218" t="n">
        <v>58</v>
      </c>
      <c r="C82" s="204"/>
      <c r="D82" s="204"/>
      <c r="E82" s="204"/>
      <c r="F82" s="205"/>
      <c r="G82" s="204"/>
      <c r="H82" s="207"/>
      <c r="I82" s="2"/>
      <c r="J82" s="204"/>
      <c r="K82" s="2"/>
    </row>
    <row r="83" customFormat="false" ht="15" hidden="false" customHeight="true" outlineLevel="0" collapsed="false">
      <c r="A83" s="211" t="s">
        <v>5147</v>
      </c>
      <c r="B83" s="214"/>
      <c r="C83" s="2" t="n">
        <v>59</v>
      </c>
      <c r="D83" s="2" t="n">
        <v>59</v>
      </c>
      <c r="E83" s="204"/>
      <c r="F83" s="205"/>
      <c r="G83" s="204"/>
      <c r="H83" s="207"/>
      <c r="I83" s="2"/>
      <c r="J83" s="204"/>
      <c r="K83" s="2"/>
    </row>
    <row r="84" customFormat="false" ht="15" hidden="false" customHeight="true" outlineLevel="0" collapsed="false">
      <c r="A84" s="211" t="s">
        <v>5278</v>
      </c>
      <c r="B84" s="218" t="n">
        <v>59</v>
      </c>
      <c r="C84" s="204"/>
      <c r="D84" s="204"/>
      <c r="E84" s="204"/>
      <c r="F84" s="205"/>
      <c r="G84" s="204"/>
      <c r="H84" s="207"/>
      <c r="I84" s="2"/>
      <c r="J84" s="204"/>
      <c r="K84" s="2"/>
    </row>
    <row r="85" customFormat="false" ht="15" hidden="false" customHeight="true" outlineLevel="0" collapsed="false">
      <c r="A85" s="211" t="s">
        <v>885</v>
      </c>
      <c r="B85" s="218" t="n">
        <v>70</v>
      </c>
      <c r="C85" s="2" t="n">
        <v>70</v>
      </c>
      <c r="D85" s="2" t="n">
        <v>70</v>
      </c>
      <c r="E85" s="204"/>
      <c r="F85" s="205"/>
      <c r="G85" s="204"/>
      <c r="H85" s="207"/>
      <c r="I85" s="2"/>
      <c r="J85" s="204"/>
      <c r="K85" s="2"/>
    </row>
    <row r="86" customFormat="false" ht="15" hidden="false" customHeight="true" outlineLevel="0" collapsed="false">
      <c r="A86" s="211" t="s">
        <v>5213</v>
      </c>
      <c r="B86" s="214"/>
      <c r="C86" s="2" t="n">
        <v>72</v>
      </c>
      <c r="D86" s="2" t="n">
        <v>72</v>
      </c>
      <c r="E86" s="204"/>
      <c r="F86" s="205"/>
      <c r="G86" s="204"/>
      <c r="H86" s="207"/>
      <c r="I86" s="2"/>
      <c r="J86" s="204"/>
      <c r="K86" s="2"/>
    </row>
    <row r="87" customFormat="false" ht="15" hidden="false" customHeight="true" outlineLevel="0" collapsed="false">
      <c r="A87" s="211" t="s">
        <v>5288</v>
      </c>
      <c r="B87" s="218" t="n">
        <v>73</v>
      </c>
      <c r="C87" s="2" t="n">
        <v>73</v>
      </c>
      <c r="D87" s="2" t="n">
        <v>73</v>
      </c>
      <c r="E87" s="204"/>
      <c r="F87" s="205"/>
      <c r="G87" s="204"/>
      <c r="H87" s="207"/>
      <c r="I87" s="2"/>
      <c r="J87" s="204"/>
      <c r="K87" s="2"/>
    </row>
    <row r="88" customFormat="false" ht="15" hidden="false" customHeight="true" outlineLevel="0" collapsed="false">
      <c r="A88" s="211" t="s">
        <v>4994</v>
      </c>
      <c r="B88" s="218" t="n">
        <v>78</v>
      </c>
      <c r="C88" s="204"/>
      <c r="D88" s="204"/>
      <c r="E88" s="204"/>
      <c r="F88" s="205"/>
      <c r="G88" s="204"/>
      <c r="H88" s="207"/>
      <c r="I88" s="2"/>
      <c r="J88" s="204"/>
      <c r="K88" s="2"/>
    </row>
    <row r="89" customFormat="false" ht="15" hidden="false" customHeight="true" outlineLevel="0" collapsed="false">
      <c r="A89" s="211" t="s">
        <v>5161</v>
      </c>
      <c r="B89" s="214"/>
      <c r="C89" s="2" t="n">
        <v>82</v>
      </c>
      <c r="D89" s="2" t="n">
        <v>82</v>
      </c>
      <c r="E89" s="204"/>
      <c r="F89" s="205"/>
      <c r="G89" s="204"/>
      <c r="H89" s="207"/>
      <c r="I89" s="2"/>
      <c r="J89" s="204"/>
      <c r="K89" s="2"/>
    </row>
    <row r="90" customFormat="false" ht="15" hidden="false" customHeight="true" outlineLevel="0" collapsed="false">
      <c r="A90" s="211" t="s">
        <v>5037</v>
      </c>
      <c r="B90" s="218" t="n">
        <v>82</v>
      </c>
      <c r="C90" s="204"/>
      <c r="D90" s="204"/>
      <c r="E90" s="204"/>
      <c r="F90" s="205"/>
      <c r="G90" s="204"/>
      <c r="H90" s="207"/>
      <c r="I90" s="2"/>
      <c r="J90" s="204"/>
      <c r="K90" s="2"/>
    </row>
    <row r="91" customFormat="false" ht="15" hidden="false" customHeight="true" outlineLevel="0" collapsed="false">
      <c r="A91" s="211" t="s">
        <v>5036</v>
      </c>
      <c r="B91" s="218" t="n">
        <v>83</v>
      </c>
      <c r="C91" s="204"/>
      <c r="D91" s="204"/>
      <c r="E91" s="204"/>
      <c r="F91" s="205"/>
      <c r="G91" s="204"/>
      <c r="H91" s="207"/>
      <c r="I91" s="2"/>
      <c r="J91" s="204"/>
      <c r="K91" s="2"/>
    </row>
    <row r="92" customFormat="false" ht="15" hidden="false" customHeight="true" outlineLevel="0" collapsed="false">
      <c r="A92" s="211" t="s">
        <v>5037</v>
      </c>
      <c r="B92" s="214"/>
      <c r="C92" s="204"/>
      <c r="D92" s="2" t="n">
        <v>88</v>
      </c>
      <c r="E92" s="204"/>
      <c r="F92" s="205"/>
      <c r="G92" s="204"/>
      <c r="H92" s="207"/>
      <c r="I92" s="2"/>
      <c r="J92" s="204"/>
      <c r="K92" s="2"/>
    </row>
    <row r="93" customFormat="false" ht="15" hidden="false" customHeight="true" outlineLevel="0" collapsed="false">
      <c r="A93" s="211" t="s">
        <v>977</v>
      </c>
      <c r="B93" s="218" t="n">
        <v>90</v>
      </c>
      <c r="C93" s="2" t="n">
        <v>90</v>
      </c>
      <c r="D93" s="2" t="n">
        <v>90</v>
      </c>
      <c r="E93" s="204"/>
      <c r="F93" s="205"/>
      <c r="G93" s="204"/>
      <c r="H93" s="207"/>
      <c r="I93" s="2"/>
      <c r="J93" s="204"/>
      <c r="K93" s="2"/>
    </row>
    <row r="94" customFormat="false" ht="15" hidden="false" customHeight="true" outlineLevel="0" collapsed="false">
      <c r="A94" s="211" t="s">
        <v>5193</v>
      </c>
      <c r="B94" s="218" t="n">
        <v>92</v>
      </c>
      <c r="C94" s="2" t="n">
        <v>92</v>
      </c>
      <c r="D94" s="2" t="n">
        <v>92</v>
      </c>
      <c r="E94" s="204"/>
      <c r="F94" s="205"/>
      <c r="G94" s="204"/>
      <c r="H94" s="207"/>
      <c r="I94" s="2"/>
      <c r="J94" s="204"/>
      <c r="K94" s="2"/>
    </row>
    <row r="95" customFormat="false" ht="15" hidden="false" customHeight="true" outlineLevel="0" collapsed="false">
      <c r="A95" s="211" t="s">
        <v>5289</v>
      </c>
      <c r="B95" s="214"/>
      <c r="C95" s="2" t="n">
        <v>93</v>
      </c>
      <c r="D95" s="2" t="n">
        <v>93</v>
      </c>
      <c r="E95" s="204"/>
      <c r="F95" s="205"/>
      <c r="G95" s="204"/>
      <c r="H95" s="207"/>
      <c r="I95" s="2"/>
      <c r="J95" s="204"/>
      <c r="K95" s="2"/>
    </row>
    <row r="96" customFormat="false" ht="15" hidden="false" customHeight="true" outlineLevel="0" collapsed="false">
      <c r="A96" s="211" t="s">
        <v>5044</v>
      </c>
      <c r="B96" s="214"/>
      <c r="C96" s="204"/>
      <c r="D96" s="2" t="n">
        <v>94</v>
      </c>
      <c r="E96" s="204"/>
      <c r="F96" s="205"/>
      <c r="G96" s="204"/>
      <c r="H96" s="207"/>
      <c r="I96" s="2"/>
      <c r="J96" s="204"/>
      <c r="K96" s="2"/>
    </row>
    <row r="97" customFormat="false" ht="15" hidden="false" customHeight="true" outlineLevel="0" collapsed="false">
      <c r="A97" s="211" t="s">
        <v>5150</v>
      </c>
      <c r="B97" s="214"/>
      <c r="C97" s="204"/>
      <c r="D97" s="2" t="n">
        <v>96</v>
      </c>
      <c r="E97" s="204"/>
      <c r="F97" s="205"/>
      <c r="G97" s="204"/>
      <c r="H97" s="207"/>
      <c r="I97" s="2"/>
      <c r="J97" s="204"/>
      <c r="K97" s="2"/>
    </row>
    <row r="98" customFormat="false" ht="15" hidden="false" customHeight="true" outlineLevel="0" collapsed="false">
      <c r="A98" s="211" t="s">
        <v>4996</v>
      </c>
      <c r="B98" s="214"/>
      <c r="C98" s="204"/>
      <c r="D98" s="2" t="n">
        <v>100</v>
      </c>
      <c r="E98" s="204"/>
      <c r="F98" s="205"/>
      <c r="G98" s="204"/>
      <c r="H98" s="207"/>
      <c r="I98" s="2"/>
      <c r="J98" s="204"/>
      <c r="K98" s="2"/>
    </row>
    <row r="99" customFormat="false" ht="15" hidden="false" customHeight="true" outlineLevel="0" collapsed="false">
      <c r="A99" s="211" t="s">
        <v>5235</v>
      </c>
      <c r="B99" s="218" t="s">
        <v>5237</v>
      </c>
      <c r="C99" s="2" t="s">
        <v>5237</v>
      </c>
      <c r="D99" s="2" t="s">
        <v>5237</v>
      </c>
      <c r="E99" s="204"/>
      <c r="F99" s="205"/>
      <c r="G99" s="204"/>
      <c r="H99" s="207"/>
      <c r="I99" s="2"/>
      <c r="J99" s="204"/>
      <c r="K99" s="2"/>
    </row>
    <row r="100" customFormat="false" ht="15" hidden="false" customHeight="true" outlineLevel="0" collapsed="false">
      <c r="A100" s="211" t="s">
        <v>5067</v>
      </c>
      <c r="B100" s="218" t="s">
        <v>5068</v>
      </c>
      <c r="C100" s="2" t="s">
        <v>5068</v>
      </c>
      <c r="D100" s="2" t="s">
        <v>5068</v>
      </c>
      <c r="E100" s="204"/>
      <c r="F100" s="205"/>
      <c r="G100" s="204"/>
      <c r="H100" s="207"/>
      <c r="I100" s="2"/>
      <c r="J100" s="204"/>
      <c r="K100" s="2"/>
    </row>
    <row r="101" customFormat="false" ht="15" hidden="false" customHeight="true" outlineLevel="0" collapsed="false">
      <c r="A101" s="211" t="s">
        <v>5224</v>
      </c>
      <c r="B101" s="218" t="s">
        <v>5290</v>
      </c>
      <c r="C101" s="2" t="s">
        <v>5238</v>
      </c>
      <c r="D101" s="2" t="s">
        <v>5238</v>
      </c>
      <c r="E101" s="204"/>
      <c r="F101" s="205"/>
      <c r="G101" s="204"/>
      <c r="H101" s="207"/>
      <c r="I101" s="2"/>
      <c r="J101" s="204"/>
      <c r="K101" s="2"/>
    </row>
  </sheetData>
  <mergeCells count="4">
    <mergeCell ref="A2:D2"/>
    <mergeCell ref="A22:D22"/>
    <mergeCell ref="A38:D38"/>
    <mergeCell ref="A54:D54"/>
  </mergeCells>
  <conditionalFormatting sqref="B3:D20">
    <cfRule type="expression" priority="2" aboveAverage="0" equalAverage="0" bottom="0" percent="0" rank="0" text="" dxfId="0">
      <formula>LEN(TRIM(B3))=0</formula>
    </cfRule>
  </conditionalFormatting>
  <conditionalFormatting sqref="B3:D20">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K1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5" min="2" style="0" width="8.77551020408163"/>
    <col collapsed="false" hidden="false" max="6" min="6" style="0" width="3.51020408163265"/>
    <col collapsed="false" hidden="false" max="7" min="7" style="0" width="8.77551020408163"/>
    <col collapsed="false" hidden="false" max="8" min="8" style="0" width="3.78061224489796"/>
    <col collapsed="false" hidden="false" max="9" min="9" style="0" width="21.3265306122449"/>
    <col collapsed="false" hidden="false" max="10" min="10" style="0" width="8.77551020408163"/>
    <col collapsed="false" hidden="false" max="11" min="11" style="0" width="18.6275510204082"/>
    <col collapsed="false" hidden="false" max="1025" min="12" style="0" width="13.2295918367347"/>
  </cols>
  <sheetData>
    <row r="1" customFormat="false" ht="21" hidden="false" customHeight="true" outlineLevel="0" collapsed="false">
      <c r="A1" s="202" t="s">
        <v>2148</v>
      </c>
      <c r="B1" s="203" t="s">
        <v>4974</v>
      </c>
      <c r="C1" s="203" t="s">
        <v>4975</v>
      </c>
      <c r="D1" s="203" t="s">
        <v>4976</v>
      </c>
      <c r="E1" s="204"/>
      <c r="F1" s="205"/>
      <c r="G1" s="204"/>
      <c r="H1" s="2"/>
      <c r="I1" s="203" t="s">
        <v>4977</v>
      </c>
      <c r="J1" s="203" t="s">
        <v>4978</v>
      </c>
      <c r="K1" s="203" t="s">
        <v>4979</v>
      </c>
    </row>
    <row r="2" customFormat="false" ht="19.5" hidden="false" customHeight="true" outlineLevel="0" collapsed="false">
      <c r="A2" s="206" t="s">
        <v>4980</v>
      </c>
      <c r="B2" s="206"/>
      <c r="C2" s="206"/>
      <c r="D2" s="206"/>
      <c r="E2" s="204"/>
      <c r="F2" s="205"/>
      <c r="G2" s="204"/>
      <c r="H2" s="207" t="n">
        <v>1</v>
      </c>
      <c r="I2" s="2" t="s">
        <v>4983</v>
      </c>
      <c r="J2" s="2" t="n">
        <v>2</v>
      </c>
      <c r="K2" s="2" t="s">
        <v>4982</v>
      </c>
    </row>
    <row r="3" customFormat="false" ht="15" hidden="false" customHeight="true" outlineLevel="0" collapsed="false">
      <c r="A3" s="208" t="s">
        <v>1094</v>
      </c>
      <c r="B3" s="209" t="n">
        <v>0</v>
      </c>
      <c r="C3" s="210" t="n">
        <v>0</v>
      </c>
      <c r="D3" s="210" t="n">
        <v>0</v>
      </c>
      <c r="E3" s="204"/>
      <c r="F3" s="205"/>
      <c r="G3" s="204"/>
      <c r="H3" s="207" t="n">
        <v>2</v>
      </c>
      <c r="I3" s="2" t="s">
        <v>4985</v>
      </c>
      <c r="J3" s="2" t="n">
        <v>2</v>
      </c>
      <c r="K3" s="2" t="s">
        <v>4982</v>
      </c>
    </row>
    <row r="4" customFormat="false" ht="15" hidden="false" customHeight="true" outlineLevel="0" collapsed="false">
      <c r="A4" s="211" t="s">
        <v>5073</v>
      </c>
      <c r="B4" s="212" t="n">
        <v>0</v>
      </c>
      <c r="C4" s="213" t="n">
        <v>0</v>
      </c>
      <c r="D4" s="213" t="n">
        <v>0</v>
      </c>
      <c r="E4" s="204"/>
      <c r="F4" s="205"/>
      <c r="G4" s="204"/>
      <c r="H4" s="207" t="n">
        <v>3</v>
      </c>
      <c r="I4" s="2" t="s">
        <v>5073</v>
      </c>
      <c r="J4" s="2" t="n">
        <v>0</v>
      </c>
      <c r="K4" s="2" t="s">
        <v>4991</v>
      </c>
    </row>
    <row r="5" customFormat="false" ht="15" hidden="false" customHeight="true" outlineLevel="0" collapsed="false">
      <c r="A5" s="211" t="s">
        <v>5215</v>
      </c>
      <c r="B5" s="212"/>
      <c r="C5" s="213" t="n">
        <v>0</v>
      </c>
      <c r="D5" s="213" t="n">
        <v>0</v>
      </c>
      <c r="E5" s="204"/>
      <c r="F5" s="205"/>
      <c r="G5" s="204"/>
      <c r="H5" s="207" t="n">
        <v>4</v>
      </c>
      <c r="I5" s="2" t="s">
        <v>1823</v>
      </c>
      <c r="J5" s="2" t="n">
        <v>2</v>
      </c>
      <c r="K5" s="2" t="s">
        <v>4982</v>
      </c>
    </row>
    <row r="6" customFormat="false" ht="15" hidden="false" customHeight="true" outlineLevel="0" collapsed="false">
      <c r="A6" s="211" t="s">
        <v>5292</v>
      </c>
      <c r="B6" s="212" t="n">
        <v>33</v>
      </c>
      <c r="C6" s="213" t="n">
        <v>0</v>
      </c>
      <c r="D6" s="213" t="n">
        <v>0</v>
      </c>
      <c r="E6" s="204"/>
      <c r="F6" s="205"/>
      <c r="G6" s="204"/>
      <c r="H6" s="207" t="n">
        <v>5</v>
      </c>
      <c r="I6" s="2" t="s">
        <v>5057</v>
      </c>
      <c r="J6" s="2" t="n">
        <v>2</v>
      </c>
      <c r="K6" s="2" t="s">
        <v>4982</v>
      </c>
    </row>
    <row r="7" customFormat="false" ht="15" hidden="false" customHeight="true" outlineLevel="0" collapsed="false">
      <c r="A7" s="211" t="s">
        <v>612</v>
      </c>
      <c r="B7" s="212" t="n">
        <v>0</v>
      </c>
      <c r="C7" s="213" t="n">
        <v>0</v>
      </c>
      <c r="D7" s="213" t="n">
        <v>0</v>
      </c>
      <c r="E7" s="204"/>
      <c r="F7" s="205"/>
      <c r="G7" s="204"/>
      <c r="H7" s="207" t="n">
        <v>6</v>
      </c>
      <c r="I7" s="2" t="s">
        <v>4994</v>
      </c>
      <c r="J7" s="2" t="n">
        <v>2</v>
      </c>
      <c r="K7" s="2" t="s">
        <v>4995</v>
      </c>
    </row>
    <row r="8" customFormat="false" ht="15" hidden="false" customHeight="true" outlineLevel="0" collapsed="false">
      <c r="A8" s="211" t="s">
        <v>5268</v>
      </c>
      <c r="B8" s="212" t="n">
        <v>0</v>
      </c>
      <c r="C8" s="213" t="n">
        <v>0</v>
      </c>
      <c r="D8" s="213" t="n">
        <v>0</v>
      </c>
      <c r="E8" s="204"/>
      <c r="F8" s="205"/>
      <c r="G8" s="204"/>
      <c r="H8" s="207" t="n">
        <v>7</v>
      </c>
      <c r="I8" s="2" t="s">
        <v>5269</v>
      </c>
      <c r="J8" s="2" t="n">
        <v>0</v>
      </c>
      <c r="K8" s="2" t="s">
        <v>4991</v>
      </c>
    </row>
    <row r="9" customFormat="false" ht="15" hidden="false" customHeight="true" outlineLevel="0" collapsed="false">
      <c r="A9" s="211" t="s">
        <v>4984</v>
      </c>
      <c r="B9" s="212"/>
      <c r="C9" s="213" t="n">
        <v>0</v>
      </c>
      <c r="D9" s="213" t="n">
        <v>0</v>
      </c>
      <c r="E9" s="204"/>
      <c r="F9" s="205"/>
      <c r="G9" s="204"/>
      <c r="H9" s="207" t="n">
        <v>8</v>
      </c>
      <c r="I9" s="2" t="s">
        <v>5271</v>
      </c>
      <c r="J9" s="2" t="n">
        <v>2</v>
      </c>
      <c r="K9" s="2" t="s">
        <v>4982</v>
      </c>
    </row>
    <row r="10" customFormat="false" ht="15" hidden="false" customHeight="true" outlineLevel="0" collapsed="false">
      <c r="A10" s="211" t="s">
        <v>5279</v>
      </c>
      <c r="B10" s="212"/>
      <c r="C10" s="213"/>
      <c r="D10" s="213" t="n">
        <v>0</v>
      </c>
      <c r="E10" s="204"/>
      <c r="F10" s="205"/>
      <c r="G10" s="204"/>
      <c r="H10" s="207" t="n">
        <v>9</v>
      </c>
      <c r="I10" s="2" t="s">
        <v>4996</v>
      </c>
      <c r="J10" s="2" t="n">
        <v>2</v>
      </c>
      <c r="K10" s="2" t="s">
        <v>4982</v>
      </c>
    </row>
    <row r="11" customFormat="false" ht="15" hidden="false" customHeight="true" outlineLevel="0" collapsed="false">
      <c r="A11" s="211" t="s">
        <v>786</v>
      </c>
      <c r="B11" s="212"/>
      <c r="C11" s="213" t="n">
        <v>5</v>
      </c>
      <c r="D11" s="213" t="n">
        <v>5</v>
      </c>
      <c r="E11" s="204"/>
      <c r="F11" s="205"/>
      <c r="G11" s="204"/>
      <c r="H11" s="207" t="n">
        <v>10</v>
      </c>
      <c r="I11" s="2" t="s">
        <v>2033</v>
      </c>
      <c r="J11" s="2" t="n">
        <v>1</v>
      </c>
      <c r="K11" s="2" t="s">
        <v>4980</v>
      </c>
    </row>
    <row r="12" customFormat="false" ht="15" hidden="false" customHeight="true" outlineLevel="0" collapsed="false">
      <c r="A12" s="211" t="s">
        <v>5270</v>
      </c>
      <c r="B12" s="212" t="n">
        <v>7</v>
      </c>
      <c r="C12" s="213" t="n">
        <v>7</v>
      </c>
      <c r="D12" s="213" t="n">
        <v>7</v>
      </c>
      <c r="E12" s="204"/>
      <c r="F12" s="205"/>
      <c r="G12" s="204"/>
      <c r="H12" s="207" t="n">
        <v>11</v>
      </c>
      <c r="I12" s="2" t="s">
        <v>5291</v>
      </c>
      <c r="J12" s="2" t="n">
        <v>0</v>
      </c>
      <c r="K12" s="2" t="s">
        <v>4991</v>
      </c>
    </row>
    <row r="13" customFormat="false" ht="15" hidden="false" customHeight="true" outlineLevel="0" collapsed="false">
      <c r="A13" s="211" t="s">
        <v>5269</v>
      </c>
      <c r="B13" s="212" t="n">
        <v>11</v>
      </c>
      <c r="C13" s="213" t="n">
        <v>11</v>
      </c>
      <c r="D13" s="213" t="n">
        <v>11</v>
      </c>
      <c r="E13" s="204"/>
      <c r="F13" s="205"/>
      <c r="G13" s="204"/>
      <c r="H13" s="207" t="n">
        <v>12</v>
      </c>
      <c r="I13" s="2" t="s">
        <v>5004</v>
      </c>
      <c r="J13" s="2" t="n">
        <v>2</v>
      </c>
      <c r="K13" s="2" t="s">
        <v>4982</v>
      </c>
    </row>
    <row r="14" customFormat="false" ht="15" hidden="false" customHeight="true" outlineLevel="0" collapsed="false">
      <c r="A14" s="211" t="s">
        <v>5272</v>
      </c>
      <c r="B14" s="212" t="n">
        <v>15</v>
      </c>
      <c r="C14" s="213" t="n">
        <v>15</v>
      </c>
      <c r="D14" s="213" t="n">
        <v>15</v>
      </c>
      <c r="E14" s="204"/>
      <c r="F14" s="205"/>
      <c r="G14" s="204"/>
      <c r="H14" s="207" t="n">
        <v>13</v>
      </c>
      <c r="I14" s="2" t="s">
        <v>5273</v>
      </c>
      <c r="J14" s="2" t="n">
        <v>2</v>
      </c>
      <c r="K14" s="2" t="s">
        <v>5006</v>
      </c>
    </row>
    <row r="15" customFormat="false" ht="15" hidden="false" customHeight="true" outlineLevel="0" collapsed="false">
      <c r="A15" s="211" t="s">
        <v>5062</v>
      </c>
      <c r="B15" s="212" t="n">
        <v>19</v>
      </c>
      <c r="C15" s="213" t="n">
        <v>21</v>
      </c>
      <c r="D15" s="213" t="n">
        <v>21</v>
      </c>
      <c r="E15" s="204"/>
      <c r="F15" s="205"/>
      <c r="G15" s="204"/>
      <c r="H15" s="207" t="n">
        <v>14</v>
      </c>
      <c r="I15" s="2" t="s">
        <v>5130</v>
      </c>
      <c r="J15" s="2" t="n">
        <v>2</v>
      </c>
      <c r="K15" s="2" t="s">
        <v>4999</v>
      </c>
    </row>
    <row r="16" customFormat="false" ht="15" hidden="false" customHeight="true" outlineLevel="0" collapsed="false">
      <c r="A16" s="211" t="s">
        <v>5291</v>
      </c>
      <c r="B16" s="212" t="n">
        <v>22</v>
      </c>
      <c r="C16" s="213" t="n">
        <v>22</v>
      </c>
      <c r="D16" s="213" t="n">
        <v>22</v>
      </c>
      <c r="E16" s="204"/>
      <c r="F16" s="205"/>
      <c r="G16" s="204"/>
      <c r="H16" s="207" t="n">
        <v>15</v>
      </c>
      <c r="I16" s="2" t="s">
        <v>5274</v>
      </c>
      <c r="J16" s="2" t="n">
        <v>2</v>
      </c>
      <c r="K16" s="2" t="s">
        <v>4982</v>
      </c>
    </row>
    <row r="17" customFormat="false" ht="15" hidden="false" customHeight="true" outlineLevel="0" collapsed="false">
      <c r="A17" s="211" t="s">
        <v>1060</v>
      </c>
      <c r="B17" s="212" t="n">
        <v>29</v>
      </c>
      <c r="C17" s="213" t="n">
        <v>27</v>
      </c>
      <c r="D17" s="213" t="n">
        <v>27</v>
      </c>
      <c r="E17" s="204"/>
      <c r="F17" s="205"/>
      <c r="G17" s="204"/>
      <c r="H17" s="207" t="n">
        <v>16</v>
      </c>
      <c r="I17" s="2" t="s">
        <v>5276</v>
      </c>
      <c r="J17" s="2" t="n">
        <v>2</v>
      </c>
      <c r="K17" s="2" t="s">
        <v>4999</v>
      </c>
    </row>
    <row r="18" customFormat="false" ht="15" hidden="false" customHeight="true" outlineLevel="0" collapsed="false">
      <c r="A18" s="211" t="s">
        <v>5161</v>
      </c>
      <c r="B18" s="212"/>
      <c r="C18" s="213" t="n">
        <v>33</v>
      </c>
      <c r="D18" s="213" t="n">
        <v>33</v>
      </c>
      <c r="E18" s="204"/>
      <c r="F18" s="205"/>
      <c r="G18" s="204"/>
      <c r="H18" s="207" t="n">
        <v>17</v>
      </c>
      <c r="I18" s="2" t="s">
        <v>5278</v>
      </c>
      <c r="J18" s="2" t="n">
        <v>1</v>
      </c>
      <c r="K18" s="2" t="s">
        <v>4980</v>
      </c>
    </row>
    <row r="19" customFormat="false" ht="15" hidden="false" customHeight="true" outlineLevel="0" collapsed="false">
      <c r="A19" s="211" t="s">
        <v>2033</v>
      </c>
      <c r="B19" s="212" t="n">
        <v>37</v>
      </c>
      <c r="C19" s="213" t="n">
        <v>39</v>
      </c>
      <c r="D19" s="213" t="n">
        <v>39</v>
      </c>
      <c r="E19" s="204"/>
      <c r="F19" s="205"/>
      <c r="G19" s="204"/>
      <c r="H19" s="207" t="n">
        <v>18</v>
      </c>
      <c r="I19" s="2" t="s">
        <v>5270</v>
      </c>
      <c r="J19" s="2" t="n">
        <v>0</v>
      </c>
      <c r="K19" s="2" t="s">
        <v>4991</v>
      </c>
    </row>
    <row r="20" customFormat="false" ht="15" hidden="false" customHeight="true" outlineLevel="0" collapsed="false">
      <c r="A20" s="211" t="s">
        <v>5275</v>
      </c>
      <c r="B20" s="212" t="n">
        <v>42</v>
      </c>
      <c r="C20" s="213" t="n">
        <v>47</v>
      </c>
      <c r="D20" s="213" t="n">
        <v>47</v>
      </c>
      <c r="E20" s="204"/>
      <c r="F20" s="205"/>
      <c r="G20" s="204"/>
      <c r="H20" s="207" t="n">
        <v>19</v>
      </c>
      <c r="I20" s="2" t="s">
        <v>5280</v>
      </c>
      <c r="J20" s="2" t="n">
        <v>2</v>
      </c>
      <c r="K20" s="2" t="s">
        <v>4999</v>
      </c>
    </row>
    <row r="21" customFormat="false" ht="15" hidden="false" customHeight="true" outlineLevel="0" collapsed="false">
      <c r="A21" s="211" t="s">
        <v>5277</v>
      </c>
      <c r="B21" s="212" t="n">
        <v>50</v>
      </c>
      <c r="C21" s="213"/>
      <c r="D21" s="213"/>
      <c r="E21" s="204"/>
      <c r="F21" s="205"/>
      <c r="G21" s="204"/>
      <c r="H21" s="207" t="n">
        <v>20</v>
      </c>
      <c r="I21" s="2" t="s">
        <v>5161</v>
      </c>
      <c r="J21" s="2" t="n">
        <v>1</v>
      </c>
      <c r="K21" s="2" t="s">
        <v>4980</v>
      </c>
    </row>
    <row r="22" customFormat="false" ht="15" hidden="false" customHeight="true" outlineLevel="0" collapsed="false">
      <c r="A22" s="211" t="s">
        <v>5278</v>
      </c>
      <c r="B22" s="212"/>
      <c r="C22" s="213" t="n">
        <v>53</v>
      </c>
      <c r="D22" s="213" t="n">
        <v>53</v>
      </c>
      <c r="E22" s="204"/>
      <c r="F22" s="205"/>
      <c r="G22" s="204"/>
      <c r="H22" s="207" t="n">
        <v>21</v>
      </c>
      <c r="I22" s="2" t="s">
        <v>1044</v>
      </c>
      <c r="J22" s="2" t="n">
        <v>2</v>
      </c>
      <c r="K22" s="2" t="s">
        <v>4982</v>
      </c>
    </row>
    <row r="23" customFormat="false" ht="15" hidden="false" customHeight="true" outlineLevel="0" collapsed="false">
      <c r="A23" s="211" t="s">
        <v>5281</v>
      </c>
      <c r="B23" s="212"/>
      <c r="C23" s="213" t="n">
        <v>61</v>
      </c>
      <c r="D23" s="213" t="n">
        <v>61</v>
      </c>
      <c r="E23" s="204"/>
      <c r="F23" s="205"/>
      <c r="G23" s="204"/>
      <c r="H23" s="207" t="n">
        <v>22</v>
      </c>
      <c r="I23" s="2" t="s">
        <v>5282</v>
      </c>
      <c r="J23" s="2" t="n">
        <v>2</v>
      </c>
      <c r="K23" s="2" t="s">
        <v>4999</v>
      </c>
    </row>
    <row r="24" customFormat="false" ht="15" hidden="false" customHeight="true" outlineLevel="0" collapsed="false">
      <c r="A24" s="211" t="s">
        <v>5215</v>
      </c>
      <c r="B24" s="212"/>
      <c r="C24" s="213" t="n">
        <v>67</v>
      </c>
      <c r="D24" s="213" t="n">
        <v>67</v>
      </c>
      <c r="E24" s="204"/>
      <c r="F24" s="205"/>
      <c r="G24" s="204"/>
      <c r="H24" s="207" t="n">
        <v>23</v>
      </c>
      <c r="I24" s="2" t="s">
        <v>5010</v>
      </c>
      <c r="J24" s="2" t="n">
        <v>2</v>
      </c>
      <c r="K24" s="2" t="s">
        <v>5006</v>
      </c>
    </row>
    <row r="25" customFormat="false" ht="15" hidden="false" customHeight="true" outlineLevel="0" collapsed="false">
      <c r="A25" s="211" t="s">
        <v>453</v>
      </c>
      <c r="B25" s="212" t="n">
        <v>59</v>
      </c>
      <c r="C25" s="213" t="n">
        <v>75</v>
      </c>
      <c r="D25" s="213" t="n">
        <v>75</v>
      </c>
      <c r="E25" s="204"/>
      <c r="F25" s="205"/>
      <c r="G25" s="204"/>
      <c r="H25" s="207" t="n">
        <v>24</v>
      </c>
      <c r="I25" s="2" t="s">
        <v>5011</v>
      </c>
      <c r="J25" s="2" t="n">
        <v>2</v>
      </c>
      <c r="K25" s="2" t="s">
        <v>4995</v>
      </c>
    </row>
    <row r="26" customFormat="false" ht="15" hidden="false" customHeight="true" outlineLevel="0" collapsed="false">
      <c r="A26" s="211" t="s">
        <v>5285</v>
      </c>
      <c r="B26" s="212"/>
      <c r="C26" s="213" t="n">
        <v>81</v>
      </c>
      <c r="D26" s="213" t="n">
        <v>81</v>
      </c>
      <c r="E26" s="215"/>
      <c r="F26" s="205"/>
      <c r="G26" s="204"/>
      <c r="H26" s="207" t="n">
        <v>25</v>
      </c>
      <c r="I26" s="2" t="s">
        <v>5013</v>
      </c>
      <c r="J26" s="2" t="n">
        <v>2</v>
      </c>
      <c r="K26" s="2" t="s">
        <v>4982</v>
      </c>
    </row>
    <row r="27" customFormat="false" ht="15" hidden="false" customHeight="true" outlineLevel="0" collapsed="false">
      <c r="A27" s="2"/>
      <c r="B27" s="204"/>
      <c r="C27" s="204"/>
      <c r="D27" s="204"/>
      <c r="E27" s="204"/>
      <c r="F27" s="205"/>
      <c r="G27" s="204"/>
      <c r="H27" s="207" t="n">
        <v>26</v>
      </c>
      <c r="I27" s="2" t="s">
        <v>5135</v>
      </c>
      <c r="J27" s="2" t="n">
        <v>2</v>
      </c>
      <c r="K27" s="2" t="s">
        <v>4982</v>
      </c>
    </row>
    <row r="28" customFormat="false" ht="19.5" hidden="false" customHeight="true" outlineLevel="0" collapsed="false">
      <c r="A28" s="206" t="s">
        <v>5017</v>
      </c>
      <c r="B28" s="206"/>
      <c r="C28" s="206"/>
      <c r="D28" s="206"/>
      <c r="E28" s="204"/>
      <c r="F28" s="205"/>
      <c r="G28" s="204"/>
      <c r="H28" s="207" t="n">
        <v>27</v>
      </c>
      <c r="I28" s="2" t="s">
        <v>5137</v>
      </c>
      <c r="J28" s="2" t="n">
        <v>2</v>
      </c>
      <c r="K28" s="2" t="s">
        <v>4982</v>
      </c>
    </row>
    <row r="29" customFormat="false" ht="15" hidden="false" customHeight="true" outlineLevel="0" collapsed="false">
      <c r="A29" s="208" t="s">
        <v>5130</v>
      </c>
      <c r="B29" s="209" t="n">
        <v>0</v>
      </c>
      <c r="C29" s="210" t="n">
        <v>0</v>
      </c>
      <c r="D29" s="210" t="n">
        <v>0</v>
      </c>
      <c r="E29" s="204"/>
      <c r="F29" s="205"/>
      <c r="G29" s="204"/>
      <c r="H29" s="207" t="n">
        <v>28</v>
      </c>
      <c r="I29" s="2" t="s">
        <v>885</v>
      </c>
      <c r="J29" s="2" t="n">
        <v>2</v>
      </c>
      <c r="K29" s="2" t="s">
        <v>4982</v>
      </c>
    </row>
    <row r="30" customFormat="false" ht="15" hidden="false" customHeight="true" outlineLevel="0" collapsed="false">
      <c r="A30" s="211" t="s">
        <v>5276</v>
      </c>
      <c r="B30" s="212" t="n">
        <v>0</v>
      </c>
      <c r="C30" s="213" t="n">
        <v>0</v>
      </c>
      <c r="D30" s="213" t="n">
        <v>0</v>
      </c>
      <c r="E30" s="204"/>
      <c r="F30" s="205"/>
      <c r="G30" s="204"/>
      <c r="H30" s="207" t="n">
        <v>29</v>
      </c>
      <c r="I30" s="2" t="s">
        <v>5021</v>
      </c>
      <c r="J30" s="2" t="n">
        <v>2</v>
      </c>
      <c r="K30" s="2" t="s">
        <v>4982</v>
      </c>
    </row>
    <row r="31" customFormat="false" ht="15" hidden="false" customHeight="true" outlineLevel="0" collapsed="false">
      <c r="A31" s="211" t="s">
        <v>5280</v>
      </c>
      <c r="B31" s="212" t="n">
        <v>0</v>
      </c>
      <c r="C31" s="213" t="n">
        <v>0</v>
      </c>
      <c r="D31" s="213" t="n">
        <v>0</v>
      </c>
      <c r="E31" s="204"/>
      <c r="F31" s="205"/>
      <c r="G31" s="204"/>
      <c r="H31" s="207" t="n">
        <v>30</v>
      </c>
      <c r="I31" s="2" t="s">
        <v>1573</v>
      </c>
      <c r="J31" s="2" t="n">
        <v>2</v>
      </c>
      <c r="K31" s="2" t="s">
        <v>4982</v>
      </c>
    </row>
    <row r="32" customFormat="false" ht="15" hidden="false" customHeight="true" outlineLevel="0" collapsed="false">
      <c r="A32" s="211" t="s">
        <v>5282</v>
      </c>
      <c r="B32" s="212"/>
      <c r="C32" s="213"/>
      <c r="D32" s="213" t="n">
        <v>0</v>
      </c>
      <c r="E32" s="204"/>
      <c r="F32" s="205"/>
      <c r="G32" s="204"/>
      <c r="H32" s="207" t="n">
        <v>31</v>
      </c>
      <c r="I32" s="2" t="s">
        <v>5268</v>
      </c>
      <c r="J32" s="2" t="n">
        <v>0</v>
      </c>
      <c r="K32" s="2" t="s">
        <v>4991</v>
      </c>
    </row>
    <row r="33" customFormat="false" ht="15" hidden="false" customHeight="true" outlineLevel="0" collapsed="false">
      <c r="A33" s="211" t="s">
        <v>1113</v>
      </c>
      <c r="B33" s="212" t="n">
        <v>0</v>
      </c>
      <c r="C33" s="213" t="n">
        <v>0</v>
      </c>
      <c r="D33" s="213" t="n">
        <v>0</v>
      </c>
      <c r="E33" s="204"/>
      <c r="F33" s="205"/>
      <c r="G33" s="204"/>
      <c r="H33" s="207" t="n">
        <v>32</v>
      </c>
      <c r="I33" s="2" t="s">
        <v>1113</v>
      </c>
      <c r="J33" s="2" t="n">
        <v>2</v>
      </c>
      <c r="K33" s="2" t="s">
        <v>4999</v>
      </c>
    </row>
    <row r="34" customFormat="false" ht="15" hidden="false" customHeight="true" outlineLevel="0" collapsed="false">
      <c r="A34" s="211" t="s">
        <v>1192</v>
      </c>
      <c r="B34" s="212" t="n">
        <v>0</v>
      </c>
      <c r="C34" s="213" t="n">
        <v>0</v>
      </c>
      <c r="D34" s="213" t="n">
        <v>0</v>
      </c>
      <c r="E34" s="204"/>
      <c r="F34" s="205"/>
      <c r="G34" s="204"/>
      <c r="H34" s="207" t="n">
        <v>33</v>
      </c>
      <c r="I34" s="2" t="s">
        <v>5000</v>
      </c>
      <c r="J34" s="2" t="n">
        <v>2</v>
      </c>
      <c r="K34" s="2" t="s">
        <v>4982</v>
      </c>
    </row>
    <row r="35" customFormat="false" ht="15" hidden="false" customHeight="true" outlineLevel="0" collapsed="false">
      <c r="A35" s="211" t="s">
        <v>5283</v>
      </c>
      <c r="B35" s="212" t="n">
        <v>0</v>
      </c>
      <c r="C35" s="213" t="n">
        <v>0</v>
      </c>
      <c r="D35" s="213" t="n">
        <v>0</v>
      </c>
      <c r="E35" s="204"/>
      <c r="F35" s="205"/>
      <c r="G35" s="204"/>
      <c r="H35" s="207" t="n">
        <v>34</v>
      </c>
      <c r="I35" s="2" t="s">
        <v>5144</v>
      </c>
      <c r="J35" s="2" t="n">
        <v>2</v>
      </c>
      <c r="K35" s="2" t="s">
        <v>5025</v>
      </c>
    </row>
    <row r="36" customFormat="false" ht="15" hidden="false" customHeight="true" outlineLevel="0" collapsed="false">
      <c r="A36" s="211" t="s">
        <v>5212</v>
      </c>
      <c r="B36" s="212" t="n">
        <v>0</v>
      </c>
      <c r="C36" s="213" t="n">
        <v>0</v>
      </c>
      <c r="D36" s="213" t="n">
        <v>0</v>
      </c>
      <c r="E36" s="204"/>
      <c r="F36" s="205"/>
      <c r="G36" s="204"/>
      <c r="H36" s="207" t="n">
        <v>35</v>
      </c>
      <c r="I36" s="2" t="s">
        <v>1192</v>
      </c>
      <c r="J36" s="2" t="n">
        <v>2</v>
      </c>
      <c r="K36" s="2" t="s">
        <v>5006</v>
      </c>
    </row>
    <row r="37" customFormat="false" ht="15" hidden="false" customHeight="true" outlineLevel="0" collapsed="false">
      <c r="A37" s="211" t="s">
        <v>5103</v>
      </c>
      <c r="B37" s="212" t="n">
        <v>0</v>
      </c>
      <c r="C37" s="213" t="n">
        <v>0</v>
      </c>
      <c r="D37" s="213" t="n">
        <v>0</v>
      </c>
      <c r="E37" s="204"/>
      <c r="F37" s="205"/>
      <c r="G37" s="204"/>
      <c r="H37" s="207" t="n">
        <v>36</v>
      </c>
      <c r="I37" s="2" t="s">
        <v>5030</v>
      </c>
      <c r="J37" s="2" t="n">
        <v>2</v>
      </c>
      <c r="K37" s="2" t="s">
        <v>4982</v>
      </c>
    </row>
    <row r="38" customFormat="false" ht="15" hidden="false" customHeight="true" outlineLevel="0" collapsed="false">
      <c r="A38" s="211" t="s">
        <v>5206</v>
      </c>
      <c r="B38" s="212" t="n">
        <v>0</v>
      </c>
      <c r="C38" s="213" t="n">
        <v>0</v>
      </c>
      <c r="D38" s="213" t="n">
        <v>0</v>
      </c>
      <c r="E38" s="204"/>
      <c r="F38" s="205"/>
      <c r="G38" s="204"/>
      <c r="H38" s="207" t="n">
        <v>37</v>
      </c>
      <c r="I38" s="2" t="s">
        <v>5032</v>
      </c>
      <c r="J38" s="2" t="n">
        <v>2</v>
      </c>
      <c r="K38" s="2" t="s">
        <v>4982</v>
      </c>
    </row>
    <row r="39" customFormat="false" ht="15" hidden="false" customHeight="true" outlineLevel="0" collapsed="false">
      <c r="A39" s="211" t="s">
        <v>1367</v>
      </c>
      <c r="B39" s="212" t="n">
        <v>0</v>
      </c>
      <c r="C39" s="213" t="n">
        <v>0</v>
      </c>
      <c r="D39" s="213" t="n">
        <v>0</v>
      </c>
      <c r="E39" s="204"/>
      <c r="F39" s="205"/>
      <c r="G39" s="204"/>
      <c r="H39" s="207" t="n">
        <v>38</v>
      </c>
      <c r="I39" s="2" t="s">
        <v>5281</v>
      </c>
      <c r="J39" s="2" t="n">
        <v>1</v>
      </c>
      <c r="K39" s="2" t="s">
        <v>4980</v>
      </c>
    </row>
    <row r="40" customFormat="false" ht="15" hidden="false" customHeight="true" outlineLevel="0" collapsed="false">
      <c r="A40" s="211" t="s">
        <v>5284</v>
      </c>
      <c r="B40" s="212" t="n">
        <v>0</v>
      </c>
      <c r="C40" s="213" t="n">
        <v>0</v>
      </c>
      <c r="D40" s="213" t="n">
        <v>0</v>
      </c>
      <c r="E40" s="204"/>
      <c r="F40" s="205"/>
      <c r="G40" s="204"/>
      <c r="H40" s="207" t="n">
        <v>39</v>
      </c>
      <c r="I40" s="2" t="s">
        <v>5283</v>
      </c>
      <c r="J40" s="2" t="n">
        <v>2</v>
      </c>
      <c r="K40" s="2" t="s">
        <v>4999</v>
      </c>
    </row>
    <row r="41" customFormat="false" ht="15" hidden="false" customHeight="true" outlineLevel="0" collapsed="false">
      <c r="A41" s="211" t="s">
        <v>5277</v>
      </c>
      <c r="B41" s="212" t="n">
        <v>0</v>
      </c>
      <c r="C41" s="213" t="n">
        <v>0</v>
      </c>
      <c r="D41" s="213" t="n">
        <v>0</v>
      </c>
      <c r="E41" s="204"/>
      <c r="F41" s="205"/>
      <c r="G41" s="204"/>
      <c r="H41" s="207" t="n">
        <v>40</v>
      </c>
      <c r="I41" s="2" t="s">
        <v>5061</v>
      </c>
      <c r="J41" s="2" t="n">
        <v>2</v>
      </c>
      <c r="K41" s="2" t="s">
        <v>4982</v>
      </c>
    </row>
    <row r="42" customFormat="false" ht="15" hidden="false" customHeight="true" outlineLevel="0" collapsed="false">
      <c r="A42" s="211" t="s">
        <v>5033</v>
      </c>
      <c r="B42" s="212" t="n">
        <v>0</v>
      </c>
      <c r="C42" s="213" t="n">
        <v>0</v>
      </c>
      <c r="D42" s="213" t="n">
        <v>0</v>
      </c>
      <c r="E42" s="204"/>
      <c r="F42" s="205"/>
      <c r="G42" s="204"/>
      <c r="H42" s="207" t="n">
        <v>41</v>
      </c>
      <c r="I42" s="2" t="s">
        <v>5007</v>
      </c>
      <c r="J42" s="2" t="n">
        <v>2</v>
      </c>
      <c r="K42" s="2" t="s">
        <v>4982</v>
      </c>
    </row>
    <row r="43" customFormat="false" ht="15" hidden="false" customHeight="true" outlineLevel="0" collapsed="false">
      <c r="A43" s="2"/>
      <c r="B43" s="204"/>
      <c r="C43" s="204"/>
      <c r="D43" s="204"/>
      <c r="E43" s="204"/>
      <c r="F43" s="205"/>
      <c r="G43" s="204"/>
      <c r="H43" s="207" t="n">
        <v>42</v>
      </c>
      <c r="I43" s="2" t="s">
        <v>5147</v>
      </c>
      <c r="J43" s="2" t="n">
        <v>2</v>
      </c>
      <c r="K43" s="2" t="s">
        <v>4982</v>
      </c>
    </row>
    <row r="44" customFormat="false" ht="19.5" hidden="false" customHeight="true" outlineLevel="0" collapsed="false">
      <c r="A44" s="206" t="s">
        <v>5006</v>
      </c>
      <c r="B44" s="206"/>
      <c r="C44" s="206"/>
      <c r="D44" s="206"/>
      <c r="E44" s="204"/>
      <c r="F44" s="205"/>
      <c r="G44" s="204"/>
      <c r="H44" s="207" t="n">
        <v>43</v>
      </c>
      <c r="I44" s="2" t="s">
        <v>5279</v>
      </c>
      <c r="J44" s="2" t="n">
        <v>0</v>
      </c>
      <c r="K44" s="2" t="s">
        <v>4991</v>
      </c>
    </row>
    <row r="45" customFormat="false" ht="15" hidden="false" customHeight="true" outlineLevel="0" collapsed="false">
      <c r="A45" s="208" t="s">
        <v>5273</v>
      </c>
      <c r="B45" s="209" t="n">
        <v>0</v>
      </c>
      <c r="C45" s="210" t="n">
        <v>0</v>
      </c>
      <c r="D45" s="210" t="n">
        <v>0</v>
      </c>
      <c r="E45" s="204"/>
      <c r="F45" s="205"/>
      <c r="G45" s="204"/>
      <c r="H45" s="207" t="n">
        <v>44</v>
      </c>
      <c r="I45" s="2" t="s">
        <v>4984</v>
      </c>
      <c r="J45" s="2" t="n">
        <v>0</v>
      </c>
      <c r="K45" s="2" t="s">
        <v>4991</v>
      </c>
    </row>
    <row r="46" customFormat="false" ht="15" hidden="false" customHeight="true" outlineLevel="0" collapsed="false">
      <c r="A46" s="211" t="s">
        <v>5010</v>
      </c>
      <c r="B46" s="212"/>
      <c r="C46" s="213" t="n">
        <v>0</v>
      </c>
      <c r="D46" s="213" t="n">
        <v>0</v>
      </c>
      <c r="E46" s="204"/>
      <c r="F46" s="205"/>
      <c r="G46" s="204"/>
      <c r="H46" s="207" t="n">
        <v>45</v>
      </c>
      <c r="I46" s="2" t="s">
        <v>935</v>
      </c>
      <c r="J46" s="2" t="n">
        <v>2</v>
      </c>
      <c r="K46" s="2" t="s">
        <v>4982</v>
      </c>
    </row>
    <row r="47" customFormat="false" ht="15" hidden="false" customHeight="true" outlineLevel="0" collapsed="false">
      <c r="A47" s="211" t="s">
        <v>5144</v>
      </c>
      <c r="B47" s="212" t="n">
        <v>0</v>
      </c>
      <c r="C47" s="213"/>
      <c r="D47" s="213"/>
      <c r="E47" s="204"/>
      <c r="F47" s="205"/>
      <c r="G47" s="204"/>
      <c r="H47" s="207" t="n">
        <v>46</v>
      </c>
      <c r="I47" s="2" t="s">
        <v>5212</v>
      </c>
      <c r="J47" s="2" t="n">
        <v>2</v>
      </c>
      <c r="K47" s="2" t="s">
        <v>5006</v>
      </c>
    </row>
    <row r="48" customFormat="false" ht="15" hidden="false" customHeight="true" outlineLevel="0" collapsed="false">
      <c r="A48" s="211" t="s">
        <v>1192</v>
      </c>
      <c r="B48" s="212"/>
      <c r="C48" s="213" t="n">
        <v>0</v>
      </c>
      <c r="D48" s="213" t="n">
        <v>0</v>
      </c>
      <c r="E48" s="204"/>
      <c r="F48" s="205"/>
      <c r="G48" s="204"/>
      <c r="H48" s="207" t="n">
        <v>47</v>
      </c>
      <c r="I48" s="2" t="s">
        <v>5103</v>
      </c>
      <c r="J48" s="2" t="n">
        <v>2</v>
      </c>
      <c r="K48" s="2" t="s">
        <v>4999</v>
      </c>
    </row>
    <row r="49" customFormat="false" ht="15" hidden="false" customHeight="true" outlineLevel="0" collapsed="false">
      <c r="A49" s="211" t="s">
        <v>5212</v>
      </c>
      <c r="B49" s="212"/>
      <c r="C49" s="213" t="n">
        <v>0</v>
      </c>
      <c r="D49" s="213" t="n">
        <v>0</v>
      </c>
      <c r="E49" s="204"/>
      <c r="F49" s="205"/>
      <c r="G49" s="204"/>
      <c r="H49" s="207" t="n">
        <v>48</v>
      </c>
      <c r="I49" s="2" t="s">
        <v>5036</v>
      </c>
      <c r="J49" s="2" t="n">
        <v>2</v>
      </c>
      <c r="K49" s="2" t="s">
        <v>4995</v>
      </c>
    </row>
    <row r="50" customFormat="false" ht="15" hidden="false" customHeight="true" outlineLevel="0" collapsed="false">
      <c r="A50" s="211" t="s">
        <v>5103</v>
      </c>
      <c r="B50" s="212" t="n">
        <v>0</v>
      </c>
      <c r="C50" s="213"/>
      <c r="D50" s="213"/>
      <c r="E50" s="204"/>
      <c r="F50" s="205"/>
      <c r="G50" s="204"/>
      <c r="H50" s="207" t="n">
        <v>49</v>
      </c>
      <c r="I50" s="2" t="s">
        <v>5150</v>
      </c>
      <c r="J50" s="2" t="n">
        <v>2</v>
      </c>
      <c r="K50" s="2" t="s">
        <v>4982</v>
      </c>
    </row>
    <row r="51" customFormat="false" ht="15" hidden="false" customHeight="true" outlineLevel="0" collapsed="false">
      <c r="A51" s="211" t="s">
        <v>5285</v>
      </c>
      <c r="B51" s="212" t="n">
        <v>0</v>
      </c>
      <c r="C51" s="213"/>
      <c r="D51" s="204"/>
      <c r="E51" s="204"/>
      <c r="F51" s="205"/>
      <c r="G51" s="204"/>
      <c r="H51" s="207" t="n">
        <v>50</v>
      </c>
      <c r="I51" s="2" t="s">
        <v>5285</v>
      </c>
      <c r="J51" s="2" t="n">
        <v>1</v>
      </c>
      <c r="K51" s="2" t="s">
        <v>4980</v>
      </c>
    </row>
    <row r="52" customFormat="false" ht="15" hidden="false" customHeight="true" outlineLevel="0" collapsed="false">
      <c r="A52" s="211" t="s">
        <v>1367</v>
      </c>
      <c r="B52" s="212"/>
      <c r="C52" s="213"/>
      <c r="D52" s="213" t="n">
        <v>0</v>
      </c>
      <c r="E52" s="204"/>
      <c r="F52" s="205"/>
      <c r="G52" s="204"/>
      <c r="H52" s="207" t="n">
        <v>51</v>
      </c>
      <c r="I52" s="2" t="s">
        <v>5206</v>
      </c>
      <c r="J52" s="2" t="n">
        <v>2</v>
      </c>
      <c r="K52" s="2" t="s">
        <v>4999</v>
      </c>
    </row>
    <row r="53" customFormat="false" ht="15" hidden="false" customHeight="true" outlineLevel="0" collapsed="false">
      <c r="A53" s="211" t="s">
        <v>5022</v>
      </c>
      <c r="B53" s="212" t="n">
        <v>0</v>
      </c>
      <c r="C53" s="213" t="n">
        <v>0</v>
      </c>
      <c r="D53" s="213" t="n">
        <v>0</v>
      </c>
      <c r="E53" s="204"/>
      <c r="F53" s="205"/>
      <c r="G53" s="204"/>
      <c r="H53" s="207" t="n">
        <v>52</v>
      </c>
      <c r="I53" s="2" t="s">
        <v>5038</v>
      </c>
      <c r="J53" s="2" t="n">
        <v>2</v>
      </c>
      <c r="K53" s="2" t="s">
        <v>4982</v>
      </c>
    </row>
    <row r="54" customFormat="false" ht="15" hidden="false" customHeight="true" outlineLevel="0" collapsed="false">
      <c r="A54" s="211" t="s">
        <v>5037</v>
      </c>
      <c r="B54" s="212"/>
      <c r="C54" s="213" t="n">
        <v>0</v>
      </c>
      <c r="D54" s="213"/>
      <c r="E54" s="204"/>
      <c r="F54" s="205"/>
      <c r="G54" s="204"/>
      <c r="H54" s="207" t="n">
        <v>53</v>
      </c>
      <c r="I54" s="2" t="s">
        <v>5062</v>
      </c>
      <c r="J54" s="2" t="n">
        <v>0</v>
      </c>
      <c r="K54" s="2" t="s">
        <v>4991</v>
      </c>
    </row>
    <row r="55" customFormat="false" ht="15" hidden="false" customHeight="true" outlineLevel="0" collapsed="false">
      <c r="A55" s="211" t="s">
        <v>5039</v>
      </c>
      <c r="B55" s="212" t="n">
        <v>0</v>
      </c>
      <c r="C55" s="213" t="n">
        <v>0</v>
      </c>
      <c r="D55" s="213" t="n">
        <v>0</v>
      </c>
      <c r="E55" s="204"/>
      <c r="F55" s="205"/>
      <c r="G55" s="204"/>
      <c r="H55" s="207" t="n">
        <v>54</v>
      </c>
      <c r="I55" s="2" t="s">
        <v>5041</v>
      </c>
      <c r="J55" s="2" t="n">
        <v>2</v>
      </c>
      <c r="K55" s="2" t="s">
        <v>4982</v>
      </c>
    </row>
    <row r="56" customFormat="false" ht="15" hidden="false" customHeight="true" outlineLevel="0" collapsed="false">
      <c r="A56" s="211" t="s">
        <v>5190</v>
      </c>
      <c r="B56" s="212" t="n">
        <v>0</v>
      </c>
      <c r="C56" s="213"/>
      <c r="D56" s="213"/>
      <c r="E56" s="204"/>
      <c r="F56" s="205"/>
      <c r="G56" s="204"/>
      <c r="H56" s="207" t="n">
        <v>55</v>
      </c>
      <c r="I56" s="2" t="s">
        <v>5042</v>
      </c>
      <c r="J56" s="2" t="n">
        <v>2</v>
      </c>
      <c r="K56" s="2" t="s">
        <v>4982</v>
      </c>
    </row>
    <row r="57" customFormat="false" ht="15" hidden="false" customHeight="true" outlineLevel="0" collapsed="false">
      <c r="A57" s="211" t="s">
        <v>786</v>
      </c>
      <c r="B57" s="212" t="n">
        <v>0</v>
      </c>
      <c r="C57" s="213"/>
      <c r="D57" s="213"/>
      <c r="E57" s="204"/>
      <c r="F57" s="205"/>
      <c r="G57" s="204"/>
      <c r="H57" s="207" t="n">
        <v>56</v>
      </c>
      <c r="I57" s="2" t="s">
        <v>590</v>
      </c>
      <c r="J57" s="2" t="n">
        <v>2</v>
      </c>
      <c r="K57" s="2" t="s">
        <v>4982</v>
      </c>
    </row>
    <row r="58" customFormat="false" ht="15" hidden="false" customHeight="true" outlineLevel="0" collapsed="false">
      <c r="A58" s="211" t="s">
        <v>5033</v>
      </c>
      <c r="B58" s="212"/>
      <c r="C58" s="213"/>
      <c r="D58" s="213" t="n">
        <v>0</v>
      </c>
      <c r="E58" s="204"/>
      <c r="F58" s="205"/>
      <c r="G58" s="204"/>
      <c r="H58" s="207" t="n">
        <v>57</v>
      </c>
      <c r="I58" s="2" t="s">
        <v>5043</v>
      </c>
      <c r="J58" s="2" t="n">
        <v>2</v>
      </c>
      <c r="K58" s="2" t="s">
        <v>4982</v>
      </c>
    </row>
    <row r="59" customFormat="false" ht="15" hidden="false" customHeight="true" outlineLevel="0" collapsed="false">
      <c r="A59" s="2"/>
      <c r="B59" s="204"/>
      <c r="C59" s="204"/>
      <c r="D59" s="204"/>
      <c r="E59" s="204"/>
      <c r="F59" s="205"/>
      <c r="G59" s="204"/>
      <c r="H59" s="207" t="n">
        <v>58</v>
      </c>
      <c r="I59" s="2" t="s">
        <v>5117</v>
      </c>
      <c r="J59" s="2" t="n">
        <v>2</v>
      </c>
      <c r="K59" s="2" t="s">
        <v>4982</v>
      </c>
    </row>
    <row r="60" customFormat="false" ht="19.5" hidden="false" customHeight="true" outlineLevel="0" collapsed="false">
      <c r="A60" s="206" t="s">
        <v>4982</v>
      </c>
      <c r="B60" s="206"/>
      <c r="C60" s="206"/>
      <c r="D60" s="206"/>
      <c r="E60" s="204"/>
      <c r="F60" s="205"/>
      <c r="G60" s="204"/>
      <c r="H60" s="207" t="n">
        <v>59</v>
      </c>
      <c r="I60" s="2" t="s">
        <v>5044</v>
      </c>
      <c r="J60" s="2" t="n">
        <v>2</v>
      </c>
      <c r="K60" s="2" t="s">
        <v>4982</v>
      </c>
    </row>
    <row r="61" customFormat="false" ht="15" hidden="false" customHeight="true" outlineLevel="0" collapsed="false">
      <c r="A61" s="208" t="s">
        <v>5032</v>
      </c>
      <c r="B61" s="216"/>
      <c r="C61" s="217" t="n">
        <v>1</v>
      </c>
      <c r="D61" s="217" t="n">
        <v>1</v>
      </c>
      <c r="E61" s="204"/>
      <c r="F61" s="205"/>
      <c r="G61" s="204"/>
      <c r="H61" s="207" t="n">
        <v>60</v>
      </c>
      <c r="I61" s="2" t="s">
        <v>1367</v>
      </c>
      <c r="J61" s="2" t="n">
        <v>2</v>
      </c>
      <c r="K61" s="2" t="s">
        <v>5006</v>
      </c>
    </row>
    <row r="62" customFormat="false" ht="15" hidden="false" customHeight="true" outlineLevel="0" collapsed="false">
      <c r="A62" s="211" t="s">
        <v>5274</v>
      </c>
      <c r="B62" s="218" t="n">
        <v>2</v>
      </c>
      <c r="C62" s="2" t="n">
        <v>2</v>
      </c>
      <c r="D62" s="2" t="n">
        <v>2</v>
      </c>
      <c r="E62" s="204"/>
      <c r="F62" s="205"/>
      <c r="G62" s="204"/>
      <c r="H62" s="207" t="n">
        <v>61</v>
      </c>
      <c r="I62" s="2" t="s">
        <v>5022</v>
      </c>
      <c r="J62" s="2" t="n">
        <v>2</v>
      </c>
      <c r="K62" s="2" t="s">
        <v>5006</v>
      </c>
    </row>
    <row r="63" customFormat="false" ht="15" hidden="false" customHeight="true" outlineLevel="0" collapsed="false">
      <c r="A63" s="211" t="s">
        <v>5033</v>
      </c>
      <c r="B63" s="218" t="n">
        <v>3</v>
      </c>
      <c r="C63" s="204"/>
      <c r="D63" s="204"/>
      <c r="E63" s="204"/>
      <c r="F63" s="205"/>
      <c r="G63" s="204"/>
      <c r="H63" s="207" t="n">
        <v>62</v>
      </c>
      <c r="I63" s="2" t="s">
        <v>5275</v>
      </c>
      <c r="J63" s="2" t="n">
        <v>1</v>
      </c>
      <c r="K63" s="2" t="s">
        <v>4980</v>
      </c>
    </row>
    <row r="64" customFormat="false" ht="15" hidden="false" customHeight="true" outlineLevel="0" collapsed="false">
      <c r="A64" s="211" t="s">
        <v>590</v>
      </c>
      <c r="B64" s="218" t="n">
        <v>5</v>
      </c>
      <c r="C64" s="2" t="n">
        <v>5</v>
      </c>
      <c r="D64" s="2" t="n">
        <v>5</v>
      </c>
      <c r="E64" s="204"/>
      <c r="F64" s="205"/>
      <c r="G64" s="204"/>
      <c r="H64" s="207" t="n">
        <v>63</v>
      </c>
      <c r="I64" s="2" t="s">
        <v>5037</v>
      </c>
      <c r="J64" s="2" t="n">
        <v>2</v>
      </c>
      <c r="K64" s="2" t="s">
        <v>4982</v>
      </c>
    </row>
    <row r="65" customFormat="false" ht="15" hidden="false" customHeight="true" outlineLevel="0" collapsed="false">
      <c r="A65" s="211" t="s">
        <v>5045</v>
      </c>
      <c r="B65" s="218" t="n">
        <v>6</v>
      </c>
      <c r="C65" s="2" t="n">
        <v>6</v>
      </c>
      <c r="D65" s="2" t="n">
        <v>6</v>
      </c>
      <c r="E65" s="204"/>
      <c r="F65" s="205"/>
      <c r="G65" s="204"/>
      <c r="H65" s="207" t="n">
        <v>64</v>
      </c>
      <c r="I65" s="2" t="s">
        <v>5039</v>
      </c>
      <c r="J65" s="2" t="n">
        <v>2</v>
      </c>
      <c r="K65" s="2" t="s">
        <v>5006</v>
      </c>
    </row>
    <row r="66" customFormat="false" ht="15" hidden="false" customHeight="true" outlineLevel="0" collapsed="false">
      <c r="A66" s="211" t="s">
        <v>5000</v>
      </c>
      <c r="B66" s="218" t="n">
        <v>7</v>
      </c>
      <c r="C66" s="2" t="n">
        <v>7</v>
      </c>
      <c r="D66" s="2" t="n">
        <v>7</v>
      </c>
      <c r="E66" s="204"/>
      <c r="F66" s="205"/>
      <c r="G66" s="204"/>
      <c r="H66" s="207" t="n">
        <v>65</v>
      </c>
      <c r="I66" s="2" t="s">
        <v>1060</v>
      </c>
      <c r="J66" s="2" t="n">
        <v>0</v>
      </c>
      <c r="K66" s="2" t="s">
        <v>4991</v>
      </c>
    </row>
    <row r="67" customFormat="false" ht="15" hidden="false" customHeight="true" outlineLevel="0" collapsed="false">
      <c r="A67" s="211" t="s">
        <v>5030</v>
      </c>
      <c r="B67" s="218" t="n">
        <v>10</v>
      </c>
      <c r="C67" s="2" t="n">
        <v>10</v>
      </c>
      <c r="D67" s="2" t="n">
        <v>10</v>
      </c>
      <c r="E67" s="204"/>
      <c r="F67" s="205"/>
      <c r="G67" s="204"/>
      <c r="H67" s="207" t="n">
        <v>66</v>
      </c>
      <c r="I67" s="2" t="s">
        <v>5284</v>
      </c>
      <c r="J67" s="2" t="n">
        <v>2</v>
      </c>
      <c r="K67" s="2" t="s">
        <v>4999</v>
      </c>
    </row>
    <row r="68" customFormat="false" ht="15" hidden="false" customHeight="true" outlineLevel="0" collapsed="false">
      <c r="A68" s="211" t="s">
        <v>5113</v>
      </c>
      <c r="B68" s="218" t="n">
        <v>11</v>
      </c>
      <c r="C68" s="2" t="n">
        <v>11</v>
      </c>
      <c r="D68" s="2" t="n">
        <v>11</v>
      </c>
      <c r="E68" s="204"/>
      <c r="F68" s="205"/>
      <c r="G68" s="204"/>
      <c r="H68" s="207" t="n">
        <v>67</v>
      </c>
      <c r="I68" s="2" t="s">
        <v>5067</v>
      </c>
      <c r="J68" s="2" t="n">
        <v>2</v>
      </c>
      <c r="K68" s="2" t="s">
        <v>4982</v>
      </c>
    </row>
    <row r="69" customFormat="false" ht="15" hidden="false" customHeight="true" outlineLevel="0" collapsed="false">
      <c r="A69" s="211" t="s">
        <v>5007</v>
      </c>
      <c r="B69" s="218" t="n">
        <v>13</v>
      </c>
      <c r="C69" s="2" t="n">
        <v>13</v>
      </c>
      <c r="D69" s="2" t="n">
        <v>13</v>
      </c>
      <c r="E69" s="204"/>
      <c r="F69" s="205"/>
      <c r="G69" s="204"/>
      <c r="H69" s="207" t="n">
        <v>68</v>
      </c>
      <c r="I69" s="2" t="s">
        <v>977</v>
      </c>
      <c r="J69" s="2" t="n">
        <v>2</v>
      </c>
      <c r="K69" s="2" t="s">
        <v>4982</v>
      </c>
    </row>
    <row r="70" customFormat="false" ht="15" hidden="false" customHeight="true" outlineLevel="0" collapsed="false">
      <c r="A70" s="211" t="s">
        <v>1823</v>
      </c>
      <c r="B70" s="218" t="n">
        <v>14</v>
      </c>
      <c r="C70" s="2" t="n">
        <v>14</v>
      </c>
      <c r="D70" s="2" t="n">
        <v>14</v>
      </c>
      <c r="E70" s="204"/>
      <c r="F70" s="205"/>
      <c r="G70" s="204"/>
      <c r="H70" s="207" t="n">
        <v>69</v>
      </c>
      <c r="I70" s="2" t="s">
        <v>5113</v>
      </c>
      <c r="J70" s="2" t="n">
        <v>2</v>
      </c>
      <c r="K70" s="2" t="s">
        <v>4982</v>
      </c>
    </row>
    <row r="71" customFormat="false" ht="15" hidden="false" customHeight="true" outlineLevel="0" collapsed="false">
      <c r="A71" s="211" t="s">
        <v>5061</v>
      </c>
      <c r="B71" s="218" t="n">
        <v>15</v>
      </c>
      <c r="C71" s="2" t="n">
        <v>15</v>
      </c>
      <c r="D71" s="2" t="n">
        <v>15</v>
      </c>
      <c r="E71" s="204"/>
      <c r="F71" s="205"/>
      <c r="G71" s="204"/>
      <c r="H71" s="207" t="n">
        <v>70</v>
      </c>
      <c r="I71" s="2" t="s">
        <v>5235</v>
      </c>
      <c r="J71" s="2" t="n">
        <v>2</v>
      </c>
      <c r="K71" s="2" t="s">
        <v>4982</v>
      </c>
    </row>
    <row r="72" customFormat="false" ht="15" hidden="false" customHeight="true" outlineLevel="0" collapsed="false">
      <c r="A72" s="211" t="s">
        <v>935</v>
      </c>
      <c r="B72" s="218" t="n">
        <v>16</v>
      </c>
      <c r="C72" s="2" t="n">
        <v>16</v>
      </c>
      <c r="D72" s="2" t="n">
        <v>16</v>
      </c>
      <c r="E72" s="204"/>
      <c r="F72" s="205"/>
      <c r="G72" s="204"/>
      <c r="H72" s="207" t="n">
        <v>71</v>
      </c>
      <c r="I72" s="2" t="s">
        <v>5190</v>
      </c>
      <c r="J72" s="2" t="n">
        <v>2</v>
      </c>
      <c r="K72" s="2" t="s">
        <v>5025</v>
      </c>
    </row>
    <row r="73" customFormat="false" ht="15" hidden="false" customHeight="true" outlineLevel="0" collapsed="false">
      <c r="A73" s="211" t="s">
        <v>5038</v>
      </c>
      <c r="B73" s="218" t="n">
        <v>17</v>
      </c>
      <c r="C73" s="2" t="n">
        <v>17</v>
      </c>
      <c r="D73" s="2" t="n">
        <v>17</v>
      </c>
      <c r="E73" s="204"/>
      <c r="F73" s="205"/>
      <c r="G73" s="204"/>
      <c r="H73" s="207" t="n">
        <v>72</v>
      </c>
      <c r="I73" s="2" t="s">
        <v>612</v>
      </c>
      <c r="J73" s="2" t="n">
        <v>0</v>
      </c>
      <c r="K73" s="2" t="s">
        <v>4991</v>
      </c>
    </row>
    <row r="74" customFormat="false" ht="15" hidden="false" customHeight="true" outlineLevel="0" collapsed="false">
      <c r="A74" s="211" t="s">
        <v>5062</v>
      </c>
      <c r="B74" s="218" t="n">
        <v>18</v>
      </c>
      <c r="C74" s="2" t="n">
        <v>18</v>
      </c>
      <c r="D74" s="2" t="n">
        <v>18</v>
      </c>
      <c r="E74" s="204"/>
      <c r="F74" s="205"/>
      <c r="G74" s="204"/>
      <c r="H74" s="207" t="n">
        <v>73</v>
      </c>
      <c r="I74" s="2" t="s">
        <v>5277</v>
      </c>
      <c r="J74" s="2" t="n">
        <v>1</v>
      </c>
      <c r="K74" s="2" t="s">
        <v>4980</v>
      </c>
    </row>
    <row r="75" customFormat="false" ht="15" hidden="false" customHeight="true" outlineLevel="0" collapsed="false">
      <c r="A75" s="211" t="s">
        <v>5021</v>
      </c>
      <c r="B75" s="218" t="n">
        <v>21</v>
      </c>
      <c r="C75" s="2" t="n">
        <v>21</v>
      </c>
      <c r="D75" s="2" t="n">
        <v>21</v>
      </c>
      <c r="E75" s="204"/>
      <c r="F75" s="205"/>
      <c r="G75" s="204"/>
      <c r="H75" s="207" t="n">
        <v>74</v>
      </c>
      <c r="I75" s="2" t="s">
        <v>5286</v>
      </c>
      <c r="J75" s="2" t="n">
        <v>2</v>
      </c>
      <c r="K75" s="2" t="s">
        <v>4982</v>
      </c>
    </row>
    <row r="76" customFormat="false" ht="15" hidden="false" customHeight="true" outlineLevel="0" collapsed="false">
      <c r="A76" s="211" t="s">
        <v>5287</v>
      </c>
      <c r="B76" s="218" t="n">
        <v>24</v>
      </c>
      <c r="C76" s="2" t="n">
        <v>24</v>
      </c>
      <c r="D76" s="2" t="n">
        <v>24</v>
      </c>
      <c r="E76" s="204"/>
      <c r="F76" s="205"/>
      <c r="G76" s="204"/>
      <c r="H76" s="207" t="n">
        <v>75</v>
      </c>
      <c r="I76" s="2" t="s">
        <v>5272</v>
      </c>
      <c r="J76" s="2" t="n">
        <v>0</v>
      </c>
      <c r="K76" s="2" t="s">
        <v>4991</v>
      </c>
    </row>
    <row r="77" customFormat="false" ht="15" hidden="false" customHeight="true" outlineLevel="0" collapsed="false">
      <c r="A77" s="211" t="s">
        <v>5286</v>
      </c>
      <c r="B77" s="218" t="n">
        <v>25</v>
      </c>
      <c r="C77" s="2" t="n">
        <v>25</v>
      </c>
      <c r="D77" s="2" t="n">
        <v>25</v>
      </c>
      <c r="E77" s="204"/>
      <c r="F77" s="205"/>
      <c r="G77" s="204"/>
      <c r="H77" s="207" t="n">
        <v>76</v>
      </c>
      <c r="I77" s="2" t="s">
        <v>5288</v>
      </c>
      <c r="J77" s="2" t="n">
        <v>2</v>
      </c>
      <c r="K77" s="2" t="s">
        <v>4982</v>
      </c>
    </row>
    <row r="78" customFormat="false" ht="15" hidden="false" customHeight="true" outlineLevel="0" collapsed="false">
      <c r="A78" s="211" t="s">
        <v>1044</v>
      </c>
      <c r="B78" s="218" t="n">
        <v>26</v>
      </c>
      <c r="C78" s="2" t="n">
        <v>26</v>
      </c>
      <c r="D78" s="2" t="n">
        <v>26</v>
      </c>
      <c r="E78" s="204"/>
      <c r="F78" s="205"/>
      <c r="G78" s="204"/>
      <c r="H78" s="207" t="n">
        <v>77</v>
      </c>
      <c r="I78" s="2" t="s">
        <v>5287</v>
      </c>
      <c r="J78" s="2" t="n">
        <v>2</v>
      </c>
      <c r="K78" s="2" t="s">
        <v>4982</v>
      </c>
    </row>
    <row r="79" customFormat="false" ht="15" hidden="false" customHeight="true" outlineLevel="0" collapsed="false">
      <c r="A79" s="211" t="s">
        <v>5042</v>
      </c>
      <c r="B79" s="218" t="n">
        <v>27</v>
      </c>
      <c r="C79" s="2" t="n">
        <v>27</v>
      </c>
      <c r="D79" s="2" t="n">
        <v>27</v>
      </c>
      <c r="E79" s="204"/>
      <c r="F79" s="205"/>
      <c r="G79" s="204"/>
      <c r="H79" s="207" t="n">
        <v>78</v>
      </c>
      <c r="I79" s="2" t="s">
        <v>5119</v>
      </c>
      <c r="J79" s="2" t="n">
        <v>2</v>
      </c>
      <c r="K79" s="2" t="s">
        <v>4982</v>
      </c>
    </row>
    <row r="80" customFormat="false" ht="15" hidden="false" customHeight="true" outlineLevel="0" collapsed="false">
      <c r="A80" s="211" t="s">
        <v>5004</v>
      </c>
      <c r="B80" s="218" t="n">
        <v>32</v>
      </c>
      <c r="C80" s="2" t="n">
        <v>32</v>
      </c>
      <c r="D80" s="2" t="n">
        <v>32</v>
      </c>
      <c r="E80" s="204"/>
      <c r="F80" s="205"/>
      <c r="G80" s="204"/>
      <c r="H80" s="207" t="n">
        <v>79</v>
      </c>
      <c r="I80" s="2" t="s">
        <v>5045</v>
      </c>
      <c r="J80" s="2" t="n">
        <v>2</v>
      </c>
      <c r="K80" s="2" t="s">
        <v>4982</v>
      </c>
    </row>
    <row r="81" customFormat="false" ht="15" hidden="false" customHeight="true" outlineLevel="0" collapsed="false">
      <c r="A81" s="211" t="s">
        <v>1367</v>
      </c>
      <c r="B81" s="218" t="n">
        <v>34</v>
      </c>
      <c r="C81" s="204"/>
      <c r="D81" s="204"/>
      <c r="E81" s="204"/>
      <c r="F81" s="205"/>
      <c r="G81" s="204"/>
      <c r="H81" s="207" t="n">
        <v>80</v>
      </c>
      <c r="I81" s="2" t="s">
        <v>5292</v>
      </c>
      <c r="J81" s="2" t="n">
        <v>0</v>
      </c>
      <c r="K81" s="2" t="s">
        <v>4980</v>
      </c>
    </row>
    <row r="82" customFormat="false" ht="15" hidden="false" customHeight="true" outlineLevel="0" collapsed="false">
      <c r="A82" s="211" t="s">
        <v>5137</v>
      </c>
      <c r="B82" s="218" t="n">
        <v>35</v>
      </c>
      <c r="C82" s="2" t="n">
        <v>35</v>
      </c>
      <c r="D82" s="2" t="n">
        <v>35</v>
      </c>
      <c r="E82" s="204"/>
      <c r="F82" s="205"/>
      <c r="G82" s="204"/>
      <c r="H82" s="207" t="n">
        <v>81</v>
      </c>
      <c r="I82" s="2" t="s">
        <v>5193</v>
      </c>
      <c r="J82" s="2" t="n">
        <v>2</v>
      </c>
      <c r="K82" s="2" t="s">
        <v>4982</v>
      </c>
    </row>
    <row r="83" customFormat="false" ht="15" hidden="false" customHeight="true" outlineLevel="0" collapsed="false">
      <c r="A83" s="211" t="s">
        <v>5117</v>
      </c>
      <c r="B83" s="218" t="n">
        <v>37</v>
      </c>
      <c r="C83" s="2" t="n">
        <v>37</v>
      </c>
      <c r="D83" s="2" t="n">
        <v>37</v>
      </c>
      <c r="E83" s="204"/>
      <c r="F83" s="205"/>
      <c r="G83" s="204"/>
      <c r="H83" s="207" t="n">
        <v>82</v>
      </c>
      <c r="I83" s="2" t="s">
        <v>786</v>
      </c>
      <c r="J83" s="2" t="n">
        <v>0</v>
      </c>
      <c r="K83" s="2" t="s">
        <v>4991</v>
      </c>
    </row>
    <row r="84" customFormat="false" ht="15" hidden="false" customHeight="true" outlineLevel="0" collapsed="false">
      <c r="A84" s="211" t="s">
        <v>5135</v>
      </c>
      <c r="B84" s="218" t="n">
        <v>38</v>
      </c>
      <c r="C84" s="2" t="n">
        <v>38</v>
      </c>
      <c r="D84" s="2" t="n">
        <v>38</v>
      </c>
      <c r="E84" s="204"/>
      <c r="F84" s="205"/>
      <c r="G84" s="204"/>
      <c r="H84" s="207" t="n">
        <v>83</v>
      </c>
      <c r="I84" s="2" t="s">
        <v>5213</v>
      </c>
      <c r="J84" s="2" t="n">
        <v>2</v>
      </c>
      <c r="K84" s="2" t="s">
        <v>4982</v>
      </c>
    </row>
    <row r="85" customFormat="false" ht="15" hidden="false" customHeight="true" outlineLevel="0" collapsed="false">
      <c r="A85" s="211" t="s">
        <v>4983</v>
      </c>
      <c r="B85" s="218" t="n">
        <v>40</v>
      </c>
      <c r="C85" s="2" t="n">
        <v>40</v>
      </c>
      <c r="D85" s="2" t="n">
        <v>40</v>
      </c>
      <c r="E85" s="204"/>
      <c r="F85" s="205"/>
      <c r="G85" s="204"/>
      <c r="H85" s="207" t="n">
        <v>84</v>
      </c>
      <c r="I85" s="2" t="s">
        <v>5033</v>
      </c>
      <c r="J85" s="2" t="n">
        <v>2</v>
      </c>
      <c r="K85" s="2" t="s">
        <v>5006</v>
      </c>
    </row>
    <row r="86" customFormat="false" ht="15" hidden="false" customHeight="true" outlineLevel="0" collapsed="false">
      <c r="A86" s="211" t="s">
        <v>5119</v>
      </c>
      <c r="B86" s="218" t="n">
        <v>41</v>
      </c>
      <c r="C86" s="2" t="n">
        <v>41</v>
      </c>
      <c r="D86" s="2" t="n">
        <v>41</v>
      </c>
      <c r="E86" s="204"/>
      <c r="F86" s="205"/>
      <c r="G86" s="204"/>
      <c r="H86" s="207" t="n">
        <v>85</v>
      </c>
      <c r="I86" s="2" t="s">
        <v>5224</v>
      </c>
      <c r="J86" s="2" t="n">
        <v>2</v>
      </c>
      <c r="K86" s="2" t="s">
        <v>4982</v>
      </c>
    </row>
    <row r="87" customFormat="false" ht="15" hidden="false" customHeight="true" outlineLevel="0" collapsed="false">
      <c r="A87" s="211" t="s">
        <v>5013</v>
      </c>
      <c r="B87" s="218" t="n">
        <v>42</v>
      </c>
      <c r="C87" s="2" t="n">
        <v>42</v>
      </c>
      <c r="D87" s="2" t="n">
        <v>42</v>
      </c>
      <c r="E87" s="204"/>
      <c r="F87" s="205"/>
      <c r="G87" s="204"/>
      <c r="H87" s="207" t="n">
        <v>86</v>
      </c>
      <c r="I87" s="2" t="s">
        <v>5215</v>
      </c>
      <c r="J87" s="2" t="n">
        <v>0</v>
      </c>
      <c r="K87" s="2" t="s">
        <v>4991</v>
      </c>
    </row>
    <row r="88" customFormat="false" ht="15" hidden="false" customHeight="true" outlineLevel="0" collapsed="false">
      <c r="A88" s="211" t="s">
        <v>5044</v>
      </c>
      <c r="B88" s="218" t="n">
        <v>43</v>
      </c>
      <c r="C88" s="204"/>
      <c r="D88" s="204"/>
      <c r="E88" s="204"/>
      <c r="F88" s="205"/>
      <c r="G88" s="204"/>
      <c r="H88" s="207" t="n">
        <v>87</v>
      </c>
      <c r="I88" s="2" t="s">
        <v>1094</v>
      </c>
      <c r="J88" s="2" t="n">
        <v>0</v>
      </c>
      <c r="K88" s="2" t="s">
        <v>4991</v>
      </c>
    </row>
    <row r="89" customFormat="false" ht="15" hidden="false" customHeight="true" outlineLevel="0" collapsed="false">
      <c r="A89" s="211" t="s">
        <v>5041</v>
      </c>
      <c r="B89" s="218" t="n">
        <v>44</v>
      </c>
      <c r="C89" s="2" t="n">
        <v>44</v>
      </c>
      <c r="D89" s="2" t="n">
        <v>44</v>
      </c>
      <c r="E89" s="204"/>
      <c r="F89" s="205"/>
      <c r="G89" s="204"/>
      <c r="H89" s="207" t="n">
        <v>88</v>
      </c>
      <c r="I89" s="2" t="s">
        <v>5289</v>
      </c>
      <c r="J89" s="2" t="n">
        <v>2</v>
      </c>
      <c r="K89" s="2" t="s">
        <v>4982</v>
      </c>
    </row>
    <row r="90" customFormat="false" ht="15" hidden="false" customHeight="true" outlineLevel="0" collapsed="false">
      <c r="A90" s="211" t="s">
        <v>4985</v>
      </c>
      <c r="B90" s="218" t="n">
        <v>45</v>
      </c>
      <c r="C90" s="2" t="n">
        <v>45</v>
      </c>
      <c r="D90" s="2" t="n">
        <v>45</v>
      </c>
      <c r="E90" s="204"/>
      <c r="F90" s="205"/>
      <c r="G90" s="204"/>
      <c r="H90" s="207" t="n">
        <v>89</v>
      </c>
      <c r="I90" s="219" t="s">
        <v>453</v>
      </c>
      <c r="J90" s="219" t="n">
        <v>1</v>
      </c>
      <c r="K90" s="219" t="s">
        <v>4980</v>
      </c>
    </row>
    <row r="91" customFormat="false" ht="15" hidden="false" customHeight="true" outlineLevel="0" collapsed="false">
      <c r="A91" s="211" t="s">
        <v>5043</v>
      </c>
      <c r="B91" s="214"/>
      <c r="C91" s="2" t="n">
        <v>48</v>
      </c>
      <c r="D91" s="2" t="n">
        <v>48</v>
      </c>
      <c r="E91" s="204"/>
      <c r="F91" s="205"/>
      <c r="G91" s="204"/>
      <c r="H91" s="207"/>
      <c r="I91" s="220" t="s">
        <v>5052</v>
      </c>
      <c r="J91" s="217" t="n">
        <f aca="false">SUM(J1:J90)</f>
        <v>140</v>
      </c>
      <c r="K91" s="217"/>
    </row>
    <row r="92" customFormat="false" ht="15" hidden="false" customHeight="true" outlineLevel="0" collapsed="false">
      <c r="A92" s="211" t="s">
        <v>5271</v>
      </c>
      <c r="B92" s="218" t="n">
        <v>57</v>
      </c>
      <c r="C92" s="2" t="n">
        <v>57</v>
      </c>
      <c r="D92" s="2" t="n">
        <v>57</v>
      </c>
      <c r="E92" s="204"/>
      <c r="F92" s="205"/>
      <c r="G92" s="204"/>
      <c r="H92" s="207"/>
      <c r="I92" s="2" t="s">
        <v>5053</v>
      </c>
      <c r="J92" s="2" t="n">
        <f aca="false">J91-((2*5)+(2*5))</f>
        <v>120</v>
      </c>
      <c r="K92" s="2"/>
    </row>
    <row r="93" customFormat="false" ht="15" hidden="false" customHeight="true" outlineLevel="0" collapsed="false">
      <c r="A93" s="211" t="s">
        <v>5011</v>
      </c>
      <c r="B93" s="218" t="n">
        <v>58</v>
      </c>
      <c r="C93" s="204"/>
      <c r="D93" s="204"/>
      <c r="E93" s="204"/>
      <c r="F93" s="205"/>
      <c r="G93" s="204"/>
      <c r="H93" s="207"/>
      <c r="I93" s="2"/>
      <c r="J93" s="204"/>
      <c r="K93" s="2"/>
    </row>
    <row r="94" customFormat="false" ht="15" hidden="false" customHeight="true" outlineLevel="0" collapsed="false">
      <c r="A94" s="211" t="s">
        <v>5147</v>
      </c>
      <c r="B94" s="214"/>
      <c r="C94" s="2" t="n">
        <v>59</v>
      </c>
      <c r="D94" s="2" t="n">
        <v>59</v>
      </c>
      <c r="E94" s="204"/>
      <c r="F94" s="205"/>
      <c r="G94" s="204"/>
      <c r="H94" s="207"/>
      <c r="I94" s="2"/>
      <c r="J94" s="204"/>
      <c r="K94" s="2"/>
    </row>
    <row r="95" customFormat="false" ht="15" hidden="false" customHeight="true" outlineLevel="0" collapsed="false">
      <c r="A95" s="211" t="s">
        <v>5278</v>
      </c>
      <c r="B95" s="218" t="n">
        <v>59</v>
      </c>
      <c r="C95" s="204"/>
      <c r="D95" s="204"/>
      <c r="E95" s="204"/>
      <c r="F95" s="205"/>
      <c r="G95" s="204"/>
      <c r="H95" s="207"/>
      <c r="I95" s="2"/>
      <c r="J95" s="204"/>
      <c r="K95" s="2"/>
    </row>
    <row r="96" customFormat="false" ht="15" hidden="false" customHeight="true" outlineLevel="0" collapsed="false">
      <c r="A96" s="211" t="s">
        <v>1573</v>
      </c>
      <c r="B96" s="218" t="n">
        <v>68</v>
      </c>
      <c r="C96" s="2" t="n">
        <v>68</v>
      </c>
      <c r="D96" s="2" t="n">
        <v>68</v>
      </c>
      <c r="E96" s="204"/>
      <c r="F96" s="205"/>
      <c r="G96" s="204"/>
      <c r="H96" s="207"/>
      <c r="I96" s="2"/>
      <c r="J96" s="204"/>
      <c r="K96" s="2"/>
    </row>
    <row r="97" customFormat="false" ht="15" hidden="false" customHeight="true" outlineLevel="0" collapsed="false">
      <c r="A97" s="211" t="s">
        <v>885</v>
      </c>
      <c r="B97" s="218" t="n">
        <v>70</v>
      </c>
      <c r="C97" s="2" t="n">
        <v>70</v>
      </c>
      <c r="D97" s="2" t="n">
        <v>70</v>
      </c>
      <c r="E97" s="204"/>
      <c r="F97" s="205"/>
      <c r="G97" s="204"/>
      <c r="H97" s="207"/>
      <c r="I97" s="2"/>
      <c r="J97" s="204"/>
      <c r="K97" s="2"/>
    </row>
    <row r="98" customFormat="false" ht="15" hidden="false" customHeight="true" outlineLevel="0" collapsed="false">
      <c r="A98" s="211" t="s">
        <v>5213</v>
      </c>
      <c r="B98" s="214"/>
      <c r="C98" s="2" t="n">
        <v>72</v>
      </c>
      <c r="D98" s="2" t="n">
        <v>72</v>
      </c>
      <c r="E98" s="204"/>
      <c r="F98" s="205"/>
      <c r="G98" s="204"/>
      <c r="H98" s="207"/>
      <c r="I98" s="2"/>
      <c r="J98" s="204"/>
      <c r="K98" s="2"/>
    </row>
    <row r="99" customFormat="false" ht="15" hidden="false" customHeight="true" outlineLevel="0" collapsed="false">
      <c r="A99" s="211" t="s">
        <v>5288</v>
      </c>
      <c r="B99" s="218" t="n">
        <v>73</v>
      </c>
      <c r="C99" s="2" t="n">
        <v>73</v>
      </c>
      <c r="D99" s="2" t="n">
        <v>73</v>
      </c>
      <c r="E99" s="204"/>
      <c r="F99" s="205"/>
      <c r="G99" s="204"/>
      <c r="H99" s="207"/>
      <c r="I99" s="2"/>
      <c r="J99" s="204"/>
      <c r="K99" s="2"/>
    </row>
    <row r="100" customFormat="false" ht="15" hidden="false" customHeight="true" outlineLevel="0" collapsed="false">
      <c r="A100" s="211" t="s">
        <v>5057</v>
      </c>
      <c r="B100" s="214"/>
      <c r="C100" s="2" t="n">
        <v>78</v>
      </c>
      <c r="D100" s="2" t="n">
        <v>78</v>
      </c>
      <c r="E100" s="204"/>
      <c r="F100" s="205"/>
      <c r="G100" s="204"/>
      <c r="H100" s="207"/>
      <c r="I100" s="2"/>
      <c r="J100" s="204"/>
      <c r="K100" s="2"/>
    </row>
    <row r="101" customFormat="false" ht="15" hidden="false" customHeight="true" outlineLevel="0" collapsed="false">
      <c r="A101" s="211" t="s">
        <v>4994</v>
      </c>
      <c r="B101" s="218" t="n">
        <v>78</v>
      </c>
      <c r="C101" s="204"/>
      <c r="D101" s="204"/>
      <c r="E101" s="204"/>
      <c r="F101" s="205"/>
      <c r="G101" s="204"/>
      <c r="H101" s="207"/>
      <c r="I101" s="2"/>
      <c r="J101" s="204"/>
      <c r="K101" s="2"/>
    </row>
    <row r="102" customFormat="false" ht="15" hidden="false" customHeight="true" outlineLevel="0" collapsed="false">
      <c r="A102" s="211" t="s">
        <v>5161</v>
      </c>
      <c r="B102" s="214"/>
      <c r="C102" s="2" t="n">
        <v>82</v>
      </c>
      <c r="D102" s="2" t="n">
        <v>82</v>
      </c>
      <c r="E102" s="204"/>
      <c r="F102" s="205"/>
      <c r="G102" s="204"/>
      <c r="H102" s="207"/>
      <c r="I102" s="2"/>
      <c r="J102" s="204"/>
      <c r="K102" s="2"/>
    </row>
    <row r="103" customFormat="false" ht="15" hidden="false" customHeight="true" outlineLevel="0" collapsed="false">
      <c r="A103" s="211" t="s">
        <v>5037</v>
      </c>
      <c r="B103" s="218" t="n">
        <v>82</v>
      </c>
      <c r="C103" s="204"/>
      <c r="D103" s="204"/>
      <c r="E103" s="204"/>
      <c r="F103" s="205"/>
      <c r="G103" s="204"/>
      <c r="H103" s="207"/>
      <c r="I103" s="2"/>
      <c r="J103" s="204"/>
      <c r="K103" s="2"/>
    </row>
    <row r="104" customFormat="false" ht="15" hidden="false" customHeight="true" outlineLevel="0" collapsed="false">
      <c r="A104" s="211" t="s">
        <v>5036</v>
      </c>
      <c r="B104" s="218" t="n">
        <v>83</v>
      </c>
      <c r="C104" s="204"/>
      <c r="D104" s="204"/>
      <c r="E104" s="204"/>
      <c r="F104" s="205"/>
      <c r="G104" s="204"/>
      <c r="H104" s="207"/>
      <c r="I104" s="2"/>
      <c r="J104" s="204"/>
      <c r="K104" s="2"/>
    </row>
    <row r="105" customFormat="false" ht="15" hidden="false" customHeight="true" outlineLevel="0" collapsed="false">
      <c r="A105" s="211" t="s">
        <v>5037</v>
      </c>
      <c r="B105" s="214"/>
      <c r="C105" s="204"/>
      <c r="D105" s="2" t="n">
        <v>88</v>
      </c>
      <c r="E105" s="204"/>
      <c r="F105" s="205"/>
      <c r="G105" s="204"/>
      <c r="H105" s="207"/>
      <c r="I105" s="2"/>
      <c r="J105" s="204"/>
      <c r="K105" s="2"/>
    </row>
    <row r="106" customFormat="false" ht="15" hidden="false" customHeight="true" outlineLevel="0" collapsed="false">
      <c r="A106" s="211" t="s">
        <v>977</v>
      </c>
      <c r="B106" s="218" t="n">
        <v>90</v>
      </c>
      <c r="C106" s="2" t="n">
        <v>90</v>
      </c>
      <c r="D106" s="2" t="n">
        <v>90</v>
      </c>
      <c r="E106" s="204"/>
      <c r="F106" s="205"/>
      <c r="G106" s="204"/>
      <c r="H106" s="207"/>
      <c r="I106" s="2"/>
      <c r="J106" s="204"/>
      <c r="K106" s="2"/>
    </row>
    <row r="107" customFormat="false" ht="15" hidden="false" customHeight="true" outlineLevel="0" collapsed="false">
      <c r="A107" s="211" t="s">
        <v>5193</v>
      </c>
      <c r="B107" s="218" t="n">
        <v>92</v>
      </c>
      <c r="C107" s="2" t="n">
        <v>92</v>
      </c>
      <c r="D107" s="2" t="n">
        <v>92</v>
      </c>
      <c r="E107" s="204"/>
      <c r="F107" s="205"/>
      <c r="G107" s="204"/>
      <c r="H107" s="207"/>
      <c r="I107" s="2"/>
      <c r="J107" s="204"/>
      <c r="K107" s="2"/>
    </row>
    <row r="108" customFormat="false" ht="15" hidden="false" customHeight="true" outlineLevel="0" collapsed="false">
      <c r="A108" s="211" t="s">
        <v>5289</v>
      </c>
      <c r="B108" s="214"/>
      <c r="C108" s="2" t="n">
        <v>93</v>
      </c>
      <c r="D108" s="2" t="n">
        <v>93</v>
      </c>
      <c r="E108" s="204"/>
      <c r="F108" s="205"/>
      <c r="G108" s="204"/>
      <c r="H108" s="207"/>
      <c r="I108" s="2"/>
      <c r="J108" s="204"/>
      <c r="K108" s="2"/>
    </row>
    <row r="109" customFormat="false" ht="15" hidden="false" customHeight="true" outlineLevel="0" collapsed="false">
      <c r="A109" s="211" t="s">
        <v>5044</v>
      </c>
      <c r="B109" s="214"/>
      <c r="C109" s="204"/>
      <c r="D109" s="2" t="n">
        <v>94</v>
      </c>
      <c r="E109" s="204"/>
      <c r="F109" s="205"/>
      <c r="G109" s="204"/>
      <c r="H109" s="207"/>
      <c r="I109" s="2"/>
      <c r="J109" s="204"/>
      <c r="K109" s="2"/>
    </row>
    <row r="110" customFormat="false" ht="15" hidden="false" customHeight="true" outlineLevel="0" collapsed="false">
      <c r="A110" s="211" t="s">
        <v>5150</v>
      </c>
      <c r="B110" s="214"/>
      <c r="C110" s="204"/>
      <c r="D110" s="2" t="n">
        <v>96</v>
      </c>
      <c r="E110" s="204"/>
      <c r="F110" s="205"/>
      <c r="G110" s="204"/>
      <c r="H110" s="207"/>
      <c r="I110" s="2"/>
      <c r="J110" s="204"/>
      <c r="K110" s="2"/>
    </row>
    <row r="111" customFormat="false" ht="15" hidden="false" customHeight="true" outlineLevel="0" collapsed="false">
      <c r="A111" s="211" t="s">
        <v>4996</v>
      </c>
      <c r="B111" s="214"/>
      <c r="C111" s="204"/>
      <c r="D111" s="2" t="n">
        <v>100</v>
      </c>
      <c r="E111" s="204"/>
      <c r="F111" s="205"/>
      <c r="G111" s="204"/>
      <c r="H111" s="207"/>
      <c r="I111" s="2"/>
      <c r="J111" s="204"/>
      <c r="K111" s="2"/>
    </row>
    <row r="112" customFormat="false" ht="15" hidden="false" customHeight="true" outlineLevel="0" collapsed="false">
      <c r="A112" s="211" t="s">
        <v>5235</v>
      </c>
      <c r="B112" s="218" t="s">
        <v>5237</v>
      </c>
      <c r="C112" s="2" t="s">
        <v>5237</v>
      </c>
      <c r="D112" s="2" t="s">
        <v>5237</v>
      </c>
      <c r="E112" s="204"/>
      <c r="F112" s="205"/>
      <c r="G112" s="204"/>
      <c r="H112" s="207"/>
      <c r="I112" s="2"/>
      <c r="J112" s="204"/>
      <c r="K112" s="2"/>
    </row>
    <row r="113" customFormat="false" ht="15" hidden="false" customHeight="true" outlineLevel="0" collapsed="false">
      <c r="A113" s="211" t="s">
        <v>5067</v>
      </c>
      <c r="B113" s="218" t="s">
        <v>5068</v>
      </c>
      <c r="C113" s="2" t="s">
        <v>5068</v>
      </c>
      <c r="D113" s="2" t="s">
        <v>5068</v>
      </c>
      <c r="E113" s="204"/>
      <c r="F113" s="205"/>
      <c r="G113" s="204"/>
      <c r="H113" s="207"/>
      <c r="I113" s="2"/>
      <c r="J113" s="204"/>
      <c r="K113" s="2"/>
    </row>
    <row r="114" customFormat="false" ht="15" hidden="false" customHeight="true" outlineLevel="0" collapsed="false">
      <c r="A114" s="211" t="s">
        <v>5224</v>
      </c>
      <c r="B114" s="218" t="s">
        <v>5290</v>
      </c>
      <c r="C114" s="2" t="s">
        <v>5238</v>
      </c>
      <c r="D114" s="2" t="s">
        <v>5238</v>
      </c>
      <c r="E114" s="204"/>
      <c r="F114" s="205"/>
      <c r="G114" s="204"/>
      <c r="H114" s="207"/>
      <c r="I114" s="2"/>
      <c r="J114" s="204"/>
      <c r="K114" s="2"/>
    </row>
  </sheetData>
  <mergeCells count="4">
    <mergeCell ref="A2:D2"/>
    <mergeCell ref="A28:D28"/>
    <mergeCell ref="A44:D44"/>
    <mergeCell ref="A60:D60"/>
  </mergeCells>
  <conditionalFormatting sqref="B3:D26">
    <cfRule type="expression" priority="2" aboveAverage="0" equalAverage="0" bottom="0" percent="0" rank="0" text="" dxfId="0">
      <formula>LEN(TRIM(B3))=0</formula>
    </cfRule>
  </conditionalFormatting>
  <conditionalFormatting sqref="B3:D26">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K9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5" min="2" style="0" width="8.77551020408163"/>
    <col collapsed="false" hidden="false" max="6" min="6" style="0" width="3.51020408163265"/>
    <col collapsed="false" hidden="false" max="7" min="7" style="0" width="8.77551020408163"/>
    <col collapsed="false" hidden="false" max="8" min="8" style="0" width="3.78061224489796"/>
    <col collapsed="false" hidden="false" max="9" min="9" style="0" width="21.3265306122449"/>
    <col collapsed="false" hidden="false" max="10" min="10" style="0" width="8.77551020408163"/>
    <col collapsed="false" hidden="false" max="11" min="11" style="0" width="18.6275510204082"/>
    <col collapsed="false" hidden="false" max="1025" min="12" style="0" width="13.2295918367347"/>
  </cols>
  <sheetData>
    <row r="1" customFormat="false" ht="21" hidden="false" customHeight="true" outlineLevel="0" collapsed="false">
      <c r="A1" s="202" t="s">
        <v>2150</v>
      </c>
      <c r="B1" s="203" t="s">
        <v>4974</v>
      </c>
      <c r="C1" s="203" t="s">
        <v>4975</v>
      </c>
      <c r="D1" s="203" t="s">
        <v>4976</v>
      </c>
      <c r="E1" s="204"/>
      <c r="F1" s="205"/>
      <c r="G1" s="204"/>
      <c r="H1" s="2"/>
      <c r="I1" s="203" t="s">
        <v>4977</v>
      </c>
      <c r="J1" s="203" t="s">
        <v>4978</v>
      </c>
      <c r="K1" s="203" t="s">
        <v>4979</v>
      </c>
    </row>
    <row r="2" customFormat="false" ht="19.5" hidden="false" customHeight="true" outlineLevel="0" collapsed="false">
      <c r="A2" s="206" t="s">
        <v>4980</v>
      </c>
      <c r="B2" s="206"/>
      <c r="C2" s="206"/>
      <c r="D2" s="206"/>
      <c r="E2" s="204"/>
      <c r="F2" s="205"/>
      <c r="G2" s="204"/>
      <c r="H2" s="207" t="n">
        <v>1</v>
      </c>
      <c r="I2" s="2" t="s">
        <v>5070</v>
      </c>
      <c r="J2" s="2" t="n">
        <v>2</v>
      </c>
      <c r="K2" s="2" t="s">
        <v>5025</v>
      </c>
    </row>
    <row r="3" customFormat="false" ht="15" hidden="false" customHeight="true" outlineLevel="0" collapsed="false">
      <c r="A3" s="208" t="s">
        <v>4984</v>
      </c>
      <c r="B3" s="209" t="n">
        <v>0</v>
      </c>
      <c r="C3" s="210" t="n">
        <v>0</v>
      </c>
      <c r="D3" s="210" t="n">
        <v>0</v>
      </c>
      <c r="E3" s="204"/>
      <c r="F3" s="205"/>
      <c r="G3" s="204"/>
      <c r="H3" s="207" t="n">
        <v>2</v>
      </c>
      <c r="I3" s="2" t="s">
        <v>5293</v>
      </c>
      <c r="J3" s="2" t="n">
        <v>2</v>
      </c>
      <c r="K3" s="2" t="s">
        <v>5006</v>
      </c>
    </row>
    <row r="4" customFormat="false" ht="15" hidden="false" customHeight="true" outlineLevel="0" collapsed="false">
      <c r="A4" s="211" t="s">
        <v>612</v>
      </c>
      <c r="B4" s="212" t="n">
        <v>0</v>
      </c>
      <c r="C4" s="213" t="n">
        <v>0</v>
      </c>
      <c r="D4" s="213" t="n">
        <v>0</v>
      </c>
      <c r="E4" s="204"/>
      <c r="F4" s="205"/>
      <c r="G4" s="204"/>
      <c r="H4" s="207" t="n">
        <v>3</v>
      </c>
      <c r="I4" s="2" t="s">
        <v>4985</v>
      </c>
      <c r="J4" s="2" t="n">
        <v>2</v>
      </c>
      <c r="K4" s="2" t="s">
        <v>4982</v>
      </c>
    </row>
    <row r="5" customFormat="false" ht="15" hidden="false" customHeight="true" outlineLevel="0" collapsed="false">
      <c r="A5" s="211" t="s">
        <v>5294</v>
      </c>
      <c r="B5" s="212" t="n">
        <v>6</v>
      </c>
      <c r="C5" s="213" t="n">
        <v>6</v>
      </c>
      <c r="D5" s="213" t="n">
        <v>6</v>
      </c>
      <c r="E5" s="204"/>
      <c r="F5" s="205"/>
      <c r="G5" s="204"/>
      <c r="H5" s="207" t="n">
        <v>4</v>
      </c>
      <c r="I5" s="2" t="s">
        <v>1030</v>
      </c>
      <c r="J5" s="2" t="n">
        <v>0</v>
      </c>
      <c r="K5" s="2" t="s">
        <v>4991</v>
      </c>
    </row>
    <row r="6" customFormat="false" ht="15" hidden="false" customHeight="true" outlineLevel="0" collapsed="false">
      <c r="A6" s="211" t="s">
        <v>1030</v>
      </c>
      <c r="B6" s="212" t="n">
        <v>11</v>
      </c>
      <c r="C6" s="213" t="n">
        <v>11</v>
      </c>
      <c r="D6" s="213" t="n">
        <v>11</v>
      </c>
      <c r="E6" s="204"/>
      <c r="F6" s="205"/>
      <c r="G6" s="204"/>
      <c r="H6" s="207" t="n">
        <v>5</v>
      </c>
      <c r="I6" s="2" t="s">
        <v>5170</v>
      </c>
      <c r="J6" s="2" t="n">
        <v>0</v>
      </c>
      <c r="K6" s="2" t="s">
        <v>4991</v>
      </c>
    </row>
    <row r="7" customFormat="false" ht="15" hidden="false" customHeight="true" outlineLevel="0" collapsed="false">
      <c r="A7" s="211" t="s">
        <v>649</v>
      </c>
      <c r="B7" s="212" t="n">
        <v>17</v>
      </c>
      <c r="C7" s="213" t="n">
        <v>17</v>
      </c>
      <c r="D7" s="213" t="n">
        <v>17</v>
      </c>
      <c r="E7" s="204"/>
      <c r="F7" s="205"/>
      <c r="G7" s="204"/>
      <c r="H7" s="207" t="n">
        <v>6</v>
      </c>
      <c r="I7" s="2" t="s">
        <v>5295</v>
      </c>
      <c r="J7" s="2" t="n">
        <v>1</v>
      </c>
      <c r="K7" s="2" t="s">
        <v>4980</v>
      </c>
    </row>
    <row r="8" customFormat="false" ht="15" hidden="false" customHeight="true" outlineLevel="0" collapsed="false">
      <c r="A8" s="211" t="s">
        <v>5170</v>
      </c>
      <c r="B8" s="212" t="n">
        <v>22</v>
      </c>
      <c r="C8" s="213" t="n">
        <v>22</v>
      </c>
      <c r="D8" s="213" t="n">
        <v>22</v>
      </c>
      <c r="E8" s="204"/>
      <c r="F8" s="205"/>
      <c r="G8" s="204"/>
      <c r="H8" s="207" t="n">
        <v>7</v>
      </c>
      <c r="I8" s="2" t="s">
        <v>5294</v>
      </c>
      <c r="J8" s="2" t="n">
        <v>0</v>
      </c>
      <c r="K8" s="2" t="s">
        <v>4991</v>
      </c>
    </row>
    <row r="9" customFormat="false" ht="15" hidden="false" customHeight="true" outlineLevel="0" collapsed="false">
      <c r="A9" s="211" t="s">
        <v>5296</v>
      </c>
      <c r="B9" s="212" t="n">
        <v>29</v>
      </c>
      <c r="C9" s="213" t="n">
        <v>29</v>
      </c>
      <c r="D9" s="213" t="n">
        <v>29</v>
      </c>
      <c r="E9" s="204"/>
      <c r="F9" s="205"/>
      <c r="G9" s="204"/>
      <c r="H9" s="207" t="n">
        <v>8</v>
      </c>
      <c r="I9" s="2" t="s">
        <v>5057</v>
      </c>
      <c r="J9" s="2" t="n">
        <v>2</v>
      </c>
      <c r="K9" s="2" t="s">
        <v>4982</v>
      </c>
    </row>
    <row r="10" customFormat="false" ht="15" hidden="false" customHeight="true" outlineLevel="0" collapsed="false">
      <c r="A10" s="211" t="s">
        <v>5295</v>
      </c>
      <c r="B10" s="212" t="n">
        <v>35</v>
      </c>
      <c r="C10" s="213" t="n">
        <v>35</v>
      </c>
      <c r="D10" s="213" t="n">
        <v>35</v>
      </c>
      <c r="E10" s="204"/>
      <c r="F10" s="205"/>
      <c r="G10" s="204"/>
      <c r="H10" s="207" t="n">
        <v>9</v>
      </c>
      <c r="I10" s="2" t="s">
        <v>4994</v>
      </c>
      <c r="J10" s="2" t="n">
        <v>2</v>
      </c>
      <c r="K10" s="2" t="s">
        <v>4995</v>
      </c>
    </row>
    <row r="11" customFormat="false" ht="15" hidden="false" customHeight="true" outlineLevel="0" collapsed="false">
      <c r="A11" s="211" t="s">
        <v>5003</v>
      </c>
      <c r="B11" s="212" t="n">
        <v>41</v>
      </c>
      <c r="C11" s="213" t="n">
        <v>41</v>
      </c>
      <c r="D11" s="213" t="n">
        <v>41</v>
      </c>
      <c r="E11" s="204"/>
      <c r="F11" s="205"/>
      <c r="G11" s="204"/>
      <c r="H11" s="207" t="n">
        <v>10</v>
      </c>
      <c r="I11" s="2" t="s">
        <v>4996</v>
      </c>
      <c r="J11" s="2" t="n">
        <v>2</v>
      </c>
      <c r="K11" s="2" t="s">
        <v>4982</v>
      </c>
    </row>
    <row r="12" customFormat="false" ht="15" hidden="false" customHeight="true" outlineLevel="0" collapsed="false">
      <c r="A12" s="211" t="s">
        <v>5297</v>
      </c>
      <c r="B12" s="212" t="n">
        <v>42</v>
      </c>
      <c r="C12" s="213" t="n">
        <v>42</v>
      </c>
      <c r="D12" s="213" t="n">
        <v>42</v>
      </c>
      <c r="E12" s="204"/>
      <c r="F12" s="205"/>
      <c r="G12" s="204"/>
      <c r="H12" s="207" t="n">
        <v>11</v>
      </c>
      <c r="I12" s="2" t="s">
        <v>5247</v>
      </c>
      <c r="J12" s="2" t="n">
        <v>2</v>
      </c>
      <c r="K12" s="2" t="s">
        <v>4982</v>
      </c>
    </row>
    <row r="13" customFormat="false" ht="15" hidden="false" customHeight="true" outlineLevel="0" collapsed="false">
      <c r="A13" s="211" t="s">
        <v>5298</v>
      </c>
      <c r="B13" s="212" t="n">
        <v>48</v>
      </c>
      <c r="C13" s="213" t="n">
        <v>48</v>
      </c>
      <c r="D13" s="213" t="n">
        <v>48</v>
      </c>
      <c r="E13" s="204"/>
      <c r="F13" s="205"/>
      <c r="G13" s="204"/>
      <c r="H13" s="207" t="n">
        <v>12</v>
      </c>
      <c r="I13" s="2" t="s">
        <v>5003</v>
      </c>
      <c r="J13" s="2" t="n">
        <v>1</v>
      </c>
      <c r="K13" s="2" t="s">
        <v>4980</v>
      </c>
    </row>
    <row r="14" customFormat="false" ht="15" hidden="false" customHeight="true" outlineLevel="0" collapsed="false">
      <c r="A14" s="211" t="s">
        <v>5299</v>
      </c>
      <c r="B14" s="212" t="n">
        <v>48</v>
      </c>
      <c r="C14" s="213" t="n">
        <v>48</v>
      </c>
      <c r="D14" s="213" t="n">
        <v>48</v>
      </c>
      <c r="E14" s="204"/>
      <c r="F14" s="205"/>
      <c r="G14" s="204"/>
      <c r="H14" s="207" t="n">
        <v>13</v>
      </c>
      <c r="I14" s="2" t="s">
        <v>5227</v>
      </c>
      <c r="J14" s="2" t="n">
        <v>2</v>
      </c>
      <c r="K14" s="2" t="s">
        <v>5025</v>
      </c>
    </row>
    <row r="15" customFormat="false" ht="15" hidden="false" customHeight="true" outlineLevel="0" collapsed="false">
      <c r="A15" s="211" t="s">
        <v>5300</v>
      </c>
      <c r="B15" s="212" t="n">
        <v>48</v>
      </c>
      <c r="C15" s="213" t="n">
        <v>48</v>
      </c>
      <c r="D15" s="213" t="n">
        <v>48</v>
      </c>
      <c r="E15" s="204"/>
      <c r="F15" s="205"/>
      <c r="G15" s="204"/>
      <c r="H15" s="207" t="n">
        <v>14</v>
      </c>
      <c r="I15" s="2" t="s">
        <v>5004</v>
      </c>
      <c r="J15" s="2" t="n">
        <v>2</v>
      </c>
      <c r="K15" s="2" t="s">
        <v>4982</v>
      </c>
    </row>
    <row r="16" customFormat="false" ht="15" hidden="false" customHeight="true" outlineLevel="0" collapsed="false">
      <c r="A16" s="211" t="s">
        <v>5301</v>
      </c>
      <c r="B16" s="212" t="n">
        <v>55</v>
      </c>
      <c r="C16" s="213" t="n">
        <v>55</v>
      </c>
      <c r="D16" s="213" t="n">
        <v>55</v>
      </c>
      <c r="E16" s="204"/>
      <c r="F16" s="205"/>
      <c r="G16" s="204"/>
      <c r="H16" s="207" t="n">
        <v>15</v>
      </c>
      <c r="I16" s="2" t="s">
        <v>904</v>
      </c>
      <c r="J16" s="2" t="n">
        <v>2</v>
      </c>
      <c r="K16" s="2" t="s">
        <v>4999</v>
      </c>
    </row>
    <row r="17" customFormat="false" ht="15" hidden="false" customHeight="true" outlineLevel="0" collapsed="false">
      <c r="A17" s="2"/>
      <c r="B17" s="204"/>
      <c r="C17" s="204"/>
      <c r="D17" s="204"/>
      <c r="E17" s="204"/>
      <c r="F17" s="205"/>
      <c r="G17" s="204"/>
      <c r="H17" s="207" t="n">
        <v>16</v>
      </c>
      <c r="I17" s="2" t="s">
        <v>5005</v>
      </c>
      <c r="J17" s="2" t="n">
        <v>2</v>
      </c>
      <c r="K17" s="2" t="s">
        <v>5006</v>
      </c>
    </row>
    <row r="18" customFormat="false" ht="19.5" hidden="false" customHeight="true" outlineLevel="0" collapsed="false">
      <c r="A18" s="206" t="s">
        <v>5017</v>
      </c>
      <c r="B18" s="206"/>
      <c r="C18" s="206"/>
      <c r="D18" s="206"/>
      <c r="E18" s="204"/>
      <c r="F18" s="205"/>
      <c r="G18" s="204"/>
      <c r="H18" s="207" t="n">
        <v>17</v>
      </c>
      <c r="I18" s="2" t="s">
        <v>1044</v>
      </c>
      <c r="J18" s="2" t="n">
        <v>2</v>
      </c>
      <c r="K18" s="2" t="s">
        <v>4982</v>
      </c>
    </row>
    <row r="19" customFormat="false" ht="15" hidden="false" customHeight="true" outlineLevel="0" collapsed="false">
      <c r="A19" s="208" t="s">
        <v>904</v>
      </c>
      <c r="B19" s="209" t="n">
        <v>0</v>
      </c>
      <c r="C19" s="210" t="n">
        <v>0</v>
      </c>
      <c r="D19" s="210" t="n">
        <v>0</v>
      </c>
      <c r="E19" s="204"/>
      <c r="F19" s="205"/>
      <c r="G19" s="204"/>
      <c r="H19" s="207" t="n">
        <v>18</v>
      </c>
      <c r="I19" s="2" t="s">
        <v>5008</v>
      </c>
      <c r="J19" s="2" t="n">
        <v>2</v>
      </c>
      <c r="K19" s="2" t="s">
        <v>4982</v>
      </c>
    </row>
    <row r="20" customFormat="false" ht="15" hidden="false" customHeight="true" outlineLevel="0" collapsed="false">
      <c r="A20" s="211" t="s">
        <v>1344</v>
      </c>
      <c r="B20" s="212" t="n">
        <v>0</v>
      </c>
      <c r="C20" s="213" t="n">
        <v>0</v>
      </c>
      <c r="D20" s="213" t="n">
        <v>0</v>
      </c>
      <c r="E20" s="204"/>
      <c r="F20" s="205"/>
      <c r="G20" s="204"/>
      <c r="H20" s="207" t="n">
        <v>19</v>
      </c>
      <c r="I20" s="2" t="s">
        <v>5093</v>
      </c>
      <c r="J20" s="2" t="n">
        <v>2</v>
      </c>
      <c r="K20" s="2" t="s">
        <v>4982</v>
      </c>
    </row>
    <row r="21" customFormat="false" ht="15" hidden="false" customHeight="true" outlineLevel="0" collapsed="false">
      <c r="A21" s="211" t="s">
        <v>5248</v>
      </c>
      <c r="B21" s="212" t="n">
        <v>0</v>
      </c>
      <c r="C21" s="213" t="n">
        <v>0</v>
      </c>
      <c r="D21" s="213" t="n">
        <v>0</v>
      </c>
      <c r="E21" s="204"/>
      <c r="F21" s="205"/>
      <c r="G21" s="204"/>
      <c r="H21" s="207" t="n">
        <v>20</v>
      </c>
      <c r="I21" s="2" t="s">
        <v>1344</v>
      </c>
      <c r="J21" s="2" t="n">
        <v>2</v>
      </c>
      <c r="K21" s="2" t="s">
        <v>4999</v>
      </c>
    </row>
    <row r="22" customFormat="false" ht="15" hidden="false" customHeight="true" outlineLevel="0" collapsed="false">
      <c r="A22" s="211" t="s">
        <v>5302</v>
      </c>
      <c r="B22" s="212" t="n">
        <v>0</v>
      </c>
      <c r="C22" s="213" t="n">
        <v>0</v>
      </c>
      <c r="D22" s="213" t="n">
        <v>0</v>
      </c>
      <c r="E22" s="204"/>
      <c r="F22" s="205"/>
      <c r="G22" s="204"/>
      <c r="H22" s="207" t="n">
        <v>21</v>
      </c>
      <c r="I22" s="2" t="s">
        <v>5011</v>
      </c>
      <c r="J22" s="2" t="n">
        <v>2</v>
      </c>
      <c r="K22" s="2" t="s">
        <v>4995</v>
      </c>
    </row>
    <row r="23" customFormat="false" ht="15" hidden="false" customHeight="true" outlineLevel="0" collapsed="false">
      <c r="A23" s="211" t="s">
        <v>5303</v>
      </c>
      <c r="B23" s="212" t="n">
        <v>0</v>
      </c>
      <c r="C23" s="213" t="n">
        <v>0</v>
      </c>
      <c r="D23" s="213" t="n">
        <v>0</v>
      </c>
      <c r="E23" s="204"/>
      <c r="F23" s="205"/>
      <c r="G23" s="204"/>
      <c r="H23" s="207" t="n">
        <v>22</v>
      </c>
      <c r="I23" s="2" t="s">
        <v>5013</v>
      </c>
      <c r="J23" s="2" t="n">
        <v>2</v>
      </c>
      <c r="K23" s="2" t="s">
        <v>4982</v>
      </c>
    </row>
    <row r="24" customFormat="false" ht="15" hidden="false" customHeight="true" outlineLevel="0" collapsed="false">
      <c r="A24" s="211" t="s">
        <v>554</v>
      </c>
      <c r="B24" s="212" t="n">
        <v>0</v>
      </c>
      <c r="C24" s="213" t="n">
        <v>0</v>
      </c>
      <c r="D24" s="213" t="n">
        <v>0</v>
      </c>
      <c r="E24" s="204"/>
      <c r="F24" s="205"/>
      <c r="G24" s="204"/>
      <c r="H24" s="207" t="n">
        <v>23</v>
      </c>
      <c r="I24" s="2" t="s">
        <v>5248</v>
      </c>
      <c r="J24" s="2" t="n">
        <v>2</v>
      </c>
      <c r="K24" s="2" t="s">
        <v>4999</v>
      </c>
    </row>
    <row r="25" customFormat="false" ht="15" hidden="false" customHeight="true" outlineLevel="0" collapsed="false">
      <c r="A25" s="211" t="s">
        <v>5241</v>
      </c>
      <c r="B25" s="212"/>
      <c r="C25" s="213" t="n">
        <v>0</v>
      </c>
      <c r="D25" s="213" t="n">
        <v>0</v>
      </c>
      <c r="E25" s="204"/>
      <c r="F25" s="205"/>
      <c r="G25" s="204"/>
      <c r="H25" s="207" t="n">
        <v>24</v>
      </c>
      <c r="I25" s="2" t="s">
        <v>5302</v>
      </c>
      <c r="J25" s="2" t="n">
        <v>2</v>
      </c>
      <c r="K25" s="2" t="s">
        <v>4999</v>
      </c>
    </row>
    <row r="26" customFormat="false" ht="15" hidden="false" customHeight="true" outlineLevel="0" collapsed="false">
      <c r="A26" s="211" t="s">
        <v>5304</v>
      </c>
      <c r="B26" s="212" t="n">
        <v>0</v>
      </c>
      <c r="C26" s="213" t="n">
        <v>0</v>
      </c>
      <c r="D26" s="213" t="n">
        <v>0</v>
      </c>
      <c r="E26" s="215"/>
      <c r="F26" s="205"/>
      <c r="G26" s="204"/>
      <c r="H26" s="207" t="n">
        <v>25</v>
      </c>
      <c r="I26" s="2" t="s">
        <v>5303</v>
      </c>
      <c r="J26" s="2" t="n">
        <v>2</v>
      </c>
      <c r="K26" s="2" t="s">
        <v>4999</v>
      </c>
    </row>
    <row r="27" customFormat="false" ht="15" hidden="false" customHeight="true" outlineLevel="0" collapsed="false">
      <c r="A27" s="211" t="s">
        <v>5305</v>
      </c>
      <c r="B27" s="212" t="n">
        <v>0</v>
      </c>
      <c r="C27" s="213" t="n">
        <v>0</v>
      </c>
      <c r="D27" s="213" t="n">
        <v>0</v>
      </c>
      <c r="E27" s="204"/>
      <c r="F27" s="205"/>
      <c r="G27" s="204"/>
      <c r="H27" s="207" t="n">
        <v>26</v>
      </c>
      <c r="I27" s="2" t="s">
        <v>554</v>
      </c>
      <c r="J27" s="2" t="n">
        <v>2</v>
      </c>
      <c r="K27" s="2" t="s">
        <v>4999</v>
      </c>
    </row>
    <row r="28" customFormat="false" ht="15" hidden="false" customHeight="true" outlineLevel="0" collapsed="false">
      <c r="A28" s="211" t="s">
        <v>5205</v>
      </c>
      <c r="B28" s="212" t="n">
        <v>0</v>
      </c>
      <c r="C28" s="213" t="n">
        <v>0</v>
      </c>
      <c r="D28" s="213" t="n">
        <v>0</v>
      </c>
      <c r="E28" s="204"/>
      <c r="F28" s="205"/>
      <c r="G28" s="204"/>
      <c r="H28" s="207" t="n">
        <v>27</v>
      </c>
      <c r="I28" s="2" t="s">
        <v>5241</v>
      </c>
      <c r="J28" s="2" t="n">
        <v>2</v>
      </c>
      <c r="K28" s="2" t="s">
        <v>5006</v>
      </c>
    </row>
    <row r="29" customFormat="false" ht="15" hidden="false" customHeight="true" outlineLevel="0" collapsed="false">
      <c r="A29" s="211" t="s">
        <v>5074</v>
      </c>
      <c r="B29" s="212" t="n">
        <v>0</v>
      </c>
      <c r="C29" s="213" t="n">
        <v>0</v>
      </c>
      <c r="D29" s="213" t="n">
        <v>0</v>
      </c>
      <c r="E29" s="204"/>
      <c r="F29" s="205"/>
      <c r="G29" s="204"/>
      <c r="H29" s="207" t="n">
        <v>28</v>
      </c>
      <c r="I29" s="2" t="s">
        <v>5021</v>
      </c>
      <c r="J29" s="2" t="n">
        <v>2</v>
      </c>
      <c r="K29" s="2" t="s">
        <v>4982</v>
      </c>
    </row>
    <row r="30" customFormat="false" ht="15" hidden="false" customHeight="true" outlineLevel="0" collapsed="false">
      <c r="A30" s="211" t="s">
        <v>5306</v>
      </c>
      <c r="B30" s="212" t="n">
        <v>0</v>
      </c>
      <c r="C30" s="213" t="n">
        <v>0</v>
      </c>
      <c r="D30" s="213" t="n">
        <v>0</v>
      </c>
      <c r="E30" s="204"/>
      <c r="F30" s="205"/>
      <c r="G30" s="204"/>
      <c r="H30" s="207" t="n">
        <v>29</v>
      </c>
      <c r="I30" s="2" t="s">
        <v>5030</v>
      </c>
      <c r="J30" s="2" t="n">
        <v>2</v>
      </c>
      <c r="K30" s="2" t="s">
        <v>4982</v>
      </c>
    </row>
    <row r="31" customFormat="false" ht="15" hidden="false" customHeight="true" outlineLevel="0" collapsed="false">
      <c r="A31" s="211" t="s">
        <v>5107</v>
      </c>
      <c r="B31" s="212" t="n">
        <v>0</v>
      </c>
      <c r="C31" s="213" t="n">
        <v>0</v>
      </c>
      <c r="D31" s="213" t="n">
        <v>0</v>
      </c>
      <c r="E31" s="204"/>
      <c r="F31" s="205"/>
      <c r="G31" s="204"/>
      <c r="H31" s="207" t="n">
        <v>30</v>
      </c>
      <c r="I31" s="2" t="s">
        <v>5304</v>
      </c>
      <c r="J31" s="2" t="n">
        <v>2</v>
      </c>
      <c r="K31" s="2" t="s">
        <v>4999</v>
      </c>
    </row>
    <row r="32" customFormat="false" ht="15" hidden="false" customHeight="true" outlineLevel="0" collapsed="false">
      <c r="A32" s="211" t="s">
        <v>5307</v>
      </c>
      <c r="B32" s="212" t="n">
        <v>0</v>
      </c>
      <c r="C32" s="213" t="n">
        <v>0</v>
      </c>
      <c r="D32" s="213" t="n">
        <v>0</v>
      </c>
      <c r="E32" s="204"/>
      <c r="F32" s="205"/>
      <c r="G32" s="204"/>
      <c r="H32" s="207" t="n">
        <v>31</v>
      </c>
      <c r="I32" s="2" t="s">
        <v>5149</v>
      </c>
      <c r="J32" s="2" t="n">
        <v>2</v>
      </c>
      <c r="K32" s="2" t="s">
        <v>5006</v>
      </c>
    </row>
    <row r="33" customFormat="false" ht="15" hidden="false" customHeight="true" outlineLevel="0" collapsed="false">
      <c r="A33" s="211" t="s">
        <v>5308</v>
      </c>
      <c r="B33" s="212" t="n">
        <v>0</v>
      </c>
      <c r="C33" s="213" t="n">
        <v>0</v>
      </c>
      <c r="D33" s="213" t="n">
        <v>0</v>
      </c>
      <c r="E33" s="204"/>
      <c r="F33" s="205"/>
      <c r="G33" s="204"/>
      <c r="H33" s="207" t="n">
        <v>32</v>
      </c>
      <c r="I33" s="2" t="s">
        <v>5035</v>
      </c>
      <c r="J33" s="2" t="n">
        <v>2</v>
      </c>
      <c r="K33" s="2" t="s">
        <v>5006</v>
      </c>
    </row>
    <row r="34" customFormat="false" ht="15" hidden="false" customHeight="true" outlineLevel="0" collapsed="false">
      <c r="A34" s="2"/>
      <c r="B34" s="204"/>
      <c r="C34" s="204"/>
      <c r="D34" s="204"/>
      <c r="E34" s="204"/>
      <c r="F34" s="205"/>
      <c r="G34" s="204"/>
      <c r="H34" s="207" t="n">
        <v>33</v>
      </c>
      <c r="I34" s="2" t="s">
        <v>4984</v>
      </c>
      <c r="J34" s="2" t="n">
        <v>0</v>
      </c>
      <c r="K34" s="2" t="s">
        <v>4991</v>
      </c>
    </row>
    <row r="35" customFormat="false" ht="19.5" hidden="false" customHeight="true" outlineLevel="0" collapsed="false">
      <c r="A35" s="206" t="s">
        <v>5006</v>
      </c>
      <c r="B35" s="206"/>
      <c r="C35" s="206"/>
      <c r="D35" s="206"/>
      <c r="E35" s="204"/>
      <c r="F35" s="205"/>
      <c r="G35" s="204"/>
      <c r="H35" s="207" t="n">
        <v>34</v>
      </c>
      <c r="I35" s="2" t="s">
        <v>5297</v>
      </c>
      <c r="J35" s="2" t="n">
        <v>1</v>
      </c>
      <c r="K35" s="2" t="s">
        <v>4980</v>
      </c>
    </row>
    <row r="36" customFormat="false" ht="15" hidden="false" customHeight="true" outlineLevel="0" collapsed="false">
      <c r="A36" s="208" t="s">
        <v>5070</v>
      </c>
      <c r="B36" s="209" t="n">
        <v>0</v>
      </c>
      <c r="C36" s="210"/>
      <c r="D36" s="210"/>
      <c r="E36" s="204"/>
      <c r="F36" s="205"/>
      <c r="G36" s="204"/>
      <c r="H36" s="207" t="n">
        <v>35</v>
      </c>
      <c r="I36" s="2" t="s">
        <v>5305</v>
      </c>
      <c r="J36" s="2" t="n">
        <v>2</v>
      </c>
      <c r="K36" s="2" t="s">
        <v>4999</v>
      </c>
    </row>
    <row r="37" customFormat="false" ht="15" hidden="false" customHeight="true" outlineLevel="0" collapsed="false">
      <c r="A37" s="211" t="s">
        <v>5293</v>
      </c>
      <c r="B37" s="212" t="n">
        <v>0</v>
      </c>
      <c r="C37" s="213" t="n">
        <v>0</v>
      </c>
      <c r="D37" s="213" t="n">
        <v>0</v>
      </c>
      <c r="E37" s="204"/>
      <c r="F37" s="205"/>
      <c r="G37" s="204"/>
      <c r="H37" s="207" t="n">
        <v>36</v>
      </c>
      <c r="I37" s="2" t="s">
        <v>5205</v>
      </c>
      <c r="J37" s="2" t="n">
        <v>2</v>
      </c>
      <c r="K37" s="2" t="s">
        <v>4999</v>
      </c>
    </row>
    <row r="38" customFormat="false" ht="15" hidden="false" customHeight="true" outlineLevel="0" collapsed="false">
      <c r="A38" s="211" t="s">
        <v>5295</v>
      </c>
      <c r="B38" s="212" t="n">
        <v>0</v>
      </c>
      <c r="C38" s="213" t="n">
        <v>0</v>
      </c>
      <c r="D38" s="213" t="n">
        <v>0</v>
      </c>
      <c r="E38" s="204"/>
      <c r="F38" s="205"/>
      <c r="G38" s="204"/>
      <c r="H38" s="207" t="n">
        <v>37</v>
      </c>
      <c r="I38" s="2" t="s">
        <v>5301</v>
      </c>
      <c r="J38" s="2" t="n">
        <v>1</v>
      </c>
      <c r="K38" s="2" t="s">
        <v>4980</v>
      </c>
    </row>
    <row r="39" customFormat="false" ht="15" hidden="false" customHeight="true" outlineLevel="0" collapsed="false">
      <c r="A39" s="211" t="s">
        <v>5247</v>
      </c>
      <c r="B39" s="212"/>
      <c r="C39" s="213" t="n">
        <v>0</v>
      </c>
      <c r="D39" s="213"/>
      <c r="E39" s="204"/>
      <c r="F39" s="205"/>
      <c r="G39" s="204"/>
      <c r="H39" s="207" t="n">
        <v>38</v>
      </c>
      <c r="I39" s="2" t="s">
        <v>5036</v>
      </c>
      <c r="J39" s="2" t="n">
        <v>2</v>
      </c>
      <c r="K39" s="2" t="s">
        <v>4995</v>
      </c>
    </row>
    <row r="40" customFormat="false" ht="15" hidden="false" customHeight="true" outlineLevel="0" collapsed="false">
      <c r="A40" s="211" t="s">
        <v>5227</v>
      </c>
      <c r="B40" s="212" t="n">
        <v>0</v>
      </c>
      <c r="C40" s="213"/>
      <c r="D40" s="204"/>
      <c r="E40" s="204"/>
      <c r="F40" s="205"/>
      <c r="G40" s="204"/>
      <c r="H40" s="207" t="n">
        <v>39</v>
      </c>
      <c r="I40" s="2" t="s">
        <v>5108</v>
      </c>
      <c r="J40" s="2" t="n">
        <v>2</v>
      </c>
      <c r="K40" s="2" t="s">
        <v>4982</v>
      </c>
    </row>
    <row r="41" customFormat="false" ht="15" hidden="false" customHeight="true" outlineLevel="0" collapsed="false">
      <c r="A41" s="211" t="s">
        <v>5005</v>
      </c>
      <c r="B41" s="212" t="n">
        <v>0</v>
      </c>
      <c r="C41" s="213" t="n">
        <v>0</v>
      </c>
      <c r="D41" s="213" t="n">
        <v>0</v>
      </c>
      <c r="E41" s="204"/>
      <c r="F41" s="205"/>
      <c r="G41" s="204"/>
      <c r="H41" s="207" t="n">
        <v>40</v>
      </c>
      <c r="I41" s="2" t="s">
        <v>5038</v>
      </c>
      <c r="J41" s="2" t="n">
        <v>2</v>
      </c>
      <c r="K41" s="2" t="s">
        <v>4982</v>
      </c>
    </row>
    <row r="42" customFormat="false" ht="15" hidden="false" customHeight="true" outlineLevel="0" collapsed="false">
      <c r="A42" s="211" t="s">
        <v>5241</v>
      </c>
      <c r="B42" s="212"/>
      <c r="C42" s="213" t="n">
        <v>0</v>
      </c>
      <c r="D42" s="213" t="n">
        <v>0</v>
      </c>
      <c r="E42" s="204"/>
      <c r="F42" s="205"/>
      <c r="G42" s="204"/>
      <c r="H42" s="207" t="n">
        <v>41</v>
      </c>
      <c r="I42" s="2" t="s">
        <v>5296</v>
      </c>
      <c r="J42" s="2" t="n">
        <v>1</v>
      </c>
      <c r="K42" s="2" t="s">
        <v>4980</v>
      </c>
    </row>
    <row r="43" customFormat="false" ht="15" hidden="false" customHeight="true" outlineLevel="0" collapsed="false">
      <c r="A43" s="211" t="s">
        <v>5149</v>
      </c>
      <c r="B43" s="212"/>
      <c r="C43" s="213" t="n">
        <v>0</v>
      </c>
      <c r="D43" s="213" t="n">
        <v>0</v>
      </c>
      <c r="E43" s="204"/>
      <c r="F43" s="205"/>
      <c r="G43" s="204"/>
      <c r="H43" s="207" t="n">
        <v>42</v>
      </c>
      <c r="I43" s="2" t="s">
        <v>5040</v>
      </c>
      <c r="J43" s="2" t="n">
        <v>2</v>
      </c>
      <c r="K43" s="2" t="s">
        <v>4982</v>
      </c>
    </row>
    <row r="44" customFormat="false" ht="15" hidden="false" customHeight="true" outlineLevel="0" collapsed="false">
      <c r="A44" s="211" t="s">
        <v>5035</v>
      </c>
      <c r="B44" s="212" t="n">
        <v>0</v>
      </c>
      <c r="C44" s="213" t="n">
        <v>0</v>
      </c>
      <c r="D44" s="213" t="n">
        <v>0</v>
      </c>
      <c r="E44" s="204"/>
      <c r="F44" s="205"/>
      <c r="G44" s="204"/>
      <c r="H44" s="207" t="n">
        <v>43</v>
      </c>
      <c r="I44" s="2" t="s">
        <v>5062</v>
      </c>
      <c r="J44" s="2" t="n">
        <v>2</v>
      </c>
      <c r="K44" s="2" t="s">
        <v>4982</v>
      </c>
    </row>
    <row r="45" customFormat="false" ht="15" hidden="false" customHeight="true" outlineLevel="0" collapsed="false">
      <c r="A45" s="211" t="s">
        <v>5202</v>
      </c>
      <c r="B45" s="212" t="n">
        <v>0</v>
      </c>
      <c r="C45" s="213"/>
      <c r="D45" s="213"/>
      <c r="E45" s="204"/>
      <c r="F45" s="205"/>
      <c r="G45" s="204"/>
      <c r="H45" s="207" t="n">
        <v>44</v>
      </c>
      <c r="I45" s="2" t="s">
        <v>649</v>
      </c>
      <c r="J45" s="2" t="n">
        <v>0</v>
      </c>
      <c r="K45" s="2" t="s">
        <v>4991</v>
      </c>
    </row>
    <row r="46" customFormat="false" ht="15" hidden="false" customHeight="true" outlineLevel="0" collapsed="false">
      <c r="A46" s="211" t="s">
        <v>5037</v>
      </c>
      <c r="B46" s="212"/>
      <c r="C46" s="213" t="n">
        <v>0</v>
      </c>
      <c r="D46" s="213"/>
      <c r="E46" s="204"/>
      <c r="F46" s="205"/>
      <c r="G46" s="204"/>
      <c r="H46" s="207" t="n">
        <v>45</v>
      </c>
      <c r="I46" s="2" t="s">
        <v>5041</v>
      </c>
      <c r="J46" s="2" t="n">
        <v>2</v>
      </c>
      <c r="K46" s="2" t="s">
        <v>4982</v>
      </c>
    </row>
    <row r="47" customFormat="false" ht="15" hidden="false" customHeight="true" outlineLevel="0" collapsed="false">
      <c r="A47" s="211" t="s">
        <v>5189</v>
      </c>
      <c r="B47" s="212"/>
      <c r="C47" s="213" t="n">
        <v>0</v>
      </c>
      <c r="D47" s="213" t="n">
        <v>0</v>
      </c>
      <c r="E47" s="204"/>
      <c r="F47" s="205"/>
      <c r="G47" s="204"/>
      <c r="H47" s="207" t="n">
        <v>46</v>
      </c>
      <c r="I47" s="2" t="s">
        <v>5114</v>
      </c>
      <c r="J47" s="2" t="n">
        <v>2</v>
      </c>
      <c r="K47" s="2" t="s">
        <v>4982</v>
      </c>
    </row>
    <row r="48" customFormat="false" ht="15" hidden="false" customHeight="true" outlineLevel="0" collapsed="false">
      <c r="A48" s="211" t="s">
        <v>5039</v>
      </c>
      <c r="B48" s="212" t="n">
        <v>0</v>
      </c>
      <c r="C48" s="213" t="n">
        <v>0</v>
      </c>
      <c r="D48" s="213" t="n">
        <v>0</v>
      </c>
      <c r="E48" s="204"/>
      <c r="F48" s="205"/>
      <c r="G48" s="204"/>
      <c r="H48" s="207" t="n">
        <v>47</v>
      </c>
      <c r="I48" s="2" t="s">
        <v>5042</v>
      </c>
      <c r="J48" s="2" t="n">
        <v>2</v>
      </c>
      <c r="K48" s="2" t="s">
        <v>4982</v>
      </c>
    </row>
    <row r="49" customFormat="false" ht="15" hidden="false" customHeight="true" outlineLevel="0" collapsed="false">
      <c r="A49" s="211" t="s">
        <v>5107</v>
      </c>
      <c r="B49" s="212" t="n">
        <v>0</v>
      </c>
      <c r="C49" s="213"/>
      <c r="D49" s="213"/>
      <c r="E49" s="204"/>
      <c r="F49" s="205"/>
      <c r="G49" s="204"/>
      <c r="H49" s="207" t="n">
        <v>48</v>
      </c>
      <c r="I49" s="2" t="s">
        <v>590</v>
      </c>
      <c r="J49" s="2" t="n">
        <v>2</v>
      </c>
      <c r="K49" s="2" t="s">
        <v>4982</v>
      </c>
    </row>
    <row r="50" customFormat="false" ht="15" hidden="false" customHeight="true" outlineLevel="0" collapsed="false">
      <c r="A50" s="2"/>
      <c r="B50" s="204"/>
      <c r="C50" s="204"/>
      <c r="D50" s="204"/>
      <c r="E50" s="204"/>
      <c r="F50" s="205"/>
      <c r="G50" s="204"/>
      <c r="H50" s="207" t="n">
        <v>49</v>
      </c>
      <c r="I50" s="2" t="s">
        <v>5064</v>
      </c>
      <c r="J50" s="2" t="n">
        <v>2</v>
      </c>
      <c r="K50" s="2" t="s">
        <v>4982</v>
      </c>
    </row>
    <row r="51" customFormat="false" ht="19.5" hidden="false" customHeight="true" outlineLevel="0" collapsed="false">
      <c r="A51" s="206" t="s">
        <v>4982</v>
      </c>
      <c r="B51" s="206"/>
      <c r="C51" s="206"/>
      <c r="D51" s="206"/>
      <c r="E51" s="204"/>
      <c r="F51" s="205"/>
      <c r="G51" s="204"/>
      <c r="H51" s="207" t="n">
        <v>50</v>
      </c>
      <c r="I51" s="2" t="s">
        <v>5065</v>
      </c>
      <c r="J51" s="2" t="n">
        <v>2</v>
      </c>
      <c r="K51" s="2" t="s">
        <v>4982</v>
      </c>
    </row>
    <row r="52" customFormat="false" ht="15" hidden="false" customHeight="true" outlineLevel="0" collapsed="false">
      <c r="A52" s="208" t="s">
        <v>590</v>
      </c>
      <c r="B52" s="221" t="n">
        <v>5</v>
      </c>
      <c r="C52" s="217" t="n">
        <v>5</v>
      </c>
      <c r="D52" s="217" t="n">
        <v>5</v>
      </c>
      <c r="E52" s="204"/>
      <c r="F52" s="205"/>
      <c r="G52" s="204"/>
      <c r="H52" s="207" t="n">
        <v>51</v>
      </c>
      <c r="I52" s="2" t="s">
        <v>5202</v>
      </c>
      <c r="J52" s="2" t="n">
        <v>2</v>
      </c>
      <c r="K52" s="2" t="s">
        <v>5025</v>
      </c>
    </row>
    <row r="53" customFormat="false" ht="15" hidden="false" customHeight="true" outlineLevel="0" collapsed="false">
      <c r="A53" s="211" t="s">
        <v>5045</v>
      </c>
      <c r="B53" s="218" t="n">
        <v>6</v>
      </c>
      <c r="C53" s="2" t="n">
        <v>6</v>
      </c>
      <c r="D53" s="2" t="n">
        <v>6</v>
      </c>
      <c r="E53" s="204"/>
      <c r="F53" s="205"/>
      <c r="G53" s="204"/>
      <c r="H53" s="207" t="n">
        <v>52</v>
      </c>
      <c r="I53" s="2" t="s">
        <v>5043</v>
      </c>
      <c r="J53" s="2" t="n">
        <v>2</v>
      </c>
      <c r="K53" s="2" t="s">
        <v>4982</v>
      </c>
    </row>
    <row r="54" customFormat="false" ht="15" hidden="false" customHeight="true" outlineLevel="0" collapsed="false">
      <c r="A54" s="211" t="s">
        <v>5030</v>
      </c>
      <c r="B54" s="218" t="n">
        <v>10</v>
      </c>
      <c r="C54" s="2" t="n">
        <v>10</v>
      </c>
      <c r="D54" s="2" t="n">
        <v>10</v>
      </c>
      <c r="E54" s="204"/>
      <c r="F54" s="205"/>
      <c r="G54" s="204"/>
      <c r="H54" s="207" t="n">
        <v>53</v>
      </c>
      <c r="I54" s="2" t="s">
        <v>5074</v>
      </c>
      <c r="J54" s="2" t="n">
        <v>2</v>
      </c>
      <c r="K54" s="2" t="s">
        <v>4999</v>
      </c>
    </row>
    <row r="55" customFormat="false" ht="15" hidden="false" customHeight="true" outlineLevel="0" collapsed="false">
      <c r="A55" s="211" t="s">
        <v>5047</v>
      </c>
      <c r="B55" s="218" t="n">
        <v>12</v>
      </c>
      <c r="C55" s="2" t="n">
        <v>12</v>
      </c>
      <c r="D55" s="2" t="n">
        <v>12</v>
      </c>
      <c r="E55" s="204"/>
      <c r="F55" s="205"/>
      <c r="G55" s="204"/>
      <c r="H55" s="207" t="n">
        <v>54</v>
      </c>
      <c r="I55" s="2" t="s">
        <v>5306</v>
      </c>
      <c r="J55" s="2" t="n">
        <v>2</v>
      </c>
      <c r="K55" s="2" t="s">
        <v>4999</v>
      </c>
    </row>
    <row r="56" customFormat="false" ht="15" hidden="false" customHeight="true" outlineLevel="0" collapsed="false">
      <c r="A56" s="211" t="s">
        <v>5038</v>
      </c>
      <c r="B56" s="218" t="n">
        <v>17</v>
      </c>
      <c r="C56" s="2" t="n">
        <v>17</v>
      </c>
      <c r="D56" s="2" t="n">
        <v>17</v>
      </c>
      <c r="E56" s="204"/>
      <c r="F56" s="205"/>
      <c r="G56" s="204"/>
      <c r="H56" s="207" t="n">
        <v>55</v>
      </c>
      <c r="I56" s="2" t="s">
        <v>5044</v>
      </c>
      <c r="J56" s="2" t="n">
        <v>2</v>
      </c>
      <c r="K56" s="2" t="s">
        <v>4982</v>
      </c>
    </row>
    <row r="57" customFormat="false" ht="15" hidden="false" customHeight="true" outlineLevel="0" collapsed="false">
      <c r="A57" s="211" t="s">
        <v>5062</v>
      </c>
      <c r="B57" s="218" t="n">
        <v>18</v>
      </c>
      <c r="C57" s="2" t="n">
        <v>18</v>
      </c>
      <c r="D57" s="2" t="n">
        <v>18</v>
      </c>
      <c r="E57" s="204"/>
      <c r="F57" s="205"/>
      <c r="G57" s="204"/>
      <c r="H57" s="207" t="n">
        <v>56</v>
      </c>
      <c r="I57" s="2" t="s">
        <v>5037</v>
      </c>
      <c r="J57" s="2" t="n">
        <v>2</v>
      </c>
      <c r="K57" s="2" t="s">
        <v>4982</v>
      </c>
    </row>
    <row r="58" customFormat="false" ht="15" hidden="false" customHeight="true" outlineLevel="0" collapsed="false">
      <c r="A58" s="211" t="s">
        <v>5021</v>
      </c>
      <c r="B58" s="218" t="n">
        <v>21</v>
      </c>
      <c r="C58" s="2" t="n">
        <v>21</v>
      </c>
      <c r="D58" s="2" t="n">
        <v>21</v>
      </c>
      <c r="E58" s="204"/>
      <c r="F58" s="205"/>
      <c r="G58" s="204"/>
      <c r="H58" s="207" t="n">
        <v>57</v>
      </c>
      <c r="I58" s="2" t="s">
        <v>1808</v>
      </c>
      <c r="J58" s="2" t="n">
        <v>2</v>
      </c>
      <c r="K58" s="2" t="s">
        <v>4982</v>
      </c>
    </row>
    <row r="59" customFormat="false" ht="15" hidden="false" customHeight="true" outlineLevel="0" collapsed="false">
      <c r="A59" s="211" t="s">
        <v>5149</v>
      </c>
      <c r="B59" s="218" t="n">
        <v>23</v>
      </c>
      <c r="C59" s="204"/>
      <c r="D59" s="204"/>
      <c r="E59" s="204"/>
      <c r="F59" s="205"/>
      <c r="G59" s="204"/>
      <c r="H59" s="207" t="n">
        <v>58</v>
      </c>
      <c r="I59" s="2" t="s">
        <v>701</v>
      </c>
      <c r="J59" s="2" t="n">
        <v>2</v>
      </c>
      <c r="K59" s="2" t="s">
        <v>4982</v>
      </c>
    </row>
    <row r="60" customFormat="false" ht="15" hidden="false" customHeight="true" outlineLevel="0" collapsed="false">
      <c r="A60" s="211" t="s">
        <v>1044</v>
      </c>
      <c r="B60" s="218" t="n">
        <v>26</v>
      </c>
      <c r="C60" s="2" t="n">
        <v>26</v>
      </c>
      <c r="D60" s="2" t="n">
        <v>26</v>
      </c>
      <c r="E60" s="204"/>
      <c r="F60" s="205"/>
      <c r="G60" s="204"/>
      <c r="H60" s="207" t="n">
        <v>59</v>
      </c>
      <c r="I60" s="2" t="s">
        <v>5234</v>
      </c>
      <c r="J60" s="2" t="n">
        <v>2</v>
      </c>
      <c r="K60" s="2" t="s">
        <v>4982</v>
      </c>
    </row>
    <row r="61" customFormat="false" ht="15" hidden="false" customHeight="true" outlineLevel="0" collapsed="false">
      <c r="A61" s="211" t="s">
        <v>5042</v>
      </c>
      <c r="B61" s="218" t="n">
        <v>27</v>
      </c>
      <c r="C61" s="2" t="n">
        <v>27</v>
      </c>
      <c r="D61" s="2" t="n">
        <v>27</v>
      </c>
      <c r="E61" s="204"/>
      <c r="F61" s="205"/>
      <c r="G61" s="204"/>
      <c r="H61" s="207" t="n">
        <v>60</v>
      </c>
      <c r="I61" s="2" t="s">
        <v>5189</v>
      </c>
      <c r="J61" s="2" t="n">
        <v>2</v>
      </c>
      <c r="K61" s="2" t="s">
        <v>5006</v>
      </c>
    </row>
    <row r="62" customFormat="false" ht="15" hidden="false" customHeight="true" outlineLevel="0" collapsed="false">
      <c r="A62" s="211" t="s">
        <v>5004</v>
      </c>
      <c r="B62" s="218" t="n">
        <v>32</v>
      </c>
      <c r="C62" s="2" t="n">
        <v>32</v>
      </c>
      <c r="D62" s="2" t="n">
        <v>32</v>
      </c>
      <c r="E62" s="204"/>
      <c r="F62" s="205"/>
      <c r="G62" s="204"/>
      <c r="H62" s="207" t="n">
        <v>61</v>
      </c>
      <c r="I62" s="2" t="s">
        <v>5039</v>
      </c>
      <c r="J62" s="2" t="n">
        <v>2</v>
      </c>
      <c r="K62" s="2" t="s">
        <v>5006</v>
      </c>
    </row>
    <row r="63" customFormat="false" ht="15" hidden="false" customHeight="true" outlineLevel="0" collapsed="false">
      <c r="A63" s="211" t="s">
        <v>701</v>
      </c>
      <c r="B63" s="214"/>
      <c r="C63" s="2" t="n">
        <v>34</v>
      </c>
      <c r="D63" s="2" t="n">
        <v>34</v>
      </c>
      <c r="E63" s="204"/>
      <c r="F63" s="205"/>
      <c r="G63" s="204"/>
      <c r="H63" s="207" t="n">
        <v>62</v>
      </c>
      <c r="I63" s="2" t="s">
        <v>5300</v>
      </c>
      <c r="J63" s="2" t="n">
        <v>1</v>
      </c>
      <c r="K63" s="2" t="s">
        <v>4980</v>
      </c>
    </row>
    <row r="64" customFormat="false" ht="15" hidden="false" customHeight="true" outlineLevel="0" collapsed="false">
      <c r="A64" s="211" t="s">
        <v>1808</v>
      </c>
      <c r="B64" s="214"/>
      <c r="C64" s="2" t="n">
        <v>36</v>
      </c>
      <c r="D64" s="2" t="n">
        <v>36</v>
      </c>
      <c r="E64" s="204"/>
      <c r="F64" s="205"/>
      <c r="G64" s="204"/>
      <c r="H64" s="207" t="n">
        <v>63</v>
      </c>
      <c r="I64" s="2" t="s">
        <v>5298</v>
      </c>
      <c r="J64" s="2" t="n">
        <v>1</v>
      </c>
      <c r="K64" s="2" t="s">
        <v>4980</v>
      </c>
    </row>
    <row r="65" customFormat="false" ht="15" hidden="false" customHeight="true" outlineLevel="0" collapsed="false">
      <c r="A65" s="211" t="s">
        <v>5013</v>
      </c>
      <c r="B65" s="218" t="n">
        <v>42</v>
      </c>
      <c r="C65" s="2" t="n">
        <v>42</v>
      </c>
      <c r="D65" s="2" t="n">
        <v>42</v>
      </c>
      <c r="E65" s="204"/>
      <c r="F65" s="205"/>
      <c r="G65" s="204"/>
      <c r="H65" s="207" t="n">
        <v>64</v>
      </c>
      <c r="I65" s="2" t="s">
        <v>5067</v>
      </c>
      <c r="J65" s="2" t="n">
        <v>2</v>
      </c>
      <c r="K65" s="2" t="s">
        <v>4982</v>
      </c>
    </row>
    <row r="66" customFormat="false" ht="15" hidden="false" customHeight="true" outlineLevel="0" collapsed="false">
      <c r="A66" s="211" t="s">
        <v>5044</v>
      </c>
      <c r="B66" s="218" t="n">
        <v>43</v>
      </c>
      <c r="C66" s="204"/>
      <c r="D66" s="204"/>
      <c r="E66" s="204"/>
      <c r="F66" s="205"/>
      <c r="G66" s="204"/>
      <c r="H66" s="207" t="n">
        <v>65</v>
      </c>
      <c r="I66" s="2" t="s">
        <v>977</v>
      </c>
      <c r="J66" s="2" t="n">
        <v>2</v>
      </c>
      <c r="K66" s="2" t="s">
        <v>4982</v>
      </c>
    </row>
    <row r="67" customFormat="false" ht="15" hidden="false" customHeight="true" outlineLevel="0" collapsed="false">
      <c r="A67" s="211" t="s">
        <v>5041</v>
      </c>
      <c r="B67" s="218" t="n">
        <v>44</v>
      </c>
      <c r="C67" s="2" t="n">
        <v>44</v>
      </c>
      <c r="D67" s="2" t="n">
        <v>44</v>
      </c>
      <c r="E67" s="204"/>
      <c r="F67" s="205"/>
      <c r="G67" s="204"/>
      <c r="H67" s="207" t="n">
        <v>66</v>
      </c>
      <c r="I67" s="2" t="s">
        <v>5107</v>
      </c>
      <c r="J67" s="2" t="n">
        <v>2</v>
      </c>
      <c r="K67" s="2" t="s">
        <v>4999</v>
      </c>
    </row>
    <row r="68" customFormat="false" ht="15" hidden="false" customHeight="true" outlineLevel="0" collapsed="false">
      <c r="A68" s="211" t="s">
        <v>4985</v>
      </c>
      <c r="B68" s="218" t="n">
        <v>45</v>
      </c>
      <c r="C68" s="2" t="n">
        <v>45</v>
      </c>
      <c r="D68" s="2" t="n">
        <v>45</v>
      </c>
      <c r="E68" s="204"/>
      <c r="F68" s="205"/>
      <c r="G68" s="204"/>
      <c r="H68" s="207" t="n">
        <v>67</v>
      </c>
      <c r="I68" s="2" t="s">
        <v>5050</v>
      </c>
      <c r="J68" s="2" t="n">
        <v>2</v>
      </c>
      <c r="K68" s="2" t="s">
        <v>4982</v>
      </c>
    </row>
    <row r="69" customFormat="false" ht="15" hidden="false" customHeight="true" outlineLevel="0" collapsed="false">
      <c r="A69" s="211" t="s">
        <v>5192</v>
      </c>
      <c r="B69" s="214"/>
      <c r="C69" s="2" t="n">
        <v>46</v>
      </c>
      <c r="D69" s="2" t="n">
        <v>46</v>
      </c>
      <c r="E69" s="204"/>
      <c r="F69" s="205"/>
      <c r="G69" s="204"/>
      <c r="H69" s="207" t="n">
        <v>68</v>
      </c>
      <c r="I69" s="2" t="s">
        <v>5299</v>
      </c>
      <c r="J69" s="2" t="n">
        <v>1</v>
      </c>
      <c r="K69" s="2" t="s">
        <v>4980</v>
      </c>
    </row>
    <row r="70" customFormat="false" ht="15" hidden="false" customHeight="true" outlineLevel="0" collapsed="false">
      <c r="A70" s="211" t="s">
        <v>5043</v>
      </c>
      <c r="B70" s="214"/>
      <c r="C70" s="2" t="n">
        <v>48</v>
      </c>
      <c r="D70" s="2" t="n">
        <v>48</v>
      </c>
      <c r="E70" s="204"/>
      <c r="F70" s="205"/>
      <c r="G70" s="204"/>
      <c r="H70" s="207" t="n">
        <v>69</v>
      </c>
      <c r="I70" s="2" t="s">
        <v>612</v>
      </c>
      <c r="J70" s="2" t="n">
        <v>0</v>
      </c>
      <c r="K70" s="2" t="s">
        <v>4991</v>
      </c>
    </row>
    <row r="71" customFormat="false" ht="15" hidden="false" customHeight="true" outlineLevel="0" collapsed="false">
      <c r="A71" s="211" t="s">
        <v>5008</v>
      </c>
      <c r="B71" s="214"/>
      <c r="C71" s="2" t="n">
        <v>49</v>
      </c>
      <c r="D71" s="2" t="n">
        <v>49</v>
      </c>
      <c r="E71" s="204"/>
      <c r="F71" s="205"/>
      <c r="G71" s="204"/>
      <c r="H71" s="207" t="n">
        <v>70</v>
      </c>
      <c r="I71" s="2" t="s">
        <v>5047</v>
      </c>
      <c r="J71" s="2" t="n">
        <v>2</v>
      </c>
      <c r="K71" s="2" t="s">
        <v>4982</v>
      </c>
    </row>
    <row r="72" customFormat="false" ht="15" hidden="false" customHeight="true" outlineLevel="0" collapsed="false">
      <c r="A72" s="211" t="s">
        <v>5189</v>
      </c>
      <c r="B72" s="218" t="n">
        <v>49</v>
      </c>
      <c r="C72" s="204"/>
      <c r="D72" s="204"/>
      <c r="E72" s="204"/>
      <c r="F72" s="205"/>
      <c r="G72" s="204"/>
      <c r="H72" s="207" t="n">
        <v>71</v>
      </c>
      <c r="I72" s="2" t="s">
        <v>5192</v>
      </c>
      <c r="J72" s="2" t="n">
        <v>2</v>
      </c>
      <c r="K72" s="2" t="s">
        <v>4982</v>
      </c>
    </row>
    <row r="73" customFormat="false" ht="15" hidden="false" customHeight="true" outlineLevel="0" collapsed="false">
      <c r="A73" s="211" t="s">
        <v>5011</v>
      </c>
      <c r="B73" s="218" t="n">
        <v>58</v>
      </c>
      <c r="C73" s="204"/>
      <c r="D73" s="204"/>
      <c r="E73" s="204"/>
      <c r="F73" s="205"/>
      <c r="G73" s="204"/>
      <c r="H73" s="207" t="n">
        <v>72</v>
      </c>
      <c r="I73" s="2" t="s">
        <v>5307</v>
      </c>
      <c r="J73" s="2" t="n">
        <v>2</v>
      </c>
      <c r="K73" s="2" t="s">
        <v>4999</v>
      </c>
    </row>
    <row r="74" customFormat="false" ht="15" hidden="false" customHeight="true" outlineLevel="0" collapsed="false">
      <c r="A74" s="211" t="s">
        <v>5040</v>
      </c>
      <c r="B74" s="214"/>
      <c r="C74" s="2" t="n">
        <v>60</v>
      </c>
      <c r="D74" s="2" t="n">
        <v>60</v>
      </c>
      <c r="E74" s="204"/>
      <c r="F74" s="205"/>
      <c r="G74" s="204"/>
      <c r="H74" s="207" t="n">
        <v>73</v>
      </c>
      <c r="I74" s="2" t="s">
        <v>5045</v>
      </c>
      <c r="J74" s="2" t="n">
        <v>2</v>
      </c>
      <c r="K74" s="2" t="s">
        <v>4982</v>
      </c>
    </row>
    <row r="75" customFormat="false" ht="15" hidden="false" customHeight="true" outlineLevel="0" collapsed="false">
      <c r="A75" s="211" t="s">
        <v>5093</v>
      </c>
      <c r="B75" s="218" t="n">
        <v>63</v>
      </c>
      <c r="C75" s="2" t="n">
        <v>63</v>
      </c>
      <c r="D75" s="2" t="n">
        <v>63</v>
      </c>
      <c r="E75" s="204"/>
      <c r="F75" s="205"/>
      <c r="G75" s="204"/>
      <c r="H75" s="207" t="n">
        <v>74</v>
      </c>
      <c r="I75" s="2" t="s">
        <v>5051</v>
      </c>
      <c r="J75" s="2" t="n">
        <v>2</v>
      </c>
      <c r="K75" s="2" t="s">
        <v>4982</v>
      </c>
    </row>
    <row r="76" customFormat="false" ht="15" hidden="false" customHeight="true" outlineLevel="0" collapsed="false">
      <c r="A76" s="211" t="s">
        <v>5108</v>
      </c>
      <c r="B76" s="218" t="n">
        <v>66</v>
      </c>
      <c r="C76" s="2" t="n">
        <v>66</v>
      </c>
      <c r="D76" s="2" t="n">
        <v>66</v>
      </c>
      <c r="E76" s="204"/>
      <c r="F76" s="205"/>
      <c r="G76" s="204"/>
      <c r="H76" s="207" t="n">
        <v>75</v>
      </c>
      <c r="I76" s="219" t="s">
        <v>5308</v>
      </c>
      <c r="J76" s="219" t="n">
        <v>2</v>
      </c>
      <c r="K76" s="219" t="s">
        <v>4999</v>
      </c>
    </row>
    <row r="77" customFormat="false" ht="15" hidden="false" customHeight="true" outlineLevel="0" collapsed="false">
      <c r="A77" s="211" t="s">
        <v>5114</v>
      </c>
      <c r="B77" s="214"/>
      <c r="C77" s="2" t="n">
        <v>67</v>
      </c>
      <c r="D77" s="2" t="n">
        <v>67</v>
      </c>
      <c r="E77" s="204"/>
      <c r="F77" s="205"/>
      <c r="G77" s="204"/>
      <c r="H77" s="207"/>
      <c r="I77" s="220" t="s">
        <v>5052</v>
      </c>
      <c r="J77" s="217" t="n">
        <f aca="false">SUM(J1:J76)</f>
        <v>130</v>
      </c>
      <c r="K77" s="217"/>
    </row>
    <row r="78" customFormat="false" ht="15" hidden="false" customHeight="true" outlineLevel="0" collapsed="false">
      <c r="A78" s="211" t="s">
        <v>5057</v>
      </c>
      <c r="B78" s="214"/>
      <c r="C78" s="2" t="n">
        <v>78</v>
      </c>
      <c r="D78" s="2" t="n">
        <v>78</v>
      </c>
      <c r="E78" s="204"/>
      <c r="F78" s="205"/>
      <c r="G78" s="204"/>
      <c r="H78" s="207"/>
      <c r="I78" s="2" t="s">
        <v>5053</v>
      </c>
      <c r="J78" s="2" t="n">
        <f aca="false">J77-((2*5)+(2*5))</f>
        <v>110</v>
      </c>
      <c r="K78" s="2"/>
    </row>
    <row r="79" customFormat="false" ht="15" hidden="false" customHeight="true" outlineLevel="0" collapsed="false">
      <c r="A79" s="211" t="s">
        <v>4994</v>
      </c>
      <c r="B79" s="218" t="n">
        <v>78</v>
      </c>
      <c r="C79" s="204"/>
      <c r="D79" s="204"/>
      <c r="E79" s="204"/>
      <c r="F79" s="205"/>
      <c r="G79" s="204"/>
      <c r="H79" s="207"/>
      <c r="I79" s="2"/>
      <c r="J79" s="204"/>
      <c r="K79" s="2"/>
    </row>
    <row r="80" customFormat="false" ht="15" hidden="false" customHeight="true" outlineLevel="0" collapsed="false">
      <c r="A80" s="211" t="s">
        <v>5247</v>
      </c>
      <c r="B80" s="218" t="n">
        <v>79</v>
      </c>
      <c r="C80" s="204"/>
      <c r="D80" s="204"/>
      <c r="E80" s="204"/>
      <c r="F80" s="205"/>
      <c r="G80" s="204"/>
      <c r="H80" s="207"/>
      <c r="I80" s="2"/>
      <c r="J80" s="204"/>
      <c r="K80" s="2"/>
    </row>
    <row r="81" customFormat="false" ht="15" hidden="false" customHeight="true" outlineLevel="0" collapsed="false">
      <c r="A81" s="211" t="s">
        <v>5064</v>
      </c>
      <c r="B81" s="218" t="n">
        <v>80</v>
      </c>
      <c r="C81" s="2" t="n">
        <v>80</v>
      </c>
      <c r="D81" s="2" t="n">
        <v>80</v>
      </c>
      <c r="E81" s="204"/>
      <c r="F81" s="205"/>
      <c r="G81" s="204"/>
      <c r="H81" s="207"/>
      <c r="I81" s="2"/>
      <c r="J81" s="204"/>
      <c r="K81" s="2"/>
    </row>
    <row r="82" customFormat="false" ht="15" hidden="false" customHeight="true" outlineLevel="0" collapsed="false">
      <c r="A82" s="211" t="s">
        <v>5037</v>
      </c>
      <c r="B82" s="218" t="n">
        <v>82</v>
      </c>
      <c r="C82" s="204"/>
      <c r="D82" s="204"/>
      <c r="E82" s="204"/>
      <c r="F82" s="205"/>
      <c r="G82" s="204"/>
      <c r="H82" s="207"/>
      <c r="I82" s="2"/>
      <c r="J82" s="204"/>
      <c r="K82" s="2"/>
    </row>
    <row r="83" customFormat="false" ht="15" hidden="false" customHeight="true" outlineLevel="0" collapsed="false">
      <c r="A83" s="211" t="s">
        <v>5036</v>
      </c>
      <c r="B83" s="218" t="n">
        <v>83</v>
      </c>
      <c r="C83" s="204"/>
      <c r="D83" s="204"/>
      <c r="E83" s="204"/>
      <c r="F83" s="205"/>
      <c r="G83" s="204"/>
      <c r="H83" s="207"/>
      <c r="I83" s="2"/>
      <c r="J83" s="204"/>
      <c r="K83" s="2"/>
    </row>
    <row r="84" customFormat="false" ht="15" hidden="false" customHeight="true" outlineLevel="0" collapsed="false">
      <c r="A84" s="211" t="s">
        <v>5050</v>
      </c>
      <c r="B84" s="218" t="n">
        <v>87</v>
      </c>
      <c r="C84" s="2" t="n">
        <v>87</v>
      </c>
      <c r="D84" s="2" t="n">
        <v>87</v>
      </c>
      <c r="E84" s="204"/>
      <c r="F84" s="205"/>
      <c r="G84" s="204"/>
      <c r="H84" s="207"/>
      <c r="I84" s="2"/>
      <c r="J84" s="204"/>
      <c r="K84" s="2"/>
    </row>
    <row r="85" customFormat="false" ht="15" hidden="false" customHeight="true" outlineLevel="0" collapsed="false">
      <c r="A85" s="211" t="s">
        <v>5037</v>
      </c>
      <c r="B85" s="214"/>
      <c r="C85" s="204"/>
      <c r="D85" s="2" t="n">
        <v>88</v>
      </c>
      <c r="E85" s="204"/>
      <c r="F85" s="205"/>
      <c r="G85" s="204"/>
      <c r="H85" s="207"/>
      <c r="I85" s="2"/>
      <c r="J85" s="204"/>
      <c r="K85" s="2"/>
    </row>
    <row r="86" customFormat="false" ht="15" hidden="false" customHeight="true" outlineLevel="0" collapsed="false">
      <c r="A86" s="211" t="s">
        <v>5051</v>
      </c>
      <c r="B86" s="218" t="n">
        <v>89</v>
      </c>
      <c r="C86" s="2" t="n">
        <v>89</v>
      </c>
      <c r="D86" s="2" t="n">
        <v>89</v>
      </c>
      <c r="E86" s="204"/>
      <c r="F86" s="205"/>
      <c r="G86" s="204"/>
      <c r="H86" s="207"/>
      <c r="I86" s="2"/>
      <c r="J86" s="204"/>
      <c r="K86" s="2"/>
    </row>
    <row r="87" customFormat="false" ht="15" hidden="false" customHeight="true" outlineLevel="0" collapsed="false">
      <c r="A87" s="211" t="s">
        <v>977</v>
      </c>
      <c r="B87" s="218" t="n">
        <v>90</v>
      </c>
      <c r="C87" s="2" t="n">
        <v>90</v>
      </c>
      <c r="D87" s="2" t="n">
        <v>90</v>
      </c>
      <c r="E87" s="204"/>
      <c r="F87" s="205"/>
      <c r="G87" s="204"/>
      <c r="H87" s="207"/>
      <c r="I87" s="2"/>
      <c r="J87" s="204"/>
      <c r="K87" s="2"/>
    </row>
    <row r="88" customFormat="false" ht="15" hidden="false" customHeight="true" outlineLevel="0" collapsed="false">
      <c r="A88" s="211" t="s">
        <v>5044</v>
      </c>
      <c r="B88" s="214"/>
      <c r="C88" s="204"/>
      <c r="D88" s="2" t="n">
        <v>94</v>
      </c>
      <c r="E88" s="204"/>
      <c r="F88" s="205"/>
      <c r="G88" s="204"/>
      <c r="H88" s="207"/>
      <c r="I88" s="2"/>
      <c r="J88" s="204"/>
      <c r="K88" s="2"/>
    </row>
    <row r="89" customFormat="false" ht="15" hidden="false" customHeight="true" outlineLevel="0" collapsed="false">
      <c r="A89" s="211" t="s">
        <v>5065</v>
      </c>
      <c r="B89" s="214"/>
      <c r="C89" s="2" t="n">
        <v>94</v>
      </c>
      <c r="D89" s="2" t="n">
        <v>94</v>
      </c>
      <c r="E89" s="204"/>
      <c r="F89" s="205"/>
      <c r="G89" s="204"/>
      <c r="H89" s="207"/>
      <c r="I89" s="2"/>
      <c r="J89" s="204"/>
      <c r="K89" s="2"/>
    </row>
    <row r="90" customFormat="false" ht="15" hidden="false" customHeight="true" outlineLevel="0" collapsed="false">
      <c r="A90" s="211" t="s">
        <v>5234</v>
      </c>
      <c r="B90" s="214"/>
      <c r="C90" s="2" t="n">
        <v>95</v>
      </c>
      <c r="D90" s="2" t="n">
        <v>95</v>
      </c>
      <c r="E90" s="204"/>
      <c r="F90" s="205"/>
      <c r="G90" s="204"/>
      <c r="H90" s="207"/>
      <c r="I90" s="2"/>
      <c r="J90" s="204"/>
      <c r="K90" s="2"/>
    </row>
    <row r="91" customFormat="false" ht="15" hidden="false" customHeight="true" outlineLevel="0" collapsed="false">
      <c r="A91" s="211" t="s">
        <v>5247</v>
      </c>
      <c r="B91" s="214"/>
      <c r="C91" s="204"/>
      <c r="D91" s="2" t="n">
        <v>97</v>
      </c>
      <c r="E91" s="204"/>
      <c r="F91" s="205"/>
      <c r="G91" s="204"/>
      <c r="H91" s="207"/>
      <c r="I91" s="2"/>
      <c r="J91" s="204"/>
      <c r="K91" s="2"/>
    </row>
    <row r="92" customFormat="false" ht="15" hidden="false" customHeight="true" outlineLevel="0" collapsed="false">
      <c r="A92" s="211" t="s">
        <v>4996</v>
      </c>
      <c r="B92" s="214"/>
      <c r="C92" s="204"/>
      <c r="D92" s="2" t="n">
        <v>100</v>
      </c>
      <c r="E92" s="204"/>
      <c r="F92" s="205"/>
      <c r="G92" s="204"/>
      <c r="H92" s="207"/>
      <c r="I92" s="2"/>
      <c r="J92" s="204"/>
      <c r="K92" s="2"/>
    </row>
    <row r="93" customFormat="false" ht="15" hidden="false" customHeight="true" outlineLevel="0" collapsed="false">
      <c r="A93" s="211" t="s">
        <v>5067</v>
      </c>
      <c r="B93" s="218" t="s">
        <v>5068</v>
      </c>
      <c r="C93" s="2" t="s">
        <v>5068</v>
      </c>
      <c r="D93" s="2" t="s">
        <v>5068</v>
      </c>
      <c r="E93" s="204"/>
      <c r="F93" s="205"/>
      <c r="G93" s="204"/>
      <c r="H93" s="207"/>
      <c r="I93" s="2"/>
      <c r="J93" s="204"/>
      <c r="K93" s="2"/>
    </row>
    <row r="94" customFormat="false" ht="15" hidden="false" customHeight="true" outlineLevel="0" collapsed="false">
      <c r="A94" s="211" t="s">
        <v>5065</v>
      </c>
      <c r="B94" s="218" t="s">
        <v>5069</v>
      </c>
      <c r="C94" s="204"/>
      <c r="D94" s="204"/>
      <c r="E94" s="204"/>
      <c r="F94" s="205"/>
      <c r="G94" s="204"/>
      <c r="H94" s="207"/>
      <c r="I94" s="2"/>
      <c r="J94" s="204"/>
      <c r="K94" s="2"/>
    </row>
  </sheetData>
  <mergeCells count="4">
    <mergeCell ref="A2:D2"/>
    <mergeCell ref="A18:D18"/>
    <mergeCell ref="A35:D35"/>
    <mergeCell ref="A51:D51"/>
  </mergeCells>
  <conditionalFormatting sqref="B3:D16">
    <cfRule type="expression" priority="2" aboveAverage="0" equalAverage="0" bottom="0" percent="0" rank="0" text="" dxfId="0">
      <formula>LEN(TRIM(B3))=0</formula>
    </cfRule>
  </conditionalFormatting>
  <conditionalFormatting sqref="B3:D16">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K11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5" min="2" style="0" width="8.77551020408163"/>
    <col collapsed="false" hidden="false" max="6" min="6" style="0" width="3.51020408163265"/>
    <col collapsed="false" hidden="false" max="7" min="7" style="0" width="8.77551020408163"/>
    <col collapsed="false" hidden="false" max="8" min="8" style="0" width="3.78061224489796"/>
    <col collapsed="false" hidden="false" max="9" min="9" style="0" width="21.3265306122449"/>
    <col collapsed="false" hidden="false" max="10" min="10" style="0" width="8.77551020408163"/>
    <col collapsed="false" hidden="false" max="11" min="11" style="0" width="18.6275510204082"/>
    <col collapsed="false" hidden="false" max="1025" min="12" style="0" width="13.2295918367347"/>
  </cols>
  <sheetData>
    <row r="1" customFormat="false" ht="21" hidden="false" customHeight="true" outlineLevel="0" collapsed="false">
      <c r="A1" s="202" t="s">
        <v>2154</v>
      </c>
      <c r="B1" s="203" t="s">
        <v>4974</v>
      </c>
      <c r="C1" s="203" t="s">
        <v>4975</v>
      </c>
      <c r="D1" s="203" t="s">
        <v>4976</v>
      </c>
      <c r="E1" s="204"/>
      <c r="F1" s="205"/>
      <c r="G1" s="204"/>
      <c r="H1" s="2"/>
      <c r="I1" s="203" t="s">
        <v>4977</v>
      </c>
      <c r="J1" s="203" t="s">
        <v>4978</v>
      </c>
      <c r="K1" s="203" t="s">
        <v>4979</v>
      </c>
    </row>
    <row r="2" customFormat="false" ht="19.5" hidden="false" customHeight="true" outlineLevel="0" collapsed="false">
      <c r="A2" s="206" t="s">
        <v>4980</v>
      </c>
      <c r="B2" s="206"/>
      <c r="C2" s="206"/>
      <c r="D2" s="206"/>
      <c r="E2" s="204"/>
      <c r="F2" s="205"/>
      <c r="G2" s="204"/>
      <c r="H2" s="207" t="n">
        <v>1</v>
      </c>
      <c r="I2" s="2" t="s">
        <v>5070</v>
      </c>
      <c r="J2" s="2" t="n">
        <v>2</v>
      </c>
      <c r="K2" s="2" t="s">
        <v>5025</v>
      </c>
    </row>
    <row r="3" customFormat="false" ht="15" hidden="false" customHeight="true" outlineLevel="0" collapsed="false">
      <c r="A3" s="208" t="s">
        <v>5197</v>
      </c>
      <c r="B3" s="209"/>
      <c r="C3" s="210" t="n">
        <v>0</v>
      </c>
      <c r="D3" s="210" t="n">
        <v>0</v>
      </c>
      <c r="E3" s="204"/>
      <c r="F3" s="205"/>
      <c r="G3" s="204"/>
      <c r="H3" s="207" t="n">
        <v>2</v>
      </c>
      <c r="I3" s="2" t="s">
        <v>5293</v>
      </c>
      <c r="J3" s="2" t="n">
        <v>2</v>
      </c>
      <c r="K3" s="2" t="s">
        <v>5006</v>
      </c>
    </row>
    <row r="4" customFormat="false" ht="15" hidden="false" customHeight="true" outlineLevel="0" collapsed="false">
      <c r="A4" s="211" t="s">
        <v>4984</v>
      </c>
      <c r="B4" s="212" t="n">
        <v>0</v>
      </c>
      <c r="C4" s="213" t="n">
        <v>0</v>
      </c>
      <c r="D4" s="213" t="n">
        <v>0</v>
      </c>
      <c r="E4" s="204"/>
      <c r="F4" s="205"/>
      <c r="G4" s="204"/>
      <c r="H4" s="207" t="n">
        <v>3</v>
      </c>
      <c r="I4" s="2" t="s">
        <v>4985</v>
      </c>
      <c r="J4" s="2" t="n">
        <v>2</v>
      </c>
      <c r="K4" s="2" t="s">
        <v>4982</v>
      </c>
    </row>
    <row r="5" customFormat="false" ht="15" hidden="false" customHeight="true" outlineLevel="0" collapsed="false">
      <c r="A5" s="211" t="s">
        <v>478</v>
      </c>
      <c r="B5" s="212" t="n">
        <v>0</v>
      </c>
      <c r="C5" s="213" t="n">
        <v>0</v>
      </c>
      <c r="D5" s="213" t="n">
        <v>0</v>
      </c>
      <c r="E5" s="204"/>
      <c r="F5" s="205"/>
      <c r="G5" s="204"/>
      <c r="H5" s="207" t="n">
        <v>4</v>
      </c>
      <c r="I5" s="2" t="s">
        <v>1030</v>
      </c>
      <c r="J5" s="2" t="n">
        <v>0</v>
      </c>
      <c r="K5" s="2" t="s">
        <v>4991</v>
      </c>
    </row>
    <row r="6" customFormat="false" ht="15" hidden="false" customHeight="true" outlineLevel="0" collapsed="false">
      <c r="A6" s="211" t="s">
        <v>5196</v>
      </c>
      <c r="B6" s="212"/>
      <c r="C6" s="213"/>
      <c r="D6" s="213" t="n">
        <v>0</v>
      </c>
      <c r="E6" s="204"/>
      <c r="F6" s="205"/>
      <c r="G6" s="204"/>
      <c r="H6" s="207" t="n">
        <v>5</v>
      </c>
      <c r="I6" s="2" t="s">
        <v>5170</v>
      </c>
      <c r="J6" s="2" t="n">
        <v>0</v>
      </c>
      <c r="K6" s="2" t="s">
        <v>4991</v>
      </c>
    </row>
    <row r="7" customFormat="false" ht="15" hidden="false" customHeight="true" outlineLevel="0" collapsed="false">
      <c r="A7" s="211" t="s">
        <v>5309</v>
      </c>
      <c r="B7" s="212" t="n">
        <v>6</v>
      </c>
      <c r="C7" s="213" t="n">
        <v>6</v>
      </c>
      <c r="D7" s="213" t="n">
        <v>6</v>
      </c>
      <c r="E7" s="204"/>
      <c r="F7" s="205"/>
      <c r="G7" s="204"/>
      <c r="H7" s="207" t="n">
        <v>6</v>
      </c>
      <c r="I7" s="2" t="s">
        <v>5295</v>
      </c>
      <c r="J7" s="2" t="n">
        <v>1</v>
      </c>
      <c r="K7" s="2" t="s">
        <v>4980</v>
      </c>
    </row>
    <row r="8" customFormat="false" ht="15" hidden="false" customHeight="true" outlineLevel="0" collapsed="false">
      <c r="A8" s="211" t="s">
        <v>1030</v>
      </c>
      <c r="B8" s="212" t="n">
        <v>11</v>
      </c>
      <c r="C8" s="213" t="n">
        <v>11</v>
      </c>
      <c r="D8" s="213" t="n">
        <v>11</v>
      </c>
      <c r="E8" s="204"/>
      <c r="F8" s="205"/>
      <c r="G8" s="204"/>
      <c r="H8" s="207" t="n">
        <v>7</v>
      </c>
      <c r="I8" s="2" t="s">
        <v>5056</v>
      </c>
      <c r="J8" s="2" t="n">
        <v>2</v>
      </c>
      <c r="K8" s="2" t="s">
        <v>4982</v>
      </c>
    </row>
    <row r="9" customFormat="false" ht="15" hidden="false" customHeight="true" outlineLevel="0" collapsed="false">
      <c r="A9" s="211" t="s">
        <v>649</v>
      </c>
      <c r="B9" s="212" t="n">
        <v>17</v>
      </c>
      <c r="C9" s="213" t="n">
        <v>17</v>
      </c>
      <c r="D9" s="213" t="n">
        <v>17</v>
      </c>
      <c r="E9" s="204"/>
      <c r="F9" s="205"/>
      <c r="G9" s="204"/>
      <c r="H9" s="207" t="n">
        <v>8</v>
      </c>
      <c r="I9" s="2" t="s">
        <v>5294</v>
      </c>
      <c r="J9" s="2" t="n">
        <v>0</v>
      </c>
      <c r="K9" s="2" t="s">
        <v>4991</v>
      </c>
    </row>
    <row r="10" customFormat="false" ht="15" hidden="false" customHeight="true" outlineLevel="0" collapsed="false">
      <c r="A10" s="211" t="s">
        <v>5170</v>
      </c>
      <c r="B10" s="212" t="n">
        <v>22</v>
      </c>
      <c r="C10" s="213" t="n">
        <v>22</v>
      </c>
      <c r="D10" s="213" t="n">
        <v>22</v>
      </c>
      <c r="E10" s="204"/>
      <c r="F10" s="205"/>
      <c r="G10" s="204"/>
      <c r="H10" s="207" t="n">
        <v>9</v>
      </c>
      <c r="I10" s="2" t="s">
        <v>5057</v>
      </c>
      <c r="J10" s="2" t="n">
        <v>2</v>
      </c>
      <c r="K10" s="2" t="s">
        <v>4982</v>
      </c>
    </row>
    <row r="11" customFormat="false" ht="15" hidden="false" customHeight="true" outlineLevel="0" collapsed="false">
      <c r="A11" s="211" t="s">
        <v>5296</v>
      </c>
      <c r="B11" s="212" t="n">
        <v>29</v>
      </c>
      <c r="C11" s="213" t="n">
        <v>29</v>
      </c>
      <c r="D11" s="213" t="n">
        <v>29</v>
      </c>
      <c r="E11" s="204"/>
      <c r="F11" s="205"/>
      <c r="G11" s="204"/>
      <c r="H11" s="207" t="n">
        <v>10</v>
      </c>
      <c r="I11" s="2" t="s">
        <v>4994</v>
      </c>
      <c r="J11" s="2" t="n">
        <v>2</v>
      </c>
      <c r="K11" s="2" t="s">
        <v>4995</v>
      </c>
    </row>
    <row r="12" customFormat="false" ht="15" hidden="false" customHeight="true" outlineLevel="0" collapsed="false">
      <c r="A12" s="211" t="s">
        <v>5295</v>
      </c>
      <c r="B12" s="212" t="n">
        <v>35</v>
      </c>
      <c r="C12" s="213" t="n">
        <v>35</v>
      </c>
      <c r="D12" s="213" t="n">
        <v>35</v>
      </c>
      <c r="E12" s="204"/>
      <c r="F12" s="205"/>
      <c r="G12" s="204"/>
      <c r="H12" s="207" t="n">
        <v>11</v>
      </c>
      <c r="I12" s="2" t="s">
        <v>4996</v>
      </c>
      <c r="J12" s="2" t="n">
        <v>2</v>
      </c>
      <c r="K12" s="2" t="s">
        <v>4982</v>
      </c>
    </row>
    <row r="13" customFormat="false" ht="15" hidden="false" customHeight="true" outlineLevel="0" collapsed="false">
      <c r="A13" s="211" t="s">
        <v>5297</v>
      </c>
      <c r="B13" s="212" t="n">
        <v>42</v>
      </c>
      <c r="C13" s="213" t="n">
        <v>42</v>
      </c>
      <c r="D13" s="213" t="n">
        <v>42</v>
      </c>
      <c r="E13" s="204"/>
      <c r="F13" s="205"/>
      <c r="G13" s="204"/>
      <c r="H13" s="207" t="n">
        <v>12</v>
      </c>
      <c r="I13" s="2" t="s">
        <v>5310</v>
      </c>
      <c r="J13" s="2" t="n">
        <v>1</v>
      </c>
      <c r="K13" s="2" t="s">
        <v>4980</v>
      </c>
    </row>
    <row r="14" customFormat="false" ht="15" hidden="false" customHeight="true" outlineLevel="0" collapsed="false">
      <c r="A14" s="211" t="s">
        <v>5298</v>
      </c>
      <c r="B14" s="212" t="n">
        <v>48</v>
      </c>
      <c r="C14" s="213" t="n">
        <v>48</v>
      </c>
      <c r="D14" s="213" t="n">
        <v>48</v>
      </c>
      <c r="E14" s="204"/>
      <c r="F14" s="205"/>
      <c r="G14" s="204"/>
      <c r="H14" s="207" t="n">
        <v>13</v>
      </c>
      <c r="I14" s="2" t="s">
        <v>5247</v>
      </c>
      <c r="J14" s="2" t="n">
        <v>2</v>
      </c>
      <c r="K14" s="2" t="s">
        <v>4982</v>
      </c>
    </row>
    <row r="15" customFormat="false" ht="15" hidden="false" customHeight="true" outlineLevel="0" collapsed="false">
      <c r="A15" s="211" t="s">
        <v>5299</v>
      </c>
      <c r="B15" s="212" t="n">
        <v>48</v>
      </c>
      <c r="C15" s="213" t="n">
        <v>48</v>
      </c>
      <c r="D15" s="213" t="n">
        <v>48</v>
      </c>
      <c r="E15" s="204"/>
      <c r="F15" s="205"/>
      <c r="G15" s="204"/>
      <c r="H15" s="207" t="n">
        <v>14</v>
      </c>
      <c r="I15" s="2" t="s">
        <v>5003</v>
      </c>
      <c r="J15" s="2" t="n">
        <v>1</v>
      </c>
      <c r="K15" s="2" t="s">
        <v>4980</v>
      </c>
    </row>
    <row r="16" customFormat="false" ht="15" hidden="false" customHeight="true" outlineLevel="0" collapsed="false">
      <c r="A16" s="211" t="s">
        <v>5300</v>
      </c>
      <c r="B16" s="212" t="n">
        <v>48</v>
      </c>
      <c r="C16" s="213" t="n">
        <v>48</v>
      </c>
      <c r="D16" s="213" t="n">
        <v>48</v>
      </c>
      <c r="E16" s="204"/>
      <c r="F16" s="205"/>
      <c r="G16" s="204"/>
      <c r="H16" s="207" t="n">
        <v>15</v>
      </c>
      <c r="I16" s="2" t="s">
        <v>5227</v>
      </c>
      <c r="J16" s="2" t="n">
        <v>2</v>
      </c>
      <c r="K16" s="2" t="s">
        <v>5025</v>
      </c>
    </row>
    <row r="17" customFormat="false" ht="15" hidden="false" customHeight="true" outlineLevel="0" collapsed="false">
      <c r="A17" s="211" t="s">
        <v>5310</v>
      </c>
      <c r="B17" s="212" t="n">
        <v>55</v>
      </c>
      <c r="C17" s="213" t="n">
        <v>55</v>
      </c>
      <c r="D17" s="213" t="n">
        <v>55</v>
      </c>
      <c r="E17" s="204"/>
      <c r="F17" s="205"/>
      <c r="G17" s="204"/>
      <c r="H17" s="207" t="n">
        <v>16</v>
      </c>
      <c r="I17" s="2" t="s">
        <v>5004</v>
      </c>
      <c r="J17" s="2" t="n">
        <v>2</v>
      </c>
      <c r="K17" s="2" t="s">
        <v>4982</v>
      </c>
    </row>
    <row r="18" customFormat="false" ht="15" hidden="false" customHeight="true" outlineLevel="0" collapsed="false">
      <c r="A18" s="211" t="s">
        <v>5311</v>
      </c>
      <c r="B18" s="212" t="n">
        <v>63</v>
      </c>
      <c r="C18" s="213" t="n">
        <v>63</v>
      </c>
      <c r="D18" s="213" t="n">
        <v>63</v>
      </c>
      <c r="E18" s="204"/>
      <c r="F18" s="205"/>
      <c r="G18" s="204"/>
      <c r="H18" s="207" t="n">
        <v>17</v>
      </c>
      <c r="I18" s="2" t="s">
        <v>904</v>
      </c>
      <c r="J18" s="2" t="n">
        <v>2</v>
      </c>
      <c r="K18" s="2" t="s">
        <v>4999</v>
      </c>
    </row>
    <row r="19" customFormat="false" ht="15" hidden="false" customHeight="true" outlineLevel="0" collapsed="false">
      <c r="A19" s="211" t="s">
        <v>5304</v>
      </c>
      <c r="B19" s="212" t="n">
        <v>70</v>
      </c>
      <c r="C19" s="213" t="n">
        <v>70</v>
      </c>
      <c r="D19" s="213" t="n">
        <v>70</v>
      </c>
      <c r="E19" s="204"/>
      <c r="F19" s="205"/>
      <c r="G19" s="204"/>
      <c r="H19" s="207" t="n">
        <v>18</v>
      </c>
      <c r="I19" s="2" t="s">
        <v>5161</v>
      </c>
      <c r="J19" s="2" t="n">
        <v>2</v>
      </c>
      <c r="K19" s="2" t="s">
        <v>4982</v>
      </c>
    </row>
    <row r="20" customFormat="false" ht="15" hidden="false" customHeight="true" outlineLevel="0" collapsed="false">
      <c r="A20" s="2"/>
      <c r="B20" s="204"/>
      <c r="C20" s="204"/>
      <c r="D20" s="204"/>
      <c r="E20" s="204"/>
      <c r="F20" s="205"/>
      <c r="G20" s="204"/>
      <c r="H20" s="207" t="n">
        <v>19</v>
      </c>
      <c r="I20" s="2" t="s">
        <v>5197</v>
      </c>
      <c r="J20" s="2" t="n">
        <v>0</v>
      </c>
      <c r="K20" s="2" t="s">
        <v>4991</v>
      </c>
    </row>
    <row r="21" customFormat="false" ht="19.5" hidden="false" customHeight="true" outlineLevel="0" collapsed="false">
      <c r="A21" s="206" t="s">
        <v>5312</v>
      </c>
      <c r="B21" s="206"/>
      <c r="C21" s="206"/>
      <c r="D21" s="206"/>
      <c r="E21" s="204"/>
      <c r="F21" s="205"/>
      <c r="G21" s="204"/>
      <c r="H21" s="207" t="n">
        <v>20</v>
      </c>
      <c r="I21" s="2" t="s">
        <v>5005</v>
      </c>
      <c r="J21" s="2" t="n">
        <v>2</v>
      </c>
      <c r="K21" s="2" t="s">
        <v>5006</v>
      </c>
    </row>
    <row r="22" customFormat="false" ht="15" hidden="false" customHeight="true" outlineLevel="0" collapsed="false">
      <c r="A22" s="208" t="s">
        <v>612</v>
      </c>
      <c r="B22" s="209" t="n">
        <v>0</v>
      </c>
      <c r="C22" s="210" t="n">
        <v>0</v>
      </c>
      <c r="D22" s="210" t="n">
        <v>0</v>
      </c>
      <c r="E22" s="204"/>
      <c r="F22" s="205"/>
      <c r="G22" s="204"/>
      <c r="H22" s="207" t="n">
        <v>21</v>
      </c>
      <c r="I22" s="2" t="s">
        <v>1044</v>
      </c>
      <c r="J22" s="2" t="n">
        <v>2</v>
      </c>
      <c r="K22" s="2" t="s">
        <v>4982</v>
      </c>
    </row>
    <row r="23" customFormat="false" ht="15" hidden="false" customHeight="true" outlineLevel="0" collapsed="false">
      <c r="A23" s="211" t="s">
        <v>5294</v>
      </c>
      <c r="B23" s="212" t="n">
        <v>6</v>
      </c>
      <c r="C23" s="213" t="n">
        <v>6</v>
      </c>
      <c r="D23" s="213" t="n">
        <v>6</v>
      </c>
      <c r="E23" s="204"/>
      <c r="F23" s="205"/>
      <c r="G23" s="204"/>
      <c r="H23" s="207" t="n">
        <v>22</v>
      </c>
      <c r="I23" s="2" t="s">
        <v>5008</v>
      </c>
      <c r="J23" s="2" t="n">
        <v>2</v>
      </c>
      <c r="K23" s="2" t="s">
        <v>4982</v>
      </c>
    </row>
    <row r="24" customFormat="false" ht="15" hidden="false" customHeight="true" outlineLevel="0" collapsed="false">
      <c r="A24" s="211" t="s">
        <v>5003</v>
      </c>
      <c r="B24" s="212" t="n">
        <v>41</v>
      </c>
      <c r="C24" s="213" t="n">
        <v>41</v>
      </c>
      <c r="D24" s="213" t="n">
        <v>41</v>
      </c>
      <c r="E24" s="204"/>
      <c r="F24" s="205"/>
      <c r="G24" s="204"/>
      <c r="H24" s="207" t="n">
        <v>23</v>
      </c>
      <c r="I24" s="2" t="s">
        <v>5093</v>
      </c>
      <c r="J24" s="2" t="n">
        <v>2</v>
      </c>
      <c r="K24" s="2" t="s">
        <v>4982</v>
      </c>
    </row>
    <row r="25" customFormat="false" ht="15" hidden="false" customHeight="true" outlineLevel="0" collapsed="false">
      <c r="A25" s="211" t="s">
        <v>5301</v>
      </c>
      <c r="B25" s="212" t="n">
        <v>55</v>
      </c>
      <c r="C25" s="213" t="n">
        <v>55</v>
      </c>
      <c r="D25" s="213" t="n">
        <v>55</v>
      </c>
      <c r="E25" s="204"/>
      <c r="F25" s="205"/>
      <c r="G25" s="204"/>
      <c r="H25" s="207" t="n">
        <v>24</v>
      </c>
      <c r="I25" s="2" t="s">
        <v>1344</v>
      </c>
      <c r="J25" s="2" t="n">
        <v>2</v>
      </c>
      <c r="K25" s="2" t="s">
        <v>4999</v>
      </c>
    </row>
    <row r="26" customFormat="false" ht="15" hidden="false" customHeight="true" outlineLevel="0" collapsed="false">
      <c r="A26" s="2"/>
      <c r="B26" s="204"/>
      <c r="C26" s="204"/>
      <c r="D26" s="204"/>
      <c r="E26" s="215"/>
      <c r="F26" s="205"/>
      <c r="G26" s="204"/>
      <c r="H26" s="207" t="n">
        <v>25</v>
      </c>
      <c r="I26" s="2" t="s">
        <v>5011</v>
      </c>
      <c r="J26" s="2" t="n">
        <v>2</v>
      </c>
      <c r="K26" s="2" t="s">
        <v>4995</v>
      </c>
    </row>
    <row r="27" customFormat="false" ht="19.5" hidden="false" customHeight="true" outlineLevel="0" collapsed="false">
      <c r="A27" s="206" t="s">
        <v>5017</v>
      </c>
      <c r="B27" s="206"/>
      <c r="C27" s="206"/>
      <c r="D27" s="206"/>
      <c r="E27" s="204"/>
      <c r="F27" s="205"/>
      <c r="G27" s="204"/>
      <c r="H27" s="207" t="n">
        <v>26</v>
      </c>
      <c r="I27" s="2" t="s">
        <v>5013</v>
      </c>
      <c r="J27" s="2" t="n">
        <v>2</v>
      </c>
      <c r="K27" s="2" t="s">
        <v>4982</v>
      </c>
    </row>
    <row r="28" customFormat="false" ht="15" hidden="false" customHeight="true" outlineLevel="0" collapsed="false">
      <c r="A28" s="208" t="s">
        <v>904</v>
      </c>
      <c r="B28" s="209" t="n">
        <v>0</v>
      </c>
      <c r="C28" s="210" t="n">
        <v>0</v>
      </c>
      <c r="D28" s="210" t="n">
        <v>0</v>
      </c>
      <c r="E28" s="204"/>
      <c r="F28" s="205"/>
      <c r="G28" s="204"/>
      <c r="H28" s="207" t="n">
        <v>27</v>
      </c>
      <c r="I28" s="2" t="s">
        <v>5248</v>
      </c>
      <c r="J28" s="2" t="n">
        <v>2</v>
      </c>
      <c r="K28" s="2" t="s">
        <v>4999</v>
      </c>
    </row>
    <row r="29" customFormat="false" ht="15" hidden="false" customHeight="true" outlineLevel="0" collapsed="false">
      <c r="A29" s="211" t="s">
        <v>1344</v>
      </c>
      <c r="B29" s="212" t="n">
        <v>0</v>
      </c>
      <c r="C29" s="213" t="n">
        <v>0</v>
      </c>
      <c r="D29" s="213" t="n">
        <v>0</v>
      </c>
      <c r="E29" s="204"/>
      <c r="F29" s="205"/>
      <c r="G29" s="204"/>
      <c r="H29" s="207" t="n">
        <v>28</v>
      </c>
      <c r="I29" s="2" t="s">
        <v>5302</v>
      </c>
      <c r="J29" s="2" t="n">
        <v>2</v>
      </c>
      <c r="K29" s="2" t="s">
        <v>4999</v>
      </c>
    </row>
    <row r="30" customFormat="false" ht="15" hidden="false" customHeight="true" outlineLevel="0" collapsed="false">
      <c r="A30" s="211" t="s">
        <v>5248</v>
      </c>
      <c r="B30" s="212" t="n">
        <v>0</v>
      </c>
      <c r="C30" s="213" t="n">
        <v>0</v>
      </c>
      <c r="D30" s="213" t="n">
        <v>0</v>
      </c>
      <c r="E30" s="204"/>
      <c r="F30" s="205"/>
      <c r="G30" s="204"/>
      <c r="H30" s="207" t="n">
        <v>29</v>
      </c>
      <c r="I30" s="2" t="s">
        <v>5303</v>
      </c>
      <c r="J30" s="2" t="n">
        <v>2</v>
      </c>
      <c r="K30" s="2" t="s">
        <v>4999</v>
      </c>
    </row>
    <row r="31" customFormat="false" ht="15" hidden="false" customHeight="true" outlineLevel="0" collapsed="false">
      <c r="A31" s="211" t="s">
        <v>5302</v>
      </c>
      <c r="B31" s="212" t="n">
        <v>0</v>
      </c>
      <c r="C31" s="213" t="n">
        <v>0</v>
      </c>
      <c r="D31" s="213" t="n">
        <v>0</v>
      </c>
      <c r="E31" s="204"/>
      <c r="F31" s="205"/>
      <c r="G31" s="204"/>
      <c r="H31" s="207" t="n">
        <v>30</v>
      </c>
      <c r="I31" s="2" t="s">
        <v>554</v>
      </c>
      <c r="J31" s="2" t="n">
        <v>2</v>
      </c>
      <c r="K31" s="2" t="s">
        <v>4999</v>
      </c>
    </row>
    <row r="32" customFormat="false" ht="15" hidden="false" customHeight="true" outlineLevel="0" collapsed="false">
      <c r="A32" s="211" t="s">
        <v>5303</v>
      </c>
      <c r="B32" s="212" t="n">
        <v>0</v>
      </c>
      <c r="C32" s="213" t="n">
        <v>0</v>
      </c>
      <c r="D32" s="213" t="n">
        <v>0</v>
      </c>
      <c r="E32" s="204"/>
      <c r="F32" s="205"/>
      <c r="G32" s="204"/>
      <c r="H32" s="207" t="n">
        <v>31</v>
      </c>
      <c r="I32" s="2" t="s">
        <v>5241</v>
      </c>
      <c r="J32" s="2" t="n">
        <v>2</v>
      </c>
      <c r="K32" s="2" t="s">
        <v>5006</v>
      </c>
    </row>
    <row r="33" customFormat="false" ht="15" hidden="false" customHeight="true" outlineLevel="0" collapsed="false">
      <c r="A33" s="211" t="s">
        <v>554</v>
      </c>
      <c r="B33" s="212" t="n">
        <v>0</v>
      </c>
      <c r="C33" s="213" t="n">
        <v>0</v>
      </c>
      <c r="D33" s="213" t="n">
        <v>0</v>
      </c>
      <c r="E33" s="204"/>
      <c r="F33" s="205"/>
      <c r="G33" s="204"/>
      <c r="H33" s="207" t="n">
        <v>32</v>
      </c>
      <c r="I33" s="2" t="s">
        <v>5021</v>
      </c>
      <c r="J33" s="2" t="n">
        <v>2</v>
      </c>
      <c r="K33" s="2" t="s">
        <v>4982</v>
      </c>
    </row>
    <row r="34" customFormat="false" ht="15" hidden="false" customHeight="true" outlineLevel="0" collapsed="false">
      <c r="A34" s="211" t="s">
        <v>5241</v>
      </c>
      <c r="B34" s="212"/>
      <c r="C34" s="213" t="n">
        <v>0</v>
      </c>
      <c r="D34" s="213" t="n">
        <v>0</v>
      </c>
      <c r="E34" s="204"/>
      <c r="F34" s="205"/>
      <c r="G34" s="204"/>
      <c r="H34" s="207" t="n">
        <v>33</v>
      </c>
      <c r="I34" s="2" t="s">
        <v>1573</v>
      </c>
      <c r="J34" s="2" t="n">
        <v>2</v>
      </c>
      <c r="K34" s="2" t="s">
        <v>4982</v>
      </c>
    </row>
    <row r="35" customFormat="false" ht="15" hidden="false" customHeight="true" outlineLevel="0" collapsed="false">
      <c r="A35" s="211" t="s">
        <v>5304</v>
      </c>
      <c r="B35" s="212" t="n">
        <v>0</v>
      </c>
      <c r="C35" s="213" t="n">
        <v>0</v>
      </c>
      <c r="D35" s="213" t="n">
        <v>0</v>
      </c>
      <c r="E35" s="204"/>
      <c r="F35" s="205"/>
      <c r="G35" s="204"/>
      <c r="H35" s="207" t="n">
        <v>34</v>
      </c>
      <c r="I35" s="2" t="s">
        <v>5030</v>
      </c>
      <c r="J35" s="2" t="n">
        <v>2</v>
      </c>
      <c r="K35" s="2" t="s">
        <v>4982</v>
      </c>
    </row>
    <row r="36" customFormat="false" ht="15" hidden="false" customHeight="true" outlineLevel="0" collapsed="false">
      <c r="A36" s="211" t="s">
        <v>5305</v>
      </c>
      <c r="B36" s="212" t="n">
        <v>0</v>
      </c>
      <c r="C36" s="213" t="n">
        <v>0</v>
      </c>
      <c r="D36" s="213" t="n">
        <v>0</v>
      </c>
      <c r="E36" s="204"/>
      <c r="F36" s="205"/>
      <c r="G36" s="204"/>
      <c r="H36" s="207" t="n">
        <v>35</v>
      </c>
      <c r="I36" s="2" t="s">
        <v>5309</v>
      </c>
      <c r="J36" s="2" t="n">
        <v>0</v>
      </c>
      <c r="K36" s="2" t="s">
        <v>4991</v>
      </c>
    </row>
    <row r="37" customFormat="false" ht="15" hidden="false" customHeight="true" outlineLevel="0" collapsed="false">
      <c r="A37" s="211" t="s">
        <v>5205</v>
      </c>
      <c r="B37" s="212" t="n">
        <v>0</v>
      </c>
      <c r="C37" s="213" t="n">
        <v>0</v>
      </c>
      <c r="D37" s="213" t="n">
        <v>0</v>
      </c>
      <c r="E37" s="204"/>
      <c r="F37" s="205"/>
      <c r="G37" s="204"/>
      <c r="H37" s="207" t="n">
        <v>36</v>
      </c>
      <c r="I37" s="2" t="s">
        <v>5304</v>
      </c>
      <c r="J37" s="2" t="n">
        <v>1</v>
      </c>
      <c r="K37" s="2" t="s">
        <v>4980</v>
      </c>
    </row>
    <row r="38" customFormat="false" ht="15" hidden="false" customHeight="true" outlineLevel="0" collapsed="false">
      <c r="A38" s="211" t="s">
        <v>5074</v>
      </c>
      <c r="B38" s="212" t="n">
        <v>0</v>
      </c>
      <c r="C38" s="213" t="n">
        <v>0</v>
      </c>
      <c r="D38" s="213" t="n">
        <v>0</v>
      </c>
      <c r="E38" s="204"/>
      <c r="F38" s="205"/>
      <c r="G38" s="204"/>
      <c r="H38" s="207" t="n">
        <v>37</v>
      </c>
      <c r="I38" s="2" t="s">
        <v>5061</v>
      </c>
      <c r="J38" s="2" t="n">
        <v>2</v>
      </c>
      <c r="K38" s="2" t="s">
        <v>4982</v>
      </c>
    </row>
    <row r="39" customFormat="false" ht="15" hidden="false" customHeight="true" outlineLevel="0" collapsed="false">
      <c r="A39" s="211" t="s">
        <v>5306</v>
      </c>
      <c r="B39" s="212" t="n">
        <v>0</v>
      </c>
      <c r="C39" s="213" t="n">
        <v>0</v>
      </c>
      <c r="D39" s="213" t="n">
        <v>0</v>
      </c>
      <c r="E39" s="204"/>
      <c r="F39" s="205"/>
      <c r="G39" s="204"/>
      <c r="H39" s="207" t="n">
        <v>38</v>
      </c>
      <c r="I39" s="2" t="s">
        <v>5149</v>
      </c>
      <c r="J39" s="2" t="n">
        <v>2</v>
      </c>
      <c r="K39" s="2" t="s">
        <v>5006</v>
      </c>
    </row>
    <row r="40" customFormat="false" ht="15" hidden="false" customHeight="true" outlineLevel="0" collapsed="false">
      <c r="A40" s="211" t="s">
        <v>5107</v>
      </c>
      <c r="B40" s="212" t="n">
        <v>0</v>
      </c>
      <c r="C40" s="213" t="n">
        <v>0</v>
      </c>
      <c r="D40" s="213" t="n">
        <v>0</v>
      </c>
      <c r="E40" s="204"/>
      <c r="F40" s="205"/>
      <c r="G40" s="204"/>
      <c r="H40" s="207" t="n">
        <v>39</v>
      </c>
      <c r="I40" s="2" t="s">
        <v>5035</v>
      </c>
      <c r="J40" s="2" t="n">
        <v>2</v>
      </c>
      <c r="K40" s="2" t="s">
        <v>5006</v>
      </c>
    </row>
    <row r="41" customFormat="false" ht="15" hidden="false" customHeight="true" outlineLevel="0" collapsed="false">
      <c r="A41" s="211" t="s">
        <v>5307</v>
      </c>
      <c r="B41" s="212" t="n">
        <v>0</v>
      </c>
      <c r="C41" s="213" t="n">
        <v>0</v>
      </c>
      <c r="D41" s="213" t="n">
        <v>0</v>
      </c>
      <c r="E41" s="204"/>
      <c r="F41" s="205"/>
      <c r="G41" s="204"/>
      <c r="H41" s="207" t="n">
        <v>40</v>
      </c>
      <c r="I41" s="2" t="s">
        <v>4984</v>
      </c>
      <c r="J41" s="2" t="n">
        <v>0</v>
      </c>
      <c r="K41" s="2" t="s">
        <v>4991</v>
      </c>
    </row>
    <row r="42" customFormat="false" ht="15" hidden="false" customHeight="true" outlineLevel="0" collapsed="false">
      <c r="A42" s="211" t="s">
        <v>5308</v>
      </c>
      <c r="B42" s="212" t="n">
        <v>0</v>
      </c>
      <c r="C42" s="213" t="n">
        <v>0</v>
      </c>
      <c r="D42" s="213" t="n">
        <v>0</v>
      </c>
      <c r="E42" s="204"/>
      <c r="F42" s="205"/>
      <c r="G42" s="204"/>
      <c r="H42" s="207" t="n">
        <v>41</v>
      </c>
      <c r="I42" s="2" t="s">
        <v>5297</v>
      </c>
      <c r="J42" s="2" t="n">
        <v>1</v>
      </c>
      <c r="K42" s="2" t="s">
        <v>4980</v>
      </c>
    </row>
    <row r="43" customFormat="false" ht="15" hidden="false" customHeight="true" outlineLevel="0" collapsed="false">
      <c r="A43" s="2"/>
      <c r="B43" s="204"/>
      <c r="C43" s="204"/>
      <c r="D43" s="204"/>
      <c r="E43" s="204"/>
      <c r="F43" s="205"/>
      <c r="G43" s="204"/>
      <c r="H43" s="207" t="n">
        <v>42</v>
      </c>
      <c r="I43" s="2" t="s">
        <v>5311</v>
      </c>
      <c r="J43" s="2" t="n">
        <v>1</v>
      </c>
      <c r="K43" s="2" t="s">
        <v>4980</v>
      </c>
    </row>
    <row r="44" customFormat="false" ht="19.5" hidden="false" customHeight="true" outlineLevel="0" collapsed="false">
      <c r="A44" s="206" t="s">
        <v>5006</v>
      </c>
      <c r="B44" s="206"/>
      <c r="C44" s="206"/>
      <c r="D44" s="206"/>
      <c r="E44" s="204"/>
      <c r="F44" s="205"/>
      <c r="G44" s="204"/>
      <c r="H44" s="207" t="n">
        <v>43</v>
      </c>
      <c r="I44" s="2" t="s">
        <v>5305</v>
      </c>
      <c r="J44" s="2" t="n">
        <v>2</v>
      </c>
      <c r="K44" s="2" t="s">
        <v>4999</v>
      </c>
    </row>
    <row r="45" customFormat="false" ht="15" hidden="false" customHeight="true" outlineLevel="0" collapsed="false">
      <c r="A45" s="208" t="s">
        <v>5070</v>
      </c>
      <c r="B45" s="209" t="n">
        <v>0</v>
      </c>
      <c r="C45" s="210"/>
      <c r="D45" s="210"/>
      <c r="E45" s="204"/>
      <c r="F45" s="205"/>
      <c r="G45" s="204"/>
      <c r="H45" s="207" t="n">
        <v>44</v>
      </c>
      <c r="I45" s="2" t="s">
        <v>5205</v>
      </c>
      <c r="J45" s="2" t="n">
        <v>2</v>
      </c>
      <c r="K45" s="2" t="s">
        <v>4999</v>
      </c>
    </row>
    <row r="46" customFormat="false" ht="15" hidden="false" customHeight="true" outlineLevel="0" collapsed="false">
      <c r="A46" s="211" t="s">
        <v>5293</v>
      </c>
      <c r="B46" s="212" t="n">
        <v>0</v>
      </c>
      <c r="C46" s="213" t="n">
        <v>0</v>
      </c>
      <c r="D46" s="213" t="n">
        <v>0</v>
      </c>
      <c r="E46" s="204"/>
      <c r="F46" s="205"/>
      <c r="G46" s="204"/>
      <c r="H46" s="207" t="n">
        <v>45</v>
      </c>
      <c r="I46" s="2" t="s">
        <v>5301</v>
      </c>
      <c r="J46" s="2" t="n">
        <v>1</v>
      </c>
      <c r="K46" s="2" t="s">
        <v>4980</v>
      </c>
    </row>
    <row r="47" customFormat="false" ht="15" hidden="false" customHeight="true" outlineLevel="0" collapsed="false">
      <c r="A47" s="211" t="s">
        <v>5170</v>
      </c>
      <c r="B47" s="212" t="n">
        <v>0</v>
      </c>
      <c r="C47" s="213"/>
      <c r="D47" s="213"/>
      <c r="E47" s="204"/>
      <c r="F47" s="205"/>
      <c r="G47" s="204"/>
      <c r="H47" s="207" t="n">
        <v>46</v>
      </c>
      <c r="I47" s="2" t="s">
        <v>5036</v>
      </c>
      <c r="J47" s="2" t="n">
        <v>2</v>
      </c>
      <c r="K47" s="2" t="s">
        <v>4995</v>
      </c>
    </row>
    <row r="48" customFormat="false" ht="15" hidden="false" customHeight="true" outlineLevel="0" collapsed="false">
      <c r="A48" s="211" t="s">
        <v>5295</v>
      </c>
      <c r="B48" s="212" t="n">
        <v>0</v>
      </c>
      <c r="C48" s="213" t="n">
        <v>0</v>
      </c>
      <c r="D48" s="213" t="n">
        <v>0</v>
      </c>
      <c r="E48" s="204"/>
      <c r="F48" s="205"/>
      <c r="G48" s="204"/>
      <c r="H48" s="207" t="n">
        <v>47</v>
      </c>
      <c r="I48" s="2" t="s">
        <v>5108</v>
      </c>
      <c r="J48" s="2" t="n">
        <v>2</v>
      </c>
      <c r="K48" s="2" t="s">
        <v>4982</v>
      </c>
    </row>
    <row r="49" customFormat="false" ht="15" hidden="false" customHeight="true" outlineLevel="0" collapsed="false">
      <c r="A49" s="211" t="s">
        <v>5247</v>
      </c>
      <c r="B49" s="212"/>
      <c r="C49" s="213" t="n">
        <v>0</v>
      </c>
      <c r="D49" s="213"/>
      <c r="E49" s="204"/>
      <c r="F49" s="205"/>
      <c r="G49" s="204"/>
      <c r="H49" s="207" t="n">
        <v>48</v>
      </c>
      <c r="I49" s="2" t="s">
        <v>478</v>
      </c>
      <c r="J49" s="2" t="n">
        <v>0</v>
      </c>
      <c r="K49" s="2" t="s">
        <v>4991</v>
      </c>
    </row>
    <row r="50" customFormat="false" ht="15" hidden="false" customHeight="true" outlineLevel="0" collapsed="false">
      <c r="A50" s="211" t="s">
        <v>5227</v>
      </c>
      <c r="B50" s="212" t="n">
        <v>0</v>
      </c>
      <c r="C50" s="213"/>
      <c r="D50" s="204"/>
      <c r="E50" s="204"/>
      <c r="F50" s="205"/>
      <c r="G50" s="204"/>
      <c r="H50" s="207" t="n">
        <v>49</v>
      </c>
      <c r="I50" s="2" t="s">
        <v>5110</v>
      </c>
      <c r="J50" s="2" t="n">
        <v>2</v>
      </c>
      <c r="K50" s="2" t="s">
        <v>4982</v>
      </c>
    </row>
    <row r="51" customFormat="false" ht="15" hidden="false" customHeight="true" outlineLevel="0" collapsed="false">
      <c r="A51" s="211" t="s">
        <v>5005</v>
      </c>
      <c r="B51" s="212" t="n">
        <v>0</v>
      </c>
      <c r="C51" s="213" t="n">
        <v>0</v>
      </c>
      <c r="D51" s="213" t="n">
        <v>0</v>
      </c>
      <c r="E51" s="204"/>
      <c r="F51" s="205"/>
      <c r="G51" s="204"/>
      <c r="H51" s="207" t="n">
        <v>50</v>
      </c>
      <c r="I51" s="2" t="s">
        <v>5038</v>
      </c>
      <c r="J51" s="2" t="n">
        <v>2</v>
      </c>
      <c r="K51" s="2" t="s">
        <v>4982</v>
      </c>
    </row>
    <row r="52" customFormat="false" ht="15" hidden="false" customHeight="true" outlineLevel="0" collapsed="false">
      <c r="A52" s="211" t="s">
        <v>5241</v>
      </c>
      <c r="B52" s="212"/>
      <c r="C52" s="213" t="n">
        <v>0</v>
      </c>
      <c r="D52" s="213" t="n">
        <v>0</v>
      </c>
      <c r="E52" s="204"/>
      <c r="F52" s="205"/>
      <c r="G52" s="204"/>
      <c r="H52" s="207" t="n">
        <v>51</v>
      </c>
      <c r="I52" s="2" t="s">
        <v>5296</v>
      </c>
      <c r="J52" s="2" t="n">
        <v>1</v>
      </c>
      <c r="K52" s="2" t="s">
        <v>4980</v>
      </c>
    </row>
    <row r="53" customFormat="false" ht="15" hidden="false" customHeight="true" outlineLevel="0" collapsed="false">
      <c r="A53" s="211" t="s">
        <v>5149</v>
      </c>
      <c r="B53" s="212"/>
      <c r="C53" s="213" t="n">
        <v>0</v>
      </c>
      <c r="D53" s="213" t="n">
        <v>0</v>
      </c>
      <c r="E53" s="204"/>
      <c r="F53" s="205"/>
      <c r="G53" s="204"/>
      <c r="H53" s="207" t="n">
        <v>52</v>
      </c>
      <c r="I53" s="2" t="s">
        <v>5040</v>
      </c>
      <c r="J53" s="2" t="n">
        <v>2</v>
      </c>
      <c r="K53" s="2" t="s">
        <v>4982</v>
      </c>
    </row>
    <row r="54" customFormat="false" ht="15" hidden="false" customHeight="true" outlineLevel="0" collapsed="false">
      <c r="A54" s="211" t="s">
        <v>5035</v>
      </c>
      <c r="B54" s="212" t="n">
        <v>0</v>
      </c>
      <c r="C54" s="213" t="n">
        <v>0</v>
      </c>
      <c r="D54" s="213" t="n">
        <v>0</v>
      </c>
      <c r="E54" s="204"/>
      <c r="F54" s="205"/>
      <c r="G54" s="204"/>
      <c r="H54" s="207" t="n">
        <v>53</v>
      </c>
      <c r="I54" s="2" t="s">
        <v>5062</v>
      </c>
      <c r="J54" s="2" t="n">
        <v>2</v>
      </c>
      <c r="K54" s="2" t="s">
        <v>4982</v>
      </c>
    </row>
    <row r="55" customFormat="false" ht="15" hidden="false" customHeight="true" outlineLevel="0" collapsed="false">
      <c r="A55" s="211" t="s">
        <v>5202</v>
      </c>
      <c r="B55" s="212" t="n">
        <v>0</v>
      </c>
      <c r="C55" s="213"/>
      <c r="D55" s="213"/>
      <c r="E55" s="204"/>
      <c r="F55" s="205"/>
      <c r="G55" s="204"/>
      <c r="H55" s="207" t="n">
        <v>54</v>
      </c>
      <c r="I55" s="2" t="s">
        <v>649</v>
      </c>
      <c r="J55" s="2" t="n">
        <v>0</v>
      </c>
      <c r="K55" s="2" t="s">
        <v>4991</v>
      </c>
    </row>
    <row r="56" customFormat="false" ht="15" hidden="false" customHeight="true" outlineLevel="0" collapsed="false">
      <c r="A56" s="211" t="s">
        <v>5037</v>
      </c>
      <c r="B56" s="212"/>
      <c r="C56" s="213" t="n">
        <v>0</v>
      </c>
      <c r="D56" s="213"/>
      <c r="E56" s="204"/>
      <c r="F56" s="205"/>
      <c r="G56" s="204"/>
      <c r="H56" s="207" t="n">
        <v>55</v>
      </c>
      <c r="I56" s="2" t="s">
        <v>5041</v>
      </c>
      <c r="J56" s="2" t="n">
        <v>2</v>
      </c>
      <c r="K56" s="2" t="s">
        <v>4982</v>
      </c>
    </row>
    <row r="57" customFormat="false" ht="15" hidden="false" customHeight="true" outlineLevel="0" collapsed="false">
      <c r="A57" s="211" t="s">
        <v>5189</v>
      </c>
      <c r="B57" s="212"/>
      <c r="C57" s="213" t="n">
        <v>0</v>
      </c>
      <c r="D57" s="213" t="n">
        <v>0</v>
      </c>
      <c r="E57" s="204"/>
      <c r="F57" s="205"/>
      <c r="G57" s="204"/>
      <c r="H57" s="207" t="n">
        <v>56</v>
      </c>
      <c r="I57" s="2" t="s">
        <v>5114</v>
      </c>
      <c r="J57" s="2" t="n">
        <v>2</v>
      </c>
      <c r="K57" s="2" t="s">
        <v>4982</v>
      </c>
    </row>
    <row r="58" customFormat="false" ht="15" hidden="false" customHeight="true" outlineLevel="0" collapsed="false">
      <c r="A58" s="211" t="s">
        <v>5039</v>
      </c>
      <c r="B58" s="212" t="n">
        <v>0</v>
      </c>
      <c r="C58" s="213" t="n">
        <v>0</v>
      </c>
      <c r="D58" s="213" t="n">
        <v>0</v>
      </c>
      <c r="E58" s="204"/>
      <c r="F58" s="205"/>
      <c r="G58" s="204"/>
      <c r="H58" s="207" t="n">
        <v>57</v>
      </c>
      <c r="I58" s="2" t="s">
        <v>5042</v>
      </c>
      <c r="J58" s="2" t="n">
        <v>2</v>
      </c>
      <c r="K58" s="2" t="s">
        <v>4982</v>
      </c>
    </row>
    <row r="59" customFormat="false" ht="15" hidden="false" customHeight="true" outlineLevel="0" collapsed="false">
      <c r="A59" s="211" t="s">
        <v>5107</v>
      </c>
      <c r="B59" s="212" t="n">
        <v>0</v>
      </c>
      <c r="C59" s="213"/>
      <c r="D59" s="213"/>
      <c r="E59" s="204"/>
      <c r="F59" s="205"/>
      <c r="G59" s="204"/>
      <c r="H59" s="207" t="n">
        <v>58</v>
      </c>
      <c r="I59" s="2" t="s">
        <v>590</v>
      </c>
      <c r="J59" s="2" t="n">
        <v>2</v>
      </c>
      <c r="K59" s="2" t="s">
        <v>4982</v>
      </c>
    </row>
    <row r="60" customFormat="false" ht="15" hidden="false" customHeight="true" outlineLevel="0" collapsed="false">
      <c r="A60" s="211" t="s">
        <v>5029</v>
      </c>
      <c r="B60" s="212" t="n">
        <v>0</v>
      </c>
      <c r="C60" s="213" t="n">
        <v>0</v>
      </c>
      <c r="D60" s="213" t="n">
        <v>0</v>
      </c>
      <c r="E60" s="204"/>
      <c r="F60" s="205"/>
      <c r="G60" s="204"/>
      <c r="H60" s="207" t="n">
        <v>59</v>
      </c>
      <c r="I60" s="2" t="s">
        <v>5064</v>
      </c>
      <c r="J60" s="2" t="n">
        <v>2</v>
      </c>
      <c r="K60" s="2" t="s">
        <v>4982</v>
      </c>
    </row>
    <row r="61" customFormat="false" ht="15" hidden="false" customHeight="true" outlineLevel="0" collapsed="false">
      <c r="A61" s="2"/>
      <c r="B61" s="204"/>
      <c r="C61" s="204"/>
      <c r="D61" s="204"/>
      <c r="E61" s="204"/>
      <c r="F61" s="205"/>
      <c r="G61" s="204"/>
      <c r="H61" s="207" t="n">
        <v>60</v>
      </c>
      <c r="I61" s="2" t="s">
        <v>5065</v>
      </c>
      <c r="J61" s="2" t="n">
        <v>2</v>
      </c>
      <c r="K61" s="2" t="s">
        <v>4982</v>
      </c>
    </row>
    <row r="62" customFormat="false" ht="19.5" hidden="false" customHeight="true" outlineLevel="0" collapsed="false">
      <c r="A62" s="206" t="s">
        <v>4982</v>
      </c>
      <c r="B62" s="206"/>
      <c r="C62" s="206"/>
      <c r="D62" s="206"/>
      <c r="E62" s="204"/>
      <c r="F62" s="205"/>
      <c r="G62" s="204"/>
      <c r="H62" s="207" t="n">
        <v>61</v>
      </c>
      <c r="I62" s="2" t="s">
        <v>5077</v>
      </c>
      <c r="J62" s="2" t="n">
        <v>2</v>
      </c>
      <c r="K62" s="2" t="s">
        <v>4982</v>
      </c>
    </row>
    <row r="63" customFormat="false" ht="15" hidden="false" customHeight="true" outlineLevel="0" collapsed="false">
      <c r="A63" s="208" t="s">
        <v>590</v>
      </c>
      <c r="B63" s="221" t="n">
        <v>5</v>
      </c>
      <c r="C63" s="217" t="n">
        <v>5</v>
      </c>
      <c r="D63" s="217" t="n">
        <v>5</v>
      </c>
      <c r="E63" s="204"/>
      <c r="F63" s="205"/>
      <c r="G63" s="204"/>
      <c r="H63" s="207" t="n">
        <v>62</v>
      </c>
      <c r="I63" s="2" t="s">
        <v>5202</v>
      </c>
      <c r="J63" s="2" t="n">
        <v>2</v>
      </c>
      <c r="K63" s="2" t="s">
        <v>5025</v>
      </c>
    </row>
    <row r="64" customFormat="false" ht="15" hidden="false" customHeight="true" outlineLevel="0" collapsed="false">
      <c r="A64" s="211" t="s">
        <v>5045</v>
      </c>
      <c r="B64" s="218" t="n">
        <v>6</v>
      </c>
      <c r="C64" s="2" t="n">
        <v>6</v>
      </c>
      <c r="D64" s="2" t="n">
        <v>6</v>
      </c>
      <c r="E64" s="204"/>
      <c r="F64" s="205"/>
      <c r="G64" s="204"/>
      <c r="H64" s="207" t="n">
        <v>63</v>
      </c>
      <c r="I64" s="2" t="s">
        <v>5196</v>
      </c>
      <c r="J64" s="2" t="n">
        <v>0</v>
      </c>
      <c r="K64" s="2" t="s">
        <v>4991</v>
      </c>
    </row>
    <row r="65" customFormat="false" ht="15" hidden="false" customHeight="true" outlineLevel="0" collapsed="false">
      <c r="A65" s="211" t="s">
        <v>5030</v>
      </c>
      <c r="B65" s="218" t="n">
        <v>10</v>
      </c>
      <c r="C65" s="2" t="n">
        <v>10</v>
      </c>
      <c r="D65" s="2" t="n">
        <v>10</v>
      </c>
      <c r="E65" s="204"/>
      <c r="F65" s="205"/>
      <c r="G65" s="204"/>
      <c r="H65" s="207" t="n">
        <v>64</v>
      </c>
      <c r="I65" s="2" t="s">
        <v>5043</v>
      </c>
      <c r="J65" s="2" t="n">
        <v>2</v>
      </c>
      <c r="K65" s="2" t="s">
        <v>4982</v>
      </c>
    </row>
    <row r="66" customFormat="false" ht="15" hidden="false" customHeight="true" outlineLevel="0" collapsed="false">
      <c r="A66" s="211" t="s">
        <v>5113</v>
      </c>
      <c r="B66" s="218" t="n">
        <v>11</v>
      </c>
      <c r="C66" s="2" t="n">
        <v>11</v>
      </c>
      <c r="D66" s="2" t="n">
        <v>11</v>
      </c>
      <c r="E66" s="204"/>
      <c r="F66" s="205"/>
      <c r="G66" s="204"/>
      <c r="H66" s="207" t="n">
        <v>65</v>
      </c>
      <c r="I66" s="2" t="s">
        <v>5074</v>
      </c>
      <c r="J66" s="2" t="n">
        <v>2</v>
      </c>
      <c r="K66" s="2" t="s">
        <v>4999</v>
      </c>
    </row>
    <row r="67" customFormat="false" ht="15" hidden="false" customHeight="true" outlineLevel="0" collapsed="false">
      <c r="A67" s="211" t="s">
        <v>5047</v>
      </c>
      <c r="B67" s="218" t="n">
        <v>12</v>
      </c>
      <c r="C67" s="2" t="n">
        <v>12</v>
      </c>
      <c r="D67" s="2" t="n">
        <v>12</v>
      </c>
      <c r="E67" s="204"/>
      <c r="F67" s="205"/>
      <c r="G67" s="204"/>
      <c r="H67" s="207" t="n">
        <v>66</v>
      </c>
      <c r="I67" s="2" t="s">
        <v>5117</v>
      </c>
      <c r="J67" s="2" t="n">
        <v>2</v>
      </c>
      <c r="K67" s="2" t="s">
        <v>4982</v>
      </c>
    </row>
    <row r="68" customFormat="false" ht="15" hidden="false" customHeight="true" outlineLevel="0" collapsed="false">
      <c r="A68" s="211" t="s">
        <v>5061</v>
      </c>
      <c r="B68" s="218" t="n">
        <v>15</v>
      </c>
      <c r="C68" s="2" t="n">
        <v>15</v>
      </c>
      <c r="D68" s="2" t="n">
        <v>15</v>
      </c>
      <c r="E68" s="204"/>
      <c r="F68" s="205"/>
      <c r="G68" s="204"/>
      <c r="H68" s="207" t="n">
        <v>67</v>
      </c>
      <c r="I68" s="2" t="s">
        <v>5306</v>
      </c>
      <c r="J68" s="2" t="n">
        <v>2</v>
      </c>
      <c r="K68" s="2" t="s">
        <v>4999</v>
      </c>
    </row>
    <row r="69" customFormat="false" ht="15" hidden="false" customHeight="true" outlineLevel="0" collapsed="false">
      <c r="A69" s="211" t="s">
        <v>5038</v>
      </c>
      <c r="B69" s="218" t="n">
        <v>17</v>
      </c>
      <c r="C69" s="2" t="n">
        <v>17</v>
      </c>
      <c r="D69" s="2" t="n">
        <v>17</v>
      </c>
      <c r="E69" s="204"/>
      <c r="F69" s="205"/>
      <c r="G69" s="204"/>
      <c r="H69" s="207" t="n">
        <v>68</v>
      </c>
      <c r="I69" s="2" t="s">
        <v>5044</v>
      </c>
      <c r="J69" s="2" t="n">
        <v>2</v>
      </c>
      <c r="K69" s="2" t="s">
        <v>4982</v>
      </c>
    </row>
    <row r="70" customFormat="false" ht="15" hidden="false" customHeight="true" outlineLevel="0" collapsed="false">
      <c r="A70" s="211" t="s">
        <v>5062</v>
      </c>
      <c r="B70" s="218" t="n">
        <v>18</v>
      </c>
      <c r="C70" s="2" t="n">
        <v>18</v>
      </c>
      <c r="D70" s="2" t="n">
        <v>18</v>
      </c>
      <c r="E70" s="204"/>
      <c r="F70" s="205"/>
      <c r="G70" s="204"/>
      <c r="H70" s="207" t="n">
        <v>69</v>
      </c>
      <c r="I70" s="2" t="s">
        <v>5037</v>
      </c>
      <c r="J70" s="2" t="n">
        <v>2</v>
      </c>
      <c r="K70" s="2" t="s">
        <v>4982</v>
      </c>
    </row>
    <row r="71" customFormat="false" ht="15" hidden="false" customHeight="true" outlineLevel="0" collapsed="false">
      <c r="A71" s="211" t="s">
        <v>5021</v>
      </c>
      <c r="B71" s="218" t="n">
        <v>21</v>
      </c>
      <c r="C71" s="2" t="n">
        <v>21</v>
      </c>
      <c r="D71" s="2" t="n">
        <v>21</v>
      </c>
      <c r="E71" s="204"/>
      <c r="F71" s="205"/>
      <c r="G71" s="204"/>
      <c r="H71" s="207" t="n">
        <v>70</v>
      </c>
      <c r="I71" s="2" t="s">
        <v>1808</v>
      </c>
      <c r="J71" s="2" t="n">
        <v>2</v>
      </c>
      <c r="K71" s="2" t="s">
        <v>4982</v>
      </c>
    </row>
    <row r="72" customFormat="false" ht="15" hidden="false" customHeight="true" outlineLevel="0" collapsed="false">
      <c r="A72" s="211" t="s">
        <v>5116</v>
      </c>
      <c r="B72" s="214"/>
      <c r="C72" s="2" t="n">
        <v>23</v>
      </c>
      <c r="D72" s="2" t="n">
        <v>23</v>
      </c>
      <c r="E72" s="204"/>
      <c r="F72" s="205"/>
      <c r="G72" s="204"/>
      <c r="H72" s="207" t="n">
        <v>71</v>
      </c>
      <c r="I72" s="2" t="s">
        <v>701</v>
      </c>
      <c r="J72" s="2" t="n">
        <v>2</v>
      </c>
      <c r="K72" s="2" t="s">
        <v>4982</v>
      </c>
    </row>
    <row r="73" customFormat="false" ht="15" hidden="false" customHeight="true" outlineLevel="0" collapsed="false">
      <c r="A73" s="211" t="s">
        <v>5149</v>
      </c>
      <c r="B73" s="218" t="n">
        <v>23</v>
      </c>
      <c r="C73" s="204"/>
      <c r="D73" s="204"/>
      <c r="E73" s="204"/>
      <c r="F73" s="205"/>
      <c r="G73" s="204"/>
      <c r="H73" s="207" t="n">
        <v>72</v>
      </c>
      <c r="I73" s="2" t="s">
        <v>5116</v>
      </c>
      <c r="J73" s="2" t="n">
        <v>2</v>
      </c>
      <c r="K73" s="2" t="s">
        <v>4982</v>
      </c>
    </row>
    <row r="74" customFormat="false" ht="15" hidden="false" customHeight="true" outlineLevel="0" collapsed="false">
      <c r="A74" s="211" t="s">
        <v>1044</v>
      </c>
      <c r="B74" s="218" t="n">
        <v>26</v>
      </c>
      <c r="C74" s="2" t="n">
        <v>26</v>
      </c>
      <c r="D74" s="2" t="n">
        <v>26</v>
      </c>
      <c r="E74" s="204"/>
      <c r="F74" s="205"/>
      <c r="G74" s="204"/>
      <c r="H74" s="207" t="n">
        <v>73</v>
      </c>
      <c r="I74" s="2" t="s">
        <v>5234</v>
      </c>
      <c r="J74" s="2" t="n">
        <v>2</v>
      </c>
      <c r="K74" s="2" t="s">
        <v>4982</v>
      </c>
    </row>
    <row r="75" customFormat="false" ht="15" hidden="false" customHeight="true" outlineLevel="0" collapsed="false">
      <c r="A75" s="211" t="s">
        <v>5042</v>
      </c>
      <c r="B75" s="218" t="n">
        <v>27</v>
      </c>
      <c r="C75" s="2" t="n">
        <v>27</v>
      </c>
      <c r="D75" s="2" t="n">
        <v>27</v>
      </c>
      <c r="E75" s="204"/>
      <c r="F75" s="205"/>
      <c r="G75" s="204"/>
      <c r="H75" s="207" t="n">
        <v>74</v>
      </c>
      <c r="I75" s="2" t="s">
        <v>5189</v>
      </c>
      <c r="J75" s="2" t="n">
        <v>2</v>
      </c>
      <c r="K75" s="2" t="s">
        <v>5006</v>
      </c>
    </row>
    <row r="76" customFormat="false" ht="15" hidden="false" customHeight="true" outlineLevel="0" collapsed="false">
      <c r="A76" s="211" t="s">
        <v>5003</v>
      </c>
      <c r="B76" s="214"/>
      <c r="C76" s="2" t="n">
        <v>28</v>
      </c>
      <c r="D76" s="2" t="n">
        <v>28</v>
      </c>
      <c r="E76" s="204"/>
      <c r="F76" s="205"/>
      <c r="G76" s="204"/>
      <c r="H76" s="207" t="n">
        <v>75</v>
      </c>
      <c r="I76" s="2" t="s">
        <v>5039</v>
      </c>
      <c r="J76" s="2" t="n">
        <v>2</v>
      </c>
      <c r="K76" s="2" t="s">
        <v>5006</v>
      </c>
    </row>
    <row r="77" customFormat="false" ht="15" hidden="false" customHeight="true" outlineLevel="0" collapsed="false">
      <c r="A77" s="211" t="s">
        <v>5056</v>
      </c>
      <c r="B77" s="218" t="n">
        <v>31</v>
      </c>
      <c r="C77" s="2" t="n">
        <v>31</v>
      </c>
      <c r="D77" s="2" t="n">
        <v>31</v>
      </c>
      <c r="E77" s="204"/>
      <c r="F77" s="205"/>
      <c r="G77" s="204"/>
      <c r="H77" s="207" t="n">
        <v>76</v>
      </c>
      <c r="I77" s="2" t="s">
        <v>5300</v>
      </c>
      <c r="J77" s="2" t="n">
        <v>1</v>
      </c>
      <c r="K77" s="2" t="s">
        <v>4980</v>
      </c>
    </row>
    <row r="78" customFormat="false" ht="15" hidden="false" customHeight="true" outlineLevel="0" collapsed="false">
      <c r="A78" s="211" t="s">
        <v>5004</v>
      </c>
      <c r="B78" s="218" t="n">
        <v>32</v>
      </c>
      <c r="C78" s="2" t="n">
        <v>32</v>
      </c>
      <c r="D78" s="2" t="n">
        <v>32</v>
      </c>
      <c r="E78" s="204"/>
      <c r="F78" s="205"/>
      <c r="G78" s="204"/>
      <c r="H78" s="207" t="n">
        <v>77</v>
      </c>
      <c r="I78" s="2" t="s">
        <v>5298</v>
      </c>
      <c r="J78" s="2" t="n">
        <v>1</v>
      </c>
      <c r="K78" s="2" t="s">
        <v>4980</v>
      </c>
    </row>
    <row r="79" customFormat="false" ht="15" hidden="false" customHeight="true" outlineLevel="0" collapsed="false">
      <c r="A79" s="211" t="s">
        <v>701</v>
      </c>
      <c r="B79" s="214"/>
      <c r="C79" s="2" t="n">
        <v>34</v>
      </c>
      <c r="D79" s="2" t="n">
        <v>34</v>
      </c>
      <c r="E79" s="204"/>
      <c r="F79" s="205"/>
      <c r="G79" s="204"/>
      <c r="H79" s="207" t="n">
        <v>78</v>
      </c>
      <c r="I79" s="2" t="s">
        <v>5066</v>
      </c>
      <c r="J79" s="2" t="n">
        <v>2</v>
      </c>
      <c r="K79" s="2" t="s">
        <v>4982</v>
      </c>
    </row>
    <row r="80" customFormat="false" ht="15" hidden="false" customHeight="true" outlineLevel="0" collapsed="false">
      <c r="A80" s="211" t="s">
        <v>1808</v>
      </c>
      <c r="B80" s="214"/>
      <c r="C80" s="2" t="n">
        <v>36</v>
      </c>
      <c r="D80" s="2" t="n">
        <v>36</v>
      </c>
      <c r="E80" s="204"/>
      <c r="F80" s="205"/>
      <c r="G80" s="204"/>
      <c r="H80" s="207" t="n">
        <v>79</v>
      </c>
      <c r="I80" s="2" t="s">
        <v>5067</v>
      </c>
      <c r="J80" s="2" t="n">
        <v>2</v>
      </c>
      <c r="K80" s="2" t="s">
        <v>4982</v>
      </c>
    </row>
    <row r="81" customFormat="false" ht="15" hidden="false" customHeight="true" outlineLevel="0" collapsed="false">
      <c r="A81" s="211" t="s">
        <v>5117</v>
      </c>
      <c r="B81" s="218" t="n">
        <v>37</v>
      </c>
      <c r="C81" s="2" t="n">
        <v>37</v>
      </c>
      <c r="D81" s="204"/>
      <c r="E81" s="204"/>
      <c r="F81" s="205"/>
      <c r="G81" s="204"/>
      <c r="H81" s="207" t="n">
        <v>80</v>
      </c>
      <c r="I81" s="2" t="s">
        <v>977</v>
      </c>
      <c r="J81" s="2" t="n">
        <v>2</v>
      </c>
      <c r="K81" s="2" t="s">
        <v>4982</v>
      </c>
    </row>
    <row r="82" customFormat="false" ht="15" hidden="false" customHeight="true" outlineLevel="0" collapsed="false">
      <c r="A82" s="211" t="s">
        <v>5077</v>
      </c>
      <c r="B82" s="214"/>
      <c r="C82" s="2" t="n">
        <v>39</v>
      </c>
      <c r="D82" s="204" t="n">
        <v>39</v>
      </c>
      <c r="E82" s="204"/>
      <c r="F82" s="205"/>
      <c r="G82" s="204"/>
      <c r="H82" s="207" t="n">
        <v>81</v>
      </c>
      <c r="I82" s="2" t="s">
        <v>5107</v>
      </c>
      <c r="J82" s="2" t="n">
        <v>2</v>
      </c>
      <c r="K82" s="2" t="s">
        <v>4999</v>
      </c>
    </row>
    <row r="83" customFormat="false" ht="15" hidden="false" customHeight="true" outlineLevel="0" collapsed="false">
      <c r="A83" s="211" t="s">
        <v>5013</v>
      </c>
      <c r="B83" s="218" t="n">
        <v>42</v>
      </c>
      <c r="C83" s="2" t="n">
        <v>42</v>
      </c>
      <c r="D83" s="2" t="n">
        <v>42</v>
      </c>
      <c r="E83" s="204"/>
      <c r="F83" s="205"/>
      <c r="G83" s="204"/>
      <c r="H83" s="207" t="n">
        <v>82</v>
      </c>
      <c r="I83" s="2" t="s">
        <v>5113</v>
      </c>
      <c r="J83" s="2" t="n">
        <v>2</v>
      </c>
      <c r="K83" s="2" t="s">
        <v>4982</v>
      </c>
    </row>
    <row r="84" customFormat="false" ht="15" hidden="false" customHeight="true" outlineLevel="0" collapsed="false">
      <c r="A84" s="211" t="s">
        <v>5044</v>
      </c>
      <c r="B84" s="218" t="n">
        <v>43</v>
      </c>
      <c r="C84" s="204"/>
      <c r="D84" s="204"/>
      <c r="E84" s="204"/>
      <c r="F84" s="205"/>
      <c r="G84" s="204"/>
      <c r="H84" s="207" t="n">
        <v>83</v>
      </c>
      <c r="I84" s="2" t="s">
        <v>5029</v>
      </c>
      <c r="J84" s="2" t="n">
        <v>2</v>
      </c>
      <c r="K84" s="2" t="s">
        <v>5006</v>
      </c>
    </row>
    <row r="85" customFormat="false" ht="15" hidden="false" customHeight="true" outlineLevel="0" collapsed="false">
      <c r="A85" s="211" t="s">
        <v>5041</v>
      </c>
      <c r="B85" s="218" t="n">
        <v>44</v>
      </c>
      <c r="C85" s="2" t="n">
        <v>44</v>
      </c>
      <c r="D85" s="2" t="n">
        <v>44</v>
      </c>
      <c r="E85" s="204"/>
      <c r="F85" s="205"/>
      <c r="G85" s="204"/>
      <c r="H85" s="207" t="n">
        <v>84</v>
      </c>
      <c r="I85" s="2" t="s">
        <v>5050</v>
      </c>
      <c r="J85" s="2" t="n">
        <v>2</v>
      </c>
      <c r="K85" s="2" t="s">
        <v>4982</v>
      </c>
    </row>
    <row r="86" customFormat="false" ht="15" hidden="false" customHeight="true" outlineLevel="0" collapsed="false">
      <c r="A86" s="211" t="s">
        <v>4985</v>
      </c>
      <c r="B86" s="218" t="n">
        <v>45</v>
      </c>
      <c r="C86" s="2" t="n">
        <v>45</v>
      </c>
      <c r="D86" s="2" t="n">
        <v>45</v>
      </c>
      <c r="E86" s="204"/>
      <c r="F86" s="205"/>
      <c r="G86" s="204"/>
      <c r="H86" s="207" t="n">
        <v>85</v>
      </c>
      <c r="I86" s="2" t="s">
        <v>5299</v>
      </c>
      <c r="J86" s="2" t="n">
        <v>1</v>
      </c>
      <c r="K86" s="2" t="s">
        <v>4980</v>
      </c>
    </row>
    <row r="87" customFormat="false" ht="15" hidden="false" customHeight="true" outlineLevel="0" collapsed="false">
      <c r="A87" s="211" t="s">
        <v>5192</v>
      </c>
      <c r="B87" s="214"/>
      <c r="C87" s="2" t="n">
        <v>46</v>
      </c>
      <c r="D87" s="2" t="n">
        <v>46</v>
      </c>
      <c r="E87" s="204"/>
      <c r="F87" s="205"/>
      <c r="G87" s="204"/>
      <c r="H87" s="207" t="n">
        <v>86</v>
      </c>
      <c r="I87" s="2" t="s">
        <v>612</v>
      </c>
      <c r="J87" s="2" t="n">
        <v>0</v>
      </c>
      <c r="K87" s="2" t="s">
        <v>4991</v>
      </c>
    </row>
    <row r="88" customFormat="false" ht="15" hidden="false" customHeight="true" outlineLevel="0" collapsed="false">
      <c r="A88" s="211" t="s">
        <v>5043</v>
      </c>
      <c r="B88" s="214"/>
      <c r="C88" s="2" t="n">
        <v>48</v>
      </c>
      <c r="D88" s="2" t="n">
        <v>48</v>
      </c>
      <c r="E88" s="204"/>
      <c r="F88" s="205"/>
      <c r="G88" s="204"/>
      <c r="H88" s="207" t="n">
        <v>87</v>
      </c>
      <c r="I88" s="2" t="s">
        <v>5047</v>
      </c>
      <c r="J88" s="2" t="n">
        <v>2</v>
      </c>
      <c r="K88" s="2" t="s">
        <v>4982</v>
      </c>
    </row>
    <row r="89" customFormat="false" ht="15" hidden="false" customHeight="true" outlineLevel="0" collapsed="false">
      <c r="A89" s="211" t="s">
        <v>5008</v>
      </c>
      <c r="B89" s="214"/>
      <c r="C89" s="2" t="n">
        <v>49</v>
      </c>
      <c r="D89" s="2" t="n">
        <v>49</v>
      </c>
      <c r="E89" s="204"/>
      <c r="F89" s="205"/>
      <c r="G89" s="204"/>
      <c r="H89" s="207" t="n">
        <v>88</v>
      </c>
      <c r="I89" s="2" t="s">
        <v>5192</v>
      </c>
      <c r="J89" s="2" t="n">
        <v>2</v>
      </c>
      <c r="K89" s="2" t="s">
        <v>4982</v>
      </c>
    </row>
    <row r="90" customFormat="false" ht="15" hidden="false" customHeight="true" outlineLevel="0" collapsed="false">
      <c r="A90" s="211" t="s">
        <v>5189</v>
      </c>
      <c r="B90" s="218" t="n">
        <v>49</v>
      </c>
      <c r="C90" s="204"/>
      <c r="D90" s="204"/>
      <c r="E90" s="204"/>
      <c r="F90" s="205"/>
      <c r="G90" s="204"/>
      <c r="H90" s="207" t="n">
        <v>89</v>
      </c>
      <c r="I90" s="2" t="s">
        <v>5307</v>
      </c>
      <c r="J90" s="2" t="n">
        <v>2</v>
      </c>
      <c r="K90" s="2" t="s">
        <v>4999</v>
      </c>
    </row>
    <row r="91" customFormat="false" ht="15" hidden="false" customHeight="true" outlineLevel="0" collapsed="false">
      <c r="A91" s="211" t="s">
        <v>5011</v>
      </c>
      <c r="B91" s="218" t="n">
        <v>58</v>
      </c>
      <c r="C91" s="204"/>
      <c r="D91" s="204"/>
      <c r="E91" s="204"/>
      <c r="F91" s="205"/>
      <c r="G91" s="204"/>
      <c r="H91" s="207" t="n">
        <v>90</v>
      </c>
      <c r="I91" s="2" t="s">
        <v>5045</v>
      </c>
      <c r="J91" s="2" t="n">
        <v>2</v>
      </c>
      <c r="K91" s="2" t="s">
        <v>4982</v>
      </c>
    </row>
    <row r="92" customFormat="false" ht="15" hidden="false" customHeight="true" outlineLevel="0" collapsed="false">
      <c r="A92" s="211" t="s">
        <v>5040</v>
      </c>
      <c r="B92" s="214"/>
      <c r="C92" s="2" t="n">
        <v>60</v>
      </c>
      <c r="D92" s="2" t="n">
        <v>60</v>
      </c>
      <c r="E92" s="204"/>
      <c r="F92" s="205"/>
      <c r="G92" s="204"/>
      <c r="H92" s="207" t="n">
        <v>91</v>
      </c>
      <c r="I92" s="2" t="s">
        <v>5051</v>
      </c>
      <c r="J92" s="2" t="n">
        <v>2</v>
      </c>
      <c r="K92" s="2" t="s">
        <v>4982</v>
      </c>
    </row>
    <row r="93" customFormat="false" ht="15" hidden="false" customHeight="true" outlineLevel="0" collapsed="false">
      <c r="A93" s="211" t="s">
        <v>5093</v>
      </c>
      <c r="B93" s="218" t="n">
        <v>63</v>
      </c>
      <c r="C93" s="2" t="n">
        <v>63</v>
      </c>
      <c r="D93" s="2" t="n">
        <v>63</v>
      </c>
      <c r="E93" s="204"/>
      <c r="F93" s="205"/>
      <c r="G93" s="204"/>
      <c r="H93" s="207" t="n">
        <v>92</v>
      </c>
      <c r="I93" s="219" t="s">
        <v>5308</v>
      </c>
      <c r="J93" s="219" t="n">
        <v>2</v>
      </c>
      <c r="K93" s="219" t="s">
        <v>4999</v>
      </c>
    </row>
    <row r="94" customFormat="false" ht="15" hidden="false" customHeight="true" outlineLevel="0" collapsed="false">
      <c r="A94" s="211" t="s">
        <v>5108</v>
      </c>
      <c r="B94" s="218" t="n">
        <v>66</v>
      </c>
      <c r="C94" s="2" t="n">
        <v>66</v>
      </c>
      <c r="D94" s="2" t="n">
        <v>66</v>
      </c>
      <c r="E94" s="204"/>
      <c r="F94" s="205"/>
      <c r="G94" s="204"/>
      <c r="H94" s="207"/>
      <c r="I94" s="220" t="s">
        <v>5052</v>
      </c>
      <c r="J94" s="217" t="n">
        <f aca="false">SUM(J1:J93)</f>
        <v>153</v>
      </c>
      <c r="K94" s="217"/>
    </row>
    <row r="95" customFormat="false" ht="15" hidden="false" customHeight="true" outlineLevel="0" collapsed="false">
      <c r="A95" s="211" t="s">
        <v>5114</v>
      </c>
      <c r="B95" s="214"/>
      <c r="C95" s="2" t="n">
        <v>67</v>
      </c>
      <c r="D95" s="2" t="n">
        <v>67</v>
      </c>
      <c r="E95" s="204"/>
      <c r="F95" s="205"/>
      <c r="G95" s="204"/>
      <c r="H95" s="207"/>
      <c r="I95" s="2" t="s">
        <v>5053</v>
      </c>
      <c r="J95" s="2" t="n">
        <f aca="false">J94-((2*5)+(2*5))</f>
        <v>133</v>
      </c>
      <c r="K95" s="2"/>
    </row>
    <row r="96" customFormat="false" ht="15" hidden="false" customHeight="true" outlineLevel="0" collapsed="false">
      <c r="A96" s="211" t="s">
        <v>1573</v>
      </c>
      <c r="B96" s="218" t="n">
        <v>68</v>
      </c>
      <c r="C96" s="2" t="n">
        <v>68</v>
      </c>
      <c r="D96" s="2" t="n">
        <v>68</v>
      </c>
      <c r="E96" s="204"/>
      <c r="F96" s="205"/>
      <c r="G96" s="204"/>
      <c r="H96" s="207"/>
      <c r="I96" s="2"/>
      <c r="J96" s="204"/>
      <c r="K96" s="2"/>
    </row>
    <row r="97" customFormat="false" ht="15" hidden="false" customHeight="true" outlineLevel="0" collapsed="false">
      <c r="A97" s="211" t="s">
        <v>5066</v>
      </c>
      <c r="B97" s="218" t="n">
        <v>71</v>
      </c>
      <c r="C97" s="2" t="n">
        <v>71</v>
      </c>
      <c r="D97" s="2" t="n">
        <v>71</v>
      </c>
      <c r="E97" s="204"/>
      <c r="F97" s="205"/>
      <c r="G97" s="204"/>
      <c r="H97" s="207"/>
      <c r="I97" s="2"/>
      <c r="J97" s="204"/>
      <c r="K97" s="2"/>
    </row>
    <row r="98" customFormat="false" ht="15" hidden="false" customHeight="true" outlineLevel="0" collapsed="false">
      <c r="A98" s="211" t="s">
        <v>5057</v>
      </c>
      <c r="B98" s="214"/>
      <c r="C98" s="2" t="n">
        <v>78</v>
      </c>
      <c r="D98" s="2" t="n">
        <v>78</v>
      </c>
      <c r="E98" s="204"/>
      <c r="F98" s="205"/>
      <c r="G98" s="204"/>
      <c r="H98" s="207"/>
      <c r="I98" s="2"/>
      <c r="J98" s="204"/>
      <c r="K98" s="2"/>
    </row>
    <row r="99" customFormat="false" ht="15" hidden="false" customHeight="true" outlineLevel="0" collapsed="false">
      <c r="A99" s="211" t="s">
        <v>4994</v>
      </c>
      <c r="B99" s="218" t="n">
        <v>78</v>
      </c>
      <c r="C99" s="204"/>
      <c r="D99" s="204"/>
      <c r="E99" s="204"/>
      <c r="F99" s="205"/>
      <c r="G99" s="204"/>
      <c r="H99" s="207"/>
      <c r="I99" s="2"/>
      <c r="J99" s="204"/>
      <c r="K99" s="2"/>
    </row>
    <row r="100" customFormat="false" ht="15" hidden="false" customHeight="true" outlineLevel="0" collapsed="false">
      <c r="A100" s="211" t="s">
        <v>5247</v>
      </c>
      <c r="B100" s="218" t="n">
        <v>79</v>
      </c>
      <c r="C100" s="204"/>
      <c r="D100" s="204"/>
      <c r="E100" s="204"/>
      <c r="F100" s="205"/>
      <c r="G100" s="204"/>
      <c r="H100" s="207"/>
      <c r="I100" s="2"/>
      <c r="J100" s="204"/>
      <c r="K100" s="2"/>
    </row>
    <row r="101" customFormat="false" ht="15" hidden="false" customHeight="true" outlineLevel="0" collapsed="false">
      <c r="A101" s="211" t="s">
        <v>5064</v>
      </c>
      <c r="B101" s="218" t="n">
        <v>80</v>
      </c>
      <c r="C101" s="2" t="n">
        <v>80</v>
      </c>
      <c r="D101" s="2" t="n">
        <v>80</v>
      </c>
      <c r="E101" s="204"/>
      <c r="F101" s="205"/>
      <c r="G101" s="204"/>
      <c r="H101" s="207"/>
      <c r="I101" s="2"/>
      <c r="J101" s="204"/>
      <c r="K101" s="2"/>
    </row>
    <row r="102" customFormat="false" ht="15" hidden="false" customHeight="true" outlineLevel="0" collapsed="false">
      <c r="A102" s="211" t="s">
        <v>5161</v>
      </c>
      <c r="B102" s="214"/>
      <c r="C102" s="2" t="n">
        <v>82</v>
      </c>
      <c r="D102" s="2" t="n">
        <v>82</v>
      </c>
      <c r="E102" s="204"/>
      <c r="F102" s="205"/>
      <c r="G102" s="204"/>
      <c r="H102" s="207"/>
      <c r="I102" s="2"/>
      <c r="J102" s="204"/>
      <c r="K102" s="2"/>
    </row>
    <row r="103" customFormat="false" ht="15" hidden="false" customHeight="true" outlineLevel="0" collapsed="false">
      <c r="A103" s="211" t="s">
        <v>5037</v>
      </c>
      <c r="B103" s="218" t="n">
        <v>82</v>
      </c>
      <c r="C103" s="204"/>
      <c r="D103" s="204"/>
      <c r="E103" s="204"/>
      <c r="F103" s="205"/>
      <c r="G103" s="204"/>
      <c r="H103" s="207"/>
      <c r="I103" s="2"/>
      <c r="J103" s="204"/>
      <c r="K103" s="2"/>
    </row>
    <row r="104" customFormat="false" ht="15" hidden="false" customHeight="true" outlineLevel="0" collapsed="false">
      <c r="A104" s="211" t="s">
        <v>5036</v>
      </c>
      <c r="B104" s="218" t="n">
        <v>83</v>
      </c>
      <c r="C104" s="204"/>
      <c r="D104" s="204"/>
      <c r="E104" s="204"/>
      <c r="F104" s="205"/>
      <c r="G104" s="204"/>
      <c r="H104" s="207"/>
      <c r="I104" s="2"/>
      <c r="J104" s="204"/>
      <c r="K104" s="2"/>
    </row>
    <row r="105" customFormat="false" ht="15" hidden="false" customHeight="true" outlineLevel="0" collapsed="false">
      <c r="A105" s="211" t="s">
        <v>5110</v>
      </c>
      <c r="B105" s="214"/>
      <c r="C105" s="2" t="n">
        <v>84</v>
      </c>
      <c r="D105" s="2" t="n">
        <v>84</v>
      </c>
      <c r="E105" s="204"/>
      <c r="F105" s="205"/>
      <c r="G105" s="204"/>
      <c r="H105" s="207"/>
      <c r="I105" s="2"/>
      <c r="J105" s="204"/>
      <c r="K105" s="2"/>
    </row>
    <row r="106" customFormat="false" ht="15" hidden="false" customHeight="true" outlineLevel="0" collapsed="false">
      <c r="A106" s="211" t="s">
        <v>5050</v>
      </c>
      <c r="B106" s="218" t="n">
        <v>87</v>
      </c>
      <c r="C106" s="2" t="n">
        <v>87</v>
      </c>
      <c r="D106" s="2" t="n">
        <v>87</v>
      </c>
      <c r="E106" s="204"/>
      <c r="F106" s="205"/>
      <c r="G106" s="204"/>
      <c r="H106" s="207"/>
      <c r="I106" s="2"/>
      <c r="J106" s="204"/>
      <c r="K106" s="2"/>
    </row>
    <row r="107" customFormat="false" ht="15" hidden="false" customHeight="true" outlineLevel="0" collapsed="false">
      <c r="A107" s="211" t="s">
        <v>5037</v>
      </c>
      <c r="B107" s="214"/>
      <c r="C107" s="204"/>
      <c r="D107" s="2" t="n">
        <v>88</v>
      </c>
      <c r="E107" s="204"/>
      <c r="F107" s="205"/>
      <c r="G107" s="204"/>
      <c r="H107" s="207"/>
      <c r="I107" s="2"/>
      <c r="J107" s="204"/>
      <c r="K107" s="2"/>
    </row>
    <row r="108" customFormat="false" ht="15" hidden="false" customHeight="true" outlineLevel="0" collapsed="false">
      <c r="A108" s="211" t="s">
        <v>5051</v>
      </c>
      <c r="B108" s="218" t="n">
        <v>89</v>
      </c>
      <c r="C108" s="2" t="n">
        <v>89</v>
      </c>
      <c r="D108" s="2" t="n">
        <v>89</v>
      </c>
      <c r="E108" s="204"/>
      <c r="F108" s="205"/>
      <c r="G108" s="204"/>
      <c r="H108" s="207"/>
      <c r="I108" s="2"/>
      <c r="J108" s="204"/>
      <c r="K108" s="2"/>
    </row>
    <row r="109" customFormat="false" ht="15" hidden="false" customHeight="true" outlineLevel="0" collapsed="false">
      <c r="A109" s="211" t="s">
        <v>977</v>
      </c>
      <c r="B109" s="218" t="n">
        <v>90</v>
      </c>
      <c r="C109" s="2" t="n">
        <v>90</v>
      </c>
      <c r="D109" s="2" t="n">
        <v>90</v>
      </c>
      <c r="E109" s="204"/>
      <c r="F109" s="205"/>
      <c r="G109" s="204"/>
      <c r="H109" s="207"/>
      <c r="I109" s="2"/>
      <c r="J109" s="204"/>
      <c r="K109" s="2"/>
    </row>
    <row r="110" customFormat="false" ht="15" hidden="false" customHeight="true" outlineLevel="0" collapsed="false">
      <c r="A110" s="211" t="s">
        <v>5044</v>
      </c>
      <c r="B110" s="214"/>
      <c r="C110" s="204"/>
      <c r="D110" s="2" t="n">
        <v>94</v>
      </c>
      <c r="E110" s="204"/>
      <c r="F110" s="205"/>
      <c r="G110" s="204"/>
      <c r="H110" s="207"/>
      <c r="I110" s="2"/>
      <c r="J110" s="204"/>
      <c r="K110" s="2"/>
    </row>
    <row r="111" customFormat="false" ht="15" hidden="false" customHeight="true" outlineLevel="0" collapsed="false">
      <c r="A111" s="211" t="s">
        <v>5065</v>
      </c>
      <c r="B111" s="214"/>
      <c r="C111" s="2" t="n">
        <v>94</v>
      </c>
      <c r="D111" s="2" t="n">
        <v>94</v>
      </c>
      <c r="E111" s="204"/>
      <c r="F111" s="205"/>
      <c r="G111" s="204"/>
      <c r="H111" s="207"/>
      <c r="I111" s="2"/>
      <c r="J111" s="204"/>
      <c r="K111" s="2"/>
    </row>
    <row r="112" customFormat="false" ht="15" hidden="false" customHeight="true" outlineLevel="0" collapsed="false">
      <c r="A112" s="211" t="s">
        <v>5234</v>
      </c>
      <c r="B112" s="214"/>
      <c r="C112" s="2" t="n">
        <v>95</v>
      </c>
      <c r="D112" s="2" t="n">
        <v>95</v>
      </c>
      <c r="E112" s="204"/>
      <c r="F112" s="205"/>
      <c r="G112" s="204"/>
      <c r="H112" s="207"/>
      <c r="I112" s="2"/>
      <c r="J112" s="204"/>
      <c r="K112" s="2"/>
    </row>
    <row r="113" customFormat="false" ht="15" hidden="false" customHeight="true" outlineLevel="0" collapsed="false">
      <c r="A113" s="211" t="s">
        <v>5247</v>
      </c>
      <c r="B113" s="214"/>
      <c r="C113" s="204"/>
      <c r="D113" s="2" t="n">
        <v>97</v>
      </c>
      <c r="E113" s="204"/>
      <c r="F113" s="205"/>
      <c r="G113" s="204"/>
      <c r="H113" s="207"/>
      <c r="I113" s="2"/>
      <c r="J113" s="204"/>
      <c r="K113" s="2"/>
    </row>
    <row r="114" customFormat="false" ht="15" hidden="false" customHeight="true" outlineLevel="0" collapsed="false">
      <c r="A114" s="211" t="s">
        <v>4996</v>
      </c>
      <c r="B114" s="214"/>
      <c r="C114" s="204"/>
      <c r="D114" s="2" t="n">
        <v>100</v>
      </c>
      <c r="E114" s="204"/>
      <c r="F114" s="205"/>
      <c r="G114" s="204"/>
      <c r="H114" s="207"/>
      <c r="I114" s="2"/>
      <c r="J114" s="204"/>
      <c r="K114" s="2"/>
    </row>
    <row r="115" customFormat="false" ht="15" hidden="false" customHeight="true" outlineLevel="0" collapsed="false">
      <c r="A115" s="211" t="s">
        <v>5067</v>
      </c>
      <c r="B115" s="218" t="s">
        <v>5068</v>
      </c>
      <c r="C115" s="2" t="s">
        <v>5068</v>
      </c>
      <c r="D115" s="2" t="s">
        <v>5068</v>
      </c>
      <c r="E115" s="204"/>
      <c r="F115" s="205"/>
      <c r="G115" s="204"/>
      <c r="H115" s="207"/>
      <c r="I115" s="2"/>
      <c r="J115" s="204"/>
      <c r="K115" s="2"/>
    </row>
    <row r="116" customFormat="false" ht="15" hidden="false" customHeight="true" outlineLevel="0" collapsed="false">
      <c r="A116" s="211" t="s">
        <v>5065</v>
      </c>
      <c r="B116" s="218" t="s">
        <v>5069</v>
      </c>
      <c r="C116" s="204"/>
      <c r="D116" s="204"/>
      <c r="E116" s="204"/>
      <c r="F116" s="205"/>
      <c r="G116" s="204"/>
      <c r="H116" s="207"/>
      <c r="I116" s="2"/>
      <c r="J116" s="204"/>
      <c r="K116" s="2"/>
    </row>
  </sheetData>
  <mergeCells count="5">
    <mergeCell ref="A2:D2"/>
    <mergeCell ref="A21:D21"/>
    <mergeCell ref="A27:D27"/>
    <mergeCell ref="A44:D44"/>
    <mergeCell ref="A62:D62"/>
  </mergeCells>
  <conditionalFormatting sqref="B3:D19">
    <cfRule type="expression" priority="2" aboveAverage="0" equalAverage="0" bottom="0" percent="0" rank="0" text="" dxfId="0">
      <formula>LEN(TRIM(B3))=0</formula>
    </cfRule>
  </conditionalFormatting>
  <conditionalFormatting sqref="B22:D25">
    <cfRule type="expression" priority="3" aboveAverage="0" equalAverage="0" bottom="0" percent="0" rank="0" text="" dxfId="0">
      <formula>LEN(TRIM(B22))=0</formula>
    </cfRule>
  </conditionalFormatting>
  <conditionalFormatting sqref="B3:D19">
    <cfRule type="cellIs" priority="4" operator="lessThanOrEqual" aboveAverage="0" equalAverage="0" bottom="0" percent="0" rank="0" text="" dxfId="0">
      <formula>25</formula>
    </cfRule>
  </conditionalFormatting>
  <conditionalFormatting sqref="B22:D25">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K7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5" min="2" style="0" width="8.77551020408163"/>
    <col collapsed="false" hidden="false" max="6" min="6" style="0" width="3.51020408163265"/>
    <col collapsed="false" hidden="false" max="7" min="7" style="0" width="8.77551020408163"/>
    <col collapsed="false" hidden="false" max="8" min="8" style="0" width="3.78061224489796"/>
    <col collapsed="false" hidden="false" max="9" min="9" style="0" width="21.3265306122449"/>
    <col collapsed="false" hidden="false" max="10" min="10" style="0" width="8.77551020408163"/>
    <col collapsed="false" hidden="false" max="11" min="11" style="0" width="18.6275510204082"/>
    <col collapsed="false" hidden="false" max="1025" min="12" style="0" width="13.2295918367347"/>
  </cols>
  <sheetData>
    <row r="1" customFormat="false" ht="21" hidden="false" customHeight="true" outlineLevel="0" collapsed="false">
      <c r="A1" s="202" t="s">
        <v>2158</v>
      </c>
      <c r="B1" s="203" t="s">
        <v>4974</v>
      </c>
      <c r="C1" s="203" t="s">
        <v>4975</v>
      </c>
      <c r="D1" s="203" t="s">
        <v>4976</v>
      </c>
      <c r="E1" s="204"/>
      <c r="F1" s="205"/>
      <c r="G1" s="204"/>
      <c r="H1" s="2"/>
      <c r="I1" s="203" t="s">
        <v>4977</v>
      </c>
      <c r="J1" s="203" t="s">
        <v>4978</v>
      </c>
      <c r="K1" s="203" t="s">
        <v>4979</v>
      </c>
    </row>
    <row r="2" customFormat="false" ht="19.5" hidden="false" customHeight="true" outlineLevel="0" collapsed="false">
      <c r="A2" s="206" t="s">
        <v>4980</v>
      </c>
      <c r="B2" s="206"/>
      <c r="C2" s="206"/>
      <c r="D2" s="206"/>
      <c r="E2" s="204"/>
      <c r="F2" s="205"/>
      <c r="G2" s="204"/>
      <c r="H2" s="207" t="n">
        <v>1</v>
      </c>
      <c r="I2" s="2" t="s">
        <v>5293</v>
      </c>
      <c r="J2" s="2" t="n">
        <v>2</v>
      </c>
      <c r="K2" s="2" t="s">
        <v>5006</v>
      </c>
    </row>
    <row r="3" customFormat="false" ht="15" hidden="false" customHeight="true" outlineLevel="0" collapsed="false">
      <c r="A3" s="208" t="s">
        <v>5218</v>
      </c>
      <c r="B3" s="209" t="n">
        <v>0</v>
      </c>
      <c r="C3" s="210" t="n">
        <v>0</v>
      </c>
      <c r="D3" s="210" t="n">
        <v>0</v>
      </c>
      <c r="E3" s="204"/>
      <c r="F3" s="205"/>
      <c r="G3" s="204"/>
      <c r="H3" s="207" t="n">
        <v>2</v>
      </c>
      <c r="I3" s="2" t="s">
        <v>4985</v>
      </c>
      <c r="J3" s="2" t="n">
        <v>2</v>
      </c>
      <c r="K3" s="2" t="s">
        <v>4982</v>
      </c>
    </row>
    <row r="4" customFormat="false" ht="15" hidden="false" customHeight="true" outlineLevel="0" collapsed="false">
      <c r="A4" s="211" t="s">
        <v>5269</v>
      </c>
      <c r="B4" s="212" t="n">
        <v>0</v>
      </c>
      <c r="C4" s="213" t="n">
        <v>0</v>
      </c>
      <c r="D4" s="213" t="n">
        <v>0</v>
      </c>
      <c r="E4" s="204"/>
      <c r="F4" s="205"/>
      <c r="G4" s="204"/>
      <c r="H4" s="207" t="n">
        <v>3</v>
      </c>
      <c r="I4" s="2" t="s">
        <v>5218</v>
      </c>
      <c r="J4" s="2" t="n">
        <v>0</v>
      </c>
      <c r="K4" s="2" t="s">
        <v>4991</v>
      </c>
    </row>
    <row r="5" customFormat="false" ht="15" hidden="false" customHeight="true" outlineLevel="0" collapsed="false">
      <c r="A5" s="211" t="s">
        <v>612</v>
      </c>
      <c r="B5" s="212" t="n">
        <v>0</v>
      </c>
      <c r="C5" s="213" t="n">
        <v>0</v>
      </c>
      <c r="D5" s="213" t="n">
        <v>0</v>
      </c>
      <c r="E5" s="204"/>
      <c r="F5" s="205"/>
      <c r="G5" s="204"/>
      <c r="H5" s="207" t="n">
        <v>4</v>
      </c>
      <c r="I5" s="2" t="s">
        <v>4994</v>
      </c>
      <c r="J5" s="2" t="n">
        <v>2</v>
      </c>
      <c r="K5" s="2" t="s">
        <v>4995</v>
      </c>
    </row>
    <row r="6" customFormat="false" ht="15" hidden="false" customHeight="true" outlineLevel="0" collapsed="false">
      <c r="A6" s="211" t="s">
        <v>5272</v>
      </c>
      <c r="B6" s="212" t="n">
        <v>10</v>
      </c>
      <c r="C6" s="213" t="n">
        <v>10</v>
      </c>
      <c r="D6" s="213" t="n">
        <v>10</v>
      </c>
      <c r="E6" s="204"/>
      <c r="F6" s="205"/>
      <c r="G6" s="204"/>
      <c r="H6" s="207" t="n">
        <v>5</v>
      </c>
      <c r="I6" s="2" t="s">
        <v>5269</v>
      </c>
      <c r="J6" s="2" t="n">
        <v>0</v>
      </c>
      <c r="K6" s="2" t="s">
        <v>4991</v>
      </c>
    </row>
    <row r="7" customFormat="false" ht="15" hidden="false" customHeight="true" outlineLevel="0" collapsed="false">
      <c r="A7" s="211" t="s">
        <v>5313</v>
      </c>
      <c r="B7" s="212"/>
      <c r="C7" s="213"/>
      <c r="D7" s="213" t="n">
        <v>15</v>
      </c>
      <c r="E7" s="204"/>
      <c r="F7" s="205"/>
      <c r="G7" s="204"/>
      <c r="H7" s="207" t="n">
        <v>6</v>
      </c>
      <c r="I7" s="2" t="s">
        <v>4996</v>
      </c>
      <c r="J7" s="2" t="n">
        <v>2</v>
      </c>
      <c r="K7" s="2" t="s">
        <v>4982</v>
      </c>
    </row>
    <row r="8" customFormat="false" ht="15" hidden="false" customHeight="true" outlineLevel="0" collapsed="false">
      <c r="A8" s="211" t="s">
        <v>5314</v>
      </c>
      <c r="B8" s="212" t="n">
        <v>25</v>
      </c>
      <c r="C8" s="213" t="n">
        <v>25</v>
      </c>
      <c r="D8" s="213" t="n">
        <v>25</v>
      </c>
      <c r="E8" s="204"/>
      <c r="F8" s="205"/>
      <c r="G8" s="204"/>
      <c r="H8" s="207" t="n">
        <v>7</v>
      </c>
      <c r="I8" s="2" t="s">
        <v>4998</v>
      </c>
      <c r="J8" s="2" t="n">
        <v>2</v>
      </c>
      <c r="K8" s="2" t="s">
        <v>4999</v>
      </c>
    </row>
    <row r="9" customFormat="false" ht="15" hidden="false" customHeight="true" outlineLevel="0" collapsed="false">
      <c r="A9" s="211" t="s">
        <v>453</v>
      </c>
      <c r="B9" s="212" t="n">
        <v>50</v>
      </c>
      <c r="C9" s="213" t="n">
        <v>50</v>
      </c>
      <c r="D9" s="213" t="n">
        <v>50</v>
      </c>
      <c r="E9" s="204"/>
      <c r="F9" s="205"/>
      <c r="G9" s="204"/>
      <c r="H9" s="207" t="n">
        <v>8</v>
      </c>
      <c r="I9" s="2" t="s">
        <v>5085</v>
      </c>
      <c r="J9" s="2" t="n">
        <v>2</v>
      </c>
      <c r="K9" s="2" t="s">
        <v>4982</v>
      </c>
    </row>
    <row r="10" customFormat="false" ht="15" hidden="false" customHeight="true" outlineLevel="0" collapsed="false">
      <c r="A10" s="2"/>
      <c r="B10" s="204"/>
      <c r="C10" s="204"/>
      <c r="D10" s="204"/>
      <c r="E10" s="204"/>
      <c r="F10" s="205"/>
      <c r="G10" s="204"/>
      <c r="H10" s="207" t="n">
        <v>9</v>
      </c>
      <c r="I10" s="2" t="s">
        <v>5314</v>
      </c>
      <c r="J10" s="2" t="n">
        <v>0</v>
      </c>
      <c r="K10" s="2" t="s">
        <v>4991</v>
      </c>
    </row>
    <row r="11" customFormat="false" ht="19.5" hidden="false" customHeight="true" outlineLevel="0" collapsed="false">
      <c r="A11" s="206" t="s">
        <v>5017</v>
      </c>
      <c r="B11" s="206"/>
      <c r="C11" s="206"/>
      <c r="D11" s="206"/>
      <c r="E11" s="204"/>
      <c r="F11" s="205"/>
      <c r="G11" s="204"/>
      <c r="H11" s="207" t="n">
        <v>10</v>
      </c>
      <c r="I11" s="2" t="s">
        <v>5227</v>
      </c>
      <c r="J11" s="2" t="n">
        <v>2</v>
      </c>
      <c r="K11" s="2" t="s">
        <v>4982</v>
      </c>
    </row>
    <row r="12" customFormat="false" ht="15" hidden="false" customHeight="true" outlineLevel="0" collapsed="false">
      <c r="A12" s="208" t="s">
        <v>4998</v>
      </c>
      <c r="B12" s="209" t="n">
        <v>0</v>
      </c>
      <c r="C12" s="210" t="n">
        <v>0</v>
      </c>
      <c r="D12" s="210" t="n">
        <v>0</v>
      </c>
      <c r="E12" s="204"/>
      <c r="F12" s="205"/>
      <c r="G12" s="204"/>
      <c r="H12" s="207" t="n">
        <v>11</v>
      </c>
      <c r="I12" s="2" t="s">
        <v>5004</v>
      </c>
      <c r="J12" s="2" t="n">
        <v>2</v>
      </c>
      <c r="K12" s="2" t="s">
        <v>4982</v>
      </c>
    </row>
    <row r="13" customFormat="false" ht="15" hidden="false" customHeight="true" outlineLevel="0" collapsed="false">
      <c r="A13" s="211" t="s">
        <v>5315</v>
      </c>
      <c r="B13" s="212"/>
      <c r="C13" s="213"/>
      <c r="D13" s="213" t="n">
        <v>0</v>
      </c>
      <c r="E13" s="204"/>
      <c r="F13" s="205"/>
      <c r="G13" s="204"/>
      <c r="H13" s="207" t="n">
        <v>12</v>
      </c>
      <c r="I13" s="2" t="s">
        <v>5315</v>
      </c>
      <c r="J13" s="2" t="n">
        <v>2</v>
      </c>
      <c r="K13" s="2" t="s">
        <v>4999</v>
      </c>
    </row>
    <row r="14" customFormat="false" ht="15" hidden="false" customHeight="true" outlineLevel="0" collapsed="false">
      <c r="A14" s="211" t="s">
        <v>5181</v>
      </c>
      <c r="B14" s="212" t="n">
        <v>0</v>
      </c>
      <c r="C14" s="213" t="n">
        <v>0</v>
      </c>
      <c r="D14" s="213" t="n">
        <v>0</v>
      </c>
      <c r="E14" s="204"/>
      <c r="F14" s="205"/>
      <c r="G14" s="204"/>
      <c r="H14" s="207" t="n">
        <v>13</v>
      </c>
      <c r="I14" s="2" t="s">
        <v>5010</v>
      </c>
      <c r="J14" s="2" t="n">
        <v>2</v>
      </c>
      <c r="K14" s="2" t="s">
        <v>5006</v>
      </c>
    </row>
    <row r="15" customFormat="false" ht="15" hidden="false" customHeight="true" outlineLevel="0" collapsed="false">
      <c r="A15" s="211" t="s">
        <v>5178</v>
      </c>
      <c r="B15" s="212" t="n">
        <v>0</v>
      </c>
      <c r="C15" s="213" t="n">
        <v>0</v>
      </c>
      <c r="D15" s="213" t="n">
        <v>0</v>
      </c>
      <c r="E15" s="204"/>
      <c r="F15" s="205"/>
      <c r="G15" s="204"/>
      <c r="H15" s="207" t="n">
        <v>14</v>
      </c>
      <c r="I15" s="2" t="s">
        <v>5011</v>
      </c>
      <c r="J15" s="2" t="n">
        <v>2</v>
      </c>
      <c r="K15" s="2" t="s">
        <v>4995</v>
      </c>
    </row>
    <row r="16" customFormat="false" ht="15" hidden="false" customHeight="true" outlineLevel="0" collapsed="false">
      <c r="A16" s="211" t="s">
        <v>4258</v>
      </c>
      <c r="B16" s="212" t="n">
        <v>0</v>
      </c>
      <c r="C16" s="213" t="n">
        <v>0</v>
      </c>
      <c r="D16" s="213" t="n">
        <v>0</v>
      </c>
      <c r="E16" s="204"/>
      <c r="F16" s="205"/>
      <c r="G16" s="204"/>
      <c r="H16" s="207" t="n">
        <v>15</v>
      </c>
      <c r="I16" s="2" t="s">
        <v>5313</v>
      </c>
      <c r="J16" s="2" t="n">
        <v>0</v>
      </c>
      <c r="K16" s="2" t="s">
        <v>4991</v>
      </c>
    </row>
    <row r="17" customFormat="false" ht="15" hidden="false" customHeight="true" outlineLevel="0" collapsed="false">
      <c r="A17" s="211" t="s">
        <v>5316</v>
      </c>
      <c r="B17" s="212" t="n">
        <v>0</v>
      </c>
      <c r="C17" s="213" t="n">
        <v>0</v>
      </c>
      <c r="D17" s="213" t="n">
        <v>0</v>
      </c>
      <c r="E17" s="204"/>
      <c r="F17" s="205"/>
      <c r="G17" s="204"/>
      <c r="H17" s="207" t="n">
        <v>16</v>
      </c>
      <c r="I17" s="2" t="s">
        <v>885</v>
      </c>
      <c r="J17" s="2" t="n">
        <v>2</v>
      </c>
      <c r="K17" s="2" t="s">
        <v>4982</v>
      </c>
    </row>
    <row r="18" customFormat="false" ht="15" hidden="false" customHeight="true" outlineLevel="0" collapsed="false">
      <c r="A18" s="211" t="s">
        <v>5317</v>
      </c>
      <c r="B18" s="212" t="n">
        <v>0</v>
      </c>
      <c r="C18" s="213" t="n">
        <v>0</v>
      </c>
      <c r="D18" s="213" t="n">
        <v>0</v>
      </c>
      <c r="E18" s="204"/>
      <c r="F18" s="205"/>
      <c r="G18" s="204"/>
      <c r="H18" s="207" t="n">
        <v>17</v>
      </c>
      <c r="I18" s="2" t="s">
        <v>5181</v>
      </c>
      <c r="J18" s="2" t="n">
        <v>2</v>
      </c>
      <c r="K18" s="2" t="s">
        <v>4999</v>
      </c>
    </row>
    <row r="19" customFormat="false" ht="15" hidden="false" customHeight="true" outlineLevel="0" collapsed="false">
      <c r="A19" s="211" t="s">
        <v>5301</v>
      </c>
      <c r="B19" s="212" t="n">
        <v>0</v>
      </c>
      <c r="C19" s="213" t="n">
        <v>0</v>
      </c>
      <c r="D19" s="213" t="n">
        <v>0</v>
      </c>
      <c r="E19" s="204"/>
      <c r="F19" s="205"/>
      <c r="G19" s="204"/>
      <c r="H19" s="207" t="n">
        <v>18</v>
      </c>
      <c r="I19" s="2" t="s">
        <v>5021</v>
      </c>
      <c r="J19" s="2" t="n">
        <v>2</v>
      </c>
      <c r="K19" s="2" t="s">
        <v>4982</v>
      </c>
    </row>
    <row r="20" customFormat="false" ht="15" hidden="false" customHeight="true" outlineLevel="0" collapsed="false">
      <c r="A20" s="211" t="s">
        <v>5012</v>
      </c>
      <c r="B20" s="212" t="n">
        <v>0</v>
      </c>
      <c r="C20" s="213" t="n">
        <v>0</v>
      </c>
      <c r="D20" s="213" t="n">
        <v>0</v>
      </c>
      <c r="E20" s="204"/>
      <c r="F20" s="205"/>
      <c r="G20" s="204"/>
      <c r="H20" s="207" t="n">
        <v>19</v>
      </c>
      <c r="I20" s="2" t="s">
        <v>5000</v>
      </c>
      <c r="J20" s="2" t="n">
        <v>2</v>
      </c>
      <c r="K20" s="2" t="s">
        <v>4982</v>
      </c>
    </row>
    <row r="21" customFormat="false" ht="15" hidden="false" customHeight="true" outlineLevel="0" collapsed="false">
      <c r="A21" s="211" t="s">
        <v>1367</v>
      </c>
      <c r="B21" s="212" t="n">
        <v>0</v>
      </c>
      <c r="C21" s="213" t="n">
        <v>0</v>
      </c>
      <c r="D21" s="213" t="n">
        <v>0</v>
      </c>
      <c r="E21" s="204"/>
      <c r="F21" s="205"/>
      <c r="G21" s="204"/>
      <c r="H21" s="207" t="n">
        <v>20</v>
      </c>
      <c r="I21" s="2" t="s">
        <v>690</v>
      </c>
      <c r="J21" s="2" t="n">
        <v>2</v>
      </c>
      <c r="K21" s="2" t="s">
        <v>5006</v>
      </c>
    </row>
    <row r="22" customFormat="false" ht="15" hidden="false" customHeight="true" outlineLevel="0" collapsed="false">
      <c r="A22" s="211" t="s">
        <v>5022</v>
      </c>
      <c r="B22" s="212" t="n">
        <v>0</v>
      </c>
      <c r="C22" s="213" t="n">
        <v>0</v>
      </c>
      <c r="D22" s="213" t="n">
        <v>0</v>
      </c>
      <c r="E22" s="204"/>
      <c r="F22" s="205"/>
      <c r="G22" s="204"/>
      <c r="H22" s="207" t="n">
        <v>21</v>
      </c>
      <c r="I22" s="2" t="s">
        <v>5030</v>
      </c>
      <c r="J22" s="2" t="n">
        <v>2</v>
      </c>
      <c r="K22" s="2" t="s">
        <v>4982</v>
      </c>
    </row>
    <row r="23" customFormat="false" ht="15" hidden="false" customHeight="true" outlineLevel="0" collapsed="false">
      <c r="A23" s="211" t="s">
        <v>5236</v>
      </c>
      <c r="B23" s="212" t="n">
        <v>0</v>
      </c>
      <c r="C23" s="213" t="n">
        <v>0</v>
      </c>
      <c r="D23" s="213" t="n">
        <v>0</v>
      </c>
      <c r="E23" s="204"/>
      <c r="F23" s="205"/>
      <c r="G23" s="204"/>
      <c r="H23" s="207" t="n">
        <v>22</v>
      </c>
      <c r="I23" s="2" t="s">
        <v>5007</v>
      </c>
      <c r="J23" s="2" t="n">
        <v>2</v>
      </c>
      <c r="K23" s="2" t="s">
        <v>4982</v>
      </c>
    </row>
    <row r="24" customFormat="false" ht="15" hidden="false" customHeight="true" outlineLevel="0" collapsed="false">
      <c r="A24" s="2"/>
      <c r="B24" s="204"/>
      <c r="C24" s="204"/>
      <c r="D24" s="204"/>
      <c r="E24" s="204"/>
      <c r="F24" s="205"/>
      <c r="G24" s="204"/>
      <c r="H24" s="207" t="n">
        <v>23</v>
      </c>
      <c r="I24" s="2" t="s">
        <v>5002</v>
      </c>
      <c r="J24" s="2" t="n">
        <v>2</v>
      </c>
      <c r="K24" s="2" t="s">
        <v>5006</v>
      </c>
    </row>
    <row r="25" customFormat="false" ht="19.5" hidden="false" customHeight="true" outlineLevel="0" collapsed="false">
      <c r="A25" s="206" t="s">
        <v>5006</v>
      </c>
      <c r="B25" s="206"/>
      <c r="C25" s="206"/>
      <c r="D25" s="206"/>
      <c r="E25" s="204"/>
      <c r="F25" s="205"/>
      <c r="G25" s="204"/>
      <c r="H25" s="207" t="n">
        <v>24</v>
      </c>
      <c r="I25" s="2" t="s">
        <v>5178</v>
      </c>
      <c r="J25" s="2" t="n">
        <v>2</v>
      </c>
      <c r="K25" s="2" t="s">
        <v>4999</v>
      </c>
    </row>
    <row r="26" customFormat="false" ht="15" hidden="false" customHeight="true" outlineLevel="0" collapsed="false">
      <c r="A26" s="208" t="s">
        <v>5293</v>
      </c>
      <c r="B26" s="209"/>
      <c r="C26" s="210" t="n">
        <v>0</v>
      </c>
      <c r="D26" s="210" t="n">
        <v>0</v>
      </c>
      <c r="E26" s="215"/>
      <c r="F26" s="205"/>
      <c r="G26" s="204"/>
      <c r="H26" s="207" t="n">
        <v>25</v>
      </c>
      <c r="I26" s="2" t="s">
        <v>4258</v>
      </c>
      <c r="J26" s="2" t="n">
        <v>2</v>
      </c>
      <c r="K26" s="2" t="s">
        <v>4999</v>
      </c>
    </row>
    <row r="27" customFormat="false" ht="15" hidden="false" customHeight="true" outlineLevel="0" collapsed="false">
      <c r="A27" s="211" t="s">
        <v>5227</v>
      </c>
      <c r="B27" s="212" t="n">
        <v>0</v>
      </c>
      <c r="C27" s="213"/>
      <c r="D27" s="213"/>
      <c r="E27" s="204"/>
      <c r="F27" s="205"/>
      <c r="G27" s="204"/>
      <c r="H27" s="207" t="n">
        <v>26</v>
      </c>
      <c r="I27" s="2" t="s">
        <v>5316</v>
      </c>
      <c r="J27" s="2" t="n">
        <v>2</v>
      </c>
      <c r="K27" s="2" t="s">
        <v>4999</v>
      </c>
    </row>
    <row r="28" customFormat="false" ht="15" hidden="false" customHeight="true" outlineLevel="0" collapsed="false">
      <c r="A28" s="211" t="s">
        <v>5010</v>
      </c>
      <c r="B28" s="212"/>
      <c r="C28" s="213" t="n">
        <v>0</v>
      </c>
      <c r="D28" s="213" t="n">
        <v>0</v>
      </c>
      <c r="E28" s="204"/>
      <c r="F28" s="205"/>
      <c r="G28" s="204"/>
      <c r="H28" s="207" t="n">
        <v>27</v>
      </c>
      <c r="I28" s="2" t="s">
        <v>5317</v>
      </c>
      <c r="J28" s="2" t="n">
        <v>2</v>
      </c>
      <c r="K28" s="2" t="s">
        <v>4999</v>
      </c>
    </row>
    <row r="29" customFormat="false" ht="15" hidden="false" customHeight="true" outlineLevel="0" collapsed="false">
      <c r="A29" s="211" t="s">
        <v>690</v>
      </c>
      <c r="B29" s="212" t="n">
        <v>0</v>
      </c>
      <c r="C29" s="213" t="n">
        <v>0</v>
      </c>
      <c r="D29" s="213" t="n">
        <v>0</v>
      </c>
      <c r="E29" s="204"/>
      <c r="F29" s="205"/>
      <c r="G29" s="204"/>
      <c r="H29" s="207" t="n">
        <v>28</v>
      </c>
      <c r="I29" s="2" t="s">
        <v>5301</v>
      </c>
      <c r="J29" s="2" t="n">
        <v>2</v>
      </c>
      <c r="K29" s="2" t="s">
        <v>4999</v>
      </c>
    </row>
    <row r="30" customFormat="false" ht="15" hidden="false" customHeight="true" outlineLevel="0" collapsed="false">
      <c r="A30" s="211" t="s">
        <v>5002</v>
      </c>
      <c r="B30" s="212" t="n">
        <v>0</v>
      </c>
      <c r="C30" s="213" t="n">
        <v>0</v>
      </c>
      <c r="D30" s="213" t="n">
        <v>0</v>
      </c>
      <c r="E30" s="204"/>
      <c r="F30" s="205"/>
      <c r="G30" s="204"/>
      <c r="H30" s="207" t="n">
        <v>29</v>
      </c>
      <c r="I30" s="2" t="s">
        <v>5036</v>
      </c>
      <c r="J30" s="2" t="n">
        <v>2</v>
      </c>
      <c r="K30" s="2" t="s">
        <v>4995</v>
      </c>
    </row>
    <row r="31" customFormat="false" ht="15" hidden="false" customHeight="true" outlineLevel="0" collapsed="false">
      <c r="A31" s="211" t="s">
        <v>1367</v>
      </c>
      <c r="B31" s="212"/>
      <c r="C31" s="213"/>
      <c r="D31" s="213" t="n">
        <v>0</v>
      </c>
      <c r="E31" s="204"/>
      <c r="F31" s="205"/>
      <c r="G31" s="204"/>
      <c r="H31" s="207" t="n">
        <v>30</v>
      </c>
      <c r="I31" s="2" t="s">
        <v>5038</v>
      </c>
      <c r="J31" s="2" t="n">
        <v>2</v>
      </c>
      <c r="K31" s="2" t="s">
        <v>4982</v>
      </c>
    </row>
    <row r="32" customFormat="false" ht="15" hidden="false" customHeight="true" outlineLevel="0" collapsed="false">
      <c r="A32" s="211" t="s">
        <v>5022</v>
      </c>
      <c r="B32" s="212" t="n">
        <v>0</v>
      </c>
      <c r="C32" s="213" t="n">
        <v>0</v>
      </c>
      <c r="D32" s="213" t="n">
        <v>0</v>
      </c>
      <c r="E32" s="204"/>
      <c r="F32" s="205"/>
      <c r="G32" s="204"/>
      <c r="H32" s="207" t="n">
        <v>31</v>
      </c>
      <c r="I32" s="2" t="s">
        <v>5062</v>
      </c>
      <c r="J32" s="2" t="n">
        <v>2</v>
      </c>
      <c r="K32" s="2" t="s">
        <v>4982</v>
      </c>
    </row>
    <row r="33" customFormat="false" ht="15" hidden="false" customHeight="true" outlineLevel="0" collapsed="false">
      <c r="A33" s="211" t="s">
        <v>5037</v>
      </c>
      <c r="B33" s="212"/>
      <c r="C33" s="213" t="n">
        <v>0</v>
      </c>
      <c r="D33" s="213"/>
      <c r="E33" s="204"/>
      <c r="F33" s="205"/>
      <c r="G33" s="204"/>
      <c r="H33" s="207" t="n">
        <v>32</v>
      </c>
      <c r="I33" s="2" t="s">
        <v>5318</v>
      </c>
      <c r="J33" s="2" t="n">
        <v>2</v>
      </c>
      <c r="K33" s="2" t="s">
        <v>4995</v>
      </c>
    </row>
    <row r="34" customFormat="false" ht="15" hidden="false" customHeight="true" outlineLevel="0" collapsed="false">
      <c r="A34" s="211" t="s">
        <v>5039</v>
      </c>
      <c r="B34" s="212"/>
      <c r="C34" s="213" t="n">
        <v>0</v>
      </c>
      <c r="D34" s="213" t="n">
        <v>0</v>
      </c>
      <c r="E34" s="204"/>
      <c r="F34" s="205"/>
      <c r="G34" s="204"/>
      <c r="H34" s="207" t="n">
        <v>33</v>
      </c>
      <c r="I34" s="2" t="s">
        <v>5041</v>
      </c>
      <c r="J34" s="2" t="n">
        <v>2</v>
      </c>
      <c r="K34" s="2" t="s">
        <v>4982</v>
      </c>
    </row>
    <row r="35" customFormat="false" ht="15" hidden="false" customHeight="true" outlineLevel="0" collapsed="false">
      <c r="A35" s="211" t="s">
        <v>5190</v>
      </c>
      <c r="B35" s="212" t="n">
        <v>0</v>
      </c>
      <c r="C35" s="213"/>
      <c r="D35" s="213"/>
      <c r="E35" s="204"/>
      <c r="F35" s="205"/>
      <c r="G35" s="204"/>
      <c r="H35" s="207" t="n">
        <v>34</v>
      </c>
      <c r="I35" s="2" t="s">
        <v>5042</v>
      </c>
      <c r="J35" s="2" t="n">
        <v>2</v>
      </c>
      <c r="K35" s="2" t="s">
        <v>4982</v>
      </c>
    </row>
    <row r="36" customFormat="false" ht="15" hidden="false" customHeight="true" outlineLevel="0" collapsed="false">
      <c r="A36" s="211" t="s">
        <v>5033</v>
      </c>
      <c r="B36" s="212"/>
      <c r="C36" s="213"/>
      <c r="D36" s="213" t="n">
        <v>0</v>
      </c>
      <c r="E36" s="204"/>
      <c r="F36" s="205"/>
      <c r="G36" s="204"/>
      <c r="H36" s="207" t="n">
        <v>35</v>
      </c>
      <c r="I36" s="2" t="s">
        <v>5043</v>
      </c>
      <c r="J36" s="2" t="n">
        <v>2</v>
      </c>
      <c r="K36" s="2" t="s">
        <v>4982</v>
      </c>
    </row>
    <row r="37" customFormat="false" ht="15" hidden="false" customHeight="true" outlineLevel="0" collapsed="false">
      <c r="A37" s="2"/>
      <c r="B37" s="204"/>
      <c r="C37" s="204"/>
      <c r="D37" s="204"/>
      <c r="E37" s="204"/>
      <c r="F37" s="205"/>
      <c r="G37" s="204"/>
      <c r="H37" s="207" t="n">
        <v>36</v>
      </c>
      <c r="I37" s="2" t="s">
        <v>5233</v>
      </c>
      <c r="J37" s="2" t="n">
        <v>2</v>
      </c>
      <c r="K37" s="2" t="s">
        <v>4982</v>
      </c>
    </row>
    <row r="38" customFormat="false" ht="19.5" hidden="false" customHeight="true" outlineLevel="0" collapsed="false">
      <c r="A38" s="206" t="s">
        <v>4982</v>
      </c>
      <c r="B38" s="206"/>
      <c r="C38" s="206"/>
      <c r="D38" s="206"/>
      <c r="E38" s="204"/>
      <c r="F38" s="205"/>
      <c r="G38" s="204"/>
      <c r="H38" s="207" t="n">
        <v>37</v>
      </c>
      <c r="I38" s="2" t="s">
        <v>5044</v>
      </c>
      <c r="J38" s="2" t="n">
        <v>2</v>
      </c>
      <c r="K38" s="2" t="s">
        <v>4982</v>
      </c>
    </row>
    <row r="39" customFormat="false" ht="15" hidden="false" customHeight="true" outlineLevel="0" collapsed="false">
      <c r="A39" s="208" t="s">
        <v>5033</v>
      </c>
      <c r="B39" s="221" t="n">
        <v>3</v>
      </c>
      <c r="C39" s="222"/>
      <c r="D39" s="222"/>
      <c r="E39" s="204"/>
      <c r="F39" s="205"/>
      <c r="G39" s="204"/>
      <c r="H39" s="207" t="n">
        <v>38</v>
      </c>
      <c r="I39" s="2" t="s">
        <v>5012</v>
      </c>
      <c r="J39" s="2" t="n">
        <v>2</v>
      </c>
      <c r="K39" s="2" t="s">
        <v>4999</v>
      </c>
    </row>
    <row r="40" customFormat="false" ht="15" hidden="false" customHeight="true" outlineLevel="0" collapsed="false">
      <c r="A40" s="211" t="s">
        <v>5045</v>
      </c>
      <c r="B40" s="218" t="n">
        <v>6</v>
      </c>
      <c r="C40" s="2" t="n">
        <v>6</v>
      </c>
      <c r="D40" s="2" t="n">
        <v>6</v>
      </c>
      <c r="E40" s="204"/>
      <c r="F40" s="205"/>
      <c r="G40" s="204"/>
      <c r="H40" s="207" t="n">
        <v>39</v>
      </c>
      <c r="I40" s="2" t="s">
        <v>1367</v>
      </c>
      <c r="J40" s="2" t="n">
        <v>2</v>
      </c>
      <c r="K40" s="2" t="s">
        <v>5006</v>
      </c>
    </row>
    <row r="41" customFormat="false" ht="15" hidden="false" customHeight="true" outlineLevel="0" collapsed="false">
      <c r="A41" s="211" t="s">
        <v>5000</v>
      </c>
      <c r="B41" s="218" t="n">
        <v>7</v>
      </c>
      <c r="C41" s="2" t="n">
        <v>7</v>
      </c>
      <c r="D41" s="2" t="n">
        <v>7</v>
      </c>
      <c r="E41" s="204"/>
      <c r="F41" s="205"/>
      <c r="G41" s="204"/>
      <c r="H41" s="207" t="n">
        <v>40</v>
      </c>
      <c r="I41" s="2" t="s">
        <v>5022</v>
      </c>
      <c r="J41" s="2" t="n">
        <v>2</v>
      </c>
      <c r="K41" s="2" t="s">
        <v>5006</v>
      </c>
    </row>
    <row r="42" customFormat="false" ht="15" hidden="false" customHeight="true" outlineLevel="0" collapsed="false">
      <c r="A42" s="211" t="s">
        <v>5030</v>
      </c>
      <c r="B42" s="218" t="n">
        <v>10</v>
      </c>
      <c r="C42" s="2" t="n">
        <v>10</v>
      </c>
      <c r="D42" s="2" t="n">
        <v>10</v>
      </c>
      <c r="E42" s="204"/>
      <c r="F42" s="205"/>
      <c r="G42" s="204"/>
      <c r="H42" s="207" t="n">
        <v>41</v>
      </c>
      <c r="I42" s="2" t="s">
        <v>5037</v>
      </c>
      <c r="J42" s="2" t="n">
        <v>2</v>
      </c>
      <c r="K42" s="2" t="s">
        <v>4982</v>
      </c>
    </row>
    <row r="43" customFormat="false" ht="15" hidden="false" customHeight="true" outlineLevel="0" collapsed="false">
      <c r="A43" s="211" t="s">
        <v>5007</v>
      </c>
      <c r="B43" s="218" t="n">
        <v>13</v>
      </c>
      <c r="C43" s="2" t="n">
        <v>13</v>
      </c>
      <c r="D43" s="2" t="n">
        <v>13</v>
      </c>
      <c r="E43" s="204"/>
      <c r="F43" s="205"/>
      <c r="G43" s="204"/>
      <c r="H43" s="207" t="n">
        <v>42</v>
      </c>
      <c r="I43" s="2" t="s">
        <v>5039</v>
      </c>
      <c r="J43" s="2" t="n">
        <v>2</v>
      </c>
      <c r="K43" s="2" t="s">
        <v>5006</v>
      </c>
    </row>
    <row r="44" customFormat="false" ht="15" hidden="false" customHeight="true" outlineLevel="0" collapsed="false">
      <c r="A44" s="211" t="s">
        <v>5038</v>
      </c>
      <c r="B44" s="218" t="n">
        <v>17</v>
      </c>
      <c r="C44" s="2" t="n">
        <v>17</v>
      </c>
      <c r="D44" s="2" t="n">
        <v>17</v>
      </c>
      <c r="E44" s="204"/>
      <c r="F44" s="205"/>
      <c r="G44" s="204"/>
      <c r="H44" s="207" t="n">
        <v>43</v>
      </c>
      <c r="I44" s="2" t="s">
        <v>977</v>
      </c>
      <c r="J44" s="2" t="n">
        <v>2</v>
      </c>
      <c r="K44" s="2" t="s">
        <v>4982</v>
      </c>
    </row>
    <row r="45" customFormat="false" ht="15" hidden="false" customHeight="true" outlineLevel="0" collapsed="false">
      <c r="A45" s="211" t="s">
        <v>5062</v>
      </c>
      <c r="B45" s="218" t="n">
        <v>18</v>
      </c>
      <c r="C45" s="2" t="n">
        <v>18</v>
      </c>
      <c r="D45" s="2" t="n">
        <v>18</v>
      </c>
      <c r="E45" s="204"/>
      <c r="F45" s="205"/>
      <c r="G45" s="204"/>
      <c r="H45" s="207" t="n">
        <v>44</v>
      </c>
      <c r="I45" s="2" t="s">
        <v>5190</v>
      </c>
      <c r="J45" s="2" t="n">
        <v>2</v>
      </c>
      <c r="K45" s="2" t="s">
        <v>5025</v>
      </c>
    </row>
    <row r="46" customFormat="false" ht="15" hidden="false" customHeight="true" outlineLevel="0" collapsed="false">
      <c r="A46" s="211" t="s">
        <v>5021</v>
      </c>
      <c r="B46" s="218" t="n">
        <v>21</v>
      </c>
      <c r="C46" s="2" t="n">
        <v>21</v>
      </c>
      <c r="D46" s="2" t="n">
        <v>21</v>
      </c>
      <c r="E46" s="204"/>
      <c r="F46" s="205"/>
      <c r="G46" s="204"/>
      <c r="H46" s="207" t="n">
        <v>45</v>
      </c>
      <c r="I46" s="2" t="s">
        <v>612</v>
      </c>
      <c r="J46" s="2" t="n">
        <v>0</v>
      </c>
      <c r="K46" s="2" t="s">
        <v>4991</v>
      </c>
    </row>
    <row r="47" customFormat="false" ht="15" hidden="false" customHeight="true" outlineLevel="0" collapsed="false">
      <c r="A47" s="211" t="s">
        <v>5287</v>
      </c>
      <c r="B47" s="218" t="n">
        <v>24</v>
      </c>
      <c r="C47" s="2" t="n">
        <v>24</v>
      </c>
      <c r="D47" s="2" t="n">
        <v>24</v>
      </c>
      <c r="E47" s="204"/>
      <c r="F47" s="205"/>
      <c r="G47" s="204"/>
      <c r="H47" s="207" t="n">
        <v>46</v>
      </c>
      <c r="I47" s="2" t="s">
        <v>5272</v>
      </c>
      <c r="J47" s="2" t="n">
        <v>0</v>
      </c>
      <c r="K47" s="2" t="s">
        <v>4991</v>
      </c>
    </row>
    <row r="48" customFormat="false" ht="15" hidden="false" customHeight="true" outlineLevel="0" collapsed="false">
      <c r="A48" s="211" t="s">
        <v>5042</v>
      </c>
      <c r="B48" s="218" t="n">
        <v>27</v>
      </c>
      <c r="C48" s="2" t="n">
        <v>27</v>
      </c>
      <c r="D48" s="2" t="n">
        <v>27</v>
      </c>
      <c r="E48" s="204"/>
      <c r="F48" s="205"/>
      <c r="G48" s="204"/>
      <c r="H48" s="207" t="n">
        <v>47</v>
      </c>
      <c r="I48" s="2" t="s">
        <v>5288</v>
      </c>
      <c r="J48" s="2" t="n">
        <v>2</v>
      </c>
      <c r="K48" s="2" t="s">
        <v>4982</v>
      </c>
    </row>
    <row r="49" customFormat="false" ht="15" hidden="false" customHeight="true" outlineLevel="0" collapsed="false">
      <c r="A49" s="211" t="s">
        <v>5004</v>
      </c>
      <c r="B49" s="218" t="n">
        <v>32</v>
      </c>
      <c r="C49" s="2" t="n">
        <v>32</v>
      </c>
      <c r="D49" s="2" t="n">
        <v>32</v>
      </c>
      <c r="E49" s="204"/>
      <c r="F49" s="205"/>
      <c r="G49" s="204"/>
      <c r="H49" s="207" t="n">
        <v>48</v>
      </c>
      <c r="I49" s="2" t="s">
        <v>5287</v>
      </c>
      <c r="J49" s="2" t="n">
        <v>2</v>
      </c>
      <c r="K49" s="2" t="s">
        <v>4982</v>
      </c>
    </row>
    <row r="50" customFormat="false" ht="15" hidden="false" customHeight="true" outlineLevel="0" collapsed="false">
      <c r="A50" s="211" t="s">
        <v>1367</v>
      </c>
      <c r="B50" s="218" t="n">
        <v>34</v>
      </c>
      <c r="C50" s="204"/>
      <c r="D50" s="204"/>
      <c r="E50" s="204"/>
      <c r="F50" s="205"/>
      <c r="G50" s="204"/>
      <c r="H50" s="207" t="n">
        <v>49</v>
      </c>
      <c r="I50" s="2" t="s">
        <v>5045</v>
      </c>
      <c r="J50" s="2" t="n">
        <v>2</v>
      </c>
      <c r="K50" s="2" t="s">
        <v>4982</v>
      </c>
    </row>
    <row r="51" customFormat="false" ht="15" hidden="false" customHeight="true" outlineLevel="0" collapsed="false">
      <c r="A51" s="211" t="s">
        <v>5044</v>
      </c>
      <c r="B51" s="218" t="n">
        <v>43</v>
      </c>
      <c r="C51" s="204"/>
      <c r="D51" s="204"/>
      <c r="E51" s="204"/>
      <c r="F51" s="205"/>
      <c r="G51" s="204"/>
      <c r="H51" s="207" t="n">
        <v>50</v>
      </c>
      <c r="I51" s="2" t="s">
        <v>5213</v>
      </c>
      <c r="J51" s="2" t="n">
        <v>2</v>
      </c>
      <c r="K51" s="2" t="s">
        <v>4982</v>
      </c>
    </row>
    <row r="52" customFormat="false" ht="15" hidden="false" customHeight="true" outlineLevel="0" collapsed="false">
      <c r="A52" s="211" t="s">
        <v>5041</v>
      </c>
      <c r="B52" s="218" t="n">
        <v>44</v>
      </c>
      <c r="C52" s="2" t="n">
        <v>44</v>
      </c>
      <c r="D52" s="2" t="n">
        <v>44</v>
      </c>
      <c r="E52" s="204"/>
      <c r="F52" s="205"/>
      <c r="G52" s="204"/>
      <c r="H52" s="207" t="n">
        <v>51</v>
      </c>
      <c r="I52" s="2" t="s">
        <v>5033</v>
      </c>
      <c r="J52" s="2" t="n">
        <v>2</v>
      </c>
      <c r="K52" s="2" t="s">
        <v>5006</v>
      </c>
    </row>
    <row r="53" customFormat="false" ht="15" hidden="false" customHeight="true" outlineLevel="0" collapsed="false">
      <c r="A53" s="211" t="s">
        <v>4985</v>
      </c>
      <c r="B53" s="218" t="n">
        <v>45</v>
      </c>
      <c r="C53" s="2" t="n">
        <v>45</v>
      </c>
      <c r="D53" s="2" t="n">
        <v>45</v>
      </c>
      <c r="E53" s="204"/>
      <c r="F53" s="205"/>
      <c r="G53" s="204"/>
      <c r="H53" s="207" t="n">
        <v>52</v>
      </c>
      <c r="I53" s="2" t="s">
        <v>5236</v>
      </c>
      <c r="J53" s="2" t="n">
        <v>2</v>
      </c>
      <c r="K53" s="2" t="s">
        <v>4999</v>
      </c>
    </row>
    <row r="54" customFormat="false" ht="15" hidden="false" customHeight="true" outlineLevel="0" collapsed="false">
      <c r="A54" s="211" t="s">
        <v>5043</v>
      </c>
      <c r="B54" s="214"/>
      <c r="C54" s="2" t="n">
        <v>48</v>
      </c>
      <c r="D54" s="2" t="n">
        <v>48</v>
      </c>
      <c r="E54" s="204"/>
      <c r="F54" s="205"/>
      <c r="G54" s="204"/>
      <c r="H54" s="207" t="n">
        <v>53</v>
      </c>
      <c r="I54" s="2" t="s">
        <v>5289</v>
      </c>
      <c r="J54" s="2" t="n">
        <v>2</v>
      </c>
      <c r="K54" s="2" t="s">
        <v>4982</v>
      </c>
    </row>
    <row r="55" customFormat="false" ht="15" hidden="false" customHeight="true" outlineLevel="0" collapsed="false">
      <c r="A55" s="211" t="s">
        <v>5233</v>
      </c>
      <c r="B55" s="214"/>
      <c r="C55" s="2" t="n">
        <v>55</v>
      </c>
      <c r="D55" s="2" t="n">
        <v>55</v>
      </c>
      <c r="E55" s="204"/>
      <c r="F55" s="205"/>
      <c r="G55" s="204"/>
      <c r="H55" s="207" t="n">
        <v>54</v>
      </c>
      <c r="I55" s="219" t="s">
        <v>453</v>
      </c>
      <c r="J55" s="219" t="n">
        <v>1</v>
      </c>
      <c r="K55" s="219" t="s">
        <v>4980</v>
      </c>
    </row>
    <row r="56" customFormat="false" ht="15" hidden="false" customHeight="true" outlineLevel="0" collapsed="false">
      <c r="A56" s="211" t="s">
        <v>5011</v>
      </c>
      <c r="B56" s="218" t="n">
        <v>58</v>
      </c>
      <c r="C56" s="204"/>
      <c r="D56" s="204"/>
      <c r="E56" s="204"/>
      <c r="F56" s="205"/>
      <c r="G56" s="204"/>
      <c r="H56" s="207"/>
      <c r="I56" s="220" t="s">
        <v>5052</v>
      </c>
      <c r="J56" s="217" t="n">
        <f aca="false">SUM(J1:J55)</f>
        <v>95</v>
      </c>
      <c r="K56" s="217"/>
    </row>
    <row r="57" customFormat="false" ht="15" hidden="false" customHeight="true" outlineLevel="0" collapsed="false">
      <c r="A57" s="211" t="s">
        <v>5318</v>
      </c>
      <c r="B57" s="218" t="n">
        <v>67</v>
      </c>
      <c r="C57" s="204"/>
      <c r="D57" s="204"/>
      <c r="E57" s="204"/>
      <c r="F57" s="205"/>
      <c r="G57" s="204"/>
      <c r="H57" s="207"/>
      <c r="I57" s="2" t="s">
        <v>5053</v>
      </c>
      <c r="J57" s="2" t="n">
        <f aca="false">J56-((2*5)+(2*5))</f>
        <v>75</v>
      </c>
      <c r="K57" s="2"/>
    </row>
    <row r="58" customFormat="false" ht="15" hidden="false" customHeight="true" outlineLevel="0" collapsed="false">
      <c r="A58" s="211" t="s">
        <v>885</v>
      </c>
      <c r="B58" s="218" t="n">
        <v>70</v>
      </c>
      <c r="C58" s="2" t="n">
        <v>70</v>
      </c>
      <c r="D58" s="2" t="n">
        <v>70</v>
      </c>
      <c r="E58" s="204"/>
      <c r="F58" s="205"/>
      <c r="G58" s="204"/>
      <c r="H58" s="207"/>
      <c r="I58" s="2"/>
      <c r="J58" s="204"/>
      <c r="K58" s="2"/>
    </row>
    <row r="59" customFormat="false" ht="15" hidden="false" customHeight="true" outlineLevel="0" collapsed="false">
      <c r="A59" s="211" t="s">
        <v>5288</v>
      </c>
      <c r="B59" s="218" t="n">
        <v>72</v>
      </c>
      <c r="C59" s="2" t="n">
        <v>72</v>
      </c>
      <c r="D59" s="2" t="n">
        <v>72</v>
      </c>
      <c r="E59" s="204"/>
      <c r="F59" s="205"/>
      <c r="G59" s="204"/>
      <c r="H59" s="207"/>
      <c r="I59" s="2"/>
      <c r="J59" s="204"/>
      <c r="K59" s="2"/>
    </row>
    <row r="60" customFormat="false" ht="15" hidden="false" customHeight="true" outlineLevel="0" collapsed="false">
      <c r="A60" s="211" t="s">
        <v>5213</v>
      </c>
      <c r="B60" s="214"/>
      <c r="C60" s="2" t="n">
        <v>73</v>
      </c>
      <c r="D60" s="2" t="n">
        <v>73</v>
      </c>
      <c r="E60" s="204"/>
      <c r="F60" s="205"/>
      <c r="G60" s="204"/>
      <c r="H60" s="207"/>
      <c r="I60" s="2"/>
      <c r="J60" s="204"/>
      <c r="K60" s="2"/>
    </row>
    <row r="61" customFormat="false" ht="15" hidden="false" customHeight="true" outlineLevel="0" collapsed="false">
      <c r="A61" s="211" t="s">
        <v>4994</v>
      </c>
      <c r="B61" s="218" t="n">
        <v>78</v>
      </c>
      <c r="C61" s="204"/>
      <c r="D61" s="204"/>
      <c r="E61" s="204"/>
      <c r="F61" s="205"/>
      <c r="G61" s="204"/>
      <c r="H61" s="207"/>
      <c r="I61" s="2"/>
      <c r="J61" s="204"/>
      <c r="K61" s="2"/>
    </row>
    <row r="62" customFormat="false" ht="15" hidden="false" customHeight="true" outlineLevel="0" collapsed="false">
      <c r="A62" s="211" t="s">
        <v>5037</v>
      </c>
      <c r="B62" s="218" t="n">
        <v>82</v>
      </c>
      <c r="C62" s="204"/>
      <c r="D62" s="204"/>
      <c r="E62" s="204"/>
      <c r="F62" s="205"/>
      <c r="G62" s="204"/>
      <c r="H62" s="207"/>
      <c r="I62" s="2"/>
      <c r="J62" s="204"/>
      <c r="K62" s="2"/>
    </row>
    <row r="63" customFormat="false" ht="15" hidden="false" customHeight="true" outlineLevel="0" collapsed="false">
      <c r="A63" s="211" t="s">
        <v>5036</v>
      </c>
      <c r="B63" s="218" t="n">
        <v>83</v>
      </c>
      <c r="C63" s="204"/>
      <c r="D63" s="204"/>
      <c r="E63" s="204"/>
      <c r="F63" s="205"/>
      <c r="G63" s="204"/>
      <c r="H63" s="207"/>
      <c r="I63" s="2"/>
      <c r="J63" s="204"/>
      <c r="K63" s="2"/>
    </row>
    <row r="64" customFormat="false" ht="15" hidden="false" customHeight="true" outlineLevel="0" collapsed="false">
      <c r="A64" s="211" t="s">
        <v>5037</v>
      </c>
      <c r="B64" s="214"/>
      <c r="C64" s="204"/>
      <c r="D64" s="2" t="n">
        <v>88</v>
      </c>
      <c r="E64" s="204"/>
      <c r="F64" s="205"/>
      <c r="G64" s="204"/>
      <c r="H64" s="207"/>
      <c r="I64" s="2"/>
      <c r="J64" s="204"/>
      <c r="K64" s="2"/>
    </row>
    <row r="65" customFormat="false" ht="15" hidden="false" customHeight="true" outlineLevel="0" collapsed="false">
      <c r="A65" s="211" t="s">
        <v>977</v>
      </c>
      <c r="B65" s="218" t="n">
        <v>90</v>
      </c>
      <c r="C65" s="2" t="n">
        <v>90</v>
      </c>
      <c r="D65" s="2" t="n">
        <v>90</v>
      </c>
      <c r="E65" s="204"/>
      <c r="F65" s="205"/>
      <c r="G65" s="204"/>
      <c r="H65" s="207"/>
      <c r="I65" s="2"/>
      <c r="J65" s="204"/>
      <c r="K65" s="2"/>
    </row>
    <row r="66" customFormat="false" ht="15" hidden="false" customHeight="true" outlineLevel="0" collapsed="false">
      <c r="A66" s="211" t="s">
        <v>5289</v>
      </c>
      <c r="B66" s="214"/>
      <c r="C66" s="2" t="n">
        <v>93</v>
      </c>
      <c r="D66" s="2" t="n">
        <v>93</v>
      </c>
      <c r="E66" s="204"/>
      <c r="F66" s="205"/>
      <c r="G66" s="204"/>
      <c r="H66" s="207"/>
      <c r="I66" s="2"/>
      <c r="J66" s="204"/>
      <c r="K66" s="2"/>
    </row>
    <row r="67" customFormat="false" ht="15" hidden="false" customHeight="true" outlineLevel="0" collapsed="false">
      <c r="A67" s="211" t="s">
        <v>5044</v>
      </c>
      <c r="B67" s="214"/>
      <c r="C67" s="204"/>
      <c r="D67" s="2" t="n">
        <v>94</v>
      </c>
      <c r="E67" s="204"/>
      <c r="F67" s="205"/>
      <c r="G67" s="204"/>
      <c r="H67" s="207"/>
      <c r="I67" s="2"/>
      <c r="J67" s="204"/>
      <c r="K67" s="2"/>
    </row>
    <row r="68" customFormat="false" ht="15" hidden="false" customHeight="true" outlineLevel="0" collapsed="false">
      <c r="A68" s="211" t="s">
        <v>5085</v>
      </c>
      <c r="B68" s="214"/>
      <c r="C68" s="204"/>
      <c r="D68" s="2" t="n">
        <v>98</v>
      </c>
      <c r="E68" s="204"/>
      <c r="F68" s="205"/>
      <c r="G68" s="204"/>
      <c r="H68" s="207"/>
      <c r="I68" s="2"/>
      <c r="J68" s="204"/>
      <c r="K68" s="2"/>
    </row>
    <row r="69" customFormat="false" ht="15" hidden="false" customHeight="true" outlineLevel="0" collapsed="false">
      <c r="A69" s="211" t="s">
        <v>4996</v>
      </c>
      <c r="B69" s="214"/>
      <c r="C69" s="204"/>
      <c r="D69" s="2" t="n">
        <v>100</v>
      </c>
      <c r="E69" s="204"/>
      <c r="F69" s="205"/>
      <c r="G69" s="204"/>
      <c r="H69" s="207"/>
      <c r="I69" s="2"/>
      <c r="J69" s="204"/>
      <c r="K69" s="2"/>
    </row>
    <row r="70" customFormat="false" ht="15" hidden="false" customHeight="true" outlineLevel="0" collapsed="false">
      <c r="A70" s="211" t="s">
        <v>5236</v>
      </c>
      <c r="B70" s="218" t="s">
        <v>5238</v>
      </c>
      <c r="C70" s="204"/>
      <c r="D70" s="204"/>
      <c r="E70" s="204"/>
      <c r="F70" s="205"/>
      <c r="G70" s="204"/>
      <c r="H70" s="207"/>
      <c r="I70" s="2"/>
      <c r="J70" s="204"/>
      <c r="K70" s="2"/>
    </row>
    <row r="71" customFormat="false" ht="15" hidden="false" customHeight="true" outlineLevel="0" collapsed="false">
      <c r="A71" s="211" t="s">
        <v>5227</v>
      </c>
      <c r="B71" s="214"/>
      <c r="C71" s="2" t="s">
        <v>5069</v>
      </c>
      <c r="D71" s="204" t="s">
        <v>5069</v>
      </c>
      <c r="E71" s="204"/>
      <c r="F71" s="205"/>
      <c r="G71" s="204"/>
      <c r="H71" s="207"/>
      <c r="I71" s="2"/>
      <c r="J71" s="204"/>
      <c r="K71" s="2"/>
    </row>
    <row r="72" customFormat="false" ht="15" hidden="false" customHeight="true" outlineLevel="0" collapsed="false">
      <c r="A72" s="2"/>
      <c r="B72" s="204"/>
      <c r="C72" s="204"/>
      <c r="D72" s="204"/>
      <c r="E72" s="204"/>
      <c r="F72" s="205"/>
      <c r="G72" s="204"/>
      <c r="H72" s="207"/>
      <c r="I72" s="2"/>
      <c r="J72" s="204"/>
      <c r="K72" s="2"/>
    </row>
  </sheetData>
  <mergeCells count="4">
    <mergeCell ref="A2:D2"/>
    <mergeCell ref="A11:D11"/>
    <mergeCell ref="A25:D25"/>
    <mergeCell ref="A38:D38"/>
  </mergeCells>
  <conditionalFormatting sqref="B3:D9">
    <cfRule type="expression" priority="2" aboveAverage="0" equalAverage="0" bottom="0" percent="0" rank="0" text="" dxfId="0">
      <formula>LEN(TRIM(B3))=0</formula>
    </cfRule>
  </conditionalFormatting>
  <conditionalFormatting sqref="B3:D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K11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5" min="2" style="0" width="8.77551020408163"/>
    <col collapsed="false" hidden="false" max="6" min="6" style="0" width="3.51020408163265"/>
    <col collapsed="false" hidden="false" max="7" min="7" style="0" width="8.77551020408163"/>
    <col collapsed="false" hidden="false" max="8" min="8" style="0" width="3.78061224489796"/>
    <col collapsed="false" hidden="false" max="9" min="9" style="0" width="21.3265306122449"/>
    <col collapsed="false" hidden="false" max="10" min="10" style="0" width="8.77551020408163"/>
    <col collapsed="false" hidden="false" max="11" min="11" style="0" width="18.6275510204082"/>
    <col collapsed="false" hidden="false" max="1025" min="12" style="0" width="13.2295918367347"/>
  </cols>
  <sheetData>
    <row r="1" customFormat="false" ht="21" hidden="false" customHeight="true" outlineLevel="0" collapsed="false">
      <c r="A1" s="202" t="s">
        <v>2161</v>
      </c>
      <c r="B1" s="203" t="s">
        <v>4974</v>
      </c>
      <c r="C1" s="203" t="s">
        <v>4975</v>
      </c>
      <c r="D1" s="203" t="s">
        <v>4976</v>
      </c>
      <c r="E1" s="204"/>
      <c r="F1" s="205"/>
      <c r="G1" s="204"/>
      <c r="H1" s="2"/>
      <c r="I1" s="203" t="s">
        <v>4977</v>
      </c>
      <c r="J1" s="203" t="s">
        <v>4978</v>
      </c>
      <c r="K1" s="203" t="s">
        <v>4979</v>
      </c>
    </row>
    <row r="2" customFormat="false" ht="19.5" hidden="false" customHeight="true" outlineLevel="0" collapsed="false">
      <c r="A2" s="206" t="s">
        <v>4980</v>
      </c>
      <c r="B2" s="206"/>
      <c r="C2" s="206"/>
      <c r="D2" s="206"/>
      <c r="E2" s="204"/>
      <c r="F2" s="205"/>
      <c r="G2" s="204"/>
      <c r="H2" s="207" t="n">
        <v>1</v>
      </c>
      <c r="I2" s="2" t="s">
        <v>5217</v>
      </c>
      <c r="J2" s="2" t="n">
        <v>0</v>
      </c>
      <c r="K2" s="2" t="s">
        <v>4991</v>
      </c>
    </row>
    <row r="3" customFormat="false" ht="15" hidden="false" customHeight="true" outlineLevel="0" collapsed="false">
      <c r="A3" s="208" t="s">
        <v>4992</v>
      </c>
      <c r="B3" s="209" t="n">
        <v>0</v>
      </c>
      <c r="C3" s="210" t="n">
        <v>0</v>
      </c>
      <c r="D3" s="210" t="n">
        <v>0</v>
      </c>
      <c r="E3" s="204"/>
      <c r="F3" s="205"/>
      <c r="G3" s="204"/>
      <c r="H3" s="207" t="n">
        <v>2</v>
      </c>
      <c r="I3" s="2" t="s">
        <v>5293</v>
      </c>
      <c r="J3" s="2" t="n">
        <v>2</v>
      </c>
      <c r="K3" s="2" t="s">
        <v>5006</v>
      </c>
    </row>
    <row r="4" customFormat="false" ht="15" hidden="false" customHeight="true" outlineLevel="0" collapsed="false">
      <c r="A4" s="211" t="s">
        <v>5218</v>
      </c>
      <c r="B4" s="212" t="n">
        <v>0</v>
      </c>
      <c r="C4" s="213" t="n">
        <v>0</v>
      </c>
      <c r="D4" s="213" t="n">
        <v>0</v>
      </c>
      <c r="E4" s="204"/>
      <c r="F4" s="205"/>
      <c r="G4" s="204"/>
      <c r="H4" s="207" t="n">
        <v>3</v>
      </c>
      <c r="I4" s="2" t="s">
        <v>4985</v>
      </c>
      <c r="J4" s="2" t="n">
        <v>2</v>
      </c>
      <c r="K4" s="2" t="s">
        <v>4982</v>
      </c>
    </row>
    <row r="5" customFormat="false" ht="15" hidden="false" customHeight="true" outlineLevel="0" collapsed="false">
      <c r="A5" s="211" t="s">
        <v>5269</v>
      </c>
      <c r="B5" s="212" t="n">
        <v>0</v>
      </c>
      <c r="C5" s="213" t="n">
        <v>0</v>
      </c>
      <c r="D5" s="213" t="n">
        <v>0</v>
      </c>
      <c r="E5" s="204"/>
      <c r="F5" s="205"/>
      <c r="G5" s="204"/>
      <c r="H5" s="207" t="n">
        <v>4</v>
      </c>
      <c r="I5" s="2" t="s">
        <v>1823</v>
      </c>
      <c r="J5" s="2" t="n">
        <v>2</v>
      </c>
      <c r="K5" s="2" t="s">
        <v>4982</v>
      </c>
    </row>
    <row r="6" customFormat="false" ht="15" hidden="false" customHeight="true" outlineLevel="0" collapsed="false">
      <c r="A6" s="211" t="s">
        <v>5272</v>
      </c>
      <c r="B6" s="212" t="n">
        <v>0</v>
      </c>
      <c r="C6" s="213" t="n">
        <v>0</v>
      </c>
      <c r="D6" s="213" t="n">
        <v>0</v>
      </c>
      <c r="E6" s="204"/>
      <c r="F6" s="205"/>
      <c r="G6" s="204"/>
      <c r="H6" s="207" t="n">
        <v>5</v>
      </c>
      <c r="I6" s="2" t="s">
        <v>5218</v>
      </c>
      <c r="J6" s="2" t="n">
        <v>0</v>
      </c>
      <c r="K6" s="2" t="s">
        <v>4991</v>
      </c>
    </row>
    <row r="7" customFormat="false" ht="15" hidden="false" customHeight="true" outlineLevel="0" collapsed="false">
      <c r="A7" s="211" t="s">
        <v>5319</v>
      </c>
      <c r="B7" s="212" t="n">
        <v>11</v>
      </c>
      <c r="C7" s="213" t="n">
        <v>11</v>
      </c>
      <c r="D7" s="213" t="n">
        <v>11</v>
      </c>
      <c r="E7" s="204"/>
      <c r="F7" s="205"/>
      <c r="G7" s="204"/>
      <c r="H7" s="207" t="n">
        <v>6</v>
      </c>
      <c r="I7" s="2" t="s">
        <v>5294</v>
      </c>
      <c r="J7" s="2" t="n">
        <v>1</v>
      </c>
      <c r="K7" s="2" t="s">
        <v>4980</v>
      </c>
    </row>
    <row r="8" customFormat="false" ht="15" hidden="false" customHeight="true" outlineLevel="0" collapsed="false">
      <c r="A8" s="211" t="s">
        <v>5313</v>
      </c>
      <c r="B8" s="212"/>
      <c r="C8" s="213"/>
      <c r="D8" s="213" t="n">
        <v>15</v>
      </c>
      <c r="E8" s="204"/>
      <c r="F8" s="205"/>
      <c r="G8" s="204"/>
      <c r="H8" s="207" t="n">
        <v>7</v>
      </c>
      <c r="I8" s="2" t="s">
        <v>5057</v>
      </c>
      <c r="J8" s="2" t="n">
        <v>2</v>
      </c>
      <c r="K8" s="2" t="s">
        <v>4982</v>
      </c>
    </row>
    <row r="9" customFormat="false" ht="15" hidden="false" customHeight="true" outlineLevel="0" collapsed="false">
      <c r="A9" s="211" t="s">
        <v>5217</v>
      </c>
      <c r="B9" s="212"/>
      <c r="C9" s="213" t="n">
        <v>17</v>
      </c>
      <c r="D9" s="213" t="n">
        <v>17</v>
      </c>
      <c r="E9" s="204"/>
      <c r="F9" s="205"/>
      <c r="G9" s="204"/>
      <c r="H9" s="207" t="n">
        <v>8</v>
      </c>
      <c r="I9" s="2" t="s">
        <v>4994</v>
      </c>
      <c r="J9" s="2" t="n">
        <v>2</v>
      </c>
      <c r="K9" s="2" t="s">
        <v>4995</v>
      </c>
    </row>
    <row r="10" customFormat="false" ht="15" hidden="false" customHeight="true" outlineLevel="0" collapsed="false">
      <c r="A10" s="211" t="s">
        <v>5317</v>
      </c>
      <c r="B10" s="212" t="n">
        <v>24</v>
      </c>
      <c r="C10" s="213" t="n">
        <v>20</v>
      </c>
      <c r="D10" s="213" t="n">
        <v>20</v>
      </c>
      <c r="E10" s="204"/>
      <c r="F10" s="205"/>
      <c r="G10" s="204"/>
      <c r="H10" s="207" t="n">
        <v>9</v>
      </c>
      <c r="I10" s="2" t="s">
        <v>5269</v>
      </c>
      <c r="J10" s="2" t="n">
        <v>0</v>
      </c>
      <c r="K10" s="2" t="s">
        <v>4991</v>
      </c>
    </row>
    <row r="11" customFormat="false" ht="15" hidden="false" customHeight="true" outlineLevel="0" collapsed="false">
      <c r="A11" s="211" t="s">
        <v>4998</v>
      </c>
      <c r="B11" s="212" t="n">
        <v>33</v>
      </c>
      <c r="C11" s="213" t="n">
        <v>20</v>
      </c>
      <c r="D11" s="213" t="n">
        <v>20</v>
      </c>
      <c r="E11" s="204"/>
      <c r="F11" s="205"/>
      <c r="G11" s="204"/>
      <c r="H11" s="207" t="n">
        <v>10</v>
      </c>
      <c r="I11" s="2" t="s">
        <v>4996</v>
      </c>
      <c r="J11" s="2" t="n">
        <v>2</v>
      </c>
      <c r="K11" s="2" t="s">
        <v>4982</v>
      </c>
    </row>
    <row r="12" customFormat="false" ht="15" hidden="false" customHeight="true" outlineLevel="0" collapsed="false">
      <c r="A12" s="211" t="s">
        <v>5260</v>
      </c>
      <c r="B12" s="212" t="n">
        <v>17</v>
      </c>
      <c r="C12" s="213" t="n">
        <v>25</v>
      </c>
      <c r="D12" s="213" t="n">
        <v>25</v>
      </c>
      <c r="E12" s="204"/>
      <c r="F12" s="205"/>
      <c r="G12" s="204"/>
      <c r="H12" s="207" t="n">
        <v>11</v>
      </c>
      <c r="I12" s="2" t="s">
        <v>5319</v>
      </c>
      <c r="J12" s="2" t="n">
        <v>0</v>
      </c>
      <c r="K12" s="2" t="s">
        <v>4991</v>
      </c>
    </row>
    <row r="13" customFormat="false" ht="15" hidden="false" customHeight="true" outlineLevel="0" collapsed="false">
      <c r="A13" s="211" t="s">
        <v>5294</v>
      </c>
      <c r="B13" s="212" t="n">
        <v>28</v>
      </c>
      <c r="C13" s="213" t="n">
        <v>28</v>
      </c>
      <c r="D13" s="213" t="n">
        <v>28</v>
      </c>
      <c r="E13" s="204"/>
      <c r="F13" s="205"/>
      <c r="G13" s="204"/>
      <c r="H13" s="207" t="n">
        <v>12</v>
      </c>
      <c r="I13" s="2" t="s">
        <v>5171</v>
      </c>
      <c r="J13" s="2" t="n">
        <v>1</v>
      </c>
      <c r="K13" s="2" t="s">
        <v>4980</v>
      </c>
    </row>
    <row r="14" customFormat="false" ht="15" hidden="false" customHeight="true" outlineLevel="0" collapsed="false">
      <c r="A14" s="211" t="s">
        <v>5213</v>
      </c>
      <c r="B14" s="212"/>
      <c r="C14" s="213" t="n">
        <v>33</v>
      </c>
      <c r="D14" s="213" t="n">
        <v>33</v>
      </c>
      <c r="E14" s="204"/>
      <c r="F14" s="205"/>
      <c r="G14" s="204"/>
      <c r="H14" s="207" t="n">
        <v>13</v>
      </c>
      <c r="I14" s="2" t="s">
        <v>4998</v>
      </c>
      <c r="J14" s="2" t="n">
        <v>0</v>
      </c>
      <c r="K14" s="2" t="s">
        <v>4991</v>
      </c>
    </row>
    <row r="15" customFormat="false" ht="15" hidden="false" customHeight="true" outlineLevel="0" collapsed="false">
      <c r="A15" s="211" t="s">
        <v>5171</v>
      </c>
      <c r="B15" s="212" t="n">
        <v>39</v>
      </c>
      <c r="C15" s="213" t="n">
        <v>39</v>
      </c>
      <c r="D15" s="213" t="n">
        <v>39</v>
      </c>
      <c r="E15" s="204"/>
      <c r="F15" s="205"/>
      <c r="G15" s="204"/>
      <c r="H15" s="207" t="n">
        <v>14</v>
      </c>
      <c r="I15" s="2" t="s">
        <v>5001</v>
      </c>
      <c r="J15" s="2" t="n">
        <v>2</v>
      </c>
      <c r="K15" s="2" t="s">
        <v>4982</v>
      </c>
    </row>
    <row r="16" customFormat="false" ht="15" hidden="false" customHeight="true" outlineLevel="0" collapsed="false">
      <c r="A16" s="211" t="s">
        <v>1667</v>
      </c>
      <c r="B16" s="212" t="n">
        <v>46</v>
      </c>
      <c r="C16" s="213" t="n">
        <v>46</v>
      </c>
      <c r="D16" s="213" t="n">
        <v>46</v>
      </c>
      <c r="E16" s="204"/>
      <c r="F16" s="205"/>
      <c r="G16" s="204"/>
      <c r="H16" s="207" t="n">
        <v>15</v>
      </c>
      <c r="I16" s="2" t="s">
        <v>5085</v>
      </c>
      <c r="J16" s="2" t="n">
        <v>2</v>
      </c>
      <c r="K16" s="2" t="s">
        <v>4982</v>
      </c>
    </row>
    <row r="17" customFormat="false" ht="15" hidden="false" customHeight="true" outlineLevel="0" collapsed="false">
      <c r="A17" s="211" t="s">
        <v>2033</v>
      </c>
      <c r="B17" s="212" t="n">
        <v>51</v>
      </c>
      <c r="C17" s="213" t="n">
        <v>51</v>
      </c>
      <c r="D17" s="213" t="n">
        <v>51</v>
      </c>
      <c r="E17" s="204"/>
      <c r="F17" s="205"/>
      <c r="G17" s="204"/>
      <c r="H17" s="207" t="n">
        <v>16</v>
      </c>
      <c r="I17" s="2" t="s">
        <v>5314</v>
      </c>
      <c r="J17" s="2" t="n">
        <v>0</v>
      </c>
      <c r="K17" s="2" t="s">
        <v>4991</v>
      </c>
    </row>
    <row r="18" customFormat="false" ht="15" hidden="false" customHeight="true" outlineLevel="0" collapsed="false">
      <c r="A18" s="211" t="s">
        <v>5320</v>
      </c>
      <c r="B18" s="212" t="n">
        <v>57</v>
      </c>
      <c r="C18" s="213" t="n">
        <v>57</v>
      </c>
      <c r="D18" s="213" t="n">
        <v>57</v>
      </c>
      <c r="E18" s="204"/>
      <c r="F18" s="205"/>
      <c r="G18" s="204"/>
      <c r="H18" s="207" t="n">
        <v>17</v>
      </c>
      <c r="I18" s="2" t="s">
        <v>2033</v>
      </c>
      <c r="J18" s="2" t="n">
        <v>1</v>
      </c>
      <c r="K18" s="2" t="s">
        <v>4980</v>
      </c>
    </row>
    <row r="19" customFormat="false" ht="15" hidden="false" customHeight="true" outlineLevel="0" collapsed="false">
      <c r="A19" s="211" t="s">
        <v>5286</v>
      </c>
      <c r="B19" s="212" t="n">
        <v>63</v>
      </c>
      <c r="C19" s="213" t="n">
        <v>63</v>
      </c>
      <c r="D19" s="213" t="n">
        <v>63</v>
      </c>
      <c r="E19" s="204"/>
      <c r="F19" s="205"/>
      <c r="G19" s="204"/>
      <c r="H19" s="207" t="n">
        <v>18</v>
      </c>
      <c r="I19" s="2" t="s">
        <v>5227</v>
      </c>
      <c r="J19" s="2" t="n">
        <v>2</v>
      </c>
      <c r="K19" s="2" t="s">
        <v>4982</v>
      </c>
    </row>
    <row r="20" customFormat="false" ht="15" hidden="false" customHeight="true" outlineLevel="0" collapsed="false">
      <c r="A20" s="211" t="s">
        <v>5283</v>
      </c>
      <c r="B20" s="212"/>
      <c r="C20" s="213" t="n">
        <v>68</v>
      </c>
      <c r="D20" s="213" t="n">
        <v>68</v>
      </c>
      <c r="E20" s="204"/>
      <c r="F20" s="205"/>
      <c r="G20" s="204"/>
      <c r="H20" s="207" t="n">
        <v>19</v>
      </c>
      <c r="I20" s="2" t="s">
        <v>5004</v>
      </c>
      <c r="J20" s="2" t="n">
        <v>2</v>
      </c>
      <c r="K20" s="2" t="s">
        <v>4982</v>
      </c>
    </row>
    <row r="21" customFormat="false" ht="15" hidden="false" customHeight="true" outlineLevel="0" collapsed="false">
      <c r="A21" s="211" t="s">
        <v>5301</v>
      </c>
      <c r="B21" s="212" t="n">
        <v>68</v>
      </c>
      <c r="C21" s="213"/>
      <c r="D21" s="213"/>
      <c r="E21" s="204"/>
      <c r="F21" s="205"/>
      <c r="G21" s="204"/>
      <c r="H21" s="207" t="n">
        <v>20</v>
      </c>
      <c r="I21" s="2" t="s">
        <v>5005</v>
      </c>
      <c r="J21" s="2" t="n">
        <v>2</v>
      </c>
      <c r="K21" s="2" t="s">
        <v>5006</v>
      </c>
    </row>
    <row r="22" customFormat="false" ht="15" hidden="false" customHeight="true" outlineLevel="0" collapsed="false">
      <c r="A22" s="2"/>
      <c r="B22" s="204"/>
      <c r="C22" s="204"/>
      <c r="D22" s="204"/>
      <c r="E22" s="204"/>
      <c r="F22" s="205"/>
      <c r="G22" s="204"/>
      <c r="H22" s="207" t="n">
        <v>21</v>
      </c>
      <c r="I22" s="2" t="s">
        <v>1044</v>
      </c>
      <c r="J22" s="2" t="n">
        <v>2</v>
      </c>
      <c r="K22" s="2" t="s">
        <v>4982</v>
      </c>
    </row>
    <row r="23" customFormat="false" ht="19.5" hidden="false" customHeight="true" outlineLevel="0" collapsed="false">
      <c r="A23" s="206" t="s">
        <v>5321</v>
      </c>
      <c r="B23" s="206"/>
      <c r="C23" s="206"/>
      <c r="D23" s="206"/>
      <c r="E23" s="204"/>
      <c r="F23" s="205"/>
      <c r="G23" s="204"/>
      <c r="H23" s="207" t="n">
        <v>22</v>
      </c>
      <c r="I23" s="2" t="s">
        <v>5008</v>
      </c>
      <c r="J23" s="2" t="n">
        <v>2</v>
      </c>
      <c r="K23" s="2" t="s">
        <v>4982</v>
      </c>
    </row>
    <row r="24" customFormat="false" ht="15" hidden="false" customHeight="true" outlineLevel="0" collapsed="false">
      <c r="A24" s="208" t="s">
        <v>612</v>
      </c>
      <c r="B24" s="209" t="n">
        <v>0</v>
      </c>
      <c r="C24" s="210" t="n">
        <v>0</v>
      </c>
      <c r="D24" s="210" t="n">
        <v>0</v>
      </c>
      <c r="E24" s="204"/>
      <c r="F24" s="205"/>
      <c r="G24" s="204"/>
      <c r="H24" s="207" t="n">
        <v>23</v>
      </c>
      <c r="I24" s="2" t="s">
        <v>5315</v>
      </c>
      <c r="J24" s="2" t="n">
        <v>2</v>
      </c>
      <c r="K24" s="2" t="s">
        <v>4999</v>
      </c>
    </row>
    <row r="25" customFormat="false" ht="15" hidden="false" customHeight="true" outlineLevel="0" collapsed="false">
      <c r="A25" s="211" t="s">
        <v>5314</v>
      </c>
      <c r="B25" s="212" t="n">
        <v>25</v>
      </c>
      <c r="C25" s="213" t="n">
        <v>25</v>
      </c>
      <c r="D25" s="213" t="n">
        <v>25</v>
      </c>
      <c r="E25" s="204"/>
      <c r="F25" s="205"/>
      <c r="G25" s="204"/>
      <c r="H25" s="207" t="n">
        <v>24</v>
      </c>
      <c r="I25" s="2" t="s">
        <v>5010</v>
      </c>
      <c r="J25" s="2" t="n">
        <v>2</v>
      </c>
      <c r="K25" s="2" t="s">
        <v>5006</v>
      </c>
    </row>
    <row r="26" customFormat="false" ht="15" hidden="false" customHeight="true" outlineLevel="0" collapsed="false">
      <c r="A26" s="211" t="s">
        <v>453</v>
      </c>
      <c r="B26" s="212" t="n">
        <v>50</v>
      </c>
      <c r="C26" s="213" t="n">
        <v>50</v>
      </c>
      <c r="D26" s="213" t="n">
        <v>50</v>
      </c>
      <c r="E26" s="215"/>
      <c r="F26" s="205"/>
      <c r="G26" s="204"/>
      <c r="H26" s="207" t="n">
        <v>25</v>
      </c>
      <c r="I26" s="2" t="s">
        <v>5011</v>
      </c>
      <c r="J26" s="2" t="n">
        <v>2</v>
      </c>
      <c r="K26" s="2" t="s">
        <v>4995</v>
      </c>
    </row>
    <row r="27" customFormat="false" ht="15" hidden="false" customHeight="true" outlineLevel="0" collapsed="false">
      <c r="A27" s="2"/>
      <c r="B27" s="204"/>
      <c r="C27" s="204"/>
      <c r="D27" s="204"/>
      <c r="E27" s="204"/>
      <c r="F27" s="205"/>
      <c r="G27" s="204"/>
      <c r="H27" s="207" t="n">
        <v>26</v>
      </c>
      <c r="I27" s="2" t="s">
        <v>5013</v>
      </c>
      <c r="J27" s="2" t="n">
        <v>2</v>
      </c>
      <c r="K27" s="2" t="s">
        <v>4982</v>
      </c>
    </row>
    <row r="28" customFormat="false" ht="19.5" hidden="false" customHeight="true" outlineLevel="0" collapsed="false">
      <c r="A28" s="206" t="s">
        <v>5017</v>
      </c>
      <c r="B28" s="206"/>
      <c r="C28" s="206"/>
      <c r="D28" s="206"/>
      <c r="E28" s="204"/>
      <c r="F28" s="205"/>
      <c r="G28" s="204"/>
      <c r="H28" s="207" t="n">
        <v>27</v>
      </c>
      <c r="I28" s="2" t="s">
        <v>5313</v>
      </c>
      <c r="J28" s="2" t="n">
        <v>0</v>
      </c>
      <c r="K28" s="2" t="s">
        <v>4991</v>
      </c>
    </row>
    <row r="29" customFormat="false" ht="15" hidden="false" customHeight="true" outlineLevel="0" collapsed="false">
      <c r="A29" s="208" t="s">
        <v>4998</v>
      </c>
      <c r="B29" s="209" t="n">
        <v>0</v>
      </c>
      <c r="C29" s="210" t="n">
        <v>0</v>
      </c>
      <c r="D29" s="210" t="n">
        <v>0</v>
      </c>
      <c r="E29" s="204"/>
      <c r="F29" s="205"/>
      <c r="G29" s="204"/>
      <c r="H29" s="207" t="n">
        <v>28</v>
      </c>
      <c r="I29" s="2" t="s">
        <v>885</v>
      </c>
      <c r="J29" s="2" t="n">
        <v>2</v>
      </c>
      <c r="K29" s="2" t="s">
        <v>4982</v>
      </c>
    </row>
    <row r="30" customFormat="false" ht="15" hidden="false" customHeight="true" outlineLevel="0" collapsed="false">
      <c r="A30" s="211" t="s">
        <v>5315</v>
      </c>
      <c r="B30" s="212"/>
      <c r="C30" s="213"/>
      <c r="D30" s="213" t="n">
        <v>0</v>
      </c>
      <c r="E30" s="204"/>
      <c r="F30" s="205"/>
      <c r="G30" s="204"/>
      <c r="H30" s="207" t="n">
        <v>29</v>
      </c>
      <c r="I30" s="2" t="s">
        <v>5018</v>
      </c>
      <c r="J30" s="2" t="n">
        <v>2</v>
      </c>
      <c r="K30" s="2" t="s">
        <v>4982</v>
      </c>
    </row>
    <row r="31" customFormat="false" ht="15" hidden="false" customHeight="true" outlineLevel="0" collapsed="false">
      <c r="A31" s="211" t="s">
        <v>5181</v>
      </c>
      <c r="B31" s="212" t="n">
        <v>0</v>
      </c>
      <c r="C31" s="213" t="n">
        <v>0</v>
      </c>
      <c r="D31" s="213" t="n">
        <v>0</v>
      </c>
      <c r="E31" s="204"/>
      <c r="F31" s="205"/>
      <c r="G31" s="204"/>
      <c r="H31" s="207" t="n">
        <v>30</v>
      </c>
      <c r="I31" s="2" t="s">
        <v>5181</v>
      </c>
      <c r="J31" s="2" t="n">
        <v>2</v>
      </c>
      <c r="K31" s="2" t="s">
        <v>4999</v>
      </c>
    </row>
    <row r="32" customFormat="false" ht="15" hidden="false" customHeight="true" outlineLevel="0" collapsed="false">
      <c r="A32" s="211" t="s">
        <v>5178</v>
      </c>
      <c r="B32" s="212" t="n">
        <v>0</v>
      </c>
      <c r="C32" s="213" t="n">
        <v>0</v>
      </c>
      <c r="D32" s="213" t="n">
        <v>0</v>
      </c>
      <c r="E32" s="204"/>
      <c r="F32" s="205"/>
      <c r="G32" s="204"/>
      <c r="H32" s="207" t="n">
        <v>31</v>
      </c>
      <c r="I32" s="2" t="s">
        <v>5021</v>
      </c>
      <c r="J32" s="2" t="n">
        <v>2</v>
      </c>
      <c r="K32" s="2" t="s">
        <v>4982</v>
      </c>
    </row>
    <row r="33" customFormat="false" ht="15" hidden="false" customHeight="true" outlineLevel="0" collapsed="false">
      <c r="A33" s="211" t="s">
        <v>4258</v>
      </c>
      <c r="B33" s="212" t="n">
        <v>0</v>
      </c>
      <c r="C33" s="213" t="n">
        <v>0</v>
      </c>
      <c r="D33" s="213" t="n">
        <v>0</v>
      </c>
      <c r="E33" s="204"/>
      <c r="F33" s="205"/>
      <c r="G33" s="204"/>
      <c r="H33" s="207" t="n">
        <v>32</v>
      </c>
      <c r="I33" s="2" t="s">
        <v>5024</v>
      </c>
      <c r="J33" s="2" t="n">
        <v>2</v>
      </c>
      <c r="K33" s="2" t="s">
        <v>5025</v>
      </c>
    </row>
    <row r="34" customFormat="false" ht="15" hidden="false" customHeight="true" outlineLevel="0" collapsed="false">
      <c r="A34" s="211" t="s">
        <v>5316</v>
      </c>
      <c r="B34" s="212" t="n">
        <v>0</v>
      </c>
      <c r="C34" s="213" t="n">
        <v>0</v>
      </c>
      <c r="D34" s="213" t="n">
        <v>0</v>
      </c>
      <c r="E34" s="204"/>
      <c r="F34" s="205"/>
      <c r="G34" s="204"/>
      <c r="H34" s="207" t="n">
        <v>33</v>
      </c>
      <c r="I34" s="2" t="s">
        <v>1573</v>
      </c>
      <c r="J34" s="2" t="n">
        <v>2</v>
      </c>
      <c r="K34" s="2" t="s">
        <v>4982</v>
      </c>
    </row>
    <row r="35" customFormat="false" ht="15" hidden="false" customHeight="true" outlineLevel="0" collapsed="false">
      <c r="A35" s="211" t="s">
        <v>5317</v>
      </c>
      <c r="B35" s="212" t="n">
        <v>0</v>
      </c>
      <c r="C35" s="213" t="n">
        <v>0</v>
      </c>
      <c r="D35" s="213" t="n">
        <v>0</v>
      </c>
      <c r="E35" s="204"/>
      <c r="F35" s="205"/>
      <c r="G35" s="204"/>
      <c r="H35" s="207" t="n">
        <v>34</v>
      </c>
      <c r="I35" s="2" t="s">
        <v>5320</v>
      </c>
      <c r="J35" s="2" t="n">
        <v>1</v>
      </c>
      <c r="K35" s="2" t="s">
        <v>4980</v>
      </c>
    </row>
    <row r="36" customFormat="false" ht="15" hidden="false" customHeight="true" outlineLevel="0" collapsed="false">
      <c r="A36" s="211" t="s">
        <v>5301</v>
      </c>
      <c r="B36" s="212" t="n">
        <v>0</v>
      </c>
      <c r="C36" s="213" t="n">
        <v>0</v>
      </c>
      <c r="D36" s="213" t="n">
        <v>0</v>
      </c>
      <c r="E36" s="204"/>
      <c r="F36" s="205"/>
      <c r="G36" s="204"/>
      <c r="H36" s="207" t="n">
        <v>35</v>
      </c>
      <c r="I36" s="2" t="s">
        <v>5000</v>
      </c>
      <c r="J36" s="2" t="n">
        <v>2</v>
      </c>
      <c r="K36" s="2" t="s">
        <v>4982</v>
      </c>
    </row>
    <row r="37" customFormat="false" ht="15" hidden="false" customHeight="true" outlineLevel="0" collapsed="false">
      <c r="A37" s="211" t="s">
        <v>5012</v>
      </c>
      <c r="B37" s="212" t="n">
        <v>0</v>
      </c>
      <c r="C37" s="213" t="n">
        <v>0</v>
      </c>
      <c r="D37" s="213" t="n">
        <v>0</v>
      </c>
      <c r="E37" s="204"/>
      <c r="F37" s="205"/>
      <c r="G37" s="204"/>
      <c r="H37" s="207" t="n">
        <v>36</v>
      </c>
      <c r="I37" s="2" t="s">
        <v>1667</v>
      </c>
      <c r="J37" s="2" t="n">
        <v>1</v>
      </c>
      <c r="K37" s="2" t="s">
        <v>4980</v>
      </c>
    </row>
    <row r="38" customFormat="false" ht="15" hidden="false" customHeight="true" outlineLevel="0" collapsed="false">
      <c r="A38" s="211" t="s">
        <v>1367</v>
      </c>
      <c r="B38" s="212" t="n">
        <v>0</v>
      </c>
      <c r="C38" s="213" t="n">
        <v>0</v>
      </c>
      <c r="D38" s="213" t="n">
        <v>0</v>
      </c>
      <c r="E38" s="204"/>
      <c r="F38" s="205"/>
      <c r="G38" s="204"/>
      <c r="H38" s="207" t="n">
        <v>37</v>
      </c>
      <c r="I38" s="2" t="s">
        <v>690</v>
      </c>
      <c r="J38" s="2" t="n">
        <v>2</v>
      </c>
      <c r="K38" s="2" t="s">
        <v>5006</v>
      </c>
    </row>
    <row r="39" customFormat="false" ht="15" hidden="false" customHeight="true" outlineLevel="0" collapsed="false">
      <c r="A39" s="211" t="s">
        <v>5022</v>
      </c>
      <c r="B39" s="212" t="n">
        <v>0</v>
      </c>
      <c r="C39" s="213" t="n">
        <v>0</v>
      </c>
      <c r="D39" s="213" t="n">
        <v>0</v>
      </c>
      <c r="E39" s="204"/>
      <c r="F39" s="205"/>
      <c r="G39" s="204"/>
      <c r="H39" s="207" t="n">
        <v>38</v>
      </c>
      <c r="I39" s="2" t="s">
        <v>5032</v>
      </c>
      <c r="J39" s="2" t="n">
        <v>2</v>
      </c>
      <c r="K39" s="2" t="s">
        <v>4982</v>
      </c>
    </row>
    <row r="40" customFormat="false" ht="15" hidden="false" customHeight="true" outlineLevel="0" collapsed="false">
      <c r="A40" s="211" t="s">
        <v>5236</v>
      </c>
      <c r="B40" s="212" t="n">
        <v>0</v>
      </c>
      <c r="C40" s="213" t="n">
        <v>0</v>
      </c>
      <c r="D40" s="213" t="n">
        <v>0</v>
      </c>
      <c r="E40" s="204"/>
      <c r="F40" s="205"/>
      <c r="G40" s="204"/>
      <c r="H40" s="207" t="n">
        <v>39</v>
      </c>
      <c r="I40" s="2" t="s">
        <v>5030</v>
      </c>
      <c r="J40" s="2" t="n">
        <v>2</v>
      </c>
      <c r="K40" s="2" t="s">
        <v>4982</v>
      </c>
    </row>
    <row r="41" customFormat="false" ht="15" hidden="false" customHeight="true" outlineLevel="0" collapsed="false">
      <c r="A41" s="2"/>
      <c r="B41" s="204"/>
      <c r="C41" s="204"/>
      <c r="D41" s="204"/>
      <c r="E41" s="204"/>
      <c r="F41" s="205"/>
      <c r="G41" s="204"/>
      <c r="H41" s="207" t="n">
        <v>40</v>
      </c>
      <c r="I41" s="2" t="s">
        <v>5283</v>
      </c>
      <c r="J41" s="2" t="n">
        <v>1</v>
      </c>
      <c r="K41" s="2" t="s">
        <v>4980</v>
      </c>
    </row>
    <row r="42" customFormat="false" ht="19.5" hidden="false" customHeight="true" outlineLevel="0" collapsed="false">
      <c r="A42" s="206" t="s">
        <v>5006</v>
      </c>
      <c r="B42" s="206"/>
      <c r="C42" s="206"/>
      <c r="D42" s="206"/>
      <c r="E42" s="204"/>
      <c r="F42" s="205"/>
      <c r="G42" s="204"/>
      <c r="H42" s="207" t="n">
        <v>41</v>
      </c>
      <c r="I42" s="2" t="s">
        <v>5061</v>
      </c>
      <c r="J42" s="2" t="n">
        <v>2</v>
      </c>
      <c r="K42" s="2" t="s">
        <v>4982</v>
      </c>
    </row>
    <row r="43" customFormat="false" ht="15" hidden="false" customHeight="true" outlineLevel="0" collapsed="false">
      <c r="A43" s="208" t="s">
        <v>5293</v>
      </c>
      <c r="B43" s="209"/>
      <c r="C43" s="210" t="n">
        <v>0</v>
      </c>
      <c r="D43" s="210" t="n">
        <v>0</v>
      </c>
      <c r="E43" s="204"/>
      <c r="F43" s="205"/>
      <c r="G43" s="204"/>
      <c r="H43" s="207" t="n">
        <v>42</v>
      </c>
      <c r="I43" s="2" t="s">
        <v>5007</v>
      </c>
      <c r="J43" s="2" t="n">
        <v>2</v>
      </c>
      <c r="K43" s="2" t="s">
        <v>4982</v>
      </c>
    </row>
    <row r="44" customFormat="false" ht="15" hidden="false" customHeight="true" outlineLevel="0" collapsed="false">
      <c r="A44" s="211" t="s">
        <v>5227</v>
      </c>
      <c r="B44" s="212" t="n">
        <v>0</v>
      </c>
      <c r="C44" s="213"/>
      <c r="D44" s="213"/>
      <c r="E44" s="204"/>
      <c r="F44" s="205"/>
      <c r="G44" s="204"/>
      <c r="H44" s="207" t="n">
        <v>43</v>
      </c>
      <c r="I44" s="2" t="s">
        <v>5055</v>
      </c>
      <c r="J44" s="2" t="n">
        <v>2</v>
      </c>
      <c r="K44" s="2" t="s">
        <v>5006</v>
      </c>
    </row>
    <row r="45" customFormat="false" ht="15" hidden="false" customHeight="true" outlineLevel="0" collapsed="false">
      <c r="A45" s="211" t="s">
        <v>5005</v>
      </c>
      <c r="B45" s="212" t="n">
        <v>0</v>
      </c>
      <c r="C45" s="213" t="n">
        <v>0</v>
      </c>
      <c r="D45" s="213" t="n">
        <v>0</v>
      </c>
      <c r="E45" s="204"/>
      <c r="F45" s="205"/>
      <c r="G45" s="204"/>
      <c r="H45" s="207" t="n">
        <v>44</v>
      </c>
      <c r="I45" s="2" t="s">
        <v>4992</v>
      </c>
      <c r="J45" s="2" t="n">
        <v>0</v>
      </c>
      <c r="K45" s="2" t="s">
        <v>4991</v>
      </c>
    </row>
    <row r="46" customFormat="false" ht="15" hidden="false" customHeight="true" outlineLevel="0" collapsed="false">
      <c r="A46" s="211" t="s">
        <v>5010</v>
      </c>
      <c r="B46" s="212"/>
      <c r="C46" s="213" t="n">
        <v>0</v>
      </c>
      <c r="D46" s="213" t="n">
        <v>0</v>
      </c>
      <c r="E46" s="204"/>
      <c r="F46" s="205"/>
      <c r="G46" s="204"/>
      <c r="H46" s="207" t="n">
        <v>45</v>
      </c>
      <c r="I46" s="2" t="s">
        <v>5002</v>
      </c>
      <c r="J46" s="2" t="n">
        <v>2</v>
      </c>
      <c r="K46" s="2" t="s">
        <v>5006</v>
      </c>
    </row>
    <row r="47" customFormat="false" ht="15" hidden="false" customHeight="true" outlineLevel="0" collapsed="false">
      <c r="A47" s="211" t="s">
        <v>5024</v>
      </c>
      <c r="B47" s="212" t="n">
        <v>0</v>
      </c>
      <c r="C47" s="213"/>
      <c r="D47" s="213"/>
      <c r="E47" s="204"/>
      <c r="F47" s="205"/>
      <c r="G47" s="204"/>
      <c r="H47" s="207" t="n">
        <v>46</v>
      </c>
      <c r="I47" s="2" t="s">
        <v>5260</v>
      </c>
      <c r="J47" s="2" t="n">
        <v>0</v>
      </c>
      <c r="K47" s="2" t="s">
        <v>4991</v>
      </c>
    </row>
    <row r="48" customFormat="false" ht="15" hidden="false" customHeight="true" outlineLevel="0" collapsed="false">
      <c r="A48" s="211" t="s">
        <v>690</v>
      </c>
      <c r="B48" s="212" t="n">
        <v>0</v>
      </c>
      <c r="C48" s="213" t="n">
        <v>0</v>
      </c>
      <c r="D48" s="213" t="n">
        <v>0</v>
      </c>
      <c r="E48" s="204"/>
      <c r="F48" s="205"/>
      <c r="G48" s="204"/>
      <c r="H48" s="207" t="n">
        <v>47</v>
      </c>
      <c r="I48" s="2" t="s">
        <v>655</v>
      </c>
      <c r="J48" s="2" t="n">
        <v>2</v>
      </c>
      <c r="K48" s="2" t="s">
        <v>5006</v>
      </c>
    </row>
    <row r="49" customFormat="false" ht="15" hidden="false" customHeight="true" outlineLevel="0" collapsed="false">
      <c r="A49" s="211" t="s">
        <v>5055</v>
      </c>
      <c r="B49" s="212" t="n">
        <v>0</v>
      </c>
      <c r="C49" s="213" t="n">
        <v>0</v>
      </c>
      <c r="D49" s="213" t="n">
        <v>0</v>
      </c>
      <c r="E49" s="204"/>
      <c r="F49" s="205"/>
      <c r="G49" s="204"/>
      <c r="H49" s="207" t="n">
        <v>48</v>
      </c>
      <c r="I49" s="2" t="s">
        <v>5102</v>
      </c>
      <c r="J49" s="2" t="n">
        <v>2</v>
      </c>
      <c r="K49" s="2" t="s">
        <v>4982</v>
      </c>
    </row>
    <row r="50" customFormat="false" ht="15" hidden="false" customHeight="true" outlineLevel="0" collapsed="false">
      <c r="A50" s="211" t="s">
        <v>5002</v>
      </c>
      <c r="B50" s="212" t="n">
        <v>0</v>
      </c>
      <c r="C50" s="213" t="n">
        <v>0</v>
      </c>
      <c r="D50" s="213" t="n">
        <v>0</v>
      </c>
      <c r="E50" s="204"/>
      <c r="F50" s="205"/>
      <c r="G50" s="204"/>
      <c r="H50" s="207" t="n">
        <v>49</v>
      </c>
      <c r="I50" s="2" t="s">
        <v>5178</v>
      </c>
      <c r="J50" s="2" t="n">
        <v>2</v>
      </c>
      <c r="K50" s="2" t="s">
        <v>4999</v>
      </c>
    </row>
    <row r="51" customFormat="false" ht="15" hidden="false" customHeight="true" outlineLevel="0" collapsed="false">
      <c r="A51" s="211" t="s">
        <v>655</v>
      </c>
      <c r="B51" s="212" t="n">
        <v>0</v>
      </c>
      <c r="C51" s="213" t="n">
        <v>0</v>
      </c>
      <c r="D51" s="213" t="n">
        <v>0</v>
      </c>
      <c r="E51" s="204"/>
      <c r="F51" s="205"/>
      <c r="G51" s="204"/>
      <c r="H51" s="207" t="n">
        <v>50</v>
      </c>
      <c r="I51" s="2" t="s">
        <v>4258</v>
      </c>
      <c r="J51" s="2" t="n">
        <v>2</v>
      </c>
      <c r="K51" s="2" t="s">
        <v>4999</v>
      </c>
    </row>
    <row r="52" customFormat="false" ht="15" hidden="false" customHeight="true" outlineLevel="0" collapsed="false">
      <c r="A52" s="211" t="s">
        <v>1367</v>
      </c>
      <c r="B52" s="212"/>
      <c r="C52" s="213"/>
      <c r="D52" s="213" t="n">
        <v>0</v>
      </c>
      <c r="E52" s="204"/>
      <c r="F52" s="205"/>
      <c r="G52" s="204"/>
      <c r="H52" s="207" t="n">
        <v>51</v>
      </c>
      <c r="I52" s="2" t="s">
        <v>5316</v>
      </c>
      <c r="J52" s="2" t="n">
        <v>2</v>
      </c>
      <c r="K52" s="2" t="s">
        <v>4999</v>
      </c>
    </row>
    <row r="53" customFormat="false" ht="15" hidden="false" customHeight="true" outlineLevel="0" collapsed="false">
      <c r="A53" s="211" t="s">
        <v>5022</v>
      </c>
      <c r="B53" s="212" t="n">
        <v>0</v>
      </c>
      <c r="C53" s="213" t="n">
        <v>0</v>
      </c>
      <c r="D53" s="213" t="n">
        <v>0</v>
      </c>
      <c r="E53" s="204"/>
      <c r="F53" s="205"/>
      <c r="G53" s="204"/>
      <c r="H53" s="207" t="n">
        <v>52</v>
      </c>
      <c r="I53" s="2" t="s">
        <v>5317</v>
      </c>
      <c r="J53" s="2" t="n">
        <v>0</v>
      </c>
      <c r="K53" s="2" t="s">
        <v>4991</v>
      </c>
    </row>
    <row r="54" customFormat="false" ht="15" hidden="false" customHeight="true" outlineLevel="0" collapsed="false">
      <c r="A54" s="211" t="s">
        <v>5037</v>
      </c>
      <c r="B54" s="212"/>
      <c r="C54" s="213" t="n">
        <v>0</v>
      </c>
      <c r="D54" s="213"/>
      <c r="E54" s="204"/>
      <c r="F54" s="205"/>
      <c r="G54" s="204"/>
      <c r="H54" s="207" t="n">
        <v>53</v>
      </c>
      <c r="I54" s="2" t="s">
        <v>5301</v>
      </c>
      <c r="J54" s="2" t="n">
        <v>1</v>
      </c>
      <c r="K54" s="2" t="s">
        <v>4980</v>
      </c>
    </row>
    <row r="55" customFormat="false" ht="15" hidden="false" customHeight="true" outlineLevel="0" collapsed="false">
      <c r="A55" s="211" t="s">
        <v>5039</v>
      </c>
      <c r="B55" s="212"/>
      <c r="C55" s="213" t="n">
        <v>0</v>
      </c>
      <c r="D55" s="213" t="n">
        <v>0</v>
      </c>
      <c r="E55" s="204"/>
      <c r="F55" s="205"/>
      <c r="G55" s="204"/>
      <c r="H55" s="207" t="n">
        <v>54</v>
      </c>
      <c r="I55" s="2" t="s">
        <v>5036</v>
      </c>
      <c r="J55" s="2" t="n">
        <v>2</v>
      </c>
      <c r="K55" s="2" t="s">
        <v>4995</v>
      </c>
    </row>
    <row r="56" customFormat="false" ht="15" hidden="false" customHeight="true" outlineLevel="0" collapsed="false">
      <c r="A56" s="211" t="s">
        <v>5190</v>
      </c>
      <c r="B56" s="212" t="n">
        <v>0</v>
      </c>
      <c r="C56" s="213"/>
      <c r="D56" s="213"/>
      <c r="E56" s="204"/>
      <c r="F56" s="205"/>
      <c r="G56" s="204"/>
      <c r="H56" s="207" t="n">
        <v>55</v>
      </c>
      <c r="I56" s="2" t="s">
        <v>5108</v>
      </c>
      <c r="J56" s="2" t="n">
        <v>2</v>
      </c>
      <c r="K56" s="2" t="s">
        <v>4982</v>
      </c>
    </row>
    <row r="57" customFormat="false" ht="15" hidden="false" customHeight="true" outlineLevel="0" collapsed="false">
      <c r="A57" s="211" t="s">
        <v>5242</v>
      </c>
      <c r="B57" s="212" t="n">
        <v>0</v>
      </c>
      <c r="C57" s="213" t="n">
        <v>0</v>
      </c>
      <c r="D57" s="213" t="n">
        <v>0</v>
      </c>
      <c r="E57" s="204"/>
      <c r="F57" s="205"/>
      <c r="G57" s="204"/>
      <c r="H57" s="207" t="n">
        <v>56</v>
      </c>
      <c r="I57" s="2" t="s">
        <v>5038</v>
      </c>
      <c r="J57" s="2" t="n">
        <v>2</v>
      </c>
      <c r="K57" s="2" t="s">
        <v>4982</v>
      </c>
    </row>
    <row r="58" customFormat="false" ht="15" hidden="false" customHeight="true" outlineLevel="0" collapsed="false">
      <c r="A58" s="211" t="s">
        <v>5033</v>
      </c>
      <c r="B58" s="212"/>
      <c r="C58" s="213"/>
      <c r="D58" s="213" t="n">
        <v>0</v>
      </c>
      <c r="E58" s="204"/>
      <c r="F58" s="205"/>
      <c r="G58" s="204"/>
      <c r="H58" s="207" t="n">
        <v>57</v>
      </c>
      <c r="I58" s="2" t="s">
        <v>5062</v>
      </c>
      <c r="J58" s="2" t="n">
        <v>2</v>
      </c>
      <c r="K58" s="2" t="s">
        <v>4982</v>
      </c>
    </row>
    <row r="59" customFormat="false" ht="15" hidden="false" customHeight="true" outlineLevel="0" collapsed="false">
      <c r="A59" s="2"/>
      <c r="B59" s="204"/>
      <c r="C59" s="204"/>
      <c r="D59" s="204"/>
      <c r="E59" s="204"/>
      <c r="F59" s="205"/>
      <c r="G59" s="204"/>
      <c r="H59" s="207" t="n">
        <v>58</v>
      </c>
      <c r="I59" s="2" t="s">
        <v>5318</v>
      </c>
      <c r="J59" s="2" t="n">
        <v>2</v>
      </c>
      <c r="K59" s="2" t="s">
        <v>4995</v>
      </c>
    </row>
    <row r="60" customFormat="false" ht="19.5" hidden="false" customHeight="true" outlineLevel="0" collapsed="false">
      <c r="A60" s="206" t="s">
        <v>4982</v>
      </c>
      <c r="B60" s="206"/>
      <c r="C60" s="206"/>
      <c r="D60" s="206"/>
      <c r="E60" s="204"/>
      <c r="F60" s="205"/>
      <c r="G60" s="204"/>
      <c r="H60" s="207" t="n">
        <v>59</v>
      </c>
      <c r="I60" s="2" t="s">
        <v>5041</v>
      </c>
      <c r="J60" s="2" t="n">
        <v>2</v>
      </c>
      <c r="K60" s="2" t="s">
        <v>4982</v>
      </c>
    </row>
    <row r="61" customFormat="false" ht="15" hidden="false" customHeight="true" outlineLevel="0" collapsed="false">
      <c r="A61" s="208" t="s">
        <v>5032</v>
      </c>
      <c r="B61" s="216"/>
      <c r="C61" s="217" t="n">
        <v>1</v>
      </c>
      <c r="D61" s="217" t="n">
        <v>1</v>
      </c>
      <c r="E61" s="204"/>
      <c r="F61" s="205"/>
      <c r="G61" s="204"/>
      <c r="H61" s="207" t="n">
        <v>60</v>
      </c>
      <c r="I61" s="2" t="s">
        <v>5042</v>
      </c>
      <c r="J61" s="2" t="n">
        <v>2</v>
      </c>
      <c r="K61" s="2" t="s">
        <v>4982</v>
      </c>
    </row>
    <row r="62" customFormat="false" ht="15" hidden="false" customHeight="true" outlineLevel="0" collapsed="false">
      <c r="A62" s="211" t="s">
        <v>5045</v>
      </c>
      <c r="B62" s="218" t="n">
        <v>6</v>
      </c>
      <c r="C62" s="2" t="n">
        <v>6</v>
      </c>
      <c r="D62" s="2" t="n">
        <v>6</v>
      </c>
      <c r="E62" s="204"/>
      <c r="F62" s="205"/>
      <c r="G62" s="204"/>
      <c r="H62" s="207" t="n">
        <v>61</v>
      </c>
      <c r="I62" s="2" t="s">
        <v>5065</v>
      </c>
      <c r="J62" s="2" t="n">
        <v>2</v>
      </c>
      <c r="K62" s="2" t="s">
        <v>4982</v>
      </c>
    </row>
    <row r="63" customFormat="false" ht="15" hidden="false" customHeight="true" outlineLevel="0" collapsed="false">
      <c r="A63" s="211" t="s">
        <v>5000</v>
      </c>
      <c r="B63" s="218" t="n">
        <v>7</v>
      </c>
      <c r="C63" s="2" t="n">
        <v>7</v>
      </c>
      <c r="D63" s="2" t="n">
        <v>7</v>
      </c>
      <c r="E63" s="204"/>
      <c r="F63" s="205"/>
      <c r="G63" s="204"/>
      <c r="H63" s="207" t="n">
        <v>62</v>
      </c>
      <c r="I63" s="2" t="s">
        <v>5043</v>
      </c>
      <c r="J63" s="2" t="n">
        <v>2</v>
      </c>
      <c r="K63" s="2" t="s">
        <v>4982</v>
      </c>
    </row>
    <row r="64" customFormat="false" ht="15" hidden="false" customHeight="true" outlineLevel="0" collapsed="false">
      <c r="A64" s="211" t="s">
        <v>5030</v>
      </c>
      <c r="B64" s="218" t="n">
        <v>10</v>
      </c>
      <c r="C64" s="2" t="n">
        <v>10</v>
      </c>
      <c r="D64" s="2" t="n">
        <v>10</v>
      </c>
      <c r="E64" s="204"/>
      <c r="F64" s="205"/>
      <c r="G64" s="204"/>
      <c r="H64" s="207" t="n">
        <v>63</v>
      </c>
      <c r="I64" s="2" t="s">
        <v>957</v>
      </c>
      <c r="J64" s="2" t="n">
        <v>2</v>
      </c>
      <c r="K64" s="2" t="s">
        <v>4982</v>
      </c>
    </row>
    <row r="65" customFormat="false" ht="15" hidden="false" customHeight="true" outlineLevel="0" collapsed="false">
      <c r="A65" s="211" t="s">
        <v>5007</v>
      </c>
      <c r="B65" s="218" t="n">
        <v>13</v>
      </c>
      <c r="C65" s="2" t="n">
        <v>13</v>
      </c>
      <c r="D65" s="2" t="n">
        <v>13</v>
      </c>
      <c r="E65" s="204"/>
      <c r="F65" s="205"/>
      <c r="G65" s="204"/>
      <c r="H65" s="207" t="n">
        <v>64</v>
      </c>
      <c r="I65" s="2" t="s">
        <v>5233</v>
      </c>
      <c r="J65" s="2" t="n">
        <v>2</v>
      </c>
      <c r="K65" s="2" t="s">
        <v>4982</v>
      </c>
    </row>
    <row r="66" customFormat="false" ht="15" hidden="false" customHeight="true" outlineLevel="0" collapsed="false">
      <c r="A66" s="211" t="s">
        <v>1823</v>
      </c>
      <c r="B66" s="218" t="n">
        <v>14</v>
      </c>
      <c r="C66" s="2" t="n">
        <v>14</v>
      </c>
      <c r="D66" s="2" t="n">
        <v>14</v>
      </c>
      <c r="E66" s="204"/>
      <c r="F66" s="205"/>
      <c r="G66" s="204"/>
      <c r="H66" s="207" t="n">
        <v>65</v>
      </c>
      <c r="I66" s="2" t="s">
        <v>5044</v>
      </c>
      <c r="J66" s="2" t="n">
        <v>2</v>
      </c>
      <c r="K66" s="2" t="s">
        <v>4982</v>
      </c>
    </row>
    <row r="67" customFormat="false" ht="15" hidden="false" customHeight="true" outlineLevel="0" collapsed="false">
      <c r="A67" s="211" t="s">
        <v>5061</v>
      </c>
      <c r="B67" s="218" t="n">
        <v>15</v>
      </c>
      <c r="C67" s="2" t="n">
        <v>15</v>
      </c>
      <c r="D67" s="2" t="n">
        <v>15</v>
      </c>
      <c r="E67" s="204"/>
      <c r="F67" s="205"/>
      <c r="G67" s="204"/>
      <c r="H67" s="207" t="n">
        <v>66</v>
      </c>
      <c r="I67" s="2" t="s">
        <v>5012</v>
      </c>
      <c r="J67" s="2" t="n">
        <v>2</v>
      </c>
      <c r="K67" s="2" t="s">
        <v>4999</v>
      </c>
    </row>
    <row r="68" customFormat="false" ht="15" hidden="false" customHeight="true" outlineLevel="0" collapsed="false">
      <c r="A68" s="211" t="s">
        <v>5038</v>
      </c>
      <c r="B68" s="218" t="n">
        <v>17</v>
      </c>
      <c r="C68" s="2" t="n">
        <v>17</v>
      </c>
      <c r="D68" s="2" t="n">
        <v>17</v>
      </c>
      <c r="E68" s="204"/>
      <c r="F68" s="205"/>
      <c r="G68" s="204"/>
      <c r="H68" s="207" t="n">
        <v>67</v>
      </c>
      <c r="I68" s="2" t="s">
        <v>1367</v>
      </c>
      <c r="J68" s="2" t="n">
        <v>2</v>
      </c>
      <c r="K68" s="2" t="s">
        <v>5006</v>
      </c>
    </row>
    <row r="69" customFormat="false" ht="15" hidden="false" customHeight="true" outlineLevel="0" collapsed="false">
      <c r="A69" s="211" t="s">
        <v>5062</v>
      </c>
      <c r="B69" s="218" t="n">
        <v>18</v>
      </c>
      <c r="C69" s="2" t="n">
        <v>18</v>
      </c>
      <c r="D69" s="2" t="n">
        <v>18</v>
      </c>
      <c r="E69" s="204"/>
      <c r="F69" s="205"/>
      <c r="G69" s="204"/>
      <c r="H69" s="207" t="n">
        <v>68</v>
      </c>
      <c r="I69" s="2" t="s">
        <v>5022</v>
      </c>
      <c r="J69" s="2" t="n">
        <v>2</v>
      </c>
      <c r="K69" s="2" t="s">
        <v>5006</v>
      </c>
    </row>
    <row r="70" customFormat="false" ht="15" hidden="false" customHeight="true" outlineLevel="0" collapsed="false">
      <c r="A70" s="211" t="s">
        <v>957</v>
      </c>
      <c r="B70" s="214"/>
      <c r="C70" s="2" t="n">
        <v>20</v>
      </c>
      <c r="D70" s="2" t="n">
        <v>20</v>
      </c>
      <c r="E70" s="204"/>
      <c r="F70" s="205"/>
      <c r="G70" s="204"/>
      <c r="H70" s="207" t="n">
        <v>69</v>
      </c>
      <c r="I70" s="2" t="s">
        <v>5037</v>
      </c>
      <c r="J70" s="2" t="n">
        <v>2</v>
      </c>
      <c r="K70" s="2" t="s">
        <v>4982</v>
      </c>
    </row>
    <row r="71" customFormat="false" ht="15" hidden="false" customHeight="true" outlineLevel="0" collapsed="false">
      <c r="A71" s="211" t="s">
        <v>5021</v>
      </c>
      <c r="B71" s="218" t="n">
        <v>21</v>
      </c>
      <c r="C71" s="2" t="n">
        <v>21</v>
      </c>
      <c r="D71" s="2" t="n">
        <v>21</v>
      </c>
      <c r="E71" s="204"/>
      <c r="F71" s="205"/>
      <c r="G71" s="204"/>
      <c r="H71" s="207" t="n">
        <v>70</v>
      </c>
      <c r="I71" s="2" t="s">
        <v>5039</v>
      </c>
      <c r="J71" s="2" t="n">
        <v>2</v>
      </c>
      <c r="K71" s="2" t="s">
        <v>5006</v>
      </c>
    </row>
    <row r="72" customFormat="false" ht="15" hidden="false" customHeight="true" outlineLevel="0" collapsed="false">
      <c r="A72" s="211" t="s">
        <v>5287</v>
      </c>
      <c r="B72" s="218" t="n">
        <v>24</v>
      </c>
      <c r="C72" s="2" t="n">
        <v>24</v>
      </c>
      <c r="D72" s="2" t="n">
        <v>24</v>
      </c>
      <c r="E72" s="204"/>
      <c r="F72" s="205"/>
      <c r="G72" s="204"/>
      <c r="H72" s="207" t="n">
        <v>71</v>
      </c>
      <c r="I72" s="2" t="s">
        <v>977</v>
      </c>
      <c r="J72" s="2" t="n">
        <v>2</v>
      </c>
      <c r="K72" s="2" t="s">
        <v>4982</v>
      </c>
    </row>
    <row r="73" customFormat="false" ht="15" hidden="false" customHeight="true" outlineLevel="0" collapsed="false">
      <c r="A73" s="211" t="s">
        <v>5286</v>
      </c>
      <c r="B73" s="218" t="n">
        <v>25</v>
      </c>
      <c r="C73" s="2" t="n">
        <v>25</v>
      </c>
      <c r="D73" s="2" t="n">
        <v>25</v>
      </c>
      <c r="E73" s="204"/>
      <c r="F73" s="205"/>
      <c r="G73" s="204"/>
      <c r="H73" s="207" t="n">
        <v>72</v>
      </c>
      <c r="I73" s="2" t="s">
        <v>5235</v>
      </c>
      <c r="J73" s="2" t="n">
        <v>2</v>
      </c>
      <c r="K73" s="2" t="s">
        <v>4982</v>
      </c>
    </row>
    <row r="74" customFormat="false" ht="15" hidden="false" customHeight="true" outlineLevel="0" collapsed="false">
      <c r="A74" s="211" t="s">
        <v>1044</v>
      </c>
      <c r="B74" s="218" t="n">
        <v>26</v>
      </c>
      <c r="C74" s="2" t="n">
        <v>26</v>
      </c>
      <c r="D74" s="2" t="n">
        <v>26</v>
      </c>
      <c r="E74" s="204"/>
      <c r="F74" s="205"/>
      <c r="G74" s="204"/>
      <c r="H74" s="207" t="n">
        <v>73</v>
      </c>
      <c r="I74" s="2" t="s">
        <v>5190</v>
      </c>
      <c r="J74" s="2" t="n">
        <v>2</v>
      </c>
      <c r="K74" s="2" t="s">
        <v>5025</v>
      </c>
    </row>
    <row r="75" customFormat="false" ht="15" hidden="false" customHeight="true" outlineLevel="0" collapsed="false">
      <c r="A75" s="211" t="s">
        <v>5042</v>
      </c>
      <c r="B75" s="218" t="n">
        <v>27</v>
      </c>
      <c r="C75" s="2" t="n">
        <v>27</v>
      </c>
      <c r="D75" s="2" t="n">
        <v>27</v>
      </c>
      <c r="E75" s="204"/>
      <c r="F75" s="205"/>
      <c r="G75" s="204"/>
      <c r="H75" s="207" t="n">
        <v>74</v>
      </c>
      <c r="I75" s="2" t="s">
        <v>612</v>
      </c>
      <c r="J75" s="2" t="n">
        <v>0</v>
      </c>
      <c r="K75" s="2" t="s">
        <v>4991</v>
      </c>
    </row>
    <row r="76" customFormat="false" ht="15" hidden="false" customHeight="true" outlineLevel="0" collapsed="false">
      <c r="A76" s="211" t="s">
        <v>5004</v>
      </c>
      <c r="B76" s="218" t="n">
        <v>32</v>
      </c>
      <c r="C76" s="2" t="n">
        <v>32</v>
      </c>
      <c r="D76" s="2" t="n">
        <v>32</v>
      </c>
      <c r="E76" s="204"/>
      <c r="F76" s="205"/>
      <c r="G76" s="204"/>
      <c r="H76" s="207" t="n">
        <v>75</v>
      </c>
      <c r="I76" s="2" t="s">
        <v>5286</v>
      </c>
      <c r="J76" s="2" t="n">
        <v>1</v>
      </c>
      <c r="K76" s="2" t="s">
        <v>4980</v>
      </c>
    </row>
    <row r="77" customFormat="false" ht="15" hidden="false" customHeight="true" outlineLevel="0" collapsed="false">
      <c r="A77" s="211" t="s">
        <v>1367</v>
      </c>
      <c r="B77" s="218" t="n">
        <v>34</v>
      </c>
      <c r="C77" s="204"/>
      <c r="D77" s="204"/>
      <c r="E77" s="204"/>
      <c r="F77" s="205"/>
      <c r="G77" s="204"/>
      <c r="H77" s="207" t="n">
        <v>76</v>
      </c>
      <c r="I77" s="2" t="s">
        <v>5242</v>
      </c>
      <c r="J77" s="2" t="n">
        <v>2</v>
      </c>
      <c r="K77" s="2" t="s">
        <v>5006</v>
      </c>
    </row>
    <row r="78" customFormat="false" ht="15" hidden="false" customHeight="true" outlineLevel="0" collapsed="false">
      <c r="A78" s="211" t="s">
        <v>5119</v>
      </c>
      <c r="B78" s="218" t="n">
        <v>41</v>
      </c>
      <c r="C78" s="2" t="n">
        <v>41</v>
      </c>
      <c r="D78" s="2" t="n">
        <v>41</v>
      </c>
      <c r="E78" s="204"/>
      <c r="F78" s="205"/>
      <c r="G78" s="204"/>
      <c r="H78" s="207" t="n">
        <v>77</v>
      </c>
      <c r="I78" s="2" t="s">
        <v>5272</v>
      </c>
      <c r="J78" s="2" t="n">
        <v>0</v>
      </c>
      <c r="K78" s="2" t="s">
        <v>4991</v>
      </c>
    </row>
    <row r="79" customFormat="false" ht="15" hidden="false" customHeight="true" outlineLevel="0" collapsed="false">
      <c r="A79" s="211" t="s">
        <v>5013</v>
      </c>
      <c r="B79" s="218" t="n">
        <v>42</v>
      </c>
      <c r="C79" s="2" t="n">
        <v>42</v>
      </c>
      <c r="D79" s="2" t="n">
        <v>42</v>
      </c>
      <c r="E79" s="204"/>
      <c r="F79" s="205"/>
      <c r="G79" s="204"/>
      <c r="H79" s="207" t="n">
        <v>78</v>
      </c>
      <c r="I79" s="2" t="s">
        <v>5288</v>
      </c>
      <c r="J79" s="2" t="n">
        <v>2</v>
      </c>
      <c r="K79" s="2" t="s">
        <v>4982</v>
      </c>
    </row>
    <row r="80" customFormat="false" ht="15" hidden="false" customHeight="true" outlineLevel="0" collapsed="false">
      <c r="A80" s="211" t="s">
        <v>5044</v>
      </c>
      <c r="B80" s="218" t="n">
        <v>43</v>
      </c>
      <c r="C80" s="204"/>
      <c r="D80" s="204"/>
      <c r="E80" s="204"/>
      <c r="F80" s="205"/>
      <c r="G80" s="204"/>
      <c r="H80" s="207" t="n">
        <v>79</v>
      </c>
      <c r="I80" s="2" t="s">
        <v>5287</v>
      </c>
      <c r="J80" s="2" t="n">
        <v>2</v>
      </c>
      <c r="K80" s="2" t="s">
        <v>4982</v>
      </c>
    </row>
    <row r="81" customFormat="false" ht="15" hidden="false" customHeight="true" outlineLevel="0" collapsed="false">
      <c r="A81" s="211" t="s">
        <v>5041</v>
      </c>
      <c r="B81" s="218" t="n">
        <v>44</v>
      </c>
      <c r="C81" s="2" t="n">
        <v>44</v>
      </c>
      <c r="D81" s="2" t="n">
        <v>44</v>
      </c>
      <c r="E81" s="204"/>
      <c r="F81" s="205"/>
      <c r="G81" s="204"/>
      <c r="H81" s="207" t="n">
        <v>80</v>
      </c>
      <c r="I81" s="2" t="s">
        <v>5119</v>
      </c>
      <c r="J81" s="2" t="n">
        <v>2</v>
      </c>
      <c r="K81" s="2" t="s">
        <v>4982</v>
      </c>
    </row>
    <row r="82" customFormat="false" ht="15" hidden="false" customHeight="true" outlineLevel="0" collapsed="false">
      <c r="A82" s="211" t="s">
        <v>4985</v>
      </c>
      <c r="B82" s="218" t="n">
        <v>45</v>
      </c>
      <c r="C82" s="2" t="n">
        <v>45</v>
      </c>
      <c r="D82" s="2" t="n">
        <v>45</v>
      </c>
      <c r="E82" s="204"/>
      <c r="F82" s="205"/>
      <c r="G82" s="204"/>
      <c r="H82" s="207" t="n">
        <v>81</v>
      </c>
      <c r="I82" s="2" t="s">
        <v>5045</v>
      </c>
      <c r="J82" s="2" t="n">
        <v>2</v>
      </c>
      <c r="K82" s="2" t="s">
        <v>4982</v>
      </c>
    </row>
    <row r="83" customFormat="false" ht="15" hidden="false" customHeight="true" outlineLevel="0" collapsed="false">
      <c r="A83" s="211" t="s">
        <v>5102</v>
      </c>
      <c r="B83" s="214"/>
      <c r="C83" s="2" t="n">
        <v>47</v>
      </c>
      <c r="D83" s="2" t="n">
        <v>47</v>
      </c>
      <c r="E83" s="204"/>
      <c r="F83" s="205"/>
      <c r="G83" s="204"/>
      <c r="H83" s="207" t="n">
        <v>82</v>
      </c>
      <c r="I83" s="2" t="s">
        <v>5213</v>
      </c>
      <c r="J83" s="2" t="n">
        <v>1</v>
      </c>
      <c r="K83" s="2" t="s">
        <v>4980</v>
      </c>
    </row>
    <row r="84" customFormat="false" ht="15" hidden="false" customHeight="true" outlineLevel="0" collapsed="false">
      <c r="A84" s="211" t="s">
        <v>5043</v>
      </c>
      <c r="B84" s="214"/>
      <c r="C84" s="2" t="n">
        <v>48</v>
      </c>
      <c r="D84" s="2" t="n">
        <v>48</v>
      </c>
      <c r="E84" s="204"/>
      <c r="F84" s="205"/>
      <c r="G84" s="204"/>
      <c r="H84" s="207" t="n">
        <v>83</v>
      </c>
      <c r="I84" s="2" t="s">
        <v>5033</v>
      </c>
      <c r="J84" s="2" t="n">
        <v>2</v>
      </c>
      <c r="K84" s="2" t="s">
        <v>5006</v>
      </c>
    </row>
    <row r="85" customFormat="false" ht="15" hidden="false" customHeight="true" outlineLevel="0" collapsed="false">
      <c r="A85" s="211" t="s">
        <v>5008</v>
      </c>
      <c r="B85" s="214"/>
      <c r="C85" s="2" t="n">
        <v>49</v>
      </c>
      <c r="D85" s="2" t="n">
        <v>49</v>
      </c>
      <c r="E85" s="204"/>
      <c r="F85" s="205"/>
      <c r="G85" s="204"/>
      <c r="H85" s="207" t="n">
        <v>84</v>
      </c>
      <c r="I85" s="2" t="s">
        <v>5224</v>
      </c>
      <c r="J85" s="2" t="n">
        <v>2</v>
      </c>
      <c r="K85" s="2" t="s">
        <v>4982</v>
      </c>
    </row>
    <row r="86" customFormat="false" ht="15" hidden="false" customHeight="true" outlineLevel="0" collapsed="false">
      <c r="A86" s="211" t="s">
        <v>5233</v>
      </c>
      <c r="B86" s="214"/>
      <c r="C86" s="2" t="n">
        <v>55</v>
      </c>
      <c r="D86" s="2" t="n">
        <v>55</v>
      </c>
      <c r="E86" s="204"/>
      <c r="F86" s="205"/>
      <c r="G86" s="204"/>
      <c r="H86" s="207" t="n">
        <v>85</v>
      </c>
      <c r="I86" s="2" t="s">
        <v>5236</v>
      </c>
      <c r="J86" s="2" t="n">
        <v>2</v>
      </c>
      <c r="K86" s="2" t="s">
        <v>4999</v>
      </c>
    </row>
    <row r="87" customFormat="false" ht="15" hidden="false" customHeight="true" outlineLevel="0" collapsed="false">
      <c r="A87" s="211" t="s">
        <v>5018</v>
      </c>
      <c r="B87" s="218" t="n">
        <v>56</v>
      </c>
      <c r="C87" s="2" t="n">
        <v>56</v>
      </c>
      <c r="D87" s="2" t="n">
        <v>56</v>
      </c>
      <c r="E87" s="204"/>
      <c r="F87" s="205"/>
      <c r="G87" s="204"/>
      <c r="H87" s="207" t="n">
        <v>86</v>
      </c>
      <c r="I87" s="2" t="s">
        <v>5289</v>
      </c>
      <c r="J87" s="2" t="n">
        <v>2</v>
      </c>
      <c r="K87" s="2" t="s">
        <v>4982</v>
      </c>
    </row>
    <row r="88" customFormat="false" ht="15" hidden="false" customHeight="true" outlineLevel="0" collapsed="false">
      <c r="A88" s="211" t="s">
        <v>5011</v>
      </c>
      <c r="B88" s="218" t="n">
        <v>58</v>
      </c>
      <c r="C88" s="204"/>
      <c r="D88" s="204"/>
      <c r="E88" s="204"/>
      <c r="F88" s="205"/>
      <c r="G88" s="204"/>
      <c r="H88" s="207" t="n">
        <v>87</v>
      </c>
      <c r="I88" s="219" t="s">
        <v>453</v>
      </c>
      <c r="J88" s="219" t="n">
        <v>1</v>
      </c>
      <c r="K88" s="219" t="s">
        <v>4980</v>
      </c>
    </row>
    <row r="89" customFormat="false" ht="15" hidden="false" customHeight="true" outlineLevel="0" collapsed="false">
      <c r="A89" s="211" t="s">
        <v>5108</v>
      </c>
      <c r="B89" s="218" t="n">
        <v>66</v>
      </c>
      <c r="C89" s="2" t="n">
        <v>66</v>
      </c>
      <c r="D89" s="2" t="n">
        <v>66</v>
      </c>
      <c r="E89" s="204"/>
      <c r="F89" s="205"/>
      <c r="G89" s="204"/>
      <c r="H89" s="207"/>
      <c r="I89" s="220" t="s">
        <v>5052</v>
      </c>
      <c r="J89" s="217" t="n">
        <f aca="false">SUM(J1:J88)</f>
        <v>140</v>
      </c>
      <c r="K89" s="217"/>
    </row>
    <row r="90" customFormat="false" ht="15" hidden="false" customHeight="true" outlineLevel="0" collapsed="false">
      <c r="A90" s="211" t="s">
        <v>5318</v>
      </c>
      <c r="B90" s="218" t="n">
        <v>67</v>
      </c>
      <c r="C90" s="204"/>
      <c r="D90" s="204"/>
      <c r="E90" s="204"/>
      <c r="F90" s="205"/>
      <c r="G90" s="204"/>
      <c r="H90" s="207"/>
      <c r="I90" s="2" t="s">
        <v>5053</v>
      </c>
      <c r="J90" s="2" t="n">
        <f aca="false">J89-((2*5)+(2*5))</f>
        <v>120</v>
      </c>
      <c r="K90" s="2"/>
    </row>
    <row r="91" customFormat="false" ht="15" hidden="false" customHeight="true" outlineLevel="0" collapsed="false">
      <c r="A91" s="211" t="s">
        <v>1573</v>
      </c>
      <c r="B91" s="218" t="n">
        <v>68</v>
      </c>
      <c r="C91" s="2" t="n">
        <v>68</v>
      </c>
      <c r="D91" s="2" t="n">
        <v>68</v>
      </c>
      <c r="E91" s="204"/>
      <c r="F91" s="205"/>
      <c r="G91" s="204"/>
      <c r="H91" s="207"/>
      <c r="I91" s="2"/>
      <c r="J91" s="204"/>
      <c r="K91" s="2"/>
    </row>
    <row r="92" customFormat="false" ht="15" hidden="false" customHeight="true" outlineLevel="0" collapsed="false">
      <c r="A92" s="211" t="s">
        <v>885</v>
      </c>
      <c r="B92" s="218" t="n">
        <v>70</v>
      </c>
      <c r="C92" s="2" t="n">
        <v>70</v>
      </c>
      <c r="D92" s="2" t="n">
        <v>70</v>
      </c>
      <c r="E92" s="204"/>
      <c r="F92" s="205"/>
      <c r="G92" s="204"/>
      <c r="H92" s="207"/>
      <c r="I92" s="2"/>
      <c r="J92" s="204"/>
      <c r="K92" s="2"/>
    </row>
    <row r="93" customFormat="false" ht="15" hidden="false" customHeight="true" outlineLevel="0" collapsed="false">
      <c r="A93" s="211" t="s">
        <v>5288</v>
      </c>
      <c r="B93" s="218" t="n">
        <v>72</v>
      </c>
      <c r="C93" s="2" t="n">
        <v>72</v>
      </c>
      <c r="D93" s="2" t="n">
        <v>72</v>
      </c>
      <c r="E93" s="204"/>
      <c r="F93" s="205"/>
      <c r="G93" s="204"/>
      <c r="H93" s="207"/>
      <c r="I93" s="2"/>
      <c r="J93" s="204"/>
      <c r="K93" s="2"/>
    </row>
    <row r="94" customFormat="false" ht="15" hidden="false" customHeight="true" outlineLevel="0" collapsed="false">
      <c r="A94" s="211" t="s">
        <v>5213</v>
      </c>
      <c r="B94" s="214"/>
      <c r="C94" s="2" t="n">
        <v>73</v>
      </c>
      <c r="D94" s="2" t="n">
        <v>73</v>
      </c>
      <c r="E94" s="204"/>
      <c r="F94" s="205"/>
      <c r="G94" s="204"/>
      <c r="H94" s="207"/>
      <c r="I94" s="2"/>
      <c r="J94" s="204"/>
      <c r="K94" s="2"/>
    </row>
    <row r="95" customFormat="false" ht="15" hidden="false" customHeight="true" outlineLevel="0" collapsed="false">
      <c r="A95" s="211" t="s">
        <v>5057</v>
      </c>
      <c r="B95" s="214"/>
      <c r="C95" s="2" t="n">
        <v>78</v>
      </c>
      <c r="D95" s="2" t="n">
        <v>78</v>
      </c>
      <c r="E95" s="204"/>
      <c r="F95" s="205"/>
      <c r="G95" s="204"/>
      <c r="H95" s="207"/>
      <c r="I95" s="2"/>
      <c r="J95" s="204"/>
      <c r="K95" s="2"/>
    </row>
    <row r="96" customFormat="false" ht="15" hidden="false" customHeight="true" outlineLevel="0" collapsed="false">
      <c r="A96" s="211" t="s">
        <v>4994</v>
      </c>
      <c r="B96" s="218" t="n">
        <v>78</v>
      </c>
      <c r="C96" s="204"/>
      <c r="D96" s="204"/>
      <c r="E96" s="204"/>
      <c r="F96" s="205"/>
      <c r="G96" s="204"/>
      <c r="H96" s="207"/>
      <c r="I96" s="2"/>
      <c r="J96" s="204"/>
      <c r="K96" s="2"/>
    </row>
    <row r="97" customFormat="false" ht="15" hidden="false" customHeight="true" outlineLevel="0" collapsed="false">
      <c r="A97" s="211" t="s">
        <v>5037</v>
      </c>
      <c r="B97" s="218" t="n">
        <v>82</v>
      </c>
      <c r="C97" s="204"/>
      <c r="D97" s="204"/>
      <c r="E97" s="204"/>
      <c r="F97" s="205"/>
      <c r="G97" s="204"/>
      <c r="H97" s="207"/>
      <c r="I97" s="2"/>
      <c r="J97" s="204"/>
      <c r="K97" s="2"/>
    </row>
    <row r="98" customFormat="false" ht="15" hidden="false" customHeight="true" outlineLevel="0" collapsed="false">
      <c r="A98" s="211" t="s">
        <v>5036</v>
      </c>
      <c r="B98" s="218" t="n">
        <v>83</v>
      </c>
      <c r="C98" s="204"/>
      <c r="D98" s="204"/>
      <c r="E98" s="204"/>
      <c r="F98" s="205"/>
      <c r="G98" s="204"/>
      <c r="H98" s="207"/>
      <c r="I98" s="2"/>
      <c r="J98" s="204"/>
      <c r="K98" s="2"/>
    </row>
    <row r="99" customFormat="false" ht="15" hidden="false" customHeight="true" outlineLevel="0" collapsed="false">
      <c r="A99" s="211" t="s">
        <v>5037</v>
      </c>
      <c r="B99" s="214"/>
      <c r="C99" s="204"/>
      <c r="D99" s="2" t="n">
        <v>88</v>
      </c>
      <c r="E99" s="204"/>
      <c r="F99" s="205"/>
      <c r="G99" s="204"/>
      <c r="H99" s="207"/>
      <c r="I99" s="2"/>
      <c r="J99" s="204"/>
      <c r="K99" s="2"/>
    </row>
    <row r="100" customFormat="false" ht="15" hidden="false" customHeight="true" outlineLevel="0" collapsed="false">
      <c r="A100" s="211" t="s">
        <v>977</v>
      </c>
      <c r="B100" s="218" t="n">
        <v>90</v>
      </c>
      <c r="C100" s="2" t="n">
        <v>90</v>
      </c>
      <c r="D100" s="2" t="n">
        <v>90</v>
      </c>
      <c r="E100" s="204"/>
      <c r="F100" s="205"/>
      <c r="G100" s="204"/>
      <c r="H100" s="207"/>
      <c r="I100" s="2"/>
      <c r="J100" s="204"/>
      <c r="K100" s="2"/>
    </row>
    <row r="101" customFormat="false" ht="15" hidden="false" customHeight="true" outlineLevel="0" collapsed="false">
      <c r="A101" s="211" t="s">
        <v>5289</v>
      </c>
      <c r="B101" s="214"/>
      <c r="C101" s="2" t="n">
        <v>93</v>
      </c>
      <c r="D101" s="2" t="n">
        <v>93</v>
      </c>
      <c r="E101" s="204"/>
      <c r="F101" s="205"/>
      <c r="G101" s="204"/>
      <c r="H101" s="207"/>
      <c r="I101" s="2"/>
      <c r="J101" s="204"/>
      <c r="K101" s="2"/>
    </row>
    <row r="102" customFormat="false" ht="15" hidden="false" customHeight="true" outlineLevel="0" collapsed="false">
      <c r="A102" s="211" t="s">
        <v>5044</v>
      </c>
      <c r="B102" s="214"/>
      <c r="C102" s="204"/>
      <c r="D102" s="2" t="n">
        <v>94</v>
      </c>
      <c r="E102" s="204"/>
      <c r="F102" s="205"/>
      <c r="G102" s="204"/>
      <c r="H102" s="207"/>
      <c r="I102" s="2"/>
      <c r="J102" s="204"/>
      <c r="K102" s="2"/>
    </row>
    <row r="103" customFormat="false" ht="15" hidden="false" customHeight="true" outlineLevel="0" collapsed="false">
      <c r="A103" s="211" t="s">
        <v>5065</v>
      </c>
      <c r="B103" s="214"/>
      <c r="C103" s="2" t="n">
        <v>94</v>
      </c>
      <c r="D103" s="2" t="n">
        <v>94</v>
      </c>
      <c r="E103" s="204"/>
      <c r="F103" s="205"/>
      <c r="G103" s="204"/>
      <c r="H103" s="207"/>
      <c r="I103" s="2"/>
      <c r="J103" s="204"/>
      <c r="K103" s="2"/>
    </row>
    <row r="104" customFormat="false" ht="15" hidden="false" customHeight="true" outlineLevel="0" collapsed="false">
      <c r="A104" s="211" t="s">
        <v>5085</v>
      </c>
      <c r="B104" s="214"/>
      <c r="C104" s="204"/>
      <c r="D104" s="2" t="n">
        <v>98</v>
      </c>
      <c r="E104" s="204"/>
      <c r="F104" s="205"/>
      <c r="G104" s="204"/>
      <c r="H104" s="207"/>
      <c r="I104" s="2"/>
      <c r="J104" s="204"/>
      <c r="K104" s="2"/>
    </row>
    <row r="105" customFormat="false" ht="15" hidden="false" customHeight="true" outlineLevel="0" collapsed="false">
      <c r="A105" s="211" t="s">
        <v>4996</v>
      </c>
      <c r="B105" s="214"/>
      <c r="C105" s="204"/>
      <c r="D105" s="2" t="n">
        <v>100</v>
      </c>
      <c r="E105" s="204"/>
      <c r="F105" s="205"/>
      <c r="G105" s="204"/>
      <c r="H105" s="207"/>
      <c r="I105" s="2"/>
      <c r="J105" s="204"/>
      <c r="K105" s="2"/>
    </row>
    <row r="106" customFormat="false" ht="15" hidden="false" customHeight="true" outlineLevel="0" collapsed="false">
      <c r="A106" s="211" t="s">
        <v>5001</v>
      </c>
      <c r="B106" s="214"/>
      <c r="C106" s="2" t="s">
        <v>5054</v>
      </c>
      <c r="D106" s="2" t="s">
        <v>5054</v>
      </c>
      <c r="E106" s="204"/>
      <c r="F106" s="205"/>
      <c r="G106" s="204"/>
      <c r="H106" s="207"/>
      <c r="I106" s="2"/>
      <c r="J106" s="204"/>
      <c r="K106" s="2"/>
    </row>
    <row r="107" customFormat="false" ht="15" hidden="false" customHeight="true" outlineLevel="0" collapsed="false">
      <c r="A107" s="211" t="s">
        <v>5235</v>
      </c>
      <c r="B107" s="214"/>
      <c r="C107" s="2" t="s">
        <v>5237</v>
      </c>
      <c r="D107" s="2" t="s">
        <v>5237</v>
      </c>
      <c r="E107" s="204"/>
      <c r="F107" s="205"/>
      <c r="G107" s="204"/>
      <c r="H107" s="207"/>
      <c r="I107" s="2"/>
      <c r="J107" s="204"/>
      <c r="K107" s="2"/>
    </row>
    <row r="108" customFormat="false" ht="15" hidden="false" customHeight="true" outlineLevel="0" collapsed="false">
      <c r="A108" s="211" t="s">
        <v>5224</v>
      </c>
      <c r="B108" s="214"/>
      <c r="C108" s="2" t="s">
        <v>5238</v>
      </c>
      <c r="D108" s="2" t="s">
        <v>5238</v>
      </c>
      <c r="E108" s="204"/>
      <c r="F108" s="205"/>
      <c r="G108" s="204"/>
      <c r="H108" s="207"/>
      <c r="I108" s="2"/>
      <c r="J108" s="204"/>
      <c r="K108" s="2"/>
    </row>
    <row r="109" customFormat="false" ht="15" hidden="false" customHeight="true" outlineLevel="0" collapsed="false">
      <c r="A109" s="211" t="s">
        <v>5227</v>
      </c>
      <c r="B109" s="214"/>
      <c r="C109" s="2" t="s">
        <v>5069</v>
      </c>
      <c r="D109" s="204"/>
      <c r="E109" s="204"/>
      <c r="F109" s="205"/>
      <c r="G109" s="204"/>
      <c r="H109" s="207"/>
      <c r="I109" s="2"/>
      <c r="J109" s="204"/>
      <c r="K109" s="2"/>
    </row>
    <row r="110" customFormat="false" ht="15" hidden="false" customHeight="true" outlineLevel="0" collapsed="false">
      <c r="A110" s="2"/>
      <c r="B110" s="204"/>
      <c r="C110" s="204"/>
      <c r="D110" s="204"/>
      <c r="E110" s="204"/>
      <c r="F110" s="205"/>
      <c r="G110" s="204"/>
      <c r="H110" s="207"/>
      <c r="I110" s="2"/>
      <c r="J110" s="204"/>
      <c r="K110" s="2"/>
    </row>
    <row r="111" customFormat="false" ht="19.5" hidden="false" customHeight="true" outlineLevel="0" collapsed="false">
      <c r="A111" s="206" t="s">
        <v>5322</v>
      </c>
      <c r="B111" s="206"/>
      <c r="C111" s="206"/>
      <c r="D111" s="206"/>
      <c r="E111" s="204"/>
      <c r="F111" s="205"/>
      <c r="G111" s="204"/>
      <c r="H111" s="207"/>
      <c r="I111" s="2"/>
      <c r="J111" s="204"/>
      <c r="K111" s="2"/>
    </row>
    <row r="112" customFormat="false" ht="15" hidden="false" customHeight="true" outlineLevel="0" collapsed="false">
      <c r="A112" s="208" t="s">
        <v>5033</v>
      </c>
      <c r="B112" s="221" t="n">
        <v>3</v>
      </c>
      <c r="C112" s="222"/>
      <c r="D112" s="222"/>
      <c r="E112" s="204"/>
      <c r="F112" s="205"/>
      <c r="G112" s="204"/>
      <c r="H112" s="207"/>
      <c r="I112" s="2"/>
      <c r="J112" s="204"/>
      <c r="K112" s="2"/>
    </row>
    <row r="113" customFormat="false" ht="15" hidden="false" customHeight="true" outlineLevel="0" collapsed="false">
      <c r="A113" s="211" t="s">
        <v>5236</v>
      </c>
      <c r="B113" s="218" t="s">
        <v>5238</v>
      </c>
      <c r="C113" s="204"/>
      <c r="D113" s="204"/>
      <c r="E113" s="204"/>
      <c r="F113" s="205"/>
      <c r="G113" s="204"/>
      <c r="H113" s="207"/>
      <c r="I113" s="2"/>
      <c r="J113" s="204"/>
      <c r="K113" s="2"/>
    </row>
  </sheetData>
  <mergeCells count="6">
    <mergeCell ref="A2:D2"/>
    <mergeCell ref="A23:D23"/>
    <mergeCell ref="A28:D28"/>
    <mergeCell ref="A42:D42"/>
    <mergeCell ref="A60:D60"/>
    <mergeCell ref="A111:D111"/>
  </mergeCells>
  <conditionalFormatting sqref="B3:D21">
    <cfRule type="expression" priority="2" aboveAverage="0" equalAverage="0" bottom="0" percent="0" rank="0" text="" dxfId="0">
      <formula>LEN(TRIM(B3))=0</formula>
    </cfRule>
  </conditionalFormatting>
  <conditionalFormatting sqref="B24:D26">
    <cfRule type="expression" priority="3" aboveAverage="0" equalAverage="0" bottom="0" percent="0" rank="0" text="" dxfId="0">
      <formula>LEN(TRIM(B24))=0</formula>
    </cfRule>
  </conditionalFormatting>
  <conditionalFormatting sqref="B3:D21">
    <cfRule type="cellIs" priority="4" operator="lessThanOrEqual" aboveAverage="0" equalAverage="0" bottom="0" percent="0" rank="0" text="" dxfId="0">
      <formula>25</formula>
    </cfRule>
  </conditionalFormatting>
  <conditionalFormatting sqref="B24:D26">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K10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5" min="2" style="0" width="8.77551020408163"/>
    <col collapsed="false" hidden="false" max="6" min="6" style="0" width="3.51020408163265"/>
    <col collapsed="false" hidden="false" max="7" min="7" style="0" width="8.77551020408163"/>
    <col collapsed="false" hidden="false" max="8" min="8" style="0" width="3.78061224489796"/>
    <col collapsed="false" hidden="false" max="9" min="9" style="0" width="21.3265306122449"/>
    <col collapsed="false" hidden="false" max="10" min="10" style="0" width="8.77551020408163"/>
    <col collapsed="false" hidden="false" max="11" min="11" style="0" width="18.6275510204082"/>
    <col collapsed="false" hidden="false" max="1025" min="12" style="0" width="13.2295918367347"/>
  </cols>
  <sheetData>
    <row r="1" customFormat="false" ht="21" hidden="false" customHeight="true" outlineLevel="0" collapsed="false">
      <c r="A1" s="202" t="s">
        <v>2163</v>
      </c>
      <c r="B1" s="203" t="s">
        <v>4974</v>
      </c>
      <c r="C1" s="203" t="s">
        <v>4975</v>
      </c>
      <c r="D1" s="203" t="s">
        <v>4976</v>
      </c>
      <c r="E1" s="204"/>
      <c r="F1" s="205"/>
      <c r="G1" s="204"/>
      <c r="H1" s="2"/>
      <c r="I1" s="203" t="s">
        <v>4977</v>
      </c>
      <c r="J1" s="203" t="s">
        <v>4978</v>
      </c>
      <c r="K1" s="203" t="s">
        <v>4979</v>
      </c>
    </row>
    <row r="2" customFormat="false" ht="19.5" hidden="false" customHeight="true" outlineLevel="0" collapsed="false">
      <c r="A2" s="206" t="s">
        <v>4980</v>
      </c>
      <c r="B2" s="206"/>
      <c r="C2" s="206"/>
      <c r="D2" s="206"/>
      <c r="E2" s="204"/>
      <c r="F2" s="205"/>
      <c r="G2" s="204"/>
      <c r="H2" s="207" t="n">
        <v>1</v>
      </c>
      <c r="I2" s="2" t="s">
        <v>5200</v>
      </c>
      <c r="J2" s="2" t="n">
        <v>1</v>
      </c>
      <c r="K2" s="2" t="s">
        <v>4980</v>
      </c>
    </row>
    <row r="3" customFormat="false" ht="15" hidden="false" customHeight="true" outlineLevel="0" collapsed="false">
      <c r="A3" s="208" t="s">
        <v>5323</v>
      </c>
      <c r="B3" s="209" t="n">
        <v>0</v>
      </c>
      <c r="C3" s="210" t="n">
        <v>0</v>
      </c>
      <c r="D3" s="210" t="n">
        <v>0</v>
      </c>
      <c r="E3" s="204"/>
      <c r="F3" s="205"/>
      <c r="G3" s="204"/>
      <c r="H3" s="207" t="n">
        <v>2</v>
      </c>
      <c r="I3" s="2" t="s">
        <v>5323</v>
      </c>
      <c r="J3" s="2" t="n">
        <v>0</v>
      </c>
      <c r="K3" s="2" t="s">
        <v>4991</v>
      </c>
    </row>
    <row r="4" customFormat="false" ht="15" hidden="false" customHeight="true" outlineLevel="0" collapsed="false">
      <c r="A4" s="211" t="s">
        <v>5171</v>
      </c>
      <c r="B4" s="212" t="n">
        <v>0</v>
      </c>
      <c r="C4" s="213" t="n">
        <v>0</v>
      </c>
      <c r="D4" s="213" t="n">
        <v>0</v>
      </c>
      <c r="E4" s="204"/>
      <c r="F4" s="205"/>
      <c r="G4" s="204"/>
      <c r="H4" s="207" t="n">
        <v>3</v>
      </c>
      <c r="I4" s="2" t="s">
        <v>4985</v>
      </c>
      <c r="J4" s="2" t="n">
        <v>2</v>
      </c>
      <c r="K4" s="2" t="s">
        <v>4982</v>
      </c>
    </row>
    <row r="5" customFormat="false" ht="15" hidden="false" customHeight="true" outlineLevel="0" collapsed="false">
      <c r="A5" s="211" t="s">
        <v>989</v>
      </c>
      <c r="B5" s="212"/>
      <c r="C5" s="213" t="n">
        <v>0</v>
      </c>
      <c r="D5" s="213" t="n">
        <v>0</v>
      </c>
      <c r="E5" s="204"/>
      <c r="F5" s="205"/>
      <c r="G5" s="204"/>
      <c r="H5" s="207" t="n">
        <v>4</v>
      </c>
      <c r="I5" s="2" t="s">
        <v>1221</v>
      </c>
      <c r="J5" s="2" t="n">
        <v>2</v>
      </c>
      <c r="K5" s="2" t="s">
        <v>4999</v>
      </c>
    </row>
    <row r="6" customFormat="false" ht="15" hidden="false" customHeight="true" outlineLevel="0" collapsed="false">
      <c r="A6" s="211" t="s">
        <v>5324</v>
      </c>
      <c r="B6" s="212"/>
      <c r="C6" s="213"/>
      <c r="D6" s="213" t="n">
        <v>4</v>
      </c>
      <c r="E6" s="204"/>
      <c r="F6" s="205"/>
      <c r="G6" s="204"/>
      <c r="H6" s="207" t="n">
        <v>5</v>
      </c>
      <c r="I6" s="2" t="s">
        <v>1016</v>
      </c>
      <c r="J6" s="2" t="n">
        <v>1</v>
      </c>
      <c r="K6" s="2" t="s">
        <v>4980</v>
      </c>
    </row>
    <row r="7" customFormat="false" ht="15" hidden="false" customHeight="true" outlineLevel="0" collapsed="false">
      <c r="A7" s="211" t="s">
        <v>5105</v>
      </c>
      <c r="B7" s="212" t="n">
        <v>7</v>
      </c>
      <c r="C7" s="213" t="n">
        <v>7</v>
      </c>
      <c r="D7" s="213" t="n">
        <v>7</v>
      </c>
      <c r="E7" s="204"/>
      <c r="F7" s="205"/>
      <c r="G7" s="204"/>
      <c r="H7" s="207" t="n">
        <v>6</v>
      </c>
      <c r="I7" s="2" t="s">
        <v>5056</v>
      </c>
      <c r="J7" s="2" t="n">
        <v>2</v>
      </c>
      <c r="K7" s="2" t="s">
        <v>4982</v>
      </c>
    </row>
    <row r="8" customFormat="false" ht="15" hidden="false" customHeight="true" outlineLevel="0" collapsed="false">
      <c r="A8" s="211" t="s">
        <v>5106</v>
      </c>
      <c r="B8" s="212" t="n">
        <v>11</v>
      </c>
      <c r="C8" s="213" t="n">
        <v>11</v>
      </c>
      <c r="D8" s="213" t="n">
        <v>11</v>
      </c>
      <c r="E8" s="204"/>
      <c r="F8" s="205"/>
      <c r="G8" s="204"/>
      <c r="H8" s="207" t="n">
        <v>7</v>
      </c>
      <c r="I8" s="2" t="s">
        <v>4994</v>
      </c>
      <c r="J8" s="2" t="n">
        <v>2</v>
      </c>
      <c r="K8" s="2" t="s">
        <v>4995</v>
      </c>
    </row>
    <row r="9" customFormat="false" ht="15" hidden="false" customHeight="true" outlineLevel="0" collapsed="false">
      <c r="A9" s="211" t="s">
        <v>5088</v>
      </c>
      <c r="B9" s="212" t="n">
        <v>15</v>
      </c>
      <c r="C9" s="213" t="n">
        <v>15</v>
      </c>
      <c r="D9" s="213" t="n">
        <v>15</v>
      </c>
      <c r="E9" s="204"/>
      <c r="F9" s="205"/>
      <c r="G9" s="204"/>
      <c r="H9" s="207" t="n">
        <v>8</v>
      </c>
      <c r="I9" s="2" t="s">
        <v>5269</v>
      </c>
      <c r="J9" s="2" t="n">
        <v>0</v>
      </c>
      <c r="K9" s="2" t="s">
        <v>4991</v>
      </c>
    </row>
    <row r="10" customFormat="false" ht="15" hidden="false" customHeight="true" outlineLevel="0" collapsed="false">
      <c r="A10" s="211" t="s">
        <v>5269</v>
      </c>
      <c r="B10" s="212" t="n">
        <v>19</v>
      </c>
      <c r="C10" s="213" t="n">
        <v>19</v>
      </c>
      <c r="D10" s="213" t="n">
        <v>19</v>
      </c>
      <c r="E10" s="204"/>
      <c r="F10" s="205"/>
      <c r="G10" s="204"/>
      <c r="H10" s="207" t="n">
        <v>9</v>
      </c>
      <c r="I10" s="2" t="s">
        <v>4996</v>
      </c>
      <c r="J10" s="2" t="n">
        <v>2</v>
      </c>
      <c r="K10" s="2" t="s">
        <v>4982</v>
      </c>
    </row>
    <row r="11" customFormat="false" ht="15" hidden="false" customHeight="true" outlineLevel="0" collapsed="false">
      <c r="A11" s="211" t="s">
        <v>5181</v>
      </c>
      <c r="B11" s="212" t="n">
        <v>20</v>
      </c>
      <c r="C11" s="213" t="n">
        <v>20</v>
      </c>
      <c r="D11" s="213" t="n">
        <v>20</v>
      </c>
      <c r="E11" s="204"/>
      <c r="F11" s="205"/>
      <c r="G11" s="204"/>
      <c r="H11" s="207" t="n">
        <v>10</v>
      </c>
      <c r="I11" s="2" t="s">
        <v>5171</v>
      </c>
      <c r="J11" s="2" t="n">
        <v>0</v>
      </c>
      <c r="K11" s="2" t="s">
        <v>4991</v>
      </c>
    </row>
    <row r="12" customFormat="false" ht="15" hidden="false" customHeight="true" outlineLevel="0" collapsed="false">
      <c r="A12" s="211" t="s">
        <v>5020</v>
      </c>
      <c r="B12" s="212" t="n">
        <v>25</v>
      </c>
      <c r="C12" s="213" t="n">
        <v>25</v>
      </c>
      <c r="D12" s="213" t="n">
        <v>25</v>
      </c>
      <c r="E12" s="204"/>
      <c r="F12" s="205"/>
      <c r="G12" s="204"/>
      <c r="H12" s="207" t="n">
        <v>11</v>
      </c>
      <c r="I12" s="2" t="s">
        <v>4998</v>
      </c>
      <c r="J12" s="2" t="n">
        <v>2</v>
      </c>
      <c r="K12" s="2" t="s">
        <v>4999</v>
      </c>
    </row>
    <row r="13" customFormat="false" ht="15" hidden="false" customHeight="true" outlineLevel="0" collapsed="false">
      <c r="A13" s="211" t="s">
        <v>5246</v>
      </c>
      <c r="B13" s="212" t="n">
        <v>30</v>
      </c>
      <c r="C13" s="213" t="n">
        <v>30</v>
      </c>
      <c r="D13" s="213" t="n">
        <v>30</v>
      </c>
      <c r="E13" s="204"/>
      <c r="F13" s="205"/>
      <c r="G13" s="204"/>
      <c r="H13" s="207" t="n">
        <v>12</v>
      </c>
      <c r="I13" s="2" t="s">
        <v>5225</v>
      </c>
      <c r="J13" s="2" t="n">
        <v>2</v>
      </c>
      <c r="K13" s="2" t="s">
        <v>5006</v>
      </c>
    </row>
    <row r="14" customFormat="false" ht="15" hidden="false" customHeight="true" outlineLevel="0" collapsed="false">
      <c r="A14" s="211" t="s">
        <v>5021</v>
      </c>
      <c r="B14" s="212" t="n">
        <v>35</v>
      </c>
      <c r="C14" s="213" t="n">
        <v>35</v>
      </c>
      <c r="D14" s="213" t="n">
        <v>35</v>
      </c>
      <c r="E14" s="204"/>
      <c r="F14" s="205"/>
      <c r="G14" s="204"/>
      <c r="H14" s="207" t="n">
        <v>13</v>
      </c>
      <c r="I14" s="2" t="s">
        <v>5247</v>
      </c>
      <c r="J14" s="2" t="n">
        <v>1</v>
      </c>
      <c r="K14" s="2" t="s">
        <v>4980</v>
      </c>
    </row>
    <row r="15" customFormat="false" ht="15" hidden="false" customHeight="true" outlineLevel="0" collapsed="false">
      <c r="A15" s="211" t="s">
        <v>5200</v>
      </c>
      <c r="B15" s="212" t="n">
        <v>40</v>
      </c>
      <c r="C15" s="213" t="n">
        <v>40</v>
      </c>
      <c r="D15" s="213" t="n">
        <v>40</v>
      </c>
      <c r="E15" s="204"/>
      <c r="F15" s="205"/>
      <c r="G15" s="204"/>
      <c r="H15" s="207" t="n">
        <v>14</v>
      </c>
      <c r="I15" s="2" t="s">
        <v>5004</v>
      </c>
      <c r="J15" s="2" t="n">
        <v>2</v>
      </c>
      <c r="K15" s="2" t="s">
        <v>4982</v>
      </c>
    </row>
    <row r="16" customFormat="false" ht="15" hidden="false" customHeight="true" outlineLevel="0" collapsed="false">
      <c r="A16" s="211" t="s">
        <v>5247</v>
      </c>
      <c r="B16" s="212" t="n">
        <v>45</v>
      </c>
      <c r="C16" s="213" t="n">
        <v>45</v>
      </c>
      <c r="D16" s="213" t="n">
        <v>45</v>
      </c>
      <c r="E16" s="204"/>
      <c r="F16" s="205"/>
      <c r="G16" s="204"/>
      <c r="H16" s="207" t="n">
        <v>15</v>
      </c>
      <c r="I16" s="2" t="s">
        <v>5090</v>
      </c>
      <c r="J16" s="2" t="n">
        <v>2</v>
      </c>
      <c r="K16" s="2" t="s">
        <v>4982</v>
      </c>
    </row>
    <row r="17" customFormat="false" ht="15" hidden="false" customHeight="true" outlineLevel="0" collapsed="false">
      <c r="A17" s="211" t="s">
        <v>977</v>
      </c>
      <c r="B17" s="212" t="n">
        <v>50</v>
      </c>
      <c r="C17" s="213" t="n">
        <v>50</v>
      </c>
      <c r="D17" s="213" t="n">
        <v>50</v>
      </c>
      <c r="E17" s="204"/>
      <c r="F17" s="205"/>
      <c r="G17" s="204"/>
      <c r="H17" s="207" t="n">
        <v>16</v>
      </c>
      <c r="I17" s="2" t="s">
        <v>5092</v>
      </c>
      <c r="J17" s="2" t="n">
        <v>2</v>
      </c>
      <c r="K17" s="2" t="s">
        <v>5006</v>
      </c>
    </row>
    <row r="18" customFormat="false" ht="15" hidden="false" customHeight="true" outlineLevel="0" collapsed="false">
      <c r="A18" s="211" t="s">
        <v>1016</v>
      </c>
      <c r="B18" s="212" t="n">
        <v>55</v>
      </c>
      <c r="C18" s="213" t="n">
        <v>55</v>
      </c>
      <c r="D18" s="213" t="n">
        <v>55</v>
      </c>
      <c r="E18" s="204"/>
      <c r="F18" s="205"/>
      <c r="G18" s="204"/>
      <c r="H18" s="207" t="n">
        <v>17</v>
      </c>
      <c r="I18" s="2" t="s">
        <v>5315</v>
      </c>
      <c r="J18" s="2" t="n">
        <v>2</v>
      </c>
      <c r="K18" s="2" t="s">
        <v>4999</v>
      </c>
    </row>
    <row r="19" customFormat="false" ht="15" hidden="false" customHeight="true" outlineLevel="0" collapsed="false">
      <c r="A19" s="211" t="s">
        <v>5325</v>
      </c>
      <c r="B19" s="212"/>
      <c r="C19" s="213"/>
      <c r="D19" s="213" t="n">
        <v>60</v>
      </c>
      <c r="E19" s="204"/>
      <c r="F19" s="205"/>
      <c r="G19" s="204"/>
      <c r="H19" s="207" t="n">
        <v>18</v>
      </c>
      <c r="I19" s="2" t="s">
        <v>5011</v>
      </c>
      <c r="J19" s="2" t="n">
        <v>2</v>
      </c>
      <c r="K19" s="2" t="s">
        <v>4995</v>
      </c>
    </row>
    <row r="20" customFormat="false" ht="15" hidden="false" customHeight="true" outlineLevel="0" collapsed="false">
      <c r="A20" s="2"/>
      <c r="B20" s="204"/>
      <c r="C20" s="204"/>
      <c r="D20" s="204"/>
      <c r="E20" s="204"/>
      <c r="F20" s="205"/>
      <c r="G20" s="204"/>
      <c r="H20" s="207" t="n">
        <v>19</v>
      </c>
      <c r="I20" s="2" t="s">
        <v>5013</v>
      </c>
      <c r="J20" s="2" t="n">
        <v>2</v>
      </c>
      <c r="K20" s="2" t="s">
        <v>4982</v>
      </c>
    </row>
    <row r="21" customFormat="false" ht="19.5" hidden="false" customHeight="true" outlineLevel="0" collapsed="false">
      <c r="A21" s="206" t="s">
        <v>5017</v>
      </c>
      <c r="B21" s="206"/>
      <c r="C21" s="206"/>
      <c r="D21" s="206"/>
      <c r="E21" s="204"/>
      <c r="F21" s="205"/>
      <c r="G21" s="204"/>
      <c r="H21" s="207" t="n">
        <v>20</v>
      </c>
      <c r="I21" s="2" t="s">
        <v>5246</v>
      </c>
      <c r="J21" s="2" t="n">
        <v>1</v>
      </c>
      <c r="K21" s="2" t="s">
        <v>4980</v>
      </c>
    </row>
    <row r="22" customFormat="false" ht="15" hidden="false" customHeight="true" outlineLevel="0" collapsed="false">
      <c r="A22" s="208" t="s">
        <v>1221</v>
      </c>
      <c r="B22" s="209" t="n">
        <v>0</v>
      </c>
      <c r="C22" s="210" t="n">
        <v>0</v>
      </c>
      <c r="D22" s="210" t="n">
        <v>0</v>
      </c>
      <c r="E22" s="204"/>
      <c r="F22" s="205"/>
      <c r="G22" s="204"/>
      <c r="H22" s="207" t="n">
        <v>21</v>
      </c>
      <c r="I22" s="2" t="s">
        <v>5018</v>
      </c>
      <c r="J22" s="2" t="n">
        <v>2</v>
      </c>
      <c r="K22" s="2" t="s">
        <v>4982</v>
      </c>
    </row>
    <row r="23" customFormat="false" ht="15" hidden="false" customHeight="true" outlineLevel="0" collapsed="false">
      <c r="A23" s="211" t="s">
        <v>4998</v>
      </c>
      <c r="B23" s="212" t="n">
        <v>0</v>
      </c>
      <c r="C23" s="213" t="n">
        <v>0</v>
      </c>
      <c r="D23" s="213" t="n">
        <v>0</v>
      </c>
      <c r="E23" s="204"/>
      <c r="F23" s="205"/>
      <c r="G23" s="204"/>
      <c r="H23" s="207" t="n">
        <v>22</v>
      </c>
      <c r="I23" s="2" t="s">
        <v>5060</v>
      </c>
      <c r="J23" s="2" t="n">
        <v>2</v>
      </c>
      <c r="K23" s="2" t="s">
        <v>5006</v>
      </c>
    </row>
    <row r="24" customFormat="false" ht="15" hidden="false" customHeight="true" outlineLevel="0" collapsed="false">
      <c r="A24" s="211" t="s">
        <v>5315</v>
      </c>
      <c r="B24" s="212"/>
      <c r="C24" s="213"/>
      <c r="D24" s="213" t="n">
        <v>0</v>
      </c>
      <c r="E24" s="204"/>
      <c r="F24" s="205"/>
      <c r="G24" s="204"/>
      <c r="H24" s="207" t="n">
        <v>23</v>
      </c>
      <c r="I24" s="2" t="s">
        <v>5181</v>
      </c>
      <c r="J24" s="2" t="n">
        <v>0</v>
      </c>
      <c r="K24" s="2" t="s">
        <v>4991</v>
      </c>
    </row>
    <row r="25" customFormat="false" ht="15" hidden="false" customHeight="true" outlineLevel="0" collapsed="false">
      <c r="A25" s="211" t="s">
        <v>5060</v>
      </c>
      <c r="B25" s="212" t="n">
        <v>0</v>
      </c>
      <c r="C25" s="213" t="n">
        <v>0</v>
      </c>
      <c r="D25" s="213" t="n">
        <v>0</v>
      </c>
      <c r="E25" s="204"/>
      <c r="F25" s="205"/>
      <c r="G25" s="204"/>
      <c r="H25" s="207" t="n">
        <v>24</v>
      </c>
      <c r="I25" s="2" t="s">
        <v>5241</v>
      </c>
      <c r="J25" s="2" t="n">
        <v>2</v>
      </c>
      <c r="K25" s="2" t="s">
        <v>5006</v>
      </c>
    </row>
    <row r="26" customFormat="false" ht="15" hidden="false" customHeight="true" outlineLevel="0" collapsed="false">
      <c r="A26" s="211" t="s">
        <v>5241</v>
      </c>
      <c r="B26" s="212"/>
      <c r="C26" s="213" t="n">
        <v>0</v>
      </c>
      <c r="D26" s="213" t="n">
        <v>0</v>
      </c>
      <c r="E26" s="215"/>
      <c r="F26" s="205"/>
      <c r="G26" s="204"/>
      <c r="H26" s="207" t="n">
        <v>25</v>
      </c>
      <c r="I26" s="2" t="s">
        <v>5021</v>
      </c>
      <c r="J26" s="2" t="n">
        <v>1</v>
      </c>
      <c r="K26" s="2" t="s">
        <v>4980</v>
      </c>
    </row>
    <row r="27" customFormat="false" ht="15" hidden="false" customHeight="true" outlineLevel="0" collapsed="false">
      <c r="A27" s="211" t="s">
        <v>5260</v>
      </c>
      <c r="B27" s="212" t="n">
        <v>0</v>
      </c>
      <c r="C27" s="213" t="n">
        <v>0</v>
      </c>
      <c r="D27" s="213" t="n">
        <v>0</v>
      </c>
      <c r="E27" s="204"/>
      <c r="F27" s="205"/>
      <c r="G27" s="204"/>
      <c r="H27" s="207" t="n">
        <v>26</v>
      </c>
      <c r="I27" s="2" t="s">
        <v>5088</v>
      </c>
      <c r="J27" s="2" t="n">
        <v>0</v>
      </c>
      <c r="K27" s="2" t="s">
        <v>4991</v>
      </c>
    </row>
    <row r="28" customFormat="false" ht="15" hidden="false" customHeight="true" outlineLevel="0" collapsed="false">
      <c r="A28" s="211" t="s">
        <v>5096</v>
      </c>
      <c r="B28" s="212" t="n">
        <v>0</v>
      </c>
      <c r="C28" s="213" t="n">
        <v>0</v>
      </c>
      <c r="D28" s="213" t="n">
        <v>0</v>
      </c>
      <c r="E28" s="204"/>
      <c r="F28" s="205"/>
      <c r="G28" s="204"/>
      <c r="H28" s="207" t="n">
        <v>27</v>
      </c>
      <c r="I28" s="2" t="s">
        <v>690</v>
      </c>
      <c r="J28" s="2" t="n">
        <v>2</v>
      </c>
      <c r="K28" s="2" t="s">
        <v>5006</v>
      </c>
    </row>
    <row r="29" customFormat="false" ht="15" hidden="false" customHeight="true" outlineLevel="0" collapsed="false">
      <c r="A29" s="211" t="s">
        <v>5097</v>
      </c>
      <c r="B29" s="212" t="n">
        <v>0</v>
      </c>
      <c r="C29" s="213" t="n">
        <v>0</v>
      </c>
      <c r="D29" s="213" t="n">
        <v>0</v>
      </c>
      <c r="E29" s="204"/>
      <c r="F29" s="205"/>
      <c r="G29" s="204"/>
      <c r="H29" s="207" t="n">
        <v>28</v>
      </c>
      <c r="I29" s="2" t="s">
        <v>5030</v>
      </c>
      <c r="J29" s="2" t="n">
        <v>2</v>
      </c>
      <c r="K29" s="2" t="s">
        <v>4982</v>
      </c>
    </row>
    <row r="30" customFormat="false" ht="15" hidden="false" customHeight="true" outlineLevel="0" collapsed="false">
      <c r="A30" s="211" t="s">
        <v>5253</v>
      </c>
      <c r="B30" s="212" t="n">
        <v>0</v>
      </c>
      <c r="C30" s="213" t="n">
        <v>0</v>
      </c>
      <c r="D30" s="213" t="n">
        <v>0</v>
      </c>
      <c r="E30" s="204"/>
      <c r="F30" s="205"/>
      <c r="G30" s="204"/>
      <c r="H30" s="207" t="n">
        <v>29</v>
      </c>
      <c r="I30" s="2" t="s">
        <v>5055</v>
      </c>
      <c r="J30" s="2" t="n">
        <v>2</v>
      </c>
      <c r="K30" s="2" t="s">
        <v>5006</v>
      </c>
    </row>
    <row r="31" customFormat="false" ht="15" hidden="false" customHeight="true" outlineLevel="0" collapsed="false">
      <c r="A31" s="211" t="s">
        <v>5326</v>
      </c>
      <c r="B31" s="212" t="n">
        <v>0</v>
      </c>
      <c r="C31" s="213" t="n">
        <v>0</v>
      </c>
      <c r="D31" s="213" t="n">
        <v>0</v>
      </c>
      <c r="E31" s="204"/>
      <c r="F31" s="205"/>
      <c r="G31" s="204"/>
      <c r="H31" s="207" t="n">
        <v>30</v>
      </c>
      <c r="I31" s="2" t="s">
        <v>5260</v>
      </c>
      <c r="J31" s="2" t="n">
        <v>2</v>
      </c>
      <c r="K31" s="2" t="s">
        <v>4999</v>
      </c>
    </row>
    <row r="32" customFormat="false" ht="15" hidden="false" customHeight="true" outlineLevel="0" collapsed="false">
      <c r="A32" s="211" t="s">
        <v>5296</v>
      </c>
      <c r="B32" s="212" t="n">
        <v>0</v>
      </c>
      <c r="C32" s="213" t="n">
        <v>0</v>
      </c>
      <c r="D32" s="213" t="n">
        <v>0</v>
      </c>
      <c r="E32" s="204"/>
      <c r="F32" s="205"/>
      <c r="G32" s="204"/>
      <c r="H32" s="207" t="n">
        <v>31</v>
      </c>
      <c r="I32" s="2" t="s">
        <v>5034</v>
      </c>
      <c r="J32" s="2" t="n">
        <v>2</v>
      </c>
      <c r="K32" s="2" t="s">
        <v>4982</v>
      </c>
    </row>
    <row r="33" customFormat="false" ht="15" hidden="false" customHeight="true" outlineLevel="0" collapsed="false">
      <c r="A33" s="211" t="s">
        <v>5306</v>
      </c>
      <c r="B33" s="212" t="n">
        <v>0</v>
      </c>
      <c r="C33" s="213" t="n">
        <v>0</v>
      </c>
      <c r="D33" s="213" t="n">
        <v>0</v>
      </c>
      <c r="E33" s="204"/>
      <c r="F33" s="205"/>
      <c r="G33" s="204"/>
      <c r="H33" s="207" t="n">
        <v>32</v>
      </c>
      <c r="I33" s="2" t="s">
        <v>5035</v>
      </c>
      <c r="J33" s="2" t="n">
        <v>2</v>
      </c>
      <c r="K33" s="2" t="s">
        <v>5006</v>
      </c>
    </row>
    <row r="34" customFormat="false" ht="15" hidden="false" customHeight="true" outlineLevel="0" collapsed="false">
      <c r="A34" s="211" t="s">
        <v>1367</v>
      </c>
      <c r="B34" s="212" t="n">
        <v>0</v>
      </c>
      <c r="C34" s="213" t="n">
        <v>0</v>
      </c>
      <c r="D34" s="213" t="n">
        <v>0</v>
      </c>
      <c r="E34" s="204"/>
      <c r="F34" s="205"/>
      <c r="G34" s="204"/>
      <c r="H34" s="207" t="n">
        <v>33</v>
      </c>
      <c r="I34" s="2" t="s">
        <v>655</v>
      </c>
      <c r="J34" s="2" t="n">
        <v>2</v>
      </c>
      <c r="K34" s="2" t="s">
        <v>5006</v>
      </c>
    </row>
    <row r="35" customFormat="false" ht="15" hidden="false" customHeight="true" outlineLevel="0" collapsed="false">
      <c r="A35" s="211" t="s">
        <v>5327</v>
      </c>
      <c r="B35" s="212" t="n">
        <v>0</v>
      </c>
      <c r="C35" s="213" t="n">
        <v>0</v>
      </c>
      <c r="D35" s="213" t="n">
        <v>0</v>
      </c>
      <c r="E35" s="204"/>
      <c r="F35" s="205"/>
      <c r="G35" s="204"/>
      <c r="H35" s="207" t="n">
        <v>34</v>
      </c>
      <c r="I35" s="2" t="s">
        <v>5102</v>
      </c>
      <c r="J35" s="2" t="n">
        <v>2</v>
      </c>
      <c r="K35" s="2" t="s">
        <v>4982</v>
      </c>
    </row>
    <row r="36" customFormat="false" ht="15" hidden="false" customHeight="true" outlineLevel="0" collapsed="false">
      <c r="A36" s="211" t="s">
        <v>5189</v>
      </c>
      <c r="B36" s="212" t="n">
        <v>0</v>
      </c>
      <c r="C36" s="213" t="n">
        <v>0</v>
      </c>
      <c r="D36" s="213" t="n">
        <v>0</v>
      </c>
      <c r="E36" s="204"/>
      <c r="F36" s="205"/>
      <c r="G36" s="204"/>
      <c r="H36" s="207" t="n">
        <v>35</v>
      </c>
      <c r="I36" s="2" t="s">
        <v>5096</v>
      </c>
      <c r="J36" s="2" t="n">
        <v>2</v>
      </c>
      <c r="K36" s="2" t="s">
        <v>4999</v>
      </c>
    </row>
    <row r="37" customFormat="false" ht="15" hidden="false" customHeight="true" outlineLevel="0" collapsed="false">
      <c r="A37" s="2"/>
      <c r="B37" s="204"/>
      <c r="C37" s="204"/>
      <c r="D37" s="204"/>
      <c r="E37" s="204"/>
      <c r="F37" s="205"/>
      <c r="G37" s="204"/>
      <c r="H37" s="207" t="n">
        <v>36</v>
      </c>
      <c r="I37" s="2" t="s">
        <v>5258</v>
      </c>
      <c r="J37" s="2" t="n">
        <v>2</v>
      </c>
      <c r="K37" s="2" t="s">
        <v>5006</v>
      </c>
    </row>
    <row r="38" customFormat="false" ht="19.5" hidden="false" customHeight="true" outlineLevel="0" collapsed="false">
      <c r="A38" s="206" t="s">
        <v>5006</v>
      </c>
      <c r="B38" s="206"/>
      <c r="C38" s="206"/>
      <c r="D38" s="206"/>
      <c r="E38" s="204"/>
      <c r="F38" s="205"/>
      <c r="G38" s="204"/>
      <c r="H38" s="207" t="n">
        <v>37</v>
      </c>
      <c r="I38" s="2" t="s">
        <v>5097</v>
      </c>
      <c r="J38" s="2" t="n">
        <v>2</v>
      </c>
      <c r="K38" s="2" t="s">
        <v>4999</v>
      </c>
    </row>
    <row r="39" customFormat="false" ht="15" hidden="false" customHeight="true" outlineLevel="0" collapsed="false">
      <c r="A39" s="208" t="s">
        <v>5225</v>
      </c>
      <c r="B39" s="209"/>
      <c r="C39" s="210" t="n">
        <v>0</v>
      </c>
      <c r="D39" s="210" t="n">
        <v>0</v>
      </c>
      <c r="E39" s="204"/>
      <c r="F39" s="205"/>
      <c r="G39" s="204"/>
      <c r="H39" s="207" t="n">
        <v>38</v>
      </c>
      <c r="I39" s="2" t="s">
        <v>989</v>
      </c>
      <c r="J39" s="2" t="n">
        <v>0</v>
      </c>
      <c r="K39" s="2" t="s">
        <v>4991</v>
      </c>
    </row>
    <row r="40" customFormat="false" ht="15" hidden="false" customHeight="true" outlineLevel="0" collapsed="false">
      <c r="A40" s="211" t="s">
        <v>5247</v>
      </c>
      <c r="B40" s="212"/>
      <c r="C40" s="213" t="n">
        <v>0</v>
      </c>
      <c r="D40" s="213" t="n">
        <v>0</v>
      </c>
      <c r="E40" s="204"/>
      <c r="F40" s="205"/>
      <c r="G40" s="204"/>
      <c r="H40" s="207" t="n">
        <v>39</v>
      </c>
      <c r="I40" s="2" t="s">
        <v>5036</v>
      </c>
      <c r="J40" s="2" t="n">
        <v>2</v>
      </c>
      <c r="K40" s="2" t="s">
        <v>4995</v>
      </c>
    </row>
    <row r="41" customFormat="false" ht="15" hidden="false" customHeight="true" outlineLevel="0" collapsed="false">
      <c r="A41" s="211" t="s">
        <v>5092</v>
      </c>
      <c r="B41" s="212"/>
      <c r="C41" s="213" t="n">
        <v>0</v>
      </c>
      <c r="D41" s="213" t="n">
        <v>0</v>
      </c>
      <c r="E41" s="204"/>
      <c r="F41" s="205"/>
      <c r="G41" s="204"/>
      <c r="H41" s="207" t="n">
        <v>40</v>
      </c>
      <c r="I41" s="2" t="s">
        <v>5328</v>
      </c>
      <c r="J41" s="2" t="n">
        <v>2</v>
      </c>
      <c r="K41" s="2" t="s">
        <v>5025</v>
      </c>
    </row>
    <row r="42" customFormat="false" ht="15" hidden="false" customHeight="true" outlineLevel="0" collapsed="false">
      <c r="A42" s="211" t="s">
        <v>5060</v>
      </c>
      <c r="B42" s="212"/>
      <c r="C42" s="213"/>
      <c r="D42" s="213" t="n">
        <v>0</v>
      </c>
      <c r="E42" s="204"/>
      <c r="F42" s="205"/>
      <c r="G42" s="204"/>
      <c r="H42" s="207" t="n">
        <v>41</v>
      </c>
      <c r="I42" s="2" t="s">
        <v>5105</v>
      </c>
      <c r="J42" s="2" t="n">
        <v>0</v>
      </c>
      <c r="K42" s="2" t="s">
        <v>4991</v>
      </c>
    </row>
    <row r="43" customFormat="false" ht="15" hidden="false" customHeight="true" outlineLevel="0" collapsed="false">
      <c r="A43" s="211" t="s">
        <v>5241</v>
      </c>
      <c r="B43" s="212"/>
      <c r="C43" s="213" t="n">
        <v>0</v>
      </c>
      <c r="D43" s="213" t="n">
        <v>0</v>
      </c>
      <c r="E43" s="204"/>
      <c r="F43" s="205"/>
      <c r="G43" s="204"/>
      <c r="H43" s="207" t="n">
        <v>42</v>
      </c>
      <c r="I43" s="2" t="s">
        <v>5108</v>
      </c>
      <c r="J43" s="2" t="n">
        <v>2</v>
      </c>
      <c r="K43" s="2" t="s">
        <v>4982</v>
      </c>
    </row>
    <row r="44" customFormat="false" ht="15" hidden="false" customHeight="true" outlineLevel="0" collapsed="false">
      <c r="A44" s="211" t="s">
        <v>690</v>
      </c>
      <c r="B44" s="212"/>
      <c r="C44" s="213" t="n">
        <v>0</v>
      </c>
      <c r="D44" s="213" t="n">
        <v>0</v>
      </c>
      <c r="E44" s="204"/>
      <c r="F44" s="205"/>
      <c r="G44" s="204"/>
      <c r="H44" s="207" t="n">
        <v>43</v>
      </c>
      <c r="I44" s="2" t="s">
        <v>5253</v>
      </c>
      <c r="J44" s="2" t="n">
        <v>2</v>
      </c>
      <c r="K44" s="2" t="s">
        <v>4999</v>
      </c>
    </row>
    <row r="45" customFormat="false" ht="15" hidden="false" customHeight="true" outlineLevel="0" collapsed="false">
      <c r="A45" s="211" t="s">
        <v>5055</v>
      </c>
      <c r="B45" s="212" t="n">
        <v>0</v>
      </c>
      <c r="C45" s="213" t="n">
        <v>0</v>
      </c>
      <c r="D45" s="213" t="n">
        <v>0</v>
      </c>
      <c r="E45" s="204"/>
      <c r="F45" s="205"/>
      <c r="G45" s="204"/>
      <c r="H45" s="207" t="n">
        <v>44</v>
      </c>
      <c r="I45" s="2" t="s">
        <v>5020</v>
      </c>
      <c r="J45" s="2" t="n">
        <v>0</v>
      </c>
      <c r="K45" s="2" t="s">
        <v>4991</v>
      </c>
    </row>
    <row r="46" customFormat="false" ht="15" hidden="false" customHeight="true" outlineLevel="0" collapsed="false">
      <c r="A46" s="211" t="s">
        <v>5035</v>
      </c>
      <c r="B46" s="212" t="n">
        <v>0</v>
      </c>
      <c r="C46" s="213" t="n">
        <v>0</v>
      </c>
      <c r="D46" s="213" t="n">
        <v>0</v>
      </c>
      <c r="E46" s="204"/>
      <c r="F46" s="205"/>
      <c r="G46" s="204"/>
      <c r="H46" s="207" t="n">
        <v>45</v>
      </c>
      <c r="I46" s="2" t="s">
        <v>5324</v>
      </c>
      <c r="J46" s="2" t="n">
        <v>0</v>
      </c>
      <c r="K46" s="2" t="s">
        <v>4991</v>
      </c>
    </row>
    <row r="47" customFormat="false" ht="15" hidden="false" customHeight="true" outlineLevel="0" collapsed="false">
      <c r="A47" s="211" t="s">
        <v>655</v>
      </c>
      <c r="B47" s="212" t="n">
        <v>0</v>
      </c>
      <c r="C47" s="213" t="n">
        <v>0</v>
      </c>
      <c r="D47" s="213" t="n">
        <v>0</v>
      </c>
      <c r="E47" s="204"/>
      <c r="F47" s="205"/>
      <c r="G47" s="204"/>
      <c r="H47" s="207" t="n">
        <v>46</v>
      </c>
      <c r="I47" s="2" t="s">
        <v>5325</v>
      </c>
      <c r="J47" s="2" t="n">
        <v>1</v>
      </c>
      <c r="K47" s="2" t="s">
        <v>4980</v>
      </c>
    </row>
    <row r="48" customFormat="false" ht="15" hidden="false" customHeight="true" outlineLevel="0" collapsed="false">
      <c r="A48" s="211" t="s">
        <v>5258</v>
      </c>
      <c r="B48" s="212" t="n">
        <v>0</v>
      </c>
      <c r="C48" s="213" t="n">
        <v>0</v>
      </c>
      <c r="D48" s="213" t="n">
        <v>0</v>
      </c>
      <c r="E48" s="204"/>
      <c r="F48" s="205"/>
      <c r="G48" s="204"/>
      <c r="H48" s="207" t="n">
        <v>47</v>
      </c>
      <c r="I48" s="2" t="s">
        <v>5111</v>
      </c>
      <c r="J48" s="2" t="n">
        <v>2</v>
      </c>
      <c r="K48" s="2" t="s">
        <v>4982</v>
      </c>
    </row>
    <row r="49" customFormat="false" ht="15" hidden="false" customHeight="true" outlineLevel="0" collapsed="false">
      <c r="A49" s="211" t="s">
        <v>5328</v>
      </c>
      <c r="B49" s="212" t="n">
        <v>0</v>
      </c>
      <c r="C49" s="213"/>
      <c r="D49" s="213"/>
      <c r="E49" s="204"/>
      <c r="F49" s="205"/>
      <c r="G49" s="204"/>
      <c r="H49" s="207" t="n">
        <v>48</v>
      </c>
      <c r="I49" s="2" t="s">
        <v>5038</v>
      </c>
      <c r="J49" s="2" t="n">
        <v>2</v>
      </c>
      <c r="K49" s="2" t="s">
        <v>4982</v>
      </c>
    </row>
    <row r="50" customFormat="false" ht="15" hidden="false" customHeight="true" outlineLevel="0" collapsed="false">
      <c r="A50" s="211" t="s">
        <v>5105</v>
      </c>
      <c r="B50" s="212" t="n">
        <v>0</v>
      </c>
      <c r="C50" s="213" t="n">
        <v>0</v>
      </c>
      <c r="D50" s="213" t="n">
        <v>0</v>
      </c>
      <c r="E50" s="204"/>
      <c r="F50" s="205"/>
      <c r="G50" s="204"/>
      <c r="H50" s="207" t="n">
        <v>49</v>
      </c>
      <c r="I50" s="2" t="s">
        <v>619</v>
      </c>
      <c r="J50" s="2" t="n">
        <v>2</v>
      </c>
      <c r="K50" s="2" t="s">
        <v>4982</v>
      </c>
    </row>
    <row r="51" customFormat="false" ht="15" hidden="false" customHeight="true" outlineLevel="0" collapsed="false">
      <c r="A51" s="211" t="s">
        <v>1367</v>
      </c>
      <c r="B51" s="212"/>
      <c r="C51" s="213"/>
      <c r="D51" s="213" t="n">
        <v>0</v>
      </c>
      <c r="E51" s="204"/>
      <c r="F51" s="205"/>
      <c r="G51" s="204"/>
      <c r="H51" s="207" t="n">
        <v>50</v>
      </c>
      <c r="I51" s="2" t="s">
        <v>5326</v>
      </c>
      <c r="J51" s="2" t="n">
        <v>2</v>
      </c>
      <c r="K51" s="2" t="s">
        <v>4999</v>
      </c>
    </row>
    <row r="52" customFormat="false" ht="15" hidden="false" customHeight="true" outlineLevel="0" collapsed="false">
      <c r="A52" s="211" t="s">
        <v>5037</v>
      </c>
      <c r="B52" s="212"/>
      <c r="C52" s="213" t="n">
        <v>0</v>
      </c>
      <c r="D52" s="213"/>
      <c r="E52" s="204"/>
      <c r="F52" s="205"/>
      <c r="G52" s="204"/>
      <c r="H52" s="207" t="n">
        <v>51</v>
      </c>
      <c r="I52" s="2" t="s">
        <v>5296</v>
      </c>
      <c r="J52" s="2" t="n">
        <v>2</v>
      </c>
      <c r="K52" s="2" t="s">
        <v>4999</v>
      </c>
    </row>
    <row r="53" customFormat="false" ht="15" hidden="false" customHeight="true" outlineLevel="0" collapsed="false">
      <c r="A53" s="211" t="s">
        <v>5039</v>
      </c>
      <c r="B53" s="212" t="n">
        <v>0</v>
      </c>
      <c r="C53" s="213" t="n">
        <v>0</v>
      </c>
      <c r="D53" s="213" t="n">
        <v>0</v>
      </c>
      <c r="E53" s="204"/>
      <c r="F53" s="205"/>
      <c r="G53" s="204"/>
      <c r="H53" s="207" t="n">
        <v>52</v>
      </c>
      <c r="I53" s="2" t="s">
        <v>5041</v>
      </c>
      <c r="J53" s="2" t="n">
        <v>2</v>
      </c>
      <c r="K53" s="2" t="s">
        <v>4982</v>
      </c>
    </row>
    <row r="54" customFormat="false" ht="15" hidden="false" customHeight="true" outlineLevel="0" collapsed="false">
      <c r="A54" s="211" t="s">
        <v>5106</v>
      </c>
      <c r="B54" s="212" t="n">
        <v>0</v>
      </c>
      <c r="C54" s="213" t="n">
        <v>0</v>
      </c>
      <c r="D54" s="213" t="n">
        <v>0</v>
      </c>
      <c r="E54" s="204"/>
      <c r="F54" s="205"/>
      <c r="G54" s="204"/>
      <c r="H54" s="207" t="n">
        <v>53</v>
      </c>
      <c r="I54" s="2" t="s">
        <v>5114</v>
      </c>
      <c r="J54" s="2" t="n">
        <v>2</v>
      </c>
      <c r="K54" s="2" t="s">
        <v>4982</v>
      </c>
    </row>
    <row r="55" customFormat="false" ht="15" hidden="false" customHeight="true" outlineLevel="0" collapsed="false">
      <c r="A55" s="211" t="s">
        <v>1333</v>
      </c>
      <c r="B55" s="212" t="n">
        <v>0</v>
      </c>
      <c r="C55" s="213" t="n">
        <v>0</v>
      </c>
      <c r="D55" s="213" t="n">
        <v>0</v>
      </c>
      <c r="E55" s="204"/>
      <c r="F55" s="205"/>
      <c r="G55" s="204"/>
      <c r="H55" s="207" t="n">
        <v>54</v>
      </c>
      <c r="I55" s="2" t="s">
        <v>5042</v>
      </c>
      <c r="J55" s="2" t="n">
        <v>2</v>
      </c>
      <c r="K55" s="2" t="s">
        <v>4982</v>
      </c>
    </row>
    <row r="56" customFormat="false" ht="15" hidden="false" customHeight="true" outlineLevel="0" collapsed="false">
      <c r="A56" s="211" t="s">
        <v>1478</v>
      </c>
      <c r="B56" s="212" t="n">
        <v>0</v>
      </c>
      <c r="C56" s="213"/>
      <c r="D56" s="213"/>
      <c r="E56" s="204"/>
      <c r="F56" s="205"/>
      <c r="G56" s="204"/>
      <c r="H56" s="207" t="n">
        <v>55</v>
      </c>
      <c r="I56" s="2" t="s">
        <v>5064</v>
      </c>
      <c r="J56" s="2" t="n">
        <v>2</v>
      </c>
      <c r="K56" s="2" t="s">
        <v>4982</v>
      </c>
    </row>
    <row r="57" customFormat="false" ht="15" hidden="false" customHeight="true" outlineLevel="0" collapsed="false">
      <c r="A57" s="2"/>
      <c r="B57" s="204"/>
      <c r="C57" s="204"/>
      <c r="D57" s="204"/>
      <c r="E57" s="204"/>
      <c r="F57" s="205"/>
      <c r="G57" s="204"/>
      <c r="H57" s="207" t="n">
        <v>56</v>
      </c>
      <c r="I57" s="2" t="s">
        <v>5065</v>
      </c>
      <c r="J57" s="2" t="n">
        <v>2</v>
      </c>
      <c r="K57" s="2" t="s">
        <v>4982</v>
      </c>
    </row>
    <row r="58" customFormat="false" ht="19.5" hidden="false" customHeight="true" outlineLevel="0" collapsed="false">
      <c r="A58" s="206" t="s">
        <v>4982</v>
      </c>
      <c r="B58" s="206"/>
      <c r="C58" s="206"/>
      <c r="D58" s="206"/>
      <c r="E58" s="204"/>
      <c r="F58" s="205"/>
      <c r="G58" s="204"/>
      <c r="H58" s="207" t="n">
        <v>57</v>
      </c>
      <c r="I58" s="2" t="s">
        <v>5043</v>
      </c>
      <c r="J58" s="2" t="n">
        <v>2</v>
      </c>
      <c r="K58" s="2" t="s">
        <v>4982</v>
      </c>
    </row>
    <row r="59" customFormat="false" ht="15" hidden="false" customHeight="true" outlineLevel="0" collapsed="false">
      <c r="A59" s="208" t="s">
        <v>5060</v>
      </c>
      <c r="B59" s="221" t="n">
        <v>1</v>
      </c>
      <c r="C59" s="222"/>
      <c r="D59" s="222"/>
      <c r="E59" s="204"/>
      <c r="F59" s="205"/>
      <c r="G59" s="204"/>
      <c r="H59" s="207" t="n">
        <v>58</v>
      </c>
      <c r="I59" s="2" t="s">
        <v>5306</v>
      </c>
      <c r="J59" s="2" t="n">
        <v>2</v>
      </c>
      <c r="K59" s="2" t="s">
        <v>4999</v>
      </c>
    </row>
    <row r="60" customFormat="false" ht="15" hidden="false" customHeight="true" outlineLevel="0" collapsed="false">
      <c r="A60" s="211" t="s">
        <v>5045</v>
      </c>
      <c r="B60" s="218" t="n">
        <v>6</v>
      </c>
      <c r="C60" s="2" t="n">
        <v>6</v>
      </c>
      <c r="D60" s="2" t="n">
        <v>6</v>
      </c>
      <c r="E60" s="204"/>
      <c r="F60" s="205"/>
      <c r="G60" s="204"/>
      <c r="H60" s="207" t="n">
        <v>59</v>
      </c>
      <c r="I60" s="2" t="s">
        <v>5044</v>
      </c>
      <c r="J60" s="2" t="n">
        <v>2</v>
      </c>
      <c r="K60" s="2" t="s">
        <v>4982</v>
      </c>
    </row>
    <row r="61" customFormat="false" ht="15" hidden="false" customHeight="true" outlineLevel="0" collapsed="false">
      <c r="A61" s="211" t="s">
        <v>5030</v>
      </c>
      <c r="B61" s="218" t="n">
        <v>10</v>
      </c>
      <c r="C61" s="2" t="n">
        <v>10</v>
      </c>
      <c r="D61" s="2" t="n">
        <v>10</v>
      </c>
      <c r="E61" s="204"/>
      <c r="F61" s="205"/>
      <c r="G61" s="204"/>
      <c r="H61" s="207" t="n">
        <v>60</v>
      </c>
      <c r="I61" s="2" t="s">
        <v>1367</v>
      </c>
      <c r="J61" s="2" t="n">
        <v>2</v>
      </c>
      <c r="K61" s="2" t="s">
        <v>5006</v>
      </c>
    </row>
    <row r="62" customFormat="false" ht="15" hidden="false" customHeight="true" outlineLevel="0" collapsed="false">
      <c r="A62" s="211" t="s">
        <v>5113</v>
      </c>
      <c r="B62" s="218" t="n">
        <v>11</v>
      </c>
      <c r="C62" s="2" t="n">
        <v>11</v>
      </c>
      <c r="D62" s="2" t="n">
        <v>11</v>
      </c>
      <c r="E62" s="204"/>
      <c r="F62" s="205"/>
      <c r="G62" s="204"/>
      <c r="H62" s="207" t="n">
        <v>61</v>
      </c>
      <c r="I62" s="2" t="s">
        <v>5037</v>
      </c>
      <c r="J62" s="2" t="n">
        <v>2</v>
      </c>
      <c r="K62" s="2" t="s">
        <v>4982</v>
      </c>
    </row>
    <row r="63" customFormat="false" ht="15" hidden="false" customHeight="true" outlineLevel="0" collapsed="false">
      <c r="A63" s="211" t="s">
        <v>5047</v>
      </c>
      <c r="B63" s="218" t="n">
        <v>12</v>
      </c>
      <c r="C63" s="2" t="n">
        <v>12</v>
      </c>
      <c r="D63" s="2" t="n">
        <v>12</v>
      </c>
      <c r="E63" s="204"/>
      <c r="F63" s="205"/>
      <c r="G63" s="204"/>
      <c r="H63" s="207" t="n">
        <v>62</v>
      </c>
      <c r="I63" s="2" t="s">
        <v>5327</v>
      </c>
      <c r="J63" s="2" t="n">
        <v>2</v>
      </c>
      <c r="K63" s="2" t="s">
        <v>4999</v>
      </c>
    </row>
    <row r="64" customFormat="false" ht="15" hidden="false" customHeight="true" outlineLevel="0" collapsed="false">
      <c r="A64" s="211" t="s">
        <v>5038</v>
      </c>
      <c r="B64" s="218" t="n">
        <v>17</v>
      </c>
      <c r="C64" s="2" t="n">
        <v>17</v>
      </c>
      <c r="D64" s="2" t="n">
        <v>17</v>
      </c>
      <c r="E64" s="204"/>
      <c r="F64" s="205"/>
      <c r="G64" s="204"/>
      <c r="H64" s="207" t="n">
        <v>63</v>
      </c>
      <c r="I64" s="2" t="s">
        <v>5189</v>
      </c>
      <c r="J64" s="2" t="n">
        <v>2</v>
      </c>
      <c r="K64" s="2" t="s">
        <v>4999</v>
      </c>
    </row>
    <row r="65" customFormat="false" ht="15" hidden="false" customHeight="true" outlineLevel="0" collapsed="false">
      <c r="A65" s="211" t="s">
        <v>5021</v>
      </c>
      <c r="B65" s="218" t="n">
        <v>21</v>
      </c>
      <c r="C65" s="2" t="n">
        <v>21</v>
      </c>
      <c r="D65" s="2" t="n">
        <v>21</v>
      </c>
      <c r="E65" s="204"/>
      <c r="F65" s="205"/>
      <c r="G65" s="204"/>
      <c r="H65" s="207" t="n">
        <v>64</v>
      </c>
      <c r="I65" s="2" t="s">
        <v>5039</v>
      </c>
      <c r="J65" s="2" t="n">
        <v>2</v>
      </c>
      <c r="K65" s="2" t="s">
        <v>5006</v>
      </c>
    </row>
    <row r="66" customFormat="false" ht="15" hidden="false" customHeight="true" outlineLevel="0" collapsed="false">
      <c r="A66" s="211" t="s">
        <v>5042</v>
      </c>
      <c r="B66" s="218" t="n">
        <v>27</v>
      </c>
      <c r="C66" s="2" t="n">
        <v>27</v>
      </c>
      <c r="D66" s="2" t="n">
        <v>27</v>
      </c>
      <c r="E66" s="204"/>
      <c r="F66" s="205"/>
      <c r="G66" s="204"/>
      <c r="H66" s="207" t="n">
        <v>65</v>
      </c>
      <c r="I66" s="2" t="s">
        <v>5106</v>
      </c>
      <c r="J66" s="2" t="n">
        <v>0</v>
      </c>
      <c r="K66" s="2" t="s">
        <v>4991</v>
      </c>
    </row>
    <row r="67" customFormat="false" ht="15" hidden="false" customHeight="true" outlineLevel="0" collapsed="false">
      <c r="A67" s="211" t="s">
        <v>619</v>
      </c>
      <c r="B67" s="218" t="n">
        <v>29</v>
      </c>
      <c r="C67" s="2" t="n">
        <v>29</v>
      </c>
      <c r="D67" s="2" t="n">
        <v>29</v>
      </c>
      <c r="E67" s="204"/>
      <c r="F67" s="205"/>
      <c r="G67" s="204"/>
      <c r="H67" s="207" t="n">
        <v>66</v>
      </c>
      <c r="I67" s="2" t="s">
        <v>5067</v>
      </c>
      <c r="J67" s="2" t="n">
        <v>2</v>
      </c>
      <c r="K67" s="2" t="s">
        <v>4982</v>
      </c>
    </row>
    <row r="68" customFormat="false" ht="15" hidden="false" customHeight="true" outlineLevel="0" collapsed="false">
      <c r="A68" s="211" t="s">
        <v>5056</v>
      </c>
      <c r="B68" s="218" t="n">
        <v>31</v>
      </c>
      <c r="C68" s="2" t="n">
        <v>31</v>
      </c>
      <c r="D68" s="2" t="n">
        <v>31</v>
      </c>
      <c r="E68" s="204"/>
      <c r="F68" s="205"/>
      <c r="G68" s="204"/>
      <c r="H68" s="207" t="n">
        <v>67</v>
      </c>
      <c r="I68" s="2" t="s">
        <v>977</v>
      </c>
      <c r="J68" s="2" t="n">
        <v>1</v>
      </c>
      <c r="K68" s="2" t="s">
        <v>4980</v>
      </c>
    </row>
    <row r="69" customFormat="false" ht="15" hidden="false" customHeight="true" outlineLevel="0" collapsed="false">
      <c r="A69" s="211" t="s">
        <v>5004</v>
      </c>
      <c r="B69" s="218" t="n">
        <v>32</v>
      </c>
      <c r="C69" s="2" t="n">
        <v>32</v>
      </c>
      <c r="D69" s="2" t="n">
        <v>32</v>
      </c>
      <c r="E69" s="204"/>
      <c r="F69" s="205"/>
      <c r="G69" s="204"/>
      <c r="H69" s="207" t="n">
        <v>68</v>
      </c>
      <c r="I69" s="2" t="s">
        <v>5113</v>
      </c>
      <c r="J69" s="2" t="n">
        <v>2</v>
      </c>
      <c r="K69" s="2" t="s">
        <v>4982</v>
      </c>
    </row>
    <row r="70" customFormat="false" ht="15" hidden="false" customHeight="true" outlineLevel="0" collapsed="false">
      <c r="A70" s="211" t="s">
        <v>1367</v>
      </c>
      <c r="B70" s="218" t="n">
        <v>34</v>
      </c>
      <c r="C70" s="204"/>
      <c r="D70" s="204"/>
      <c r="E70" s="204"/>
      <c r="F70" s="205"/>
      <c r="G70" s="204"/>
      <c r="H70" s="207" t="n">
        <v>69</v>
      </c>
      <c r="I70" s="2" t="s">
        <v>5050</v>
      </c>
      <c r="J70" s="2" t="n">
        <v>2</v>
      </c>
      <c r="K70" s="2" t="s">
        <v>4982</v>
      </c>
    </row>
    <row r="71" customFormat="false" ht="15" hidden="false" customHeight="true" outlineLevel="0" collapsed="false">
      <c r="A71" s="211" t="s">
        <v>5119</v>
      </c>
      <c r="B71" s="218" t="n">
        <v>41</v>
      </c>
      <c r="C71" s="2" t="n">
        <v>41</v>
      </c>
      <c r="D71" s="2" t="n">
        <v>41</v>
      </c>
      <c r="E71" s="204"/>
      <c r="F71" s="205"/>
      <c r="G71" s="204"/>
      <c r="H71" s="207" t="n">
        <v>70</v>
      </c>
      <c r="I71" s="2" t="s">
        <v>5047</v>
      </c>
      <c r="J71" s="2" t="n">
        <v>2</v>
      </c>
      <c r="K71" s="2" t="s">
        <v>4982</v>
      </c>
    </row>
    <row r="72" customFormat="false" ht="15" hidden="false" customHeight="true" outlineLevel="0" collapsed="false">
      <c r="A72" s="211" t="s">
        <v>5013</v>
      </c>
      <c r="B72" s="218" t="n">
        <v>42</v>
      </c>
      <c r="C72" s="2" t="n">
        <v>42</v>
      </c>
      <c r="D72" s="2" t="n">
        <v>42</v>
      </c>
      <c r="E72" s="204"/>
      <c r="F72" s="205"/>
      <c r="G72" s="204"/>
      <c r="H72" s="207" t="n">
        <v>71</v>
      </c>
      <c r="I72" s="2" t="s">
        <v>5192</v>
      </c>
      <c r="J72" s="2" t="n">
        <v>2</v>
      </c>
      <c r="K72" s="2" t="s">
        <v>4982</v>
      </c>
    </row>
    <row r="73" customFormat="false" ht="15" hidden="false" customHeight="true" outlineLevel="0" collapsed="false">
      <c r="A73" s="211" t="s">
        <v>5044</v>
      </c>
      <c r="B73" s="218" t="n">
        <v>43</v>
      </c>
      <c r="C73" s="204"/>
      <c r="D73" s="204"/>
      <c r="E73" s="204"/>
      <c r="F73" s="205"/>
      <c r="G73" s="204"/>
      <c r="H73" s="207" t="n">
        <v>72</v>
      </c>
      <c r="I73" s="2" t="s">
        <v>5288</v>
      </c>
      <c r="J73" s="2" t="n">
        <v>2</v>
      </c>
      <c r="K73" s="2" t="s">
        <v>4982</v>
      </c>
    </row>
    <row r="74" customFormat="false" ht="15" hidden="false" customHeight="true" outlineLevel="0" collapsed="false">
      <c r="A74" s="211" t="s">
        <v>5041</v>
      </c>
      <c r="B74" s="218" t="n">
        <v>44</v>
      </c>
      <c r="C74" s="2" t="n">
        <v>44</v>
      </c>
      <c r="D74" s="2" t="n">
        <v>44</v>
      </c>
      <c r="E74" s="204"/>
      <c r="F74" s="205"/>
      <c r="G74" s="204"/>
      <c r="H74" s="207" t="n">
        <v>73</v>
      </c>
      <c r="I74" s="2" t="s">
        <v>5119</v>
      </c>
      <c r="J74" s="2" t="n">
        <v>2</v>
      </c>
      <c r="K74" s="2" t="s">
        <v>4982</v>
      </c>
    </row>
    <row r="75" customFormat="false" ht="15" hidden="false" customHeight="true" outlineLevel="0" collapsed="false">
      <c r="A75" s="211" t="s">
        <v>4985</v>
      </c>
      <c r="B75" s="218" t="n">
        <v>45</v>
      </c>
      <c r="C75" s="2" t="n">
        <v>45</v>
      </c>
      <c r="D75" s="2" t="n">
        <v>45</v>
      </c>
      <c r="E75" s="204"/>
      <c r="F75" s="205"/>
      <c r="G75" s="204"/>
      <c r="H75" s="207" t="n">
        <v>74</v>
      </c>
      <c r="I75" s="2" t="s">
        <v>5045</v>
      </c>
      <c r="J75" s="2" t="n">
        <v>2</v>
      </c>
      <c r="K75" s="2" t="s">
        <v>4982</v>
      </c>
    </row>
    <row r="76" customFormat="false" ht="15" hidden="false" customHeight="true" outlineLevel="0" collapsed="false">
      <c r="A76" s="211" t="s">
        <v>5192</v>
      </c>
      <c r="B76" s="218" t="n">
        <v>46</v>
      </c>
      <c r="C76" s="2" t="n">
        <v>46</v>
      </c>
      <c r="D76" s="2" t="n">
        <v>46</v>
      </c>
      <c r="E76" s="204"/>
      <c r="F76" s="205"/>
      <c r="G76" s="204"/>
      <c r="H76" s="207" t="n">
        <v>75</v>
      </c>
      <c r="I76" s="2" t="s">
        <v>1333</v>
      </c>
      <c r="J76" s="2" t="n">
        <v>2</v>
      </c>
      <c r="K76" s="2" t="s">
        <v>4982</v>
      </c>
    </row>
    <row r="77" customFormat="false" ht="15" hidden="false" customHeight="true" outlineLevel="0" collapsed="false">
      <c r="A77" s="211" t="s">
        <v>5102</v>
      </c>
      <c r="B77" s="214"/>
      <c r="C77" s="2" t="n">
        <v>47</v>
      </c>
      <c r="D77" s="2" t="n">
        <v>47</v>
      </c>
      <c r="E77" s="204"/>
      <c r="F77" s="205"/>
      <c r="G77" s="204"/>
      <c r="H77" s="207" t="n">
        <v>76</v>
      </c>
      <c r="I77" s="2" t="s">
        <v>1478</v>
      </c>
      <c r="J77" s="2" t="n">
        <v>2</v>
      </c>
      <c r="K77" s="2" t="s">
        <v>5025</v>
      </c>
    </row>
    <row r="78" customFormat="false" ht="15" hidden="false" customHeight="true" outlineLevel="0" collapsed="false">
      <c r="A78" s="211" t="s">
        <v>5043</v>
      </c>
      <c r="B78" s="214"/>
      <c r="C78" s="2" t="n">
        <v>48</v>
      </c>
      <c r="D78" s="2" t="n">
        <v>48</v>
      </c>
      <c r="E78" s="204"/>
      <c r="F78" s="205"/>
      <c r="G78" s="204"/>
      <c r="H78" s="207" t="n">
        <v>77</v>
      </c>
      <c r="I78" s="219" t="s">
        <v>5120</v>
      </c>
      <c r="J78" s="219" t="n">
        <v>2</v>
      </c>
      <c r="K78" s="219" t="s">
        <v>4995</v>
      </c>
    </row>
    <row r="79" customFormat="false" ht="15" hidden="false" customHeight="true" outlineLevel="0" collapsed="false">
      <c r="A79" s="211" t="s">
        <v>5189</v>
      </c>
      <c r="B79" s="218" t="n">
        <v>49</v>
      </c>
      <c r="C79" s="204"/>
      <c r="D79" s="204"/>
      <c r="E79" s="204"/>
      <c r="F79" s="205"/>
      <c r="G79" s="204"/>
      <c r="H79" s="207"/>
      <c r="I79" s="220" t="s">
        <v>5052</v>
      </c>
      <c r="J79" s="217" t="n">
        <f aca="false">SUM(J1:J78)</f>
        <v>127</v>
      </c>
      <c r="K79" s="217"/>
    </row>
    <row r="80" customFormat="false" ht="15" hidden="false" customHeight="true" outlineLevel="0" collapsed="false">
      <c r="A80" s="211" t="s">
        <v>5018</v>
      </c>
      <c r="B80" s="218" t="n">
        <v>56</v>
      </c>
      <c r="C80" s="2" t="n">
        <v>56</v>
      </c>
      <c r="D80" s="2" t="n">
        <v>56</v>
      </c>
      <c r="E80" s="204"/>
      <c r="F80" s="205"/>
      <c r="G80" s="204"/>
      <c r="H80" s="207"/>
      <c r="I80" s="2" t="s">
        <v>5053</v>
      </c>
      <c r="J80" s="2" t="n">
        <f aca="false">J79-((2*5)+(2*5))</f>
        <v>107</v>
      </c>
      <c r="K80" s="2"/>
    </row>
    <row r="81" customFormat="false" ht="15" hidden="false" customHeight="true" outlineLevel="0" collapsed="false">
      <c r="A81" s="211" t="s">
        <v>5011</v>
      </c>
      <c r="B81" s="218" t="n">
        <v>58</v>
      </c>
      <c r="C81" s="204"/>
      <c r="D81" s="204"/>
      <c r="E81" s="204"/>
      <c r="F81" s="205"/>
      <c r="G81" s="204"/>
      <c r="H81" s="207"/>
      <c r="I81" s="2"/>
      <c r="J81" s="204"/>
      <c r="K81" s="2"/>
    </row>
    <row r="82" customFormat="false" ht="15" hidden="false" customHeight="true" outlineLevel="0" collapsed="false">
      <c r="A82" s="211" t="s">
        <v>5108</v>
      </c>
      <c r="B82" s="218" t="n">
        <v>66</v>
      </c>
      <c r="C82" s="2" t="n">
        <v>66</v>
      </c>
      <c r="D82" s="2" t="n">
        <v>66</v>
      </c>
      <c r="E82" s="204"/>
      <c r="F82" s="205"/>
      <c r="G82" s="204"/>
      <c r="H82" s="207"/>
      <c r="I82" s="2"/>
      <c r="J82" s="204"/>
      <c r="K82" s="2"/>
    </row>
    <row r="83" customFormat="false" ht="15" hidden="false" customHeight="true" outlineLevel="0" collapsed="false">
      <c r="A83" s="211" t="s">
        <v>5114</v>
      </c>
      <c r="B83" s="214"/>
      <c r="C83" s="2" t="n">
        <v>67</v>
      </c>
      <c r="D83" s="2" t="n">
        <v>67</v>
      </c>
      <c r="E83" s="204"/>
      <c r="F83" s="205"/>
      <c r="G83" s="204"/>
      <c r="H83" s="207"/>
      <c r="I83" s="2"/>
      <c r="J83" s="204"/>
      <c r="K83" s="2"/>
    </row>
    <row r="84" customFormat="false" ht="15" hidden="false" customHeight="true" outlineLevel="0" collapsed="false">
      <c r="A84" s="211" t="s">
        <v>5288</v>
      </c>
      <c r="B84" s="218" t="n">
        <v>73</v>
      </c>
      <c r="C84" s="2" t="n">
        <v>73</v>
      </c>
      <c r="D84" s="2" t="n">
        <v>73</v>
      </c>
      <c r="E84" s="204"/>
      <c r="F84" s="205"/>
      <c r="G84" s="204"/>
      <c r="H84" s="207"/>
      <c r="I84" s="2"/>
      <c r="J84" s="204"/>
      <c r="K84" s="2"/>
    </row>
    <row r="85" customFormat="false" ht="15" hidden="false" customHeight="true" outlineLevel="0" collapsed="false">
      <c r="A85" s="211" t="s">
        <v>4994</v>
      </c>
      <c r="B85" s="218" t="n">
        <v>78</v>
      </c>
      <c r="C85" s="204"/>
      <c r="D85" s="204"/>
      <c r="E85" s="204"/>
      <c r="F85" s="205"/>
      <c r="G85" s="204"/>
      <c r="H85" s="207"/>
      <c r="I85" s="2"/>
      <c r="J85" s="204"/>
      <c r="K85" s="2"/>
    </row>
    <row r="86" customFormat="false" ht="15" hidden="false" customHeight="true" outlineLevel="0" collapsed="false">
      <c r="A86" s="211" t="s">
        <v>5247</v>
      </c>
      <c r="B86" s="218" t="n">
        <v>79</v>
      </c>
      <c r="C86" s="204"/>
      <c r="D86" s="204"/>
      <c r="E86" s="204"/>
      <c r="F86" s="205"/>
      <c r="G86" s="204"/>
      <c r="H86" s="207"/>
      <c r="I86" s="2"/>
      <c r="J86" s="204"/>
      <c r="K86" s="2"/>
    </row>
    <row r="87" customFormat="false" ht="15" hidden="false" customHeight="true" outlineLevel="0" collapsed="false">
      <c r="A87" s="211" t="s">
        <v>5064</v>
      </c>
      <c r="B87" s="214"/>
      <c r="C87" s="2" t="n">
        <v>80</v>
      </c>
      <c r="D87" s="2" t="n">
        <v>80</v>
      </c>
      <c r="E87" s="204"/>
      <c r="F87" s="205"/>
      <c r="G87" s="204"/>
      <c r="H87" s="207"/>
      <c r="I87" s="2"/>
      <c r="J87" s="204"/>
      <c r="K87" s="2"/>
    </row>
    <row r="88" customFormat="false" ht="15" hidden="false" customHeight="true" outlineLevel="0" collapsed="false">
      <c r="A88" s="211" t="s">
        <v>5037</v>
      </c>
      <c r="B88" s="218" t="n">
        <v>82</v>
      </c>
      <c r="C88" s="204"/>
      <c r="D88" s="204"/>
      <c r="E88" s="204"/>
      <c r="F88" s="205"/>
      <c r="G88" s="204"/>
      <c r="H88" s="207"/>
      <c r="I88" s="2"/>
      <c r="J88" s="204"/>
      <c r="K88" s="2"/>
    </row>
    <row r="89" customFormat="false" ht="15" hidden="false" customHeight="true" outlineLevel="0" collapsed="false">
      <c r="A89" s="211" t="s">
        <v>5034</v>
      </c>
      <c r="B89" s="214"/>
      <c r="C89" s="204"/>
      <c r="D89" s="2" t="n">
        <v>83</v>
      </c>
      <c r="E89" s="204"/>
      <c r="F89" s="205"/>
      <c r="G89" s="204"/>
      <c r="H89" s="207"/>
      <c r="I89" s="2"/>
      <c r="J89" s="204"/>
      <c r="K89" s="2"/>
    </row>
    <row r="90" customFormat="false" ht="15" hidden="false" customHeight="true" outlineLevel="0" collapsed="false">
      <c r="A90" s="211" t="s">
        <v>5120</v>
      </c>
      <c r="B90" s="214"/>
      <c r="C90" s="2" t="n">
        <v>83</v>
      </c>
      <c r="D90" s="204"/>
      <c r="E90" s="204"/>
      <c r="F90" s="205"/>
      <c r="G90" s="204"/>
      <c r="H90" s="207"/>
      <c r="I90" s="2"/>
      <c r="J90" s="204"/>
      <c r="K90" s="2"/>
    </row>
    <row r="91" customFormat="false" ht="15" hidden="false" customHeight="true" outlineLevel="0" collapsed="false">
      <c r="A91" s="211" t="s">
        <v>5036</v>
      </c>
      <c r="B91" s="218" t="n">
        <v>83</v>
      </c>
      <c r="C91" s="204"/>
      <c r="D91" s="204"/>
      <c r="E91" s="204"/>
      <c r="F91" s="205"/>
      <c r="G91" s="204"/>
      <c r="H91" s="207"/>
      <c r="I91" s="2"/>
      <c r="J91" s="204"/>
      <c r="K91" s="2"/>
    </row>
    <row r="92" customFormat="false" ht="15" hidden="false" customHeight="true" outlineLevel="0" collapsed="false">
      <c r="A92" s="211" t="s">
        <v>5090</v>
      </c>
      <c r="B92" s="214"/>
      <c r="C92" s="2" t="n">
        <v>85</v>
      </c>
      <c r="D92" s="2" t="n">
        <v>85</v>
      </c>
      <c r="E92" s="204"/>
      <c r="F92" s="205"/>
      <c r="G92" s="204"/>
      <c r="H92" s="207"/>
      <c r="I92" s="2"/>
      <c r="J92" s="204"/>
      <c r="K92" s="2"/>
    </row>
    <row r="93" customFormat="false" ht="15" hidden="false" customHeight="true" outlineLevel="0" collapsed="false">
      <c r="A93" s="211" t="s">
        <v>5050</v>
      </c>
      <c r="B93" s="218" t="n">
        <v>87</v>
      </c>
      <c r="C93" s="2" t="n">
        <v>87</v>
      </c>
      <c r="D93" s="2" t="n">
        <v>87</v>
      </c>
      <c r="E93" s="204"/>
      <c r="F93" s="205"/>
      <c r="G93" s="204"/>
      <c r="H93" s="207"/>
      <c r="I93" s="2"/>
      <c r="J93" s="204"/>
      <c r="K93" s="2"/>
    </row>
    <row r="94" customFormat="false" ht="15" hidden="false" customHeight="true" outlineLevel="0" collapsed="false">
      <c r="A94" s="211" t="s">
        <v>5037</v>
      </c>
      <c r="B94" s="214"/>
      <c r="C94" s="204"/>
      <c r="D94" s="2" t="n">
        <v>88</v>
      </c>
      <c r="E94" s="204"/>
      <c r="F94" s="205"/>
      <c r="G94" s="204"/>
      <c r="H94" s="207"/>
      <c r="I94" s="2"/>
      <c r="J94" s="204"/>
      <c r="K94" s="2"/>
    </row>
    <row r="95" customFormat="false" ht="15" hidden="false" customHeight="true" outlineLevel="0" collapsed="false">
      <c r="A95" s="211" t="s">
        <v>977</v>
      </c>
      <c r="B95" s="218" t="n">
        <v>90</v>
      </c>
      <c r="C95" s="2" t="n">
        <v>90</v>
      </c>
      <c r="D95" s="2" t="n">
        <v>90</v>
      </c>
      <c r="E95" s="204"/>
      <c r="F95" s="205"/>
      <c r="G95" s="204"/>
      <c r="H95" s="207"/>
      <c r="I95" s="2"/>
      <c r="J95" s="204"/>
      <c r="K95" s="2"/>
    </row>
    <row r="96" customFormat="false" ht="15" hidden="false" customHeight="true" outlineLevel="0" collapsed="false">
      <c r="A96" s="211" t="s">
        <v>5044</v>
      </c>
      <c r="B96" s="214"/>
      <c r="C96" s="204"/>
      <c r="D96" s="2" t="n">
        <v>94</v>
      </c>
      <c r="E96" s="204"/>
      <c r="F96" s="205"/>
      <c r="G96" s="204"/>
      <c r="H96" s="207"/>
      <c r="I96" s="2"/>
      <c r="J96" s="204"/>
      <c r="K96" s="2"/>
    </row>
    <row r="97" customFormat="false" ht="15" hidden="false" customHeight="true" outlineLevel="0" collapsed="false">
      <c r="A97" s="211" t="s">
        <v>5065</v>
      </c>
      <c r="B97" s="214"/>
      <c r="C97" s="2" t="n">
        <v>94</v>
      </c>
      <c r="D97" s="2" t="n">
        <v>94</v>
      </c>
      <c r="E97" s="204"/>
      <c r="F97" s="205"/>
      <c r="G97" s="204"/>
      <c r="H97" s="207"/>
      <c r="I97" s="2"/>
      <c r="J97" s="204"/>
      <c r="K97" s="2"/>
    </row>
    <row r="98" customFormat="false" ht="15" hidden="false" customHeight="true" outlineLevel="0" collapsed="false">
      <c r="A98" s="211" t="s">
        <v>5111</v>
      </c>
      <c r="B98" s="214"/>
      <c r="C98" s="204"/>
      <c r="D98" s="2" t="n">
        <v>98</v>
      </c>
      <c r="E98" s="204"/>
      <c r="F98" s="205"/>
      <c r="G98" s="204"/>
      <c r="H98" s="207"/>
      <c r="I98" s="2"/>
      <c r="J98" s="204"/>
      <c r="K98" s="2"/>
    </row>
    <row r="99" customFormat="false" ht="15" hidden="false" customHeight="true" outlineLevel="0" collapsed="false">
      <c r="A99" s="211" t="s">
        <v>4996</v>
      </c>
      <c r="B99" s="214"/>
      <c r="C99" s="204"/>
      <c r="D99" s="2" t="n">
        <v>100</v>
      </c>
      <c r="E99" s="204"/>
      <c r="F99" s="205"/>
      <c r="G99" s="204"/>
      <c r="H99" s="207"/>
      <c r="I99" s="2"/>
      <c r="J99" s="204"/>
      <c r="K99" s="2"/>
    </row>
    <row r="100" customFormat="false" ht="15" hidden="false" customHeight="true" outlineLevel="0" collapsed="false">
      <c r="A100" s="211" t="s">
        <v>5067</v>
      </c>
      <c r="B100" s="218" t="s">
        <v>5068</v>
      </c>
      <c r="C100" s="2" t="s">
        <v>5068</v>
      </c>
      <c r="D100" s="2" t="s">
        <v>5068</v>
      </c>
      <c r="E100" s="204"/>
      <c r="F100" s="205"/>
      <c r="G100" s="204"/>
      <c r="H100" s="207"/>
      <c r="I100" s="2"/>
      <c r="J100" s="204"/>
      <c r="K100" s="2"/>
    </row>
    <row r="101" customFormat="false" ht="15" hidden="false" customHeight="true" outlineLevel="0" collapsed="false">
      <c r="A101" s="211" t="s">
        <v>5065</v>
      </c>
      <c r="B101" s="218" t="s">
        <v>5069</v>
      </c>
      <c r="C101" s="204"/>
      <c r="D101" s="204"/>
      <c r="E101" s="204"/>
      <c r="F101" s="205"/>
      <c r="G101" s="204"/>
      <c r="H101" s="207"/>
      <c r="I101" s="2"/>
      <c r="J101" s="204"/>
      <c r="K101" s="2"/>
    </row>
  </sheetData>
  <mergeCells count="4">
    <mergeCell ref="A2:D2"/>
    <mergeCell ref="A21:D21"/>
    <mergeCell ref="A38:D38"/>
    <mergeCell ref="A58:D58"/>
  </mergeCells>
  <conditionalFormatting sqref="B3:D19">
    <cfRule type="expression" priority="2" aboveAverage="0" equalAverage="0" bottom="0" percent="0" rank="0" text="" dxfId="0">
      <formula>LEN(TRIM(B3))=0</formula>
    </cfRule>
  </conditionalFormatting>
  <conditionalFormatting sqref="B3:D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9.xml><?xml version="1.0" encoding="utf-8"?>
<worksheet xmlns="http://schemas.openxmlformats.org/spreadsheetml/2006/main" xmlns:r="http://schemas.openxmlformats.org/officeDocument/2006/relationships">
  <sheetPr filterMode="false">
    <pageSetUpPr fitToPage="false"/>
  </sheetPr>
  <dimension ref="A1:K12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5" min="2" style="0" width="8.77551020408163"/>
    <col collapsed="false" hidden="false" max="6" min="6" style="0" width="3.51020408163265"/>
    <col collapsed="false" hidden="false" max="7" min="7" style="0" width="8.77551020408163"/>
    <col collapsed="false" hidden="false" max="8" min="8" style="0" width="3.78061224489796"/>
    <col collapsed="false" hidden="false" max="9" min="9" style="0" width="21.3265306122449"/>
    <col collapsed="false" hidden="false" max="10" min="10" style="0" width="8.77551020408163"/>
    <col collapsed="false" hidden="false" max="11" min="11" style="0" width="18.6275510204082"/>
    <col collapsed="false" hidden="false" max="1025" min="12" style="0" width="13.2295918367347"/>
  </cols>
  <sheetData>
    <row r="1" customFormat="false" ht="21" hidden="false" customHeight="true" outlineLevel="0" collapsed="false">
      <c r="A1" s="202" t="s">
        <v>2167</v>
      </c>
      <c r="B1" s="203" t="s">
        <v>4974</v>
      </c>
      <c r="C1" s="203" t="s">
        <v>4975</v>
      </c>
      <c r="D1" s="203" t="s">
        <v>4976</v>
      </c>
      <c r="E1" s="204"/>
      <c r="F1" s="205"/>
      <c r="G1" s="204"/>
      <c r="H1" s="2"/>
      <c r="I1" s="203" t="s">
        <v>4977</v>
      </c>
      <c r="J1" s="203" t="s">
        <v>4978</v>
      </c>
      <c r="K1" s="203" t="s">
        <v>4979</v>
      </c>
    </row>
    <row r="2" customFormat="false" ht="19.5" hidden="false" customHeight="true" outlineLevel="0" collapsed="false">
      <c r="A2" s="206" t="s">
        <v>4980</v>
      </c>
      <c r="B2" s="206"/>
      <c r="C2" s="206"/>
      <c r="D2" s="206"/>
      <c r="E2" s="204"/>
      <c r="F2" s="205"/>
      <c r="G2" s="204"/>
      <c r="H2" s="207" t="n">
        <v>1</v>
      </c>
      <c r="I2" s="2" t="s">
        <v>5200</v>
      </c>
      <c r="J2" s="2" t="n">
        <v>1</v>
      </c>
      <c r="K2" s="2" t="s">
        <v>4980</v>
      </c>
    </row>
    <row r="3" customFormat="false" ht="15" hidden="false" customHeight="true" outlineLevel="0" collapsed="false">
      <c r="A3" s="208" t="s">
        <v>5082</v>
      </c>
      <c r="B3" s="209" t="n">
        <v>0</v>
      </c>
      <c r="C3" s="210" t="n">
        <v>0</v>
      </c>
      <c r="D3" s="210" t="n">
        <v>0</v>
      </c>
      <c r="E3" s="204"/>
      <c r="F3" s="205"/>
      <c r="G3" s="204"/>
      <c r="H3" s="207" t="n">
        <v>2</v>
      </c>
      <c r="I3" s="2" t="s">
        <v>5323</v>
      </c>
      <c r="J3" s="2" t="n">
        <v>0</v>
      </c>
      <c r="K3" s="2" t="s">
        <v>4991</v>
      </c>
    </row>
    <row r="4" customFormat="false" ht="15" hidden="false" customHeight="true" outlineLevel="0" collapsed="false">
      <c r="A4" s="211" t="s">
        <v>5239</v>
      </c>
      <c r="B4" s="212" t="n">
        <v>0</v>
      </c>
      <c r="C4" s="213" t="n">
        <v>0</v>
      </c>
      <c r="D4" s="213" t="n">
        <v>0</v>
      </c>
      <c r="E4" s="204"/>
      <c r="F4" s="205"/>
      <c r="G4" s="204"/>
      <c r="H4" s="207" t="n">
        <v>3</v>
      </c>
      <c r="I4" s="2" t="s">
        <v>4985</v>
      </c>
      <c r="J4" s="2" t="n">
        <v>2</v>
      </c>
      <c r="K4" s="2" t="s">
        <v>4982</v>
      </c>
    </row>
    <row r="5" customFormat="false" ht="15" hidden="false" customHeight="true" outlineLevel="0" collapsed="false">
      <c r="A5" s="211" t="s">
        <v>5071</v>
      </c>
      <c r="B5" s="212" t="n">
        <v>0</v>
      </c>
      <c r="C5" s="213" t="n">
        <v>0</v>
      </c>
      <c r="D5" s="213" t="n">
        <v>0</v>
      </c>
      <c r="E5" s="204"/>
      <c r="F5" s="205"/>
      <c r="G5" s="204"/>
      <c r="H5" s="207" t="n">
        <v>4</v>
      </c>
      <c r="I5" s="2" t="s">
        <v>1576</v>
      </c>
      <c r="J5" s="2" t="n">
        <v>1</v>
      </c>
      <c r="K5" s="2" t="s">
        <v>4980</v>
      </c>
    </row>
    <row r="6" customFormat="false" ht="15" hidden="false" customHeight="true" outlineLevel="0" collapsed="false">
      <c r="A6" s="211" t="s">
        <v>5323</v>
      </c>
      <c r="B6" s="212" t="n">
        <v>0</v>
      </c>
      <c r="C6" s="213" t="n">
        <v>0</v>
      </c>
      <c r="D6" s="213" t="n">
        <v>0</v>
      </c>
      <c r="E6" s="204"/>
      <c r="F6" s="205"/>
      <c r="G6" s="204"/>
      <c r="H6" s="207" t="n">
        <v>5</v>
      </c>
      <c r="I6" s="2" t="s">
        <v>1221</v>
      </c>
      <c r="J6" s="2" t="n">
        <v>2</v>
      </c>
      <c r="K6" s="2" t="s">
        <v>4999</v>
      </c>
    </row>
    <row r="7" customFormat="false" ht="15" hidden="false" customHeight="true" outlineLevel="0" collapsed="false">
      <c r="A7" s="211" t="s">
        <v>5171</v>
      </c>
      <c r="B7" s="212" t="n">
        <v>0</v>
      </c>
      <c r="C7" s="213" t="n">
        <v>0</v>
      </c>
      <c r="D7" s="213" t="n">
        <v>0</v>
      </c>
      <c r="E7" s="204"/>
      <c r="F7" s="205"/>
      <c r="G7" s="204"/>
      <c r="H7" s="207" t="n">
        <v>6</v>
      </c>
      <c r="I7" s="2" t="s">
        <v>1016</v>
      </c>
      <c r="J7" s="2" t="n">
        <v>1</v>
      </c>
      <c r="K7" s="2" t="s">
        <v>4980</v>
      </c>
    </row>
    <row r="8" customFormat="false" ht="15" hidden="false" customHeight="true" outlineLevel="0" collapsed="false">
      <c r="A8" s="211" t="s">
        <v>989</v>
      </c>
      <c r="B8" s="212"/>
      <c r="C8" s="213" t="n">
        <v>0</v>
      </c>
      <c r="D8" s="213" t="n">
        <v>0</v>
      </c>
      <c r="E8" s="204"/>
      <c r="F8" s="205"/>
      <c r="G8" s="204"/>
      <c r="H8" s="207" t="n">
        <v>7</v>
      </c>
      <c r="I8" s="2" t="s">
        <v>5076</v>
      </c>
      <c r="J8" s="2" t="n">
        <v>2</v>
      </c>
      <c r="K8" s="2" t="s">
        <v>5006</v>
      </c>
    </row>
    <row r="9" customFormat="false" ht="15" hidden="false" customHeight="true" outlineLevel="0" collapsed="false">
      <c r="A9" s="211" t="s">
        <v>5324</v>
      </c>
      <c r="B9" s="212"/>
      <c r="C9" s="213"/>
      <c r="D9" s="213" t="n">
        <v>4</v>
      </c>
      <c r="E9" s="204"/>
      <c r="F9" s="205"/>
      <c r="G9" s="204"/>
      <c r="H9" s="207" t="n">
        <v>8</v>
      </c>
      <c r="I9" s="2" t="s">
        <v>5056</v>
      </c>
      <c r="J9" s="2" t="n">
        <v>2</v>
      </c>
      <c r="K9" s="2" t="s">
        <v>4982</v>
      </c>
    </row>
    <row r="10" customFormat="false" ht="15" hidden="false" customHeight="true" outlineLevel="0" collapsed="false">
      <c r="A10" s="211" t="s">
        <v>5105</v>
      </c>
      <c r="B10" s="212" t="n">
        <v>7</v>
      </c>
      <c r="C10" s="213" t="n">
        <v>7</v>
      </c>
      <c r="D10" s="213" t="n">
        <v>7</v>
      </c>
      <c r="E10" s="204"/>
      <c r="F10" s="205"/>
      <c r="G10" s="204"/>
      <c r="H10" s="207" t="n">
        <v>9</v>
      </c>
      <c r="I10" s="2" t="s">
        <v>5078</v>
      </c>
      <c r="J10" s="2" t="n">
        <v>2</v>
      </c>
      <c r="K10" s="2" t="s">
        <v>4982</v>
      </c>
    </row>
    <row r="11" customFormat="false" ht="15" hidden="false" customHeight="true" outlineLevel="0" collapsed="false">
      <c r="A11" s="211" t="s">
        <v>5106</v>
      </c>
      <c r="B11" s="212" t="n">
        <v>11</v>
      </c>
      <c r="C11" s="213" t="n">
        <v>11</v>
      </c>
      <c r="D11" s="213" t="n">
        <v>11</v>
      </c>
      <c r="E11" s="204"/>
      <c r="F11" s="205"/>
      <c r="G11" s="204"/>
      <c r="H11" s="207" t="n">
        <v>10</v>
      </c>
      <c r="I11" s="2" t="s">
        <v>4994</v>
      </c>
      <c r="J11" s="2" t="n">
        <v>2</v>
      </c>
      <c r="K11" s="2" t="s">
        <v>4995</v>
      </c>
    </row>
    <row r="12" customFormat="false" ht="15" hidden="false" customHeight="true" outlineLevel="0" collapsed="false">
      <c r="A12" s="211" t="s">
        <v>5088</v>
      </c>
      <c r="B12" s="212" t="n">
        <v>15</v>
      </c>
      <c r="C12" s="213" t="n">
        <v>15</v>
      </c>
      <c r="D12" s="213" t="n">
        <v>15</v>
      </c>
      <c r="E12" s="204"/>
      <c r="F12" s="205"/>
      <c r="G12" s="204"/>
      <c r="H12" s="207" t="n">
        <v>11</v>
      </c>
      <c r="I12" s="2" t="s">
        <v>5269</v>
      </c>
      <c r="J12" s="2" t="n">
        <v>0</v>
      </c>
      <c r="K12" s="2" t="s">
        <v>4991</v>
      </c>
    </row>
    <row r="13" customFormat="false" ht="15" hidden="false" customHeight="true" outlineLevel="0" collapsed="false">
      <c r="A13" s="211" t="s">
        <v>5269</v>
      </c>
      <c r="B13" s="212" t="n">
        <v>19</v>
      </c>
      <c r="C13" s="213" t="n">
        <v>19</v>
      </c>
      <c r="D13" s="213" t="n">
        <v>19</v>
      </c>
      <c r="E13" s="204"/>
      <c r="F13" s="205"/>
      <c r="G13" s="204"/>
      <c r="H13" s="207" t="n">
        <v>12</v>
      </c>
      <c r="I13" s="2" t="s">
        <v>5329</v>
      </c>
      <c r="J13" s="2" t="n">
        <v>1</v>
      </c>
      <c r="K13" s="2" t="s">
        <v>4980</v>
      </c>
    </row>
    <row r="14" customFormat="false" ht="15" hidden="false" customHeight="true" outlineLevel="0" collapsed="false">
      <c r="A14" s="211" t="s">
        <v>5181</v>
      </c>
      <c r="B14" s="212" t="n">
        <v>20</v>
      </c>
      <c r="C14" s="213" t="n">
        <v>20</v>
      </c>
      <c r="D14" s="213" t="n">
        <v>20</v>
      </c>
      <c r="E14" s="204"/>
      <c r="F14" s="205"/>
      <c r="G14" s="204"/>
      <c r="H14" s="207" t="n">
        <v>13</v>
      </c>
      <c r="I14" s="2" t="s">
        <v>4996</v>
      </c>
      <c r="J14" s="2" t="n">
        <v>2</v>
      </c>
      <c r="K14" s="2" t="s">
        <v>4982</v>
      </c>
    </row>
    <row r="15" customFormat="false" ht="15" hidden="false" customHeight="true" outlineLevel="0" collapsed="false">
      <c r="A15" s="211" t="s">
        <v>5020</v>
      </c>
      <c r="B15" s="212" t="n">
        <v>25</v>
      </c>
      <c r="C15" s="213" t="n">
        <v>25</v>
      </c>
      <c r="D15" s="213" t="n">
        <v>25</v>
      </c>
      <c r="E15" s="204"/>
      <c r="F15" s="205"/>
      <c r="G15" s="204"/>
      <c r="H15" s="207" t="n">
        <v>14</v>
      </c>
      <c r="I15" s="2" t="s">
        <v>5171</v>
      </c>
      <c r="J15" s="2" t="n">
        <v>0</v>
      </c>
      <c r="K15" s="2" t="s">
        <v>4991</v>
      </c>
    </row>
    <row r="16" customFormat="false" ht="15" hidden="false" customHeight="true" outlineLevel="0" collapsed="false">
      <c r="A16" s="211" t="s">
        <v>5246</v>
      </c>
      <c r="B16" s="212" t="n">
        <v>30</v>
      </c>
      <c r="C16" s="213" t="n">
        <v>30</v>
      </c>
      <c r="D16" s="213" t="n">
        <v>30</v>
      </c>
      <c r="E16" s="204"/>
      <c r="F16" s="205"/>
      <c r="G16" s="204"/>
      <c r="H16" s="207" t="n">
        <v>15</v>
      </c>
      <c r="I16" s="2" t="s">
        <v>4998</v>
      </c>
      <c r="J16" s="2" t="n">
        <v>2</v>
      </c>
      <c r="K16" s="2" t="s">
        <v>4999</v>
      </c>
    </row>
    <row r="17" customFormat="false" ht="15" hidden="false" customHeight="true" outlineLevel="0" collapsed="false">
      <c r="A17" s="211" t="s">
        <v>5329</v>
      </c>
      <c r="B17" s="212" t="n">
        <v>35</v>
      </c>
      <c r="C17" s="213" t="n">
        <v>35</v>
      </c>
      <c r="D17" s="213" t="n">
        <v>35</v>
      </c>
      <c r="E17" s="204"/>
      <c r="F17" s="205"/>
      <c r="G17" s="204"/>
      <c r="H17" s="207" t="n">
        <v>16</v>
      </c>
      <c r="I17" s="2" t="s">
        <v>5225</v>
      </c>
      <c r="J17" s="2" t="n">
        <v>2</v>
      </c>
      <c r="K17" s="2" t="s">
        <v>5006</v>
      </c>
    </row>
    <row r="18" customFormat="false" ht="15" hidden="false" customHeight="true" outlineLevel="0" collapsed="false">
      <c r="A18" s="211" t="s">
        <v>5200</v>
      </c>
      <c r="B18" s="212" t="n">
        <v>40</v>
      </c>
      <c r="C18" s="213" t="n">
        <v>40</v>
      </c>
      <c r="D18" s="213" t="n">
        <v>40</v>
      </c>
      <c r="E18" s="204"/>
      <c r="F18" s="205"/>
      <c r="G18" s="204"/>
      <c r="H18" s="207" t="n">
        <v>17</v>
      </c>
      <c r="I18" s="2" t="s">
        <v>5247</v>
      </c>
      <c r="J18" s="2" t="n">
        <v>1</v>
      </c>
      <c r="K18" s="2" t="s">
        <v>4980</v>
      </c>
    </row>
    <row r="19" customFormat="false" ht="15" hidden="false" customHeight="true" outlineLevel="0" collapsed="false">
      <c r="A19" s="211" t="s">
        <v>1576</v>
      </c>
      <c r="B19" s="212" t="n">
        <v>45</v>
      </c>
      <c r="C19" s="213" t="n">
        <v>45</v>
      </c>
      <c r="D19" s="213" t="n">
        <v>45</v>
      </c>
      <c r="E19" s="204"/>
      <c r="F19" s="205"/>
      <c r="G19" s="204"/>
      <c r="H19" s="207" t="n">
        <v>18</v>
      </c>
      <c r="I19" s="2" t="s">
        <v>5004</v>
      </c>
      <c r="J19" s="2" t="n">
        <v>2</v>
      </c>
      <c r="K19" s="2" t="s">
        <v>4982</v>
      </c>
    </row>
    <row r="20" customFormat="false" ht="15" hidden="false" customHeight="true" outlineLevel="0" collapsed="false">
      <c r="A20" s="211" t="s">
        <v>977</v>
      </c>
      <c r="B20" s="212" t="n">
        <v>50</v>
      </c>
      <c r="C20" s="213" t="n">
        <v>50</v>
      </c>
      <c r="D20" s="213" t="n">
        <v>50</v>
      </c>
      <c r="E20" s="204"/>
      <c r="F20" s="205"/>
      <c r="G20" s="204"/>
      <c r="H20" s="207" t="n">
        <v>19</v>
      </c>
      <c r="I20" s="2" t="s">
        <v>5089</v>
      </c>
      <c r="J20" s="2" t="n">
        <v>2</v>
      </c>
      <c r="K20" s="2" t="s">
        <v>4995</v>
      </c>
    </row>
    <row r="21" customFormat="false" ht="15" hidden="false" customHeight="true" outlineLevel="0" collapsed="false">
      <c r="A21" s="211" t="s">
        <v>1016</v>
      </c>
      <c r="B21" s="212" t="n">
        <v>55</v>
      </c>
      <c r="C21" s="213" t="n">
        <v>55</v>
      </c>
      <c r="D21" s="213" t="n">
        <v>55</v>
      </c>
      <c r="E21" s="204"/>
      <c r="F21" s="205"/>
      <c r="G21" s="204"/>
      <c r="H21" s="207" t="n">
        <v>20</v>
      </c>
      <c r="I21" s="2" t="s">
        <v>5090</v>
      </c>
      <c r="J21" s="2" t="n">
        <v>2</v>
      </c>
      <c r="K21" s="2" t="s">
        <v>4982</v>
      </c>
    </row>
    <row r="22" customFormat="false" ht="15" hidden="false" customHeight="true" outlineLevel="0" collapsed="false">
      <c r="A22" s="211" t="s">
        <v>5325</v>
      </c>
      <c r="B22" s="212"/>
      <c r="C22" s="213"/>
      <c r="D22" s="213" t="n">
        <v>60</v>
      </c>
      <c r="E22" s="204"/>
      <c r="F22" s="205"/>
      <c r="G22" s="204"/>
      <c r="H22" s="207" t="n">
        <v>21</v>
      </c>
      <c r="I22" s="2" t="s">
        <v>5197</v>
      </c>
      <c r="J22" s="2" t="n">
        <v>2</v>
      </c>
      <c r="K22" s="2" t="s">
        <v>5006</v>
      </c>
    </row>
    <row r="23" customFormat="false" ht="15" hidden="false" customHeight="true" outlineLevel="0" collapsed="false">
      <c r="A23" s="2"/>
      <c r="B23" s="204"/>
      <c r="C23" s="204"/>
      <c r="D23" s="204"/>
      <c r="E23" s="204"/>
      <c r="F23" s="205"/>
      <c r="G23" s="204"/>
      <c r="H23" s="207" t="n">
        <v>22</v>
      </c>
      <c r="I23" s="2" t="s">
        <v>5092</v>
      </c>
      <c r="J23" s="2" t="n">
        <v>2</v>
      </c>
      <c r="K23" s="2" t="s">
        <v>5006</v>
      </c>
    </row>
    <row r="24" customFormat="false" ht="19.5" hidden="false" customHeight="true" outlineLevel="0" collapsed="false">
      <c r="A24" s="206" t="s">
        <v>5330</v>
      </c>
      <c r="B24" s="206"/>
      <c r="C24" s="206"/>
      <c r="D24" s="206"/>
      <c r="E24" s="204"/>
      <c r="F24" s="205"/>
      <c r="G24" s="204"/>
      <c r="H24" s="207" t="n">
        <v>23</v>
      </c>
      <c r="I24" s="5" t="s">
        <v>1044</v>
      </c>
      <c r="J24" s="5" t="n">
        <v>2</v>
      </c>
      <c r="K24" s="5" t="s">
        <v>4982</v>
      </c>
    </row>
    <row r="25" customFormat="false" ht="15" hidden="false" customHeight="true" outlineLevel="0" collapsed="false">
      <c r="A25" s="208" t="s">
        <v>5021</v>
      </c>
      <c r="B25" s="209" t="n">
        <v>35</v>
      </c>
      <c r="C25" s="210" t="n">
        <v>35</v>
      </c>
      <c r="D25" s="210" t="n">
        <v>35</v>
      </c>
      <c r="E25" s="204"/>
      <c r="F25" s="205"/>
      <c r="G25" s="204"/>
      <c r="H25" s="207" t="n">
        <v>24</v>
      </c>
      <c r="I25" s="2" t="s">
        <v>5008</v>
      </c>
      <c r="J25" s="2" t="n">
        <v>2</v>
      </c>
      <c r="K25" s="2" t="s">
        <v>4982</v>
      </c>
    </row>
    <row r="26" customFormat="false" ht="15" hidden="false" customHeight="true" outlineLevel="0" collapsed="false">
      <c r="A26" s="211" t="s">
        <v>5247</v>
      </c>
      <c r="B26" s="212" t="n">
        <v>45</v>
      </c>
      <c r="C26" s="213" t="n">
        <v>45</v>
      </c>
      <c r="D26" s="213" t="n">
        <v>45</v>
      </c>
      <c r="E26" s="215"/>
      <c r="F26" s="205"/>
      <c r="G26" s="204"/>
      <c r="H26" s="207" t="n">
        <v>25</v>
      </c>
      <c r="I26" s="2" t="s">
        <v>5315</v>
      </c>
      <c r="J26" s="2" t="n">
        <v>2</v>
      </c>
      <c r="K26" s="2" t="s">
        <v>4999</v>
      </c>
    </row>
    <row r="27" customFormat="false" ht="15" hidden="false" customHeight="true" outlineLevel="0" collapsed="false">
      <c r="A27" s="2"/>
      <c r="B27" s="204"/>
      <c r="C27" s="204"/>
      <c r="D27" s="204"/>
      <c r="E27" s="204"/>
      <c r="F27" s="205"/>
      <c r="G27" s="204"/>
      <c r="H27" s="207" t="n">
        <v>26</v>
      </c>
      <c r="I27" s="2" t="s">
        <v>5010</v>
      </c>
      <c r="J27" s="2" t="n">
        <v>2</v>
      </c>
      <c r="K27" s="2" t="s">
        <v>5006</v>
      </c>
    </row>
    <row r="28" customFormat="false" ht="19.5" hidden="false" customHeight="true" outlineLevel="0" collapsed="false">
      <c r="A28" s="206" t="s">
        <v>5017</v>
      </c>
      <c r="B28" s="206"/>
      <c r="C28" s="206"/>
      <c r="D28" s="206"/>
      <c r="E28" s="204"/>
      <c r="F28" s="205"/>
      <c r="G28" s="204"/>
      <c r="H28" s="207" t="n">
        <v>27</v>
      </c>
      <c r="I28" s="2" t="s">
        <v>5011</v>
      </c>
      <c r="J28" s="2" t="n">
        <v>2</v>
      </c>
      <c r="K28" s="2" t="s">
        <v>4995</v>
      </c>
    </row>
    <row r="29" customFormat="false" ht="15" hidden="false" customHeight="true" outlineLevel="0" collapsed="false">
      <c r="A29" s="208" t="s">
        <v>1221</v>
      </c>
      <c r="B29" s="209" t="n">
        <v>0</v>
      </c>
      <c r="C29" s="210" t="n">
        <v>0</v>
      </c>
      <c r="D29" s="210" t="n">
        <v>0</v>
      </c>
      <c r="E29" s="204"/>
      <c r="F29" s="205"/>
      <c r="G29" s="204"/>
      <c r="H29" s="207" t="n">
        <v>28</v>
      </c>
      <c r="I29" s="2" t="s">
        <v>5013</v>
      </c>
      <c r="J29" s="2" t="n">
        <v>2</v>
      </c>
      <c r="K29" s="2" t="s">
        <v>4982</v>
      </c>
    </row>
    <row r="30" customFormat="false" ht="15" hidden="false" customHeight="true" outlineLevel="0" collapsed="false">
      <c r="A30" s="211" t="s">
        <v>4998</v>
      </c>
      <c r="B30" s="212" t="n">
        <v>0</v>
      </c>
      <c r="C30" s="213" t="n">
        <v>0</v>
      </c>
      <c r="D30" s="213" t="n">
        <v>0</v>
      </c>
      <c r="E30" s="204"/>
      <c r="F30" s="205"/>
      <c r="G30" s="204"/>
      <c r="H30" s="207" t="n">
        <v>29</v>
      </c>
      <c r="I30" s="2" t="s">
        <v>5246</v>
      </c>
      <c r="J30" s="2" t="n">
        <v>1</v>
      </c>
      <c r="K30" s="2" t="s">
        <v>4980</v>
      </c>
    </row>
    <row r="31" customFormat="false" ht="15" hidden="false" customHeight="true" outlineLevel="0" collapsed="false">
      <c r="A31" s="211" t="s">
        <v>5315</v>
      </c>
      <c r="B31" s="212"/>
      <c r="C31" s="213"/>
      <c r="D31" s="213" t="n">
        <v>0</v>
      </c>
      <c r="E31" s="204"/>
      <c r="F31" s="205"/>
      <c r="G31" s="204"/>
      <c r="H31" s="207" t="n">
        <v>30</v>
      </c>
      <c r="I31" s="2" t="s">
        <v>5018</v>
      </c>
      <c r="J31" s="2" t="n">
        <v>2</v>
      </c>
      <c r="K31" s="2" t="s">
        <v>4982</v>
      </c>
    </row>
    <row r="32" customFormat="false" ht="15" hidden="false" customHeight="true" outlineLevel="0" collapsed="false">
      <c r="A32" s="211" t="s">
        <v>5060</v>
      </c>
      <c r="B32" s="212" t="n">
        <v>0</v>
      </c>
      <c r="C32" s="213" t="n">
        <v>0</v>
      </c>
      <c r="D32" s="213" t="n">
        <v>0</v>
      </c>
      <c r="E32" s="204"/>
      <c r="F32" s="205"/>
      <c r="G32" s="204"/>
      <c r="H32" s="207" t="n">
        <v>31</v>
      </c>
      <c r="I32" s="2" t="s">
        <v>5059</v>
      </c>
      <c r="J32" s="2" t="n">
        <v>2</v>
      </c>
      <c r="K32" s="2" t="s">
        <v>4982</v>
      </c>
    </row>
    <row r="33" customFormat="false" ht="15" hidden="false" customHeight="true" outlineLevel="0" collapsed="false">
      <c r="A33" s="211" t="s">
        <v>5241</v>
      </c>
      <c r="B33" s="212"/>
      <c r="C33" s="213" t="n">
        <v>0</v>
      </c>
      <c r="D33" s="213" t="n">
        <v>0</v>
      </c>
      <c r="E33" s="204"/>
      <c r="F33" s="205"/>
      <c r="G33" s="204"/>
      <c r="H33" s="207" t="n">
        <v>32</v>
      </c>
      <c r="I33" s="2" t="s">
        <v>5060</v>
      </c>
      <c r="J33" s="2" t="n">
        <v>2</v>
      </c>
      <c r="K33" s="2" t="s">
        <v>5006</v>
      </c>
    </row>
    <row r="34" customFormat="false" ht="15" hidden="false" customHeight="true" outlineLevel="0" collapsed="false">
      <c r="A34" s="211" t="s">
        <v>5260</v>
      </c>
      <c r="B34" s="212" t="n">
        <v>0</v>
      </c>
      <c r="C34" s="213" t="n">
        <v>0</v>
      </c>
      <c r="D34" s="213" t="n">
        <v>0</v>
      </c>
      <c r="E34" s="204"/>
      <c r="F34" s="205"/>
      <c r="G34" s="204"/>
      <c r="H34" s="207" t="n">
        <v>33</v>
      </c>
      <c r="I34" s="2" t="s">
        <v>5181</v>
      </c>
      <c r="J34" s="2" t="n">
        <v>0</v>
      </c>
      <c r="K34" s="2" t="s">
        <v>4991</v>
      </c>
    </row>
    <row r="35" customFormat="false" ht="15" hidden="false" customHeight="true" outlineLevel="0" collapsed="false">
      <c r="A35" s="211" t="s">
        <v>5096</v>
      </c>
      <c r="B35" s="212" t="n">
        <v>0</v>
      </c>
      <c r="C35" s="213" t="n">
        <v>0</v>
      </c>
      <c r="D35" s="213" t="n">
        <v>0</v>
      </c>
      <c r="E35" s="204"/>
      <c r="F35" s="205"/>
      <c r="G35" s="204"/>
      <c r="H35" s="207" t="n">
        <v>34</v>
      </c>
      <c r="I35" s="2" t="s">
        <v>5241</v>
      </c>
      <c r="J35" s="2" t="n">
        <v>2</v>
      </c>
      <c r="K35" s="2" t="s">
        <v>5006</v>
      </c>
    </row>
    <row r="36" customFormat="false" ht="15" hidden="false" customHeight="true" outlineLevel="0" collapsed="false">
      <c r="A36" s="211" t="s">
        <v>5097</v>
      </c>
      <c r="B36" s="212" t="n">
        <v>0</v>
      </c>
      <c r="C36" s="213" t="n">
        <v>0</v>
      </c>
      <c r="D36" s="213" t="n">
        <v>0</v>
      </c>
      <c r="E36" s="204"/>
      <c r="F36" s="205"/>
      <c r="G36" s="204"/>
      <c r="H36" s="207" t="n">
        <v>35</v>
      </c>
      <c r="I36" s="2" t="s">
        <v>5021</v>
      </c>
      <c r="J36" s="2" t="n">
        <v>1</v>
      </c>
      <c r="K36" s="2" t="s">
        <v>4980</v>
      </c>
    </row>
    <row r="37" customFormat="false" ht="15" hidden="false" customHeight="true" outlineLevel="0" collapsed="false">
      <c r="A37" s="211" t="s">
        <v>5253</v>
      </c>
      <c r="B37" s="212" t="n">
        <v>0</v>
      </c>
      <c r="C37" s="213" t="n">
        <v>0</v>
      </c>
      <c r="D37" s="213" t="n">
        <v>0</v>
      </c>
      <c r="E37" s="204"/>
      <c r="F37" s="205"/>
      <c r="G37" s="204"/>
      <c r="H37" s="207" t="n">
        <v>36</v>
      </c>
      <c r="I37" s="2" t="s">
        <v>1573</v>
      </c>
      <c r="J37" s="2" t="n">
        <v>2</v>
      </c>
      <c r="K37" s="2" t="s">
        <v>4982</v>
      </c>
    </row>
    <row r="38" customFormat="false" ht="15" hidden="false" customHeight="true" outlineLevel="0" collapsed="false">
      <c r="A38" s="211" t="s">
        <v>5326</v>
      </c>
      <c r="B38" s="212" t="n">
        <v>0</v>
      </c>
      <c r="C38" s="213" t="n">
        <v>0</v>
      </c>
      <c r="D38" s="213" t="n">
        <v>0</v>
      </c>
      <c r="E38" s="204"/>
      <c r="F38" s="205"/>
      <c r="G38" s="204"/>
      <c r="H38" s="207" t="n">
        <v>37</v>
      </c>
      <c r="I38" s="2" t="s">
        <v>5088</v>
      </c>
      <c r="J38" s="2" t="n">
        <v>0</v>
      </c>
      <c r="K38" s="2" t="s">
        <v>4991</v>
      </c>
    </row>
    <row r="39" customFormat="false" ht="15" hidden="false" customHeight="true" outlineLevel="0" collapsed="false">
      <c r="A39" s="211" t="s">
        <v>5296</v>
      </c>
      <c r="B39" s="212" t="n">
        <v>0</v>
      </c>
      <c r="C39" s="213" t="n">
        <v>0</v>
      </c>
      <c r="D39" s="213" t="n">
        <v>0</v>
      </c>
      <c r="E39" s="204"/>
      <c r="F39" s="205"/>
      <c r="G39" s="204"/>
      <c r="H39" s="207" t="n">
        <v>38</v>
      </c>
      <c r="I39" s="2" t="s">
        <v>690</v>
      </c>
      <c r="J39" s="2" t="n">
        <v>2</v>
      </c>
      <c r="K39" s="2" t="s">
        <v>5006</v>
      </c>
    </row>
    <row r="40" customFormat="false" ht="15" hidden="false" customHeight="true" outlineLevel="0" collapsed="false">
      <c r="A40" s="211" t="s">
        <v>5306</v>
      </c>
      <c r="B40" s="212" t="n">
        <v>0</v>
      </c>
      <c r="C40" s="213" t="n">
        <v>0</v>
      </c>
      <c r="D40" s="213" t="n">
        <v>0</v>
      </c>
      <c r="E40" s="204"/>
      <c r="F40" s="205"/>
      <c r="G40" s="204"/>
      <c r="H40" s="207" t="n">
        <v>39</v>
      </c>
      <c r="I40" s="2" t="s">
        <v>5030</v>
      </c>
      <c r="J40" s="2" t="n">
        <v>2</v>
      </c>
      <c r="K40" s="2" t="s">
        <v>4982</v>
      </c>
    </row>
    <row r="41" customFormat="false" ht="15" hidden="false" customHeight="true" outlineLevel="0" collapsed="false">
      <c r="A41" s="211" t="s">
        <v>1367</v>
      </c>
      <c r="B41" s="212" t="n">
        <v>0</v>
      </c>
      <c r="C41" s="213" t="n">
        <v>0</v>
      </c>
      <c r="D41" s="213" t="n">
        <v>0</v>
      </c>
      <c r="E41" s="204"/>
      <c r="F41" s="205"/>
      <c r="G41" s="204"/>
      <c r="H41" s="207" t="n">
        <v>40</v>
      </c>
      <c r="I41" s="2" t="s">
        <v>5061</v>
      </c>
      <c r="J41" s="2" t="n">
        <v>2</v>
      </c>
      <c r="K41" s="2" t="s">
        <v>4982</v>
      </c>
    </row>
    <row r="42" customFormat="false" ht="15" hidden="false" customHeight="true" outlineLevel="0" collapsed="false">
      <c r="A42" s="211" t="s">
        <v>5327</v>
      </c>
      <c r="B42" s="212" t="n">
        <v>0</v>
      </c>
      <c r="C42" s="213" t="n">
        <v>0</v>
      </c>
      <c r="D42" s="213" t="n">
        <v>0</v>
      </c>
      <c r="E42" s="204"/>
      <c r="F42" s="205"/>
      <c r="G42" s="204"/>
      <c r="H42" s="207" t="n">
        <v>41</v>
      </c>
      <c r="I42" s="2" t="s">
        <v>5055</v>
      </c>
      <c r="J42" s="2" t="n">
        <v>2</v>
      </c>
      <c r="K42" s="2" t="s">
        <v>5006</v>
      </c>
    </row>
    <row r="43" customFormat="false" ht="15" hidden="false" customHeight="true" outlineLevel="0" collapsed="false">
      <c r="A43" s="211" t="s">
        <v>5189</v>
      </c>
      <c r="B43" s="212" t="n">
        <v>0</v>
      </c>
      <c r="C43" s="213" t="n">
        <v>0</v>
      </c>
      <c r="D43" s="213" t="n">
        <v>0</v>
      </c>
      <c r="E43" s="204"/>
      <c r="F43" s="205"/>
      <c r="G43" s="204"/>
      <c r="H43" s="207" t="n">
        <v>42</v>
      </c>
      <c r="I43" s="2" t="s">
        <v>5260</v>
      </c>
      <c r="J43" s="2" t="n">
        <v>2</v>
      </c>
      <c r="K43" s="2" t="s">
        <v>4999</v>
      </c>
    </row>
    <row r="44" customFormat="false" ht="15" hidden="false" customHeight="true" outlineLevel="0" collapsed="false">
      <c r="A44" s="2"/>
      <c r="B44" s="204"/>
      <c r="C44" s="204"/>
      <c r="D44" s="204"/>
      <c r="E44" s="204"/>
      <c r="F44" s="205"/>
      <c r="G44" s="204"/>
      <c r="H44" s="207" t="n">
        <v>43</v>
      </c>
      <c r="I44" s="2" t="s">
        <v>5034</v>
      </c>
      <c r="J44" s="2" t="n">
        <v>2</v>
      </c>
      <c r="K44" s="2" t="s">
        <v>4982</v>
      </c>
    </row>
    <row r="45" customFormat="false" ht="19.5" hidden="false" customHeight="true" outlineLevel="0" collapsed="false">
      <c r="A45" s="206" t="s">
        <v>5006</v>
      </c>
      <c r="B45" s="206"/>
      <c r="C45" s="206"/>
      <c r="D45" s="206"/>
      <c r="E45" s="204"/>
      <c r="F45" s="205"/>
      <c r="G45" s="204"/>
      <c r="H45" s="207" t="n">
        <v>44</v>
      </c>
      <c r="I45" s="2" t="s">
        <v>5035</v>
      </c>
      <c r="J45" s="2" t="n">
        <v>2</v>
      </c>
      <c r="K45" s="2" t="s">
        <v>5006</v>
      </c>
    </row>
    <row r="46" customFormat="false" ht="15" hidden="false" customHeight="true" outlineLevel="0" collapsed="false">
      <c r="A46" s="208" t="s">
        <v>5076</v>
      </c>
      <c r="B46" s="209"/>
      <c r="C46" s="210" t="n">
        <v>0</v>
      </c>
      <c r="D46" s="210" t="n">
        <v>0</v>
      </c>
      <c r="E46" s="204"/>
      <c r="F46" s="205"/>
      <c r="G46" s="204"/>
      <c r="H46" s="207" t="n">
        <v>45</v>
      </c>
      <c r="I46" s="2" t="s">
        <v>655</v>
      </c>
      <c r="J46" s="2" t="n">
        <v>2</v>
      </c>
      <c r="K46" s="2" t="s">
        <v>5006</v>
      </c>
    </row>
    <row r="47" customFormat="false" ht="15" hidden="false" customHeight="true" outlineLevel="0" collapsed="false">
      <c r="A47" s="211" t="s">
        <v>5225</v>
      </c>
      <c r="B47" s="212"/>
      <c r="C47" s="213" t="n">
        <v>0</v>
      </c>
      <c r="D47" s="213" t="n">
        <v>0</v>
      </c>
      <c r="E47" s="204"/>
      <c r="F47" s="205"/>
      <c r="G47" s="204"/>
      <c r="H47" s="207" t="n">
        <v>46</v>
      </c>
      <c r="I47" s="2" t="s">
        <v>5102</v>
      </c>
      <c r="J47" s="2" t="n">
        <v>2</v>
      </c>
      <c r="K47" s="2" t="s">
        <v>4982</v>
      </c>
    </row>
    <row r="48" customFormat="false" ht="15" hidden="false" customHeight="true" outlineLevel="0" collapsed="false">
      <c r="A48" s="211" t="s">
        <v>5247</v>
      </c>
      <c r="B48" s="212"/>
      <c r="C48" s="213" t="n">
        <v>0</v>
      </c>
      <c r="D48" s="213" t="n">
        <v>0</v>
      </c>
      <c r="E48" s="204"/>
      <c r="F48" s="205"/>
      <c r="G48" s="204"/>
      <c r="H48" s="207" t="n">
        <v>47</v>
      </c>
      <c r="I48" s="2" t="s">
        <v>5096</v>
      </c>
      <c r="J48" s="2" t="n">
        <v>2</v>
      </c>
      <c r="K48" s="2" t="s">
        <v>4999</v>
      </c>
    </row>
    <row r="49" customFormat="false" ht="15" hidden="false" customHeight="true" outlineLevel="0" collapsed="false">
      <c r="A49" s="211" t="s">
        <v>5197</v>
      </c>
      <c r="B49" s="212"/>
      <c r="C49" s="213"/>
      <c r="D49" s="213" t="n">
        <v>0</v>
      </c>
      <c r="E49" s="204"/>
      <c r="F49" s="205"/>
      <c r="G49" s="204"/>
      <c r="H49" s="207" t="n">
        <v>48</v>
      </c>
      <c r="I49" s="2" t="s">
        <v>5258</v>
      </c>
      <c r="J49" s="2" t="n">
        <v>2</v>
      </c>
      <c r="K49" s="2" t="s">
        <v>5006</v>
      </c>
    </row>
    <row r="50" customFormat="false" ht="15" hidden="false" customHeight="true" outlineLevel="0" collapsed="false">
      <c r="A50" s="211" t="s">
        <v>5092</v>
      </c>
      <c r="B50" s="212"/>
      <c r="C50" s="213" t="n">
        <v>0</v>
      </c>
      <c r="D50" s="213" t="n">
        <v>0</v>
      </c>
      <c r="E50" s="204"/>
      <c r="F50" s="205"/>
      <c r="G50" s="204"/>
      <c r="H50" s="207" t="n">
        <v>49</v>
      </c>
      <c r="I50" s="2" t="s">
        <v>5097</v>
      </c>
      <c r="J50" s="2" t="n">
        <v>2</v>
      </c>
      <c r="K50" s="2" t="s">
        <v>4999</v>
      </c>
    </row>
    <row r="51" customFormat="false" ht="15" hidden="false" customHeight="true" outlineLevel="0" collapsed="false">
      <c r="A51" s="211" t="s">
        <v>5010</v>
      </c>
      <c r="B51" s="212"/>
      <c r="C51" s="213" t="n">
        <v>0</v>
      </c>
      <c r="D51" s="213" t="n">
        <v>0</v>
      </c>
      <c r="E51" s="204"/>
      <c r="F51" s="205"/>
      <c r="G51" s="204"/>
      <c r="H51" s="207" t="n">
        <v>50</v>
      </c>
      <c r="I51" s="2" t="s">
        <v>989</v>
      </c>
      <c r="J51" s="2" t="n">
        <v>0</v>
      </c>
      <c r="K51" s="2" t="s">
        <v>4991</v>
      </c>
    </row>
    <row r="52" customFormat="false" ht="15" hidden="false" customHeight="true" outlineLevel="0" collapsed="false">
      <c r="A52" s="211" t="s">
        <v>5060</v>
      </c>
      <c r="B52" s="212"/>
      <c r="C52" s="213"/>
      <c r="D52" s="213" t="n">
        <v>0</v>
      </c>
      <c r="E52" s="204"/>
      <c r="F52" s="205"/>
      <c r="G52" s="204"/>
      <c r="H52" s="207" t="n">
        <v>51</v>
      </c>
      <c r="I52" s="2" t="s">
        <v>5036</v>
      </c>
      <c r="J52" s="2" t="n">
        <v>2</v>
      </c>
      <c r="K52" s="2" t="s">
        <v>4995</v>
      </c>
    </row>
    <row r="53" customFormat="false" ht="15" hidden="false" customHeight="true" outlineLevel="0" collapsed="false">
      <c r="A53" s="211" t="s">
        <v>5241</v>
      </c>
      <c r="B53" s="212"/>
      <c r="C53" s="213" t="n">
        <v>0</v>
      </c>
      <c r="D53" s="213" t="n">
        <v>0</v>
      </c>
      <c r="E53" s="204"/>
      <c r="F53" s="205"/>
      <c r="G53" s="204"/>
      <c r="H53" s="207" t="n">
        <v>52</v>
      </c>
      <c r="I53" s="2" t="s">
        <v>5239</v>
      </c>
      <c r="J53" s="2" t="n">
        <v>0</v>
      </c>
      <c r="K53" s="2" t="s">
        <v>4991</v>
      </c>
    </row>
    <row r="54" customFormat="false" ht="15" hidden="false" customHeight="true" outlineLevel="0" collapsed="false">
      <c r="A54" s="211" t="s">
        <v>690</v>
      </c>
      <c r="B54" s="212"/>
      <c r="C54" s="213" t="n">
        <v>0</v>
      </c>
      <c r="D54" s="213" t="n">
        <v>0</v>
      </c>
      <c r="E54" s="204"/>
      <c r="F54" s="205"/>
      <c r="G54" s="204"/>
      <c r="H54" s="207" t="n">
        <v>53</v>
      </c>
      <c r="I54" s="2" t="s">
        <v>5328</v>
      </c>
      <c r="J54" s="2" t="n">
        <v>2</v>
      </c>
      <c r="K54" s="2" t="s">
        <v>5025</v>
      </c>
    </row>
    <row r="55" customFormat="false" ht="15" hidden="false" customHeight="true" outlineLevel="0" collapsed="false">
      <c r="A55" s="211" t="s">
        <v>5055</v>
      </c>
      <c r="B55" s="212" t="n">
        <v>0</v>
      </c>
      <c r="C55" s="213" t="n">
        <v>0</v>
      </c>
      <c r="D55" s="213" t="n">
        <v>0</v>
      </c>
      <c r="E55" s="204"/>
      <c r="F55" s="205"/>
      <c r="G55" s="204"/>
      <c r="H55" s="207" t="n">
        <v>54</v>
      </c>
      <c r="I55" s="2" t="s">
        <v>5105</v>
      </c>
      <c r="J55" s="2" t="n">
        <v>0</v>
      </c>
      <c r="K55" s="2" t="s">
        <v>4991</v>
      </c>
    </row>
    <row r="56" customFormat="false" ht="15" hidden="false" customHeight="true" outlineLevel="0" collapsed="false">
      <c r="A56" s="211" t="s">
        <v>5035</v>
      </c>
      <c r="B56" s="212" t="n">
        <v>0</v>
      </c>
      <c r="C56" s="213" t="n">
        <v>0</v>
      </c>
      <c r="D56" s="213" t="n">
        <v>0</v>
      </c>
      <c r="E56" s="204"/>
      <c r="F56" s="205"/>
      <c r="G56" s="204"/>
      <c r="H56" s="207" t="n">
        <v>55</v>
      </c>
      <c r="I56" s="2" t="s">
        <v>5108</v>
      </c>
      <c r="J56" s="2" t="n">
        <v>2</v>
      </c>
      <c r="K56" s="2" t="s">
        <v>4982</v>
      </c>
    </row>
    <row r="57" customFormat="false" ht="15" hidden="false" customHeight="true" outlineLevel="0" collapsed="false">
      <c r="A57" s="211" t="s">
        <v>655</v>
      </c>
      <c r="B57" s="212" t="n">
        <v>0</v>
      </c>
      <c r="C57" s="213" t="n">
        <v>0</v>
      </c>
      <c r="D57" s="213" t="n">
        <v>0</v>
      </c>
      <c r="E57" s="204"/>
      <c r="F57" s="205"/>
      <c r="G57" s="204"/>
      <c r="H57" s="207" t="n">
        <v>56</v>
      </c>
      <c r="I57" s="2" t="s">
        <v>5253</v>
      </c>
      <c r="J57" s="2" t="n">
        <v>2</v>
      </c>
      <c r="K57" s="2" t="s">
        <v>4999</v>
      </c>
    </row>
    <row r="58" customFormat="false" ht="15" hidden="false" customHeight="true" outlineLevel="0" collapsed="false">
      <c r="A58" s="211" t="s">
        <v>5258</v>
      </c>
      <c r="B58" s="212" t="n">
        <v>0</v>
      </c>
      <c r="C58" s="213" t="n">
        <v>0</v>
      </c>
      <c r="D58" s="213" t="n">
        <v>0</v>
      </c>
      <c r="E58" s="204"/>
      <c r="F58" s="205"/>
      <c r="G58" s="204"/>
      <c r="H58" s="207" t="n">
        <v>57</v>
      </c>
      <c r="I58" s="2" t="s">
        <v>5020</v>
      </c>
      <c r="J58" s="2" t="n">
        <v>0</v>
      </c>
      <c r="K58" s="2" t="s">
        <v>4991</v>
      </c>
    </row>
    <row r="59" customFormat="false" ht="15" hidden="false" customHeight="true" outlineLevel="0" collapsed="false">
      <c r="A59" s="211" t="s">
        <v>5328</v>
      </c>
      <c r="B59" s="212" t="n">
        <v>0</v>
      </c>
      <c r="C59" s="213"/>
      <c r="D59" s="213"/>
      <c r="E59" s="204"/>
      <c r="F59" s="205"/>
      <c r="G59" s="204"/>
      <c r="H59" s="207" t="n">
        <v>58</v>
      </c>
      <c r="I59" s="2" t="s">
        <v>5324</v>
      </c>
      <c r="J59" s="2" t="n">
        <v>0</v>
      </c>
      <c r="K59" s="2" t="s">
        <v>4991</v>
      </c>
    </row>
    <row r="60" customFormat="false" ht="15" hidden="false" customHeight="true" outlineLevel="0" collapsed="false">
      <c r="A60" s="211" t="s">
        <v>5105</v>
      </c>
      <c r="B60" s="212" t="n">
        <v>0</v>
      </c>
      <c r="C60" s="213" t="n">
        <v>0</v>
      </c>
      <c r="D60" s="213" t="n">
        <v>0</v>
      </c>
      <c r="E60" s="204"/>
      <c r="F60" s="205"/>
      <c r="G60" s="204"/>
      <c r="H60" s="207" t="n">
        <v>59</v>
      </c>
      <c r="I60" s="2" t="s">
        <v>5325</v>
      </c>
      <c r="J60" s="2" t="n">
        <v>1</v>
      </c>
      <c r="K60" s="2" t="s">
        <v>4980</v>
      </c>
    </row>
    <row r="61" customFormat="false" ht="15" hidden="false" customHeight="true" outlineLevel="0" collapsed="false">
      <c r="A61" s="211" t="s">
        <v>1367</v>
      </c>
      <c r="B61" s="212"/>
      <c r="C61" s="213"/>
      <c r="D61" s="213" t="n">
        <v>0</v>
      </c>
      <c r="E61" s="204"/>
      <c r="F61" s="205"/>
      <c r="G61" s="204"/>
      <c r="H61" s="207" t="n">
        <v>60</v>
      </c>
      <c r="I61" s="2" t="s">
        <v>5111</v>
      </c>
      <c r="J61" s="2" t="n">
        <v>2</v>
      </c>
      <c r="K61" s="2" t="s">
        <v>4982</v>
      </c>
    </row>
    <row r="62" customFormat="false" ht="15" hidden="false" customHeight="true" outlineLevel="0" collapsed="false">
      <c r="A62" s="211" t="s">
        <v>5037</v>
      </c>
      <c r="B62" s="212"/>
      <c r="C62" s="213" t="n">
        <v>0</v>
      </c>
      <c r="D62" s="213"/>
      <c r="E62" s="204"/>
      <c r="F62" s="205"/>
      <c r="G62" s="204"/>
      <c r="H62" s="207" t="n">
        <v>61</v>
      </c>
      <c r="I62" s="2" t="s">
        <v>5038</v>
      </c>
      <c r="J62" s="2" t="n">
        <v>2</v>
      </c>
      <c r="K62" s="2" t="s">
        <v>4982</v>
      </c>
    </row>
    <row r="63" customFormat="false" ht="15" hidden="false" customHeight="true" outlineLevel="0" collapsed="false">
      <c r="A63" s="211" t="s">
        <v>5189</v>
      </c>
      <c r="B63" s="212"/>
      <c r="C63" s="213" t="n">
        <v>0</v>
      </c>
      <c r="D63" s="213" t="n">
        <v>0</v>
      </c>
      <c r="E63" s="204"/>
      <c r="F63" s="205"/>
      <c r="G63" s="204"/>
      <c r="H63" s="207" t="n">
        <v>62</v>
      </c>
      <c r="I63" s="2" t="s">
        <v>619</v>
      </c>
      <c r="J63" s="2" t="n">
        <v>2</v>
      </c>
      <c r="K63" s="2" t="s">
        <v>4982</v>
      </c>
    </row>
    <row r="64" customFormat="false" ht="15" hidden="false" customHeight="true" outlineLevel="0" collapsed="false">
      <c r="A64" s="211" t="s">
        <v>5039</v>
      </c>
      <c r="B64" s="212" t="n">
        <v>0</v>
      </c>
      <c r="C64" s="213" t="n">
        <v>0</v>
      </c>
      <c r="D64" s="213" t="n">
        <v>0</v>
      </c>
      <c r="E64" s="204"/>
      <c r="F64" s="205"/>
      <c r="G64" s="204"/>
      <c r="H64" s="207" t="n">
        <v>63</v>
      </c>
      <c r="I64" s="2" t="s">
        <v>5326</v>
      </c>
      <c r="J64" s="2" t="n">
        <v>2</v>
      </c>
      <c r="K64" s="2" t="s">
        <v>4999</v>
      </c>
    </row>
    <row r="65" customFormat="false" ht="15" hidden="false" customHeight="true" outlineLevel="0" collapsed="false">
      <c r="A65" s="211" t="s">
        <v>5106</v>
      </c>
      <c r="B65" s="212" t="n">
        <v>0</v>
      </c>
      <c r="C65" s="213" t="n">
        <v>0</v>
      </c>
      <c r="D65" s="213" t="n">
        <v>0</v>
      </c>
      <c r="E65" s="204"/>
      <c r="F65" s="205"/>
      <c r="G65" s="204"/>
      <c r="H65" s="207" t="n">
        <v>64</v>
      </c>
      <c r="I65" s="2" t="s">
        <v>5296</v>
      </c>
      <c r="J65" s="2" t="n">
        <v>2</v>
      </c>
      <c r="K65" s="2" t="s">
        <v>4999</v>
      </c>
    </row>
    <row r="66" customFormat="false" ht="15" hidden="false" customHeight="true" outlineLevel="0" collapsed="false">
      <c r="A66" s="211" t="s">
        <v>1333</v>
      </c>
      <c r="B66" s="212" t="n">
        <v>0</v>
      </c>
      <c r="C66" s="213" t="n">
        <v>0</v>
      </c>
      <c r="D66" s="213" t="n">
        <v>0</v>
      </c>
      <c r="E66" s="204"/>
      <c r="F66" s="205"/>
      <c r="G66" s="204"/>
      <c r="H66" s="207" t="n">
        <v>65</v>
      </c>
      <c r="I66" s="2" t="s">
        <v>5041</v>
      </c>
      <c r="J66" s="2" t="n">
        <v>2</v>
      </c>
      <c r="K66" s="2" t="s">
        <v>4982</v>
      </c>
    </row>
    <row r="67" customFormat="false" ht="15" hidden="false" customHeight="true" outlineLevel="0" collapsed="false">
      <c r="A67" s="211" t="s">
        <v>1478</v>
      </c>
      <c r="B67" s="212" t="n">
        <v>0</v>
      </c>
      <c r="C67" s="213"/>
      <c r="D67" s="213"/>
      <c r="E67" s="204"/>
      <c r="F67" s="205"/>
      <c r="G67" s="204"/>
      <c r="H67" s="207" t="n">
        <v>66</v>
      </c>
      <c r="I67" s="2" t="s">
        <v>5114</v>
      </c>
      <c r="J67" s="2" t="n">
        <v>2</v>
      </c>
      <c r="K67" s="2" t="s">
        <v>4982</v>
      </c>
    </row>
    <row r="68" customFormat="false" ht="15" hidden="false" customHeight="true" outlineLevel="0" collapsed="false">
      <c r="A68" s="2"/>
      <c r="B68" s="204"/>
      <c r="C68" s="204"/>
      <c r="D68" s="204"/>
      <c r="E68" s="204"/>
      <c r="F68" s="205"/>
      <c r="G68" s="204"/>
      <c r="H68" s="207" t="n">
        <v>67</v>
      </c>
      <c r="I68" s="2" t="s">
        <v>5042</v>
      </c>
      <c r="J68" s="2" t="n">
        <v>2</v>
      </c>
      <c r="K68" s="2" t="s">
        <v>4982</v>
      </c>
    </row>
    <row r="69" customFormat="false" ht="19.5" hidden="false" customHeight="true" outlineLevel="0" collapsed="false">
      <c r="A69" s="206" t="s">
        <v>4982</v>
      </c>
      <c r="B69" s="206"/>
      <c r="C69" s="206"/>
      <c r="D69" s="206"/>
      <c r="E69" s="204"/>
      <c r="F69" s="205"/>
      <c r="G69" s="204"/>
      <c r="H69" s="207" t="n">
        <v>68</v>
      </c>
      <c r="I69" s="2" t="s">
        <v>5082</v>
      </c>
      <c r="J69" s="2" t="n">
        <v>0</v>
      </c>
      <c r="K69" s="2" t="s">
        <v>4991</v>
      </c>
    </row>
    <row r="70" customFormat="false" ht="15" hidden="false" customHeight="true" outlineLevel="0" collapsed="false">
      <c r="A70" s="208" t="s">
        <v>5060</v>
      </c>
      <c r="B70" s="221" t="n">
        <v>1</v>
      </c>
      <c r="C70" s="222"/>
      <c r="D70" s="222"/>
      <c r="E70" s="204"/>
      <c r="F70" s="205"/>
      <c r="G70" s="204"/>
      <c r="H70" s="207" t="n">
        <v>69</v>
      </c>
      <c r="I70" s="2" t="s">
        <v>5064</v>
      </c>
      <c r="J70" s="2" t="n">
        <v>2</v>
      </c>
      <c r="K70" s="2" t="s">
        <v>4982</v>
      </c>
    </row>
    <row r="71" customFormat="false" ht="15" hidden="false" customHeight="true" outlineLevel="0" collapsed="false">
      <c r="A71" s="211" t="s">
        <v>5045</v>
      </c>
      <c r="B71" s="218" t="n">
        <v>6</v>
      </c>
      <c r="C71" s="2" t="n">
        <v>6</v>
      </c>
      <c r="D71" s="2" t="n">
        <v>6</v>
      </c>
      <c r="E71" s="204"/>
      <c r="F71" s="205"/>
      <c r="G71" s="204"/>
      <c r="H71" s="207" t="n">
        <v>70</v>
      </c>
      <c r="I71" s="2" t="s">
        <v>5065</v>
      </c>
      <c r="J71" s="2" t="n">
        <v>2</v>
      </c>
      <c r="K71" s="2" t="s">
        <v>4982</v>
      </c>
    </row>
    <row r="72" customFormat="false" ht="15" hidden="false" customHeight="true" outlineLevel="0" collapsed="false">
      <c r="A72" s="211" t="s">
        <v>5078</v>
      </c>
      <c r="B72" s="218" t="n">
        <v>8</v>
      </c>
      <c r="C72" s="2" t="n">
        <v>8</v>
      </c>
      <c r="D72" s="2" t="n">
        <v>8</v>
      </c>
      <c r="E72" s="204"/>
      <c r="F72" s="205"/>
      <c r="G72" s="204"/>
      <c r="H72" s="207" t="n">
        <v>71</v>
      </c>
      <c r="I72" s="2" t="s">
        <v>5043</v>
      </c>
      <c r="J72" s="2" t="n">
        <v>2</v>
      </c>
      <c r="K72" s="2" t="s">
        <v>4982</v>
      </c>
    </row>
    <row r="73" customFormat="false" ht="15" hidden="false" customHeight="true" outlineLevel="0" collapsed="false">
      <c r="A73" s="211" t="s">
        <v>5030</v>
      </c>
      <c r="B73" s="218" t="n">
        <v>10</v>
      </c>
      <c r="C73" s="2" t="n">
        <v>10</v>
      </c>
      <c r="D73" s="2" t="n">
        <v>10</v>
      </c>
      <c r="E73" s="204"/>
      <c r="F73" s="205"/>
      <c r="G73" s="204"/>
      <c r="H73" s="207" t="n">
        <v>72</v>
      </c>
      <c r="I73" s="2" t="s">
        <v>5306</v>
      </c>
      <c r="J73" s="2" t="n">
        <v>2</v>
      </c>
      <c r="K73" s="2" t="s">
        <v>4999</v>
      </c>
    </row>
    <row r="74" customFormat="false" ht="15" hidden="false" customHeight="true" outlineLevel="0" collapsed="false">
      <c r="A74" s="211" t="s">
        <v>5113</v>
      </c>
      <c r="B74" s="218" t="n">
        <v>11</v>
      </c>
      <c r="C74" s="2" t="n">
        <v>11</v>
      </c>
      <c r="D74" s="2" t="n">
        <v>11</v>
      </c>
      <c r="E74" s="204"/>
      <c r="F74" s="205"/>
      <c r="G74" s="204"/>
      <c r="H74" s="207" t="n">
        <v>73</v>
      </c>
      <c r="I74" s="2" t="s">
        <v>5044</v>
      </c>
      <c r="J74" s="2" t="n">
        <v>2</v>
      </c>
      <c r="K74" s="2" t="s">
        <v>4982</v>
      </c>
    </row>
    <row r="75" customFormat="false" ht="15" hidden="false" customHeight="true" outlineLevel="0" collapsed="false">
      <c r="A75" s="211" t="s">
        <v>5047</v>
      </c>
      <c r="B75" s="218" t="n">
        <v>12</v>
      </c>
      <c r="C75" s="2" t="n">
        <v>12</v>
      </c>
      <c r="D75" s="2" t="n">
        <v>12</v>
      </c>
      <c r="E75" s="204"/>
      <c r="F75" s="205"/>
      <c r="G75" s="204"/>
      <c r="H75" s="207" t="n">
        <v>74</v>
      </c>
      <c r="I75" s="2" t="s">
        <v>1367</v>
      </c>
      <c r="J75" s="2" t="n">
        <v>2</v>
      </c>
      <c r="K75" s="2" t="s">
        <v>5006</v>
      </c>
    </row>
    <row r="76" customFormat="false" ht="15" hidden="false" customHeight="true" outlineLevel="0" collapsed="false">
      <c r="A76" s="211" t="s">
        <v>5061</v>
      </c>
      <c r="B76" s="218" t="n">
        <v>15</v>
      </c>
      <c r="C76" s="2" t="n">
        <v>15</v>
      </c>
      <c r="D76" s="2" t="n">
        <v>15</v>
      </c>
      <c r="E76" s="204"/>
      <c r="F76" s="205"/>
      <c r="G76" s="204"/>
      <c r="H76" s="207" t="n">
        <v>75</v>
      </c>
      <c r="I76" s="2" t="s">
        <v>5037</v>
      </c>
      <c r="J76" s="2" t="n">
        <v>2</v>
      </c>
      <c r="K76" s="2" t="s">
        <v>4982</v>
      </c>
    </row>
    <row r="77" customFormat="false" ht="15" hidden="false" customHeight="true" outlineLevel="0" collapsed="false">
      <c r="A77" s="211" t="s">
        <v>5038</v>
      </c>
      <c r="B77" s="218" t="n">
        <v>17</v>
      </c>
      <c r="C77" s="2" t="n">
        <v>17</v>
      </c>
      <c r="D77" s="2" t="n">
        <v>17</v>
      </c>
      <c r="E77" s="204"/>
      <c r="F77" s="205"/>
      <c r="G77" s="204"/>
      <c r="H77" s="207" t="n">
        <v>76</v>
      </c>
      <c r="I77" s="2" t="s">
        <v>5327</v>
      </c>
      <c r="J77" s="2" t="n">
        <v>2</v>
      </c>
      <c r="K77" s="2" t="s">
        <v>4999</v>
      </c>
    </row>
    <row r="78" customFormat="false" ht="15" hidden="false" customHeight="true" outlineLevel="0" collapsed="false">
      <c r="A78" s="211" t="s">
        <v>5021</v>
      </c>
      <c r="B78" s="218" t="n">
        <v>21</v>
      </c>
      <c r="C78" s="2" t="n">
        <v>21</v>
      </c>
      <c r="D78" s="2" t="n">
        <v>21</v>
      </c>
      <c r="E78" s="204"/>
      <c r="F78" s="205"/>
      <c r="G78" s="204"/>
      <c r="H78" s="207" t="n">
        <v>77</v>
      </c>
      <c r="I78" s="2" t="s">
        <v>5189</v>
      </c>
      <c r="J78" s="2" t="n">
        <v>2</v>
      </c>
      <c r="K78" s="2" t="s">
        <v>5006</v>
      </c>
    </row>
    <row r="79" customFormat="false" ht="15" hidden="false" customHeight="true" outlineLevel="0" collapsed="false">
      <c r="A79" s="211" t="s">
        <v>1044</v>
      </c>
      <c r="B79" s="218" t="n">
        <v>26</v>
      </c>
      <c r="C79" s="2" t="n">
        <v>26</v>
      </c>
      <c r="D79" s="2" t="n">
        <v>26</v>
      </c>
      <c r="E79" s="204"/>
      <c r="F79" s="205"/>
      <c r="G79" s="204"/>
      <c r="H79" s="207" t="n">
        <v>78</v>
      </c>
      <c r="I79" s="2" t="s">
        <v>5039</v>
      </c>
      <c r="J79" s="2" t="n">
        <v>2</v>
      </c>
      <c r="K79" s="2" t="s">
        <v>5006</v>
      </c>
    </row>
    <row r="80" customFormat="false" ht="15" hidden="false" customHeight="true" outlineLevel="0" collapsed="false">
      <c r="A80" s="211" t="s">
        <v>5042</v>
      </c>
      <c r="B80" s="218" t="n">
        <v>27</v>
      </c>
      <c r="C80" s="2" t="n">
        <v>27</v>
      </c>
      <c r="D80" s="2" t="n">
        <v>27</v>
      </c>
      <c r="E80" s="204"/>
      <c r="F80" s="205"/>
      <c r="G80" s="204"/>
      <c r="H80" s="207" t="n">
        <v>79</v>
      </c>
      <c r="I80" s="2" t="s">
        <v>5106</v>
      </c>
      <c r="J80" s="2" t="n">
        <v>0</v>
      </c>
      <c r="K80" s="2" t="s">
        <v>4991</v>
      </c>
    </row>
    <row r="81" customFormat="false" ht="15" hidden="false" customHeight="true" outlineLevel="0" collapsed="false">
      <c r="A81" s="211" t="s">
        <v>619</v>
      </c>
      <c r="B81" s="218" t="n">
        <v>29</v>
      </c>
      <c r="C81" s="2" t="n">
        <v>29</v>
      </c>
      <c r="D81" s="2" t="n">
        <v>29</v>
      </c>
      <c r="E81" s="204"/>
      <c r="F81" s="205"/>
      <c r="G81" s="204"/>
      <c r="H81" s="207" t="n">
        <v>80</v>
      </c>
      <c r="I81" s="2" t="s">
        <v>5066</v>
      </c>
      <c r="J81" s="2" t="n">
        <v>2</v>
      </c>
      <c r="K81" s="2" t="s">
        <v>4982</v>
      </c>
    </row>
    <row r="82" customFormat="false" ht="15" hidden="false" customHeight="true" outlineLevel="0" collapsed="false">
      <c r="A82" s="211" t="s">
        <v>5056</v>
      </c>
      <c r="B82" s="218" t="n">
        <v>31</v>
      </c>
      <c r="C82" s="2" t="n">
        <v>31</v>
      </c>
      <c r="D82" s="2" t="n">
        <v>31</v>
      </c>
      <c r="E82" s="204"/>
      <c r="F82" s="205"/>
      <c r="G82" s="204"/>
      <c r="H82" s="207" t="n">
        <v>81</v>
      </c>
      <c r="I82" s="2" t="s">
        <v>5067</v>
      </c>
      <c r="J82" s="2" t="n">
        <v>2</v>
      </c>
      <c r="K82" s="2" t="s">
        <v>4982</v>
      </c>
    </row>
    <row r="83" customFormat="false" ht="15" hidden="false" customHeight="true" outlineLevel="0" collapsed="false">
      <c r="A83" s="211" t="s">
        <v>5004</v>
      </c>
      <c r="B83" s="218" t="n">
        <v>32</v>
      </c>
      <c r="C83" s="2" t="n">
        <v>32</v>
      </c>
      <c r="D83" s="2" t="n">
        <v>32</v>
      </c>
      <c r="E83" s="204"/>
      <c r="F83" s="205"/>
      <c r="G83" s="204"/>
      <c r="H83" s="207" t="n">
        <v>82</v>
      </c>
      <c r="I83" s="2" t="s">
        <v>977</v>
      </c>
      <c r="J83" s="2" t="n">
        <v>1</v>
      </c>
      <c r="K83" s="2" t="s">
        <v>4980</v>
      </c>
    </row>
    <row r="84" customFormat="false" ht="15" hidden="false" customHeight="true" outlineLevel="0" collapsed="false">
      <c r="A84" s="211" t="s">
        <v>1367</v>
      </c>
      <c r="B84" s="218" t="n">
        <v>34</v>
      </c>
      <c r="C84" s="204"/>
      <c r="D84" s="204"/>
      <c r="E84" s="204"/>
      <c r="F84" s="205"/>
      <c r="G84" s="204"/>
      <c r="H84" s="207" t="n">
        <v>83</v>
      </c>
      <c r="I84" s="2" t="s">
        <v>5113</v>
      </c>
      <c r="J84" s="2" t="n">
        <v>2</v>
      </c>
      <c r="K84" s="2" t="s">
        <v>4982</v>
      </c>
    </row>
    <row r="85" customFormat="false" ht="15" hidden="false" customHeight="true" outlineLevel="0" collapsed="false">
      <c r="A85" s="211" t="s">
        <v>5119</v>
      </c>
      <c r="B85" s="218" t="n">
        <v>41</v>
      </c>
      <c r="C85" s="2" t="n">
        <v>41</v>
      </c>
      <c r="D85" s="2" t="n">
        <v>41</v>
      </c>
      <c r="E85" s="204"/>
      <c r="F85" s="205"/>
      <c r="G85" s="204"/>
      <c r="H85" s="207" t="n">
        <v>84</v>
      </c>
      <c r="I85" s="2" t="s">
        <v>5050</v>
      </c>
      <c r="J85" s="2" t="n">
        <v>2</v>
      </c>
      <c r="K85" s="2" t="s">
        <v>4982</v>
      </c>
    </row>
    <row r="86" customFormat="false" ht="15" hidden="false" customHeight="true" outlineLevel="0" collapsed="false">
      <c r="A86" s="211" t="s">
        <v>5013</v>
      </c>
      <c r="B86" s="218" t="n">
        <v>42</v>
      </c>
      <c r="C86" s="2" t="n">
        <v>42</v>
      </c>
      <c r="D86" s="2" t="n">
        <v>42</v>
      </c>
      <c r="E86" s="204"/>
      <c r="F86" s="205"/>
      <c r="G86" s="204"/>
      <c r="H86" s="207" t="n">
        <v>85</v>
      </c>
      <c r="I86" s="2" t="s">
        <v>5047</v>
      </c>
      <c r="J86" s="2" t="n">
        <v>2</v>
      </c>
      <c r="K86" s="2" t="s">
        <v>4982</v>
      </c>
    </row>
    <row r="87" customFormat="false" ht="15" hidden="false" customHeight="true" outlineLevel="0" collapsed="false">
      <c r="A87" s="211" t="s">
        <v>5044</v>
      </c>
      <c r="B87" s="218" t="n">
        <v>43</v>
      </c>
      <c r="C87" s="204"/>
      <c r="D87" s="204"/>
      <c r="E87" s="204"/>
      <c r="F87" s="205"/>
      <c r="G87" s="204"/>
      <c r="H87" s="207" t="n">
        <v>86</v>
      </c>
      <c r="I87" s="2" t="s">
        <v>5192</v>
      </c>
      <c r="J87" s="2" t="n">
        <v>2</v>
      </c>
      <c r="K87" s="2" t="s">
        <v>4982</v>
      </c>
    </row>
    <row r="88" customFormat="false" ht="15" hidden="false" customHeight="true" outlineLevel="0" collapsed="false">
      <c r="A88" s="211" t="s">
        <v>5041</v>
      </c>
      <c r="B88" s="218" t="n">
        <v>44</v>
      </c>
      <c r="C88" s="2" t="n">
        <v>44</v>
      </c>
      <c r="D88" s="2" t="n">
        <v>44</v>
      </c>
      <c r="E88" s="204"/>
      <c r="F88" s="205"/>
      <c r="G88" s="204"/>
      <c r="H88" s="207" t="n">
        <v>87</v>
      </c>
      <c r="I88" s="2" t="s">
        <v>5288</v>
      </c>
      <c r="J88" s="2" t="n">
        <v>2</v>
      </c>
      <c r="K88" s="2" t="s">
        <v>4982</v>
      </c>
    </row>
    <row r="89" customFormat="false" ht="15" hidden="false" customHeight="true" outlineLevel="0" collapsed="false">
      <c r="A89" s="211" t="s">
        <v>4985</v>
      </c>
      <c r="B89" s="218" t="n">
        <v>45</v>
      </c>
      <c r="C89" s="2" t="n">
        <v>45</v>
      </c>
      <c r="D89" s="2" t="n">
        <v>45</v>
      </c>
      <c r="E89" s="204"/>
      <c r="F89" s="205"/>
      <c r="G89" s="204"/>
      <c r="H89" s="207" t="n">
        <v>88</v>
      </c>
      <c r="I89" s="2" t="s">
        <v>5119</v>
      </c>
      <c r="J89" s="2" t="n">
        <v>2</v>
      </c>
      <c r="K89" s="2" t="s">
        <v>4982</v>
      </c>
    </row>
    <row r="90" customFormat="false" ht="15" hidden="false" customHeight="true" outlineLevel="0" collapsed="false">
      <c r="A90" s="211" t="s">
        <v>5192</v>
      </c>
      <c r="B90" s="218" t="n">
        <v>46</v>
      </c>
      <c r="C90" s="2" t="n">
        <v>46</v>
      </c>
      <c r="D90" s="2" t="n">
        <v>46</v>
      </c>
      <c r="E90" s="204"/>
      <c r="F90" s="205"/>
      <c r="G90" s="204"/>
      <c r="H90" s="207" t="n">
        <v>89</v>
      </c>
      <c r="I90" s="2" t="s">
        <v>5045</v>
      </c>
      <c r="J90" s="2" t="n">
        <v>2</v>
      </c>
      <c r="K90" s="2" t="s">
        <v>4982</v>
      </c>
    </row>
    <row r="91" customFormat="false" ht="15" hidden="false" customHeight="true" outlineLevel="0" collapsed="false">
      <c r="A91" s="211" t="s">
        <v>5102</v>
      </c>
      <c r="B91" s="214"/>
      <c r="C91" s="2" t="n">
        <v>47</v>
      </c>
      <c r="D91" s="2" t="n">
        <v>47</v>
      </c>
      <c r="E91" s="204"/>
      <c r="F91" s="205"/>
      <c r="G91" s="204"/>
      <c r="H91" s="207" t="n">
        <v>90</v>
      </c>
      <c r="I91" s="2" t="s">
        <v>1333</v>
      </c>
      <c r="J91" s="2" t="n">
        <v>2</v>
      </c>
      <c r="K91" s="2" t="s">
        <v>4982</v>
      </c>
    </row>
    <row r="92" customFormat="false" ht="15" hidden="false" customHeight="true" outlineLevel="0" collapsed="false">
      <c r="A92" s="211" t="s">
        <v>5043</v>
      </c>
      <c r="B92" s="214"/>
      <c r="C92" s="2" t="n">
        <v>48</v>
      </c>
      <c r="D92" s="2" t="n">
        <v>48</v>
      </c>
      <c r="E92" s="204"/>
      <c r="F92" s="205"/>
      <c r="G92" s="204"/>
      <c r="H92" s="207" t="n">
        <v>91</v>
      </c>
      <c r="I92" s="2" t="s">
        <v>1478</v>
      </c>
      <c r="J92" s="2" t="n">
        <v>2</v>
      </c>
      <c r="K92" s="2" t="s">
        <v>5025</v>
      </c>
    </row>
    <row r="93" customFormat="false" ht="15" hidden="false" customHeight="true" outlineLevel="0" collapsed="false">
      <c r="A93" s="211" t="s">
        <v>5008</v>
      </c>
      <c r="B93" s="214"/>
      <c r="C93" s="2" t="n">
        <v>49</v>
      </c>
      <c r="D93" s="2" t="n">
        <v>49</v>
      </c>
      <c r="E93" s="204"/>
      <c r="F93" s="205"/>
      <c r="G93" s="204"/>
      <c r="H93" s="207" t="n">
        <v>92</v>
      </c>
      <c r="I93" s="2" t="s">
        <v>5289</v>
      </c>
      <c r="J93" s="2" t="n">
        <v>2</v>
      </c>
      <c r="K93" s="2" t="s">
        <v>4982</v>
      </c>
    </row>
    <row r="94" customFormat="false" ht="15" hidden="false" customHeight="true" outlineLevel="0" collapsed="false">
      <c r="A94" s="211" t="s">
        <v>5189</v>
      </c>
      <c r="B94" s="218" t="n">
        <v>49</v>
      </c>
      <c r="C94" s="204"/>
      <c r="D94" s="204"/>
      <c r="E94" s="204"/>
      <c r="F94" s="205"/>
      <c r="G94" s="204"/>
      <c r="H94" s="207" t="n">
        <v>93</v>
      </c>
      <c r="I94" s="2" t="s">
        <v>5120</v>
      </c>
      <c r="J94" s="2" t="n">
        <v>2</v>
      </c>
      <c r="K94" s="2" t="s">
        <v>4995</v>
      </c>
    </row>
    <row r="95" customFormat="false" ht="15" hidden="false" customHeight="true" outlineLevel="0" collapsed="false">
      <c r="A95" s="211" t="s">
        <v>5059</v>
      </c>
      <c r="B95" s="218" t="n">
        <v>52</v>
      </c>
      <c r="C95" s="2" t="n">
        <v>52</v>
      </c>
      <c r="D95" s="2" t="n">
        <v>52</v>
      </c>
      <c r="E95" s="204"/>
      <c r="F95" s="205"/>
      <c r="G95" s="204"/>
      <c r="H95" s="207" t="n">
        <v>94</v>
      </c>
      <c r="I95" s="219" t="s">
        <v>5071</v>
      </c>
      <c r="J95" s="219" t="n">
        <v>0</v>
      </c>
      <c r="K95" s="219" t="s">
        <v>4991</v>
      </c>
    </row>
    <row r="96" customFormat="false" ht="15" hidden="false" customHeight="true" outlineLevel="0" collapsed="false">
      <c r="A96" s="211" t="s">
        <v>5018</v>
      </c>
      <c r="B96" s="218" t="n">
        <v>56</v>
      </c>
      <c r="C96" s="2" t="n">
        <v>56</v>
      </c>
      <c r="D96" s="2" t="n">
        <v>56</v>
      </c>
      <c r="E96" s="204"/>
      <c r="F96" s="205"/>
      <c r="G96" s="204"/>
      <c r="H96" s="207"/>
      <c r="I96" s="220" t="s">
        <v>5052</v>
      </c>
      <c r="J96" s="217" t="n">
        <f aca="false">SUM(J1:J95)</f>
        <v>153</v>
      </c>
      <c r="K96" s="217"/>
    </row>
    <row r="97" customFormat="false" ht="15" hidden="false" customHeight="true" outlineLevel="0" collapsed="false">
      <c r="A97" s="211" t="s">
        <v>5011</v>
      </c>
      <c r="B97" s="218" t="n">
        <v>58</v>
      </c>
      <c r="C97" s="204"/>
      <c r="D97" s="204"/>
      <c r="E97" s="204"/>
      <c r="F97" s="205"/>
      <c r="G97" s="204"/>
      <c r="H97" s="207"/>
      <c r="I97" s="2" t="s">
        <v>5053</v>
      </c>
      <c r="J97" s="2" t="n">
        <f aca="false">J96-((2*5)+(2*5))</f>
        <v>133</v>
      </c>
      <c r="K97" s="2"/>
    </row>
    <row r="98" customFormat="false" ht="15" hidden="false" customHeight="true" outlineLevel="0" collapsed="false">
      <c r="A98" s="211" t="s">
        <v>5089</v>
      </c>
      <c r="B98" s="218" t="n">
        <v>60</v>
      </c>
      <c r="C98" s="204"/>
      <c r="D98" s="204"/>
      <c r="E98" s="204"/>
      <c r="F98" s="205"/>
      <c r="G98" s="204"/>
      <c r="H98" s="207"/>
      <c r="I98" s="2"/>
      <c r="J98" s="204"/>
      <c r="K98" s="2"/>
    </row>
    <row r="99" customFormat="false" ht="15" hidden="false" customHeight="true" outlineLevel="0" collapsed="false">
      <c r="A99" s="211" t="s">
        <v>5108</v>
      </c>
      <c r="B99" s="218" t="n">
        <v>66</v>
      </c>
      <c r="C99" s="2" t="n">
        <v>66</v>
      </c>
      <c r="D99" s="2" t="n">
        <v>66</v>
      </c>
      <c r="E99" s="204"/>
      <c r="F99" s="205"/>
      <c r="G99" s="204"/>
      <c r="H99" s="207"/>
      <c r="I99" s="2"/>
      <c r="J99" s="204"/>
      <c r="K99" s="2"/>
    </row>
    <row r="100" customFormat="false" ht="15" hidden="false" customHeight="true" outlineLevel="0" collapsed="false">
      <c r="A100" s="211" t="s">
        <v>5114</v>
      </c>
      <c r="B100" s="214"/>
      <c r="C100" s="2" t="n">
        <v>67</v>
      </c>
      <c r="D100" s="2" t="n">
        <v>67</v>
      </c>
      <c r="E100" s="204"/>
      <c r="F100" s="205"/>
      <c r="G100" s="204"/>
      <c r="H100" s="207"/>
      <c r="I100" s="2"/>
      <c r="J100" s="204"/>
      <c r="K100" s="2"/>
    </row>
    <row r="101" customFormat="false" ht="15" hidden="false" customHeight="true" outlineLevel="0" collapsed="false">
      <c r="A101" s="211" t="s">
        <v>1573</v>
      </c>
      <c r="B101" s="218" t="n">
        <v>68</v>
      </c>
      <c r="C101" s="2" t="n">
        <v>68</v>
      </c>
      <c r="D101" s="2" t="n">
        <v>68</v>
      </c>
      <c r="E101" s="204"/>
      <c r="F101" s="205"/>
      <c r="G101" s="204"/>
      <c r="H101" s="207"/>
      <c r="I101" s="2"/>
      <c r="J101" s="204"/>
      <c r="K101" s="2"/>
    </row>
    <row r="102" customFormat="false" ht="15" hidden="false" customHeight="true" outlineLevel="0" collapsed="false">
      <c r="A102" s="211" t="s">
        <v>5066</v>
      </c>
      <c r="B102" s="218" t="n">
        <v>71</v>
      </c>
      <c r="C102" s="2" t="n">
        <v>71</v>
      </c>
      <c r="D102" s="2" t="n">
        <v>71</v>
      </c>
      <c r="E102" s="204"/>
      <c r="F102" s="205"/>
      <c r="G102" s="204"/>
      <c r="H102" s="207"/>
      <c r="I102" s="2"/>
      <c r="J102" s="204"/>
      <c r="K102" s="2"/>
    </row>
    <row r="103" customFormat="false" ht="15" hidden="false" customHeight="true" outlineLevel="0" collapsed="false">
      <c r="A103" s="211" t="s">
        <v>5288</v>
      </c>
      <c r="B103" s="218" t="n">
        <v>73</v>
      </c>
      <c r="C103" s="2" t="n">
        <v>73</v>
      </c>
      <c r="D103" s="2" t="n">
        <v>73</v>
      </c>
      <c r="E103" s="204"/>
      <c r="F103" s="205"/>
      <c r="G103" s="204"/>
      <c r="H103" s="207"/>
      <c r="I103" s="2"/>
      <c r="J103" s="204"/>
      <c r="K103" s="2"/>
    </row>
    <row r="104" customFormat="false" ht="15" hidden="false" customHeight="true" outlineLevel="0" collapsed="false">
      <c r="A104" s="211" t="s">
        <v>4994</v>
      </c>
      <c r="B104" s="218" t="n">
        <v>78</v>
      </c>
      <c r="C104" s="204"/>
      <c r="D104" s="204"/>
      <c r="E104" s="204"/>
      <c r="F104" s="205"/>
      <c r="G104" s="204"/>
      <c r="H104" s="207"/>
      <c r="I104" s="2"/>
      <c r="J104" s="204"/>
      <c r="K104" s="2"/>
    </row>
    <row r="105" customFormat="false" ht="15" hidden="false" customHeight="true" outlineLevel="0" collapsed="false">
      <c r="A105" s="211" t="s">
        <v>5247</v>
      </c>
      <c r="B105" s="218" t="n">
        <v>79</v>
      </c>
      <c r="C105" s="204"/>
      <c r="D105" s="204"/>
      <c r="E105" s="204"/>
      <c r="F105" s="205"/>
      <c r="G105" s="204"/>
      <c r="H105" s="207"/>
      <c r="I105" s="2"/>
      <c r="J105" s="204"/>
      <c r="K105" s="2"/>
    </row>
    <row r="106" customFormat="false" ht="15" hidden="false" customHeight="true" outlineLevel="0" collapsed="false">
      <c r="A106" s="211" t="s">
        <v>5064</v>
      </c>
      <c r="B106" s="218" t="n">
        <v>80</v>
      </c>
      <c r="C106" s="2" t="n">
        <v>80</v>
      </c>
      <c r="D106" s="2" t="n">
        <v>80</v>
      </c>
      <c r="E106" s="204"/>
      <c r="F106" s="205"/>
      <c r="G106" s="204"/>
      <c r="H106" s="207"/>
      <c r="I106" s="2"/>
      <c r="J106" s="204"/>
      <c r="K106" s="2"/>
    </row>
    <row r="107" customFormat="false" ht="15" hidden="false" customHeight="true" outlineLevel="0" collapsed="false">
      <c r="A107" s="211" t="s">
        <v>5037</v>
      </c>
      <c r="B107" s="218" t="n">
        <v>82</v>
      </c>
      <c r="C107" s="204"/>
      <c r="D107" s="204"/>
      <c r="E107" s="204"/>
      <c r="F107" s="205"/>
      <c r="G107" s="204"/>
      <c r="H107" s="207"/>
      <c r="I107" s="2"/>
      <c r="J107" s="204"/>
      <c r="K107" s="2"/>
    </row>
    <row r="108" customFormat="false" ht="15" hidden="false" customHeight="true" outlineLevel="0" collapsed="false">
      <c r="A108" s="211" t="s">
        <v>5034</v>
      </c>
      <c r="B108" s="214"/>
      <c r="C108" s="204"/>
      <c r="D108" s="2" t="n">
        <v>83</v>
      </c>
      <c r="E108" s="204"/>
      <c r="F108" s="205"/>
      <c r="G108" s="204"/>
      <c r="H108" s="207"/>
      <c r="I108" s="2"/>
      <c r="J108" s="204"/>
      <c r="K108" s="2"/>
    </row>
    <row r="109" customFormat="false" ht="15" hidden="false" customHeight="true" outlineLevel="0" collapsed="false">
      <c r="A109" s="211" t="s">
        <v>5120</v>
      </c>
      <c r="B109" s="214"/>
      <c r="C109" s="2" t="n">
        <v>83</v>
      </c>
      <c r="D109" s="204"/>
      <c r="E109" s="204"/>
      <c r="F109" s="205"/>
      <c r="G109" s="204"/>
      <c r="H109" s="207"/>
      <c r="I109" s="2"/>
      <c r="J109" s="204"/>
      <c r="K109" s="2"/>
    </row>
    <row r="110" customFormat="false" ht="15" hidden="false" customHeight="true" outlineLevel="0" collapsed="false">
      <c r="A110" s="211" t="s">
        <v>5036</v>
      </c>
      <c r="B110" s="218" t="n">
        <v>83</v>
      </c>
      <c r="C110" s="204"/>
      <c r="D110" s="204"/>
      <c r="E110" s="204"/>
      <c r="F110" s="205"/>
      <c r="G110" s="204"/>
      <c r="H110" s="207"/>
      <c r="I110" s="2"/>
      <c r="J110" s="204"/>
      <c r="K110" s="2"/>
    </row>
    <row r="111" customFormat="false" ht="15" hidden="false" customHeight="true" outlineLevel="0" collapsed="false">
      <c r="A111" s="211" t="s">
        <v>5090</v>
      </c>
      <c r="B111" s="218" t="n">
        <v>85</v>
      </c>
      <c r="C111" s="2" t="n">
        <v>85</v>
      </c>
      <c r="D111" s="2" t="n">
        <v>85</v>
      </c>
      <c r="E111" s="204"/>
      <c r="F111" s="205"/>
      <c r="G111" s="204"/>
      <c r="H111" s="207"/>
      <c r="I111" s="2"/>
      <c r="J111" s="204"/>
      <c r="K111" s="2"/>
    </row>
    <row r="112" customFormat="false" ht="15" hidden="false" customHeight="true" outlineLevel="0" collapsed="false">
      <c r="A112" s="211" t="s">
        <v>5050</v>
      </c>
      <c r="B112" s="218" t="n">
        <v>87</v>
      </c>
      <c r="C112" s="2" t="n">
        <v>87</v>
      </c>
      <c r="D112" s="2" t="n">
        <v>87</v>
      </c>
      <c r="E112" s="204"/>
      <c r="F112" s="205"/>
      <c r="G112" s="204"/>
      <c r="H112" s="207"/>
      <c r="I112" s="2"/>
      <c r="J112" s="204"/>
      <c r="K112" s="2"/>
    </row>
    <row r="113" customFormat="false" ht="15" hidden="false" customHeight="true" outlineLevel="0" collapsed="false">
      <c r="A113" s="211" t="s">
        <v>5037</v>
      </c>
      <c r="B113" s="214"/>
      <c r="C113" s="204"/>
      <c r="D113" s="2" t="n">
        <v>88</v>
      </c>
      <c r="E113" s="204"/>
      <c r="F113" s="205"/>
      <c r="G113" s="204"/>
      <c r="H113" s="207"/>
      <c r="I113" s="2"/>
      <c r="J113" s="204"/>
      <c r="K113" s="2"/>
    </row>
    <row r="114" customFormat="false" ht="15" hidden="false" customHeight="true" outlineLevel="0" collapsed="false">
      <c r="A114" s="211" t="s">
        <v>977</v>
      </c>
      <c r="B114" s="218" t="n">
        <v>90</v>
      </c>
      <c r="C114" s="2" t="n">
        <v>90</v>
      </c>
      <c r="D114" s="2" t="n">
        <v>90</v>
      </c>
      <c r="E114" s="204"/>
      <c r="F114" s="205"/>
      <c r="G114" s="204"/>
      <c r="H114" s="207"/>
      <c r="I114" s="2"/>
      <c r="J114" s="204"/>
      <c r="K114" s="2"/>
    </row>
    <row r="115" customFormat="false" ht="15" hidden="false" customHeight="true" outlineLevel="0" collapsed="false">
      <c r="A115" s="211" t="s">
        <v>5289</v>
      </c>
      <c r="B115" s="214"/>
      <c r="C115" s="2" t="n">
        <v>93</v>
      </c>
      <c r="D115" s="2" t="n">
        <v>93</v>
      </c>
      <c r="E115" s="204"/>
      <c r="F115" s="205"/>
      <c r="G115" s="204"/>
      <c r="H115" s="207"/>
      <c r="I115" s="2"/>
      <c r="J115" s="204"/>
      <c r="K115" s="2"/>
    </row>
    <row r="116" customFormat="false" ht="15" hidden="false" customHeight="true" outlineLevel="0" collapsed="false">
      <c r="A116" s="211" t="s">
        <v>5044</v>
      </c>
      <c r="B116" s="214"/>
      <c r="C116" s="204"/>
      <c r="D116" s="2" t="n">
        <v>94</v>
      </c>
      <c r="E116" s="204"/>
      <c r="F116" s="205"/>
      <c r="G116" s="204"/>
      <c r="H116" s="207"/>
      <c r="I116" s="2"/>
      <c r="J116" s="204"/>
      <c r="K116" s="2"/>
    </row>
    <row r="117" customFormat="false" ht="15" hidden="false" customHeight="true" outlineLevel="0" collapsed="false">
      <c r="A117" s="211" t="s">
        <v>5065</v>
      </c>
      <c r="B117" s="214"/>
      <c r="C117" s="2" t="n">
        <v>94</v>
      </c>
      <c r="D117" s="2" t="n">
        <v>94</v>
      </c>
      <c r="E117" s="204"/>
      <c r="F117" s="205"/>
      <c r="G117" s="204"/>
      <c r="H117" s="207"/>
      <c r="I117" s="2"/>
      <c r="J117" s="204"/>
      <c r="K117" s="2"/>
    </row>
    <row r="118" customFormat="false" ht="15" hidden="false" customHeight="true" outlineLevel="0" collapsed="false">
      <c r="A118" s="211" t="s">
        <v>5111</v>
      </c>
      <c r="B118" s="214"/>
      <c r="C118" s="204"/>
      <c r="D118" s="2" t="n">
        <v>98</v>
      </c>
      <c r="E118" s="204"/>
      <c r="F118" s="205"/>
      <c r="G118" s="204"/>
      <c r="H118" s="207"/>
      <c r="I118" s="2"/>
      <c r="J118" s="204"/>
      <c r="K118" s="2"/>
    </row>
    <row r="119" customFormat="false" ht="15" hidden="false" customHeight="true" outlineLevel="0" collapsed="false">
      <c r="A119" s="211" t="s">
        <v>4996</v>
      </c>
      <c r="B119" s="214"/>
      <c r="C119" s="204"/>
      <c r="D119" s="2" t="n">
        <v>100</v>
      </c>
      <c r="E119" s="204"/>
      <c r="F119" s="205"/>
      <c r="G119" s="204"/>
      <c r="H119" s="207"/>
      <c r="I119" s="2"/>
      <c r="J119" s="204"/>
      <c r="K119" s="2"/>
    </row>
    <row r="120" customFormat="false" ht="15" hidden="false" customHeight="true" outlineLevel="0" collapsed="false">
      <c r="A120" s="211" t="s">
        <v>5067</v>
      </c>
      <c r="B120" s="218" t="s">
        <v>5068</v>
      </c>
      <c r="C120" s="2" t="s">
        <v>5068</v>
      </c>
      <c r="D120" s="2" t="s">
        <v>5068</v>
      </c>
      <c r="E120" s="204"/>
      <c r="F120" s="205"/>
      <c r="G120" s="204"/>
      <c r="H120" s="207"/>
      <c r="I120" s="2"/>
      <c r="J120" s="204"/>
      <c r="K120" s="2"/>
    </row>
    <row r="121" customFormat="false" ht="15" hidden="false" customHeight="true" outlineLevel="0" collapsed="false">
      <c r="A121" s="211" t="s">
        <v>5065</v>
      </c>
      <c r="B121" s="218" t="s">
        <v>5069</v>
      </c>
      <c r="C121" s="204"/>
      <c r="D121" s="204"/>
      <c r="E121" s="204"/>
      <c r="F121" s="205"/>
      <c r="G121" s="204"/>
      <c r="H121" s="207"/>
      <c r="I121" s="2"/>
      <c r="J121" s="204"/>
      <c r="K121" s="2"/>
    </row>
  </sheetData>
  <mergeCells count="5">
    <mergeCell ref="A2:D2"/>
    <mergeCell ref="A24:D24"/>
    <mergeCell ref="A28:D28"/>
    <mergeCell ref="A45:D45"/>
    <mergeCell ref="A69:D69"/>
  </mergeCells>
  <conditionalFormatting sqref="B3:D22">
    <cfRule type="expression" priority="2" aboveAverage="0" equalAverage="0" bottom="0" percent="0" rank="0" text="" dxfId="0">
      <formula>LEN(TRIM(B3))=0</formula>
    </cfRule>
  </conditionalFormatting>
  <conditionalFormatting sqref="B25:D26">
    <cfRule type="expression" priority="3" aboveAverage="0" equalAverage="0" bottom="0" percent="0" rank="0" text="" dxfId="0">
      <formula>LEN(TRIM(B25))=0</formula>
    </cfRule>
  </conditionalFormatting>
  <conditionalFormatting sqref="B3:D22">
    <cfRule type="cellIs" priority="4" operator="lessThanOrEqual" aboveAverage="0" equalAverage="0" bottom="0" percent="0" rank="0" text="" dxfId="0">
      <formula>25</formula>
    </cfRule>
  </conditionalFormatting>
  <conditionalFormatting sqref="B25:D26">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2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11.0714285714286"/>
    <col collapsed="false" hidden="false" max="2" min="2" style="0" width="17.8214285714286"/>
    <col collapsed="false" hidden="false" max="3" min="3" style="0" width="7.69387755102041"/>
    <col collapsed="false" hidden="false" max="4" min="4" style="0" width="10.8010204081633"/>
    <col collapsed="false" hidden="false" max="5" min="5" style="0" width="15.9285714285714"/>
    <col collapsed="false" hidden="false" max="7" min="7" style="0" width="19.9795918367347"/>
    <col collapsed="false" hidden="false" max="8" min="8" style="0" width="18.3571428571429"/>
    <col collapsed="false" hidden="false" max="9" min="9" style="0" width="23.0816326530612"/>
    <col collapsed="false" hidden="false" max="10" min="10" style="0" width="15.9285714285714"/>
    <col collapsed="false" hidden="false" max="1025" min="11" style="0" width="13.2295918367347"/>
  </cols>
  <sheetData>
    <row r="1" customFormat="false" ht="12.75" hidden="false" customHeight="false" outlineLevel="0" collapsed="false">
      <c r="A1" s="12" t="s">
        <v>347</v>
      </c>
      <c r="B1" s="12" t="s">
        <v>348</v>
      </c>
      <c r="C1" s="12" t="s">
        <v>349</v>
      </c>
      <c r="D1" s="12" t="s">
        <v>350</v>
      </c>
      <c r="E1" s="12" t="s">
        <v>351</v>
      </c>
      <c r="F1" s="12" t="s">
        <v>352</v>
      </c>
      <c r="G1" s="12" t="s">
        <v>353</v>
      </c>
      <c r="H1" s="12" t="s">
        <v>354</v>
      </c>
      <c r="I1" s="12" t="s">
        <v>355</v>
      </c>
      <c r="J1" s="12" t="s">
        <v>356</v>
      </c>
    </row>
    <row r="2" customFormat="false" ht="12.75" hidden="false" customHeight="false" outlineLevel="0" collapsed="false">
      <c r="A2" s="13" t="n">
        <v>1</v>
      </c>
      <c r="B2" s="13" t="n">
        <v>1.5</v>
      </c>
      <c r="C2" s="13" t="n">
        <v>80</v>
      </c>
      <c r="D2" s="13" t="s">
        <v>357</v>
      </c>
      <c r="E2" s="13" t="s">
        <v>358</v>
      </c>
      <c r="F2" s="13" t="s">
        <v>359</v>
      </c>
      <c r="G2" s="13" t="s">
        <v>360</v>
      </c>
      <c r="H2" s="13" t="s">
        <v>360</v>
      </c>
      <c r="I2" s="13" t="s">
        <v>360</v>
      </c>
      <c r="J2" s="13" t="s">
        <v>360</v>
      </c>
    </row>
    <row r="3" customFormat="false" ht="12.75" hidden="false" customHeight="false" outlineLevel="0" collapsed="false">
      <c r="A3" s="13" t="n">
        <v>2</v>
      </c>
      <c r="B3" s="13" t="n">
        <v>3</v>
      </c>
      <c r="C3" s="13" t="n">
        <v>90</v>
      </c>
      <c r="D3" s="13" t="s">
        <v>361</v>
      </c>
      <c r="E3" s="13" t="s">
        <v>362</v>
      </c>
      <c r="F3" s="13" t="s">
        <v>363</v>
      </c>
      <c r="G3" s="13" t="s">
        <v>364</v>
      </c>
      <c r="H3" s="13" t="s">
        <v>360</v>
      </c>
      <c r="I3" s="13" t="s">
        <v>360</v>
      </c>
      <c r="J3" s="13" t="s">
        <v>360</v>
      </c>
    </row>
    <row r="4" customFormat="false" ht="12.75" hidden="false" customHeight="false" outlineLevel="0" collapsed="false">
      <c r="A4" s="13" t="n">
        <v>3</v>
      </c>
      <c r="B4" s="13" t="n">
        <v>4.5</v>
      </c>
      <c r="C4" s="13" t="n">
        <v>100</v>
      </c>
      <c r="D4" s="13" t="s">
        <v>365</v>
      </c>
      <c r="E4" s="13" t="s">
        <v>366</v>
      </c>
      <c r="F4" s="13" t="s">
        <v>360</v>
      </c>
      <c r="G4" s="13" t="s">
        <v>367</v>
      </c>
      <c r="H4" s="13" t="s">
        <v>368</v>
      </c>
      <c r="I4" s="13" t="s">
        <v>369</v>
      </c>
      <c r="J4" s="13" t="s">
        <v>368</v>
      </c>
    </row>
    <row r="5" customFormat="false" ht="12.75" hidden="false" customHeight="false" outlineLevel="0" collapsed="false">
      <c r="A5" s="13" t="n">
        <v>4</v>
      </c>
      <c r="B5" s="13" t="n">
        <v>6</v>
      </c>
      <c r="C5" s="13" t="n">
        <v>110</v>
      </c>
      <c r="D5" s="13" t="s">
        <v>370</v>
      </c>
      <c r="E5" s="13" t="s">
        <v>371</v>
      </c>
      <c r="F5" s="13" t="s">
        <v>360</v>
      </c>
      <c r="G5" s="13" t="s">
        <v>372</v>
      </c>
      <c r="H5" s="13" t="s">
        <v>373</v>
      </c>
      <c r="I5" s="13" t="s">
        <v>374</v>
      </c>
      <c r="J5" s="13" t="s">
        <v>373</v>
      </c>
    </row>
    <row r="6" customFormat="false" ht="12.75" hidden="false" customHeight="false" outlineLevel="0" collapsed="false">
      <c r="A6" s="13" t="n">
        <v>5</v>
      </c>
      <c r="B6" s="13" t="n">
        <v>7.5</v>
      </c>
      <c r="C6" s="13" t="n">
        <v>120</v>
      </c>
      <c r="D6" s="13" t="s">
        <v>375</v>
      </c>
      <c r="E6" s="13" t="s">
        <v>376</v>
      </c>
      <c r="F6" s="13" t="s">
        <v>360</v>
      </c>
      <c r="G6" s="13" t="s">
        <v>377</v>
      </c>
      <c r="H6" s="13" t="s">
        <v>378</v>
      </c>
      <c r="I6" s="13" t="s">
        <v>379</v>
      </c>
      <c r="J6" s="13" t="s">
        <v>378</v>
      </c>
    </row>
    <row r="7" customFormat="false" ht="12.75" hidden="false" customHeight="false" outlineLevel="0" collapsed="false">
      <c r="A7" s="13" t="n">
        <v>6</v>
      </c>
      <c r="B7" s="13" t="n">
        <v>9</v>
      </c>
      <c r="C7" s="13" t="n">
        <v>125</v>
      </c>
      <c r="D7" s="13" t="s">
        <v>380</v>
      </c>
      <c r="E7" s="13" t="s">
        <v>381</v>
      </c>
      <c r="F7" s="13" t="s">
        <v>360</v>
      </c>
      <c r="G7" s="13" t="s">
        <v>382</v>
      </c>
      <c r="H7" s="13" t="s">
        <v>372</v>
      </c>
      <c r="I7" s="13" t="s">
        <v>383</v>
      </c>
      <c r="J7" s="13" t="s">
        <v>372</v>
      </c>
    </row>
    <row r="8" customFormat="false" ht="12.75" hidden="false" customHeight="false" outlineLevel="0" collapsed="false">
      <c r="A8" s="13" t="n">
        <v>7</v>
      </c>
      <c r="B8" s="13" t="n">
        <v>10</v>
      </c>
      <c r="C8" s="13" t="n">
        <v>130</v>
      </c>
      <c r="D8" s="13" t="s">
        <v>384</v>
      </c>
      <c r="E8" s="13" t="s">
        <v>385</v>
      </c>
      <c r="F8" s="13" t="s">
        <v>360</v>
      </c>
      <c r="G8" s="13" t="s">
        <v>386</v>
      </c>
      <c r="H8" s="13" t="s">
        <v>387</v>
      </c>
      <c r="I8" s="13" t="s">
        <v>388</v>
      </c>
      <c r="J8" s="13" t="s">
        <v>387</v>
      </c>
    </row>
    <row r="9" customFormat="false" ht="12.75" hidden="false" customHeight="false" outlineLevel="0" collapsed="false">
      <c r="A9" s="13" t="n">
        <v>8</v>
      </c>
      <c r="B9" s="13" t="n">
        <v>11</v>
      </c>
      <c r="C9" s="13" t="n">
        <v>135</v>
      </c>
      <c r="D9" s="13" t="s">
        <v>389</v>
      </c>
      <c r="E9" s="13" t="s">
        <v>390</v>
      </c>
      <c r="F9" s="13" t="s">
        <v>360</v>
      </c>
      <c r="G9" s="13" t="s">
        <v>360</v>
      </c>
      <c r="H9" s="13" t="s">
        <v>360</v>
      </c>
      <c r="I9" s="13" t="s">
        <v>360</v>
      </c>
      <c r="J9" s="13" t="s">
        <v>360</v>
      </c>
    </row>
    <row r="10" customFormat="false" ht="12.75" hidden="false" customHeight="false" outlineLevel="0" collapsed="false">
      <c r="A10" s="13" t="n">
        <v>9</v>
      </c>
      <c r="B10" s="13" t="n">
        <v>12</v>
      </c>
      <c r="C10" s="13" t="n">
        <v>140</v>
      </c>
      <c r="D10" s="13" t="s">
        <v>391</v>
      </c>
      <c r="E10" s="13" t="s">
        <v>392</v>
      </c>
      <c r="F10" s="13" t="s">
        <v>360</v>
      </c>
      <c r="G10" s="13" t="s">
        <v>360</v>
      </c>
      <c r="H10" s="13" t="s">
        <v>360</v>
      </c>
      <c r="I10" s="13" t="s">
        <v>360</v>
      </c>
      <c r="J10" s="13" t="s">
        <v>360</v>
      </c>
    </row>
    <row r="11" customFormat="false" ht="12.75" hidden="false" customHeight="false" outlineLevel="0" collapsed="false">
      <c r="A11" s="13" t="n">
        <v>10</v>
      </c>
      <c r="B11" s="13" t="n">
        <v>13</v>
      </c>
      <c r="C11" s="13" t="n">
        <v>145</v>
      </c>
      <c r="D11" s="13" t="s">
        <v>393</v>
      </c>
      <c r="E11" s="13" t="s">
        <v>394</v>
      </c>
      <c r="F11" s="13" t="s">
        <v>360</v>
      </c>
      <c r="G11" s="13" t="s">
        <v>360</v>
      </c>
      <c r="H11" s="13" t="s">
        <v>360</v>
      </c>
      <c r="I11" s="13" t="s">
        <v>360</v>
      </c>
      <c r="J11" s="13" t="s">
        <v>360</v>
      </c>
    </row>
    <row r="12" customFormat="false" ht="12.75" hidden="false" customHeight="false" outlineLevel="0" collapsed="false">
      <c r="A12" s="13" t="n">
        <v>11</v>
      </c>
      <c r="B12" s="13" t="n">
        <v>14</v>
      </c>
      <c r="C12" s="13" t="s">
        <v>360</v>
      </c>
      <c r="D12" s="13" t="s">
        <v>360</v>
      </c>
      <c r="E12" s="13" t="s">
        <v>395</v>
      </c>
      <c r="F12" s="13" t="s">
        <v>360</v>
      </c>
      <c r="G12" s="13" t="s">
        <v>360</v>
      </c>
      <c r="H12" s="13" t="s">
        <v>360</v>
      </c>
      <c r="I12" s="13" t="s">
        <v>360</v>
      </c>
      <c r="J12" s="13" t="s">
        <v>360</v>
      </c>
    </row>
    <row r="13" customFormat="false" ht="12.75" hidden="false" customHeight="false" outlineLevel="0" collapsed="false">
      <c r="A13" s="14" t="n">
        <v>12</v>
      </c>
      <c r="B13" s="14" t="n">
        <v>15</v>
      </c>
      <c r="C13" s="14" t="s">
        <v>360</v>
      </c>
      <c r="D13" s="14" t="s">
        <v>360</v>
      </c>
      <c r="E13" s="14" t="s">
        <v>396</v>
      </c>
      <c r="F13" s="14" t="s">
        <v>360</v>
      </c>
      <c r="G13" s="14" t="s">
        <v>360</v>
      </c>
      <c r="H13" s="14" t="s">
        <v>360</v>
      </c>
      <c r="I13" s="14" t="s">
        <v>360</v>
      </c>
      <c r="J13" s="14" t="s">
        <v>360</v>
      </c>
    </row>
    <row r="14" customFormat="false" ht="12.75" hidden="false" customHeight="true" outlineLevel="0" collapsed="false">
      <c r="A14" s="15" t="s">
        <v>397</v>
      </c>
      <c r="B14" s="15"/>
      <c r="C14" s="15"/>
      <c r="D14" s="15"/>
      <c r="E14" s="15"/>
      <c r="F14" s="15"/>
      <c r="G14" s="15"/>
      <c r="H14" s="15"/>
      <c r="I14" s="15"/>
      <c r="J14" s="15"/>
    </row>
    <row r="15" customFormat="false" ht="12.75" hidden="false" customHeight="true" outlineLevel="0" collapsed="false">
      <c r="A15" s="15"/>
      <c r="B15" s="15"/>
      <c r="C15" s="15"/>
      <c r="D15" s="15"/>
      <c r="E15" s="15"/>
      <c r="F15" s="15"/>
      <c r="G15" s="15"/>
      <c r="H15" s="15"/>
      <c r="I15" s="15"/>
      <c r="J15" s="15"/>
    </row>
    <row r="16" customFormat="false" ht="12.75" hidden="false" customHeight="true" outlineLevel="0" collapsed="false">
      <c r="A16" s="15"/>
      <c r="B16" s="15"/>
      <c r="C16" s="15"/>
      <c r="D16" s="15"/>
      <c r="E16" s="15"/>
      <c r="F16" s="15"/>
      <c r="G16" s="15"/>
      <c r="H16" s="15"/>
      <c r="I16" s="15"/>
      <c r="J16" s="15"/>
    </row>
    <row r="17" customFormat="false" ht="12.75" hidden="false" customHeight="true" outlineLevel="0" collapsed="false">
      <c r="A17" s="15"/>
      <c r="B17" s="15"/>
      <c r="C17" s="15"/>
      <c r="D17" s="15"/>
      <c r="E17" s="15"/>
      <c r="F17" s="15"/>
      <c r="G17" s="15"/>
      <c r="H17" s="15"/>
      <c r="I17" s="15"/>
      <c r="J17" s="15"/>
    </row>
    <row r="18" customFormat="false" ht="12.75" hidden="false" customHeight="true" outlineLevel="0" collapsed="false">
      <c r="A18" s="15"/>
      <c r="B18" s="15"/>
      <c r="C18" s="15"/>
      <c r="D18" s="15"/>
      <c r="E18" s="15"/>
      <c r="F18" s="15"/>
      <c r="G18" s="15"/>
      <c r="H18" s="15"/>
      <c r="I18" s="15"/>
      <c r="J18" s="15"/>
    </row>
    <row r="19" customFormat="false" ht="12.75" hidden="false" customHeight="true" outlineLevel="0" collapsed="false">
      <c r="A19" s="15"/>
      <c r="B19" s="15"/>
      <c r="C19" s="15"/>
      <c r="D19" s="15"/>
      <c r="E19" s="15"/>
      <c r="F19" s="15"/>
      <c r="G19" s="15"/>
      <c r="H19" s="15"/>
      <c r="I19" s="15"/>
      <c r="J19" s="15"/>
    </row>
    <row r="20" customFormat="false" ht="12.75" hidden="false" customHeight="false" outlineLevel="0" collapsed="false">
      <c r="A20" s="15"/>
      <c r="B20" s="15"/>
      <c r="C20" s="15"/>
      <c r="D20" s="15"/>
      <c r="E20" s="15"/>
      <c r="F20" s="15"/>
      <c r="G20" s="15"/>
      <c r="H20" s="15"/>
      <c r="I20" s="15"/>
      <c r="J20" s="15"/>
    </row>
  </sheetData>
  <mergeCells count="1">
    <mergeCell ref="A14:J2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J9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4" min="2" style="0" width="8.77551020408163"/>
    <col collapsed="false" hidden="false" max="5" min="5" style="0" width="3.51020408163265"/>
    <col collapsed="false" hidden="false" max="6" min="6" style="0" width="8.77551020408163"/>
    <col collapsed="false" hidden="false" max="7" min="7" style="0" width="3.78061224489796"/>
    <col collapsed="false" hidden="false" max="8" min="8" style="0" width="21.3265306122449"/>
    <col collapsed="false" hidden="false" max="9" min="9" style="0" width="8.77551020408163"/>
    <col collapsed="false" hidden="false" max="10" min="10" style="0" width="18.6275510204082"/>
    <col collapsed="false" hidden="false" max="1025" min="11" style="0" width="13.2295918367347"/>
  </cols>
  <sheetData>
    <row r="1" customFormat="false" ht="21" hidden="false" customHeight="true" outlineLevel="0" collapsed="false">
      <c r="A1" s="202" t="s">
        <v>2170</v>
      </c>
      <c r="B1" s="203" t="s">
        <v>4975</v>
      </c>
      <c r="C1" s="203" t="s">
        <v>4976</v>
      </c>
      <c r="D1" s="204"/>
      <c r="E1" s="205"/>
      <c r="F1" s="204"/>
      <c r="G1" s="2"/>
      <c r="H1" s="203" t="s">
        <v>4977</v>
      </c>
      <c r="I1" s="203" t="s">
        <v>4978</v>
      </c>
      <c r="J1" s="203" t="s">
        <v>4979</v>
      </c>
    </row>
    <row r="2" customFormat="false" ht="19.5" hidden="false" customHeight="true" outlineLevel="0" collapsed="false">
      <c r="A2" s="206" t="s">
        <v>4980</v>
      </c>
      <c r="B2" s="206"/>
      <c r="C2" s="206"/>
      <c r="D2" s="204"/>
      <c r="E2" s="205"/>
      <c r="F2" s="204"/>
      <c r="G2" s="207" t="n">
        <v>1</v>
      </c>
      <c r="H2" s="2" t="s">
        <v>4983</v>
      </c>
      <c r="I2" s="2" t="n">
        <v>2</v>
      </c>
      <c r="J2" s="2" t="s">
        <v>4982</v>
      </c>
    </row>
    <row r="3" customFormat="false" ht="15" hidden="false" customHeight="true" outlineLevel="0" collapsed="false">
      <c r="A3" s="208" t="s">
        <v>4988</v>
      </c>
      <c r="B3" s="209" t="n">
        <v>0</v>
      </c>
      <c r="C3" s="210" t="n">
        <v>0</v>
      </c>
      <c r="D3" s="204"/>
      <c r="E3" s="205"/>
      <c r="F3" s="204"/>
      <c r="G3" s="207" t="n">
        <v>2</v>
      </c>
      <c r="H3" s="2" t="s">
        <v>5166</v>
      </c>
      <c r="I3" s="2" t="n">
        <v>2</v>
      </c>
      <c r="J3" s="2" t="s">
        <v>5006</v>
      </c>
    </row>
    <row r="4" customFormat="false" ht="15" hidden="false" customHeight="true" outlineLevel="0" collapsed="false">
      <c r="A4" s="211" t="s">
        <v>5331</v>
      </c>
      <c r="B4" s="212" t="n">
        <v>0</v>
      </c>
      <c r="C4" s="213" t="n">
        <v>0</v>
      </c>
      <c r="D4" s="204"/>
      <c r="E4" s="205"/>
      <c r="F4" s="204"/>
      <c r="G4" s="207" t="n">
        <v>3</v>
      </c>
      <c r="H4" s="2" t="s">
        <v>5332</v>
      </c>
      <c r="I4" s="2" t="n">
        <v>2</v>
      </c>
      <c r="J4" s="2" t="s">
        <v>4999</v>
      </c>
    </row>
    <row r="5" customFormat="false" ht="15" hidden="false" customHeight="true" outlineLevel="0" collapsed="false">
      <c r="A5" s="211" t="s">
        <v>5333</v>
      </c>
      <c r="B5" s="212"/>
      <c r="C5" s="213" t="n">
        <v>4</v>
      </c>
      <c r="D5" s="204"/>
      <c r="E5" s="205"/>
      <c r="F5" s="204"/>
      <c r="G5" s="207" t="n">
        <v>4</v>
      </c>
      <c r="H5" s="2" t="s">
        <v>4985</v>
      </c>
      <c r="I5" s="2" t="n">
        <v>2</v>
      </c>
      <c r="J5" s="2" t="s">
        <v>4982</v>
      </c>
    </row>
    <row r="6" customFormat="false" ht="15" hidden="false" customHeight="true" outlineLevel="0" collapsed="false">
      <c r="A6" s="211" t="s">
        <v>5334</v>
      </c>
      <c r="B6" s="212" t="n">
        <v>9</v>
      </c>
      <c r="C6" s="213" t="n">
        <v>9</v>
      </c>
      <c r="D6" s="204"/>
      <c r="E6" s="205"/>
      <c r="F6" s="204"/>
      <c r="G6" s="207" t="n">
        <v>5</v>
      </c>
      <c r="H6" s="2" t="s">
        <v>5333</v>
      </c>
      <c r="I6" s="2" t="n">
        <v>0</v>
      </c>
      <c r="J6" s="2" t="s">
        <v>4991</v>
      </c>
    </row>
    <row r="7" customFormat="false" ht="15" hidden="false" customHeight="true" outlineLevel="0" collapsed="false">
      <c r="A7" s="211" t="s">
        <v>4989</v>
      </c>
      <c r="B7" s="212" t="n">
        <v>13</v>
      </c>
      <c r="C7" s="213" t="n">
        <v>13</v>
      </c>
      <c r="D7" s="204"/>
      <c r="E7" s="205"/>
      <c r="F7" s="204"/>
      <c r="G7" s="207" t="n">
        <v>6</v>
      </c>
      <c r="H7" s="2" t="s">
        <v>1221</v>
      </c>
      <c r="I7" s="2" t="n">
        <v>2</v>
      </c>
      <c r="J7" s="2" t="s">
        <v>4999</v>
      </c>
    </row>
    <row r="8" customFormat="false" ht="15" hidden="false" customHeight="true" outlineLevel="0" collapsed="false">
      <c r="A8" s="211" t="s">
        <v>5065</v>
      </c>
      <c r="B8" s="212" t="n">
        <v>18</v>
      </c>
      <c r="C8" s="213" t="n">
        <v>18</v>
      </c>
      <c r="D8" s="204"/>
      <c r="E8" s="205"/>
      <c r="F8" s="204"/>
      <c r="G8" s="207" t="n">
        <v>7</v>
      </c>
      <c r="H8" s="2" t="s">
        <v>5295</v>
      </c>
      <c r="I8" s="2" t="n">
        <v>2</v>
      </c>
      <c r="J8" s="2" t="s">
        <v>5006</v>
      </c>
    </row>
    <row r="9" customFormat="false" ht="15" hidden="false" customHeight="true" outlineLevel="0" collapsed="false">
      <c r="A9" s="211" t="s">
        <v>590</v>
      </c>
      <c r="B9" s="212" t="n">
        <v>23</v>
      </c>
      <c r="C9" s="213" t="n">
        <v>23</v>
      </c>
      <c r="D9" s="204"/>
      <c r="E9" s="205"/>
      <c r="F9" s="204"/>
      <c r="G9" s="207" t="n">
        <v>8</v>
      </c>
      <c r="H9" s="2" t="s">
        <v>5056</v>
      </c>
      <c r="I9" s="2" t="n">
        <v>2</v>
      </c>
      <c r="J9" s="2" t="s">
        <v>4982</v>
      </c>
    </row>
    <row r="10" customFormat="false" ht="15" hidden="false" customHeight="true" outlineLevel="0" collapsed="false">
      <c r="A10" s="211" t="s">
        <v>5335</v>
      </c>
      <c r="B10" s="212"/>
      <c r="C10" s="213" t="n">
        <v>25</v>
      </c>
      <c r="D10" s="204"/>
      <c r="E10" s="205"/>
      <c r="F10" s="204"/>
      <c r="G10" s="207" t="n">
        <v>9</v>
      </c>
      <c r="H10" s="2" t="s">
        <v>5078</v>
      </c>
      <c r="I10" s="2" t="n">
        <v>1</v>
      </c>
      <c r="J10" s="2" t="s">
        <v>4980</v>
      </c>
    </row>
    <row r="11" customFormat="false" ht="15" hidden="false" customHeight="true" outlineLevel="0" collapsed="false">
      <c r="A11" s="211" t="s">
        <v>5120</v>
      </c>
      <c r="B11" s="212" t="n">
        <v>27</v>
      </c>
      <c r="C11" s="213" t="n">
        <v>27</v>
      </c>
      <c r="D11" s="204"/>
      <c r="E11" s="205"/>
      <c r="F11" s="204"/>
      <c r="G11" s="207" t="n">
        <v>10</v>
      </c>
      <c r="H11" s="2" t="s">
        <v>5057</v>
      </c>
      <c r="I11" s="2" t="n">
        <v>2</v>
      </c>
      <c r="J11" s="2" t="s">
        <v>4982</v>
      </c>
    </row>
    <row r="12" customFormat="false" ht="15" hidden="false" customHeight="true" outlineLevel="0" collapsed="false">
      <c r="A12" s="211" t="s">
        <v>909</v>
      </c>
      <c r="B12" s="212" t="n">
        <v>32</v>
      </c>
      <c r="C12" s="213" t="n">
        <v>32</v>
      </c>
      <c r="D12" s="204"/>
      <c r="E12" s="205"/>
      <c r="F12" s="204"/>
      <c r="G12" s="207" t="n">
        <v>11</v>
      </c>
      <c r="H12" s="2" t="s">
        <v>4996</v>
      </c>
      <c r="I12" s="2" t="n">
        <v>2</v>
      </c>
      <c r="J12" s="2" t="s">
        <v>4982</v>
      </c>
    </row>
    <row r="13" customFormat="false" ht="15" hidden="false" customHeight="true" outlineLevel="0" collapsed="false">
      <c r="A13" s="211" t="s">
        <v>5336</v>
      </c>
      <c r="B13" s="212" t="n">
        <v>36</v>
      </c>
      <c r="C13" s="213" t="n">
        <v>36</v>
      </c>
      <c r="D13" s="204"/>
      <c r="E13" s="205"/>
      <c r="F13" s="204"/>
      <c r="G13" s="207" t="n">
        <v>12</v>
      </c>
      <c r="H13" s="2" t="s">
        <v>5319</v>
      </c>
      <c r="I13" s="2" t="n">
        <v>2</v>
      </c>
      <c r="J13" s="2" t="s">
        <v>4999</v>
      </c>
    </row>
    <row r="14" customFormat="false" ht="15" hidden="false" customHeight="true" outlineLevel="0" collapsed="false">
      <c r="A14" s="211" t="s">
        <v>5078</v>
      </c>
      <c r="B14" s="212" t="n">
        <v>40</v>
      </c>
      <c r="C14" s="213" t="n">
        <v>40</v>
      </c>
      <c r="D14" s="204"/>
      <c r="E14" s="205"/>
      <c r="F14" s="204"/>
      <c r="G14" s="207" t="n">
        <v>13</v>
      </c>
      <c r="H14" s="2" t="s">
        <v>5225</v>
      </c>
      <c r="I14" s="2" t="n">
        <v>2</v>
      </c>
      <c r="J14" s="2" t="s">
        <v>5006</v>
      </c>
    </row>
    <row r="15" customFormat="false" ht="15" hidden="false" customHeight="true" outlineLevel="0" collapsed="false">
      <c r="A15" s="211" t="s">
        <v>5029</v>
      </c>
      <c r="B15" s="212" t="n">
        <v>45</v>
      </c>
      <c r="C15" s="213" t="n">
        <v>45</v>
      </c>
      <c r="D15" s="204"/>
      <c r="E15" s="205"/>
      <c r="F15" s="204"/>
      <c r="G15" s="207" t="n">
        <v>14</v>
      </c>
      <c r="H15" s="2" t="s">
        <v>5004</v>
      </c>
      <c r="I15" s="2" t="n">
        <v>2</v>
      </c>
      <c r="J15" s="2" t="s">
        <v>4982</v>
      </c>
    </row>
    <row r="16" customFormat="false" ht="15" hidden="false" customHeight="true" outlineLevel="0" collapsed="false">
      <c r="A16" s="211" t="s">
        <v>5047</v>
      </c>
      <c r="B16" s="212" t="n">
        <v>49</v>
      </c>
      <c r="C16" s="213" t="n">
        <v>49</v>
      </c>
      <c r="D16" s="204"/>
      <c r="E16" s="205"/>
      <c r="F16" s="204"/>
      <c r="G16" s="207" t="n">
        <v>15</v>
      </c>
      <c r="H16" s="2" t="s">
        <v>5089</v>
      </c>
      <c r="I16" s="2" t="n">
        <v>2</v>
      </c>
      <c r="J16" s="2" t="s">
        <v>5006</v>
      </c>
    </row>
    <row r="17" customFormat="false" ht="15" hidden="false" customHeight="true" outlineLevel="0" collapsed="false">
      <c r="A17" s="211" t="s">
        <v>5041</v>
      </c>
      <c r="B17" s="212" t="n">
        <v>53</v>
      </c>
      <c r="C17" s="213" t="n">
        <v>53</v>
      </c>
      <c r="D17" s="204"/>
      <c r="E17" s="205"/>
      <c r="F17" s="204"/>
      <c r="G17" s="207" t="n">
        <v>16</v>
      </c>
      <c r="H17" s="2" t="s">
        <v>5005</v>
      </c>
      <c r="I17" s="2" t="n">
        <v>2</v>
      </c>
      <c r="J17" s="2" t="s">
        <v>5006</v>
      </c>
    </row>
    <row r="18" customFormat="false" ht="15" hidden="false" customHeight="true" outlineLevel="0" collapsed="false">
      <c r="A18" s="211" t="s">
        <v>5114</v>
      </c>
      <c r="B18" s="212" t="n">
        <v>57</v>
      </c>
      <c r="C18" s="213" t="n">
        <v>57</v>
      </c>
      <c r="D18" s="204"/>
      <c r="E18" s="205"/>
      <c r="F18" s="204"/>
      <c r="G18" s="207" t="n">
        <v>17</v>
      </c>
      <c r="H18" s="2" t="s">
        <v>5008</v>
      </c>
      <c r="I18" s="2" t="n">
        <v>2</v>
      </c>
      <c r="J18" s="2" t="s">
        <v>4982</v>
      </c>
    </row>
    <row r="19" customFormat="false" ht="15" hidden="false" customHeight="true" outlineLevel="0" collapsed="false">
      <c r="A19" s="2"/>
      <c r="B19" s="204"/>
      <c r="C19" s="204"/>
      <c r="D19" s="204"/>
      <c r="E19" s="205"/>
      <c r="F19" s="204"/>
      <c r="G19" s="207" t="n">
        <v>18</v>
      </c>
      <c r="H19" s="2" t="s">
        <v>5013</v>
      </c>
      <c r="I19" s="2" t="n">
        <v>2</v>
      </c>
      <c r="J19" s="2" t="s">
        <v>4982</v>
      </c>
    </row>
    <row r="20" customFormat="false" ht="19.5" hidden="false" customHeight="true" outlineLevel="0" collapsed="false">
      <c r="A20" s="206" t="s">
        <v>5017</v>
      </c>
      <c r="B20" s="206"/>
      <c r="C20" s="206"/>
      <c r="D20" s="204"/>
      <c r="E20" s="205"/>
      <c r="F20" s="204"/>
      <c r="G20" s="207" t="n">
        <v>19</v>
      </c>
      <c r="H20" s="2" t="s">
        <v>5015</v>
      </c>
      <c r="I20" s="2" t="n">
        <v>2</v>
      </c>
      <c r="J20" s="2" t="s">
        <v>4982</v>
      </c>
    </row>
    <row r="21" customFormat="false" ht="15" hidden="false" customHeight="true" outlineLevel="0" collapsed="false">
      <c r="A21" s="208" t="s">
        <v>5332</v>
      </c>
      <c r="B21" s="209" t="n">
        <v>0</v>
      </c>
      <c r="C21" s="210" t="n">
        <v>0</v>
      </c>
      <c r="D21" s="204"/>
      <c r="E21" s="205"/>
      <c r="F21" s="204"/>
      <c r="G21" s="207" t="n">
        <v>20</v>
      </c>
      <c r="H21" s="2" t="s">
        <v>885</v>
      </c>
      <c r="I21" s="2" t="n">
        <v>2</v>
      </c>
      <c r="J21" s="2" t="s">
        <v>4982</v>
      </c>
    </row>
    <row r="22" customFormat="false" ht="15" hidden="false" customHeight="true" outlineLevel="0" collapsed="false">
      <c r="A22" s="211" t="s">
        <v>1221</v>
      </c>
      <c r="B22" s="212" t="n">
        <v>0</v>
      </c>
      <c r="C22" s="213" t="n">
        <v>0</v>
      </c>
      <c r="D22" s="204"/>
      <c r="E22" s="205"/>
      <c r="F22" s="204"/>
      <c r="G22" s="207" t="n">
        <v>21</v>
      </c>
      <c r="H22" s="2" t="s">
        <v>5018</v>
      </c>
      <c r="I22" s="2" t="n">
        <v>2</v>
      </c>
      <c r="J22" s="2" t="s">
        <v>4982</v>
      </c>
    </row>
    <row r="23" customFormat="false" ht="15" hidden="false" customHeight="true" outlineLevel="0" collapsed="false">
      <c r="A23" s="211" t="s">
        <v>5319</v>
      </c>
      <c r="B23" s="212" t="n">
        <v>0</v>
      </c>
      <c r="C23" s="213" t="n">
        <v>0</v>
      </c>
      <c r="D23" s="204"/>
      <c r="E23" s="205"/>
      <c r="F23" s="204"/>
      <c r="G23" s="207" t="n">
        <v>22</v>
      </c>
      <c r="H23" s="2" t="s">
        <v>5059</v>
      </c>
      <c r="I23" s="2" t="n">
        <v>2</v>
      </c>
      <c r="J23" s="2" t="s">
        <v>4982</v>
      </c>
    </row>
    <row r="24" customFormat="false" ht="15" hidden="false" customHeight="true" outlineLevel="0" collapsed="false">
      <c r="A24" s="211" t="s">
        <v>4989</v>
      </c>
      <c r="B24" s="212" t="n">
        <v>0</v>
      </c>
      <c r="C24" s="213" t="n">
        <v>0</v>
      </c>
      <c r="D24" s="204"/>
      <c r="E24" s="205"/>
      <c r="F24" s="204"/>
      <c r="G24" s="207" t="n">
        <v>23</v>
      </c>
      <c r="H24" s="2" t="s">
        <v>4989</v>
      </c>
      <c r="I24" s="2" t="n">
        <v>0</v>
      </c>
      <c r="J24" s="2" t="s">
        <v>4991</v>
      </c>
    </row>
    <row r="25" customFormat="false" ht="15" hidden="false" customHeight="true" outlineLevel="0" collapsed="false">
      <c r="A25" s="211" t="s">
        <v>776</v>
      </c>
      <c r="B25" s="212" t="n">
        <v>0</v>
      </c>
      <c r="C25" s="213" t="n">
        <v>0</v>
      </c>
      <c r="D25" s="204"/>
      <c r="E25" s="205"/>
      <c r="F25" s="204"/>
      <c r="G25" s="207" t="n">
        <v>24</v>
      </c>
      <c r="H25" s="2" t="s">
        <v>5060</v>
      </c>
      <c r="I25" s="2" t="n">
        <v>2</v>
      </c>
      <c r="J25" s="2" t="s">
        <v>5006</v>
      </c>
    </row>
    <row r="26" customFormat="false" ht="15" hidden="false" customHeight="true" outlineLevel="0" collapsed="false">
      <c r="A26" s="211" t="s">
        <v>5097</v>
      </c>
      <c r="B26" s="212" t="n">
        <v>0</v>
      </c>
      <c r="C26" s="213" t="n">
        <v>0</v>
      </c>
      <c r="D26" s="215"/>
      <c r="E26" s="205"/>
      <c r="F26" s="204"/>
      <c r="G26" s="207" t="n">
        <v>25</v>
      </c>
      <c r="H26" s="2" t="s">
        <v>5021</v>
      </c>
      <c r="I26" s="2" t="n">
        <v>2</v>
      </c>
      <c r="J26" s="2" t="s">
        <v>4982</v>
      </c>
    </row>
    <row r="27" customFormat="false" ht="15" hidden="false" customHeight="true" outlineLevel="0" collapsed="false">
      <c r="A27" s="211" t="s">
        <v>5150</v>
      </c>
      <c r="B27" s="212" t="n">
        <v>0</v>
      </c>
      <c r="C27" s="213" t="n">
        <v>0</v>
      </c>
      <c r="D27" s="204"/>
      <c r="E27" s="205"/>
      <c r="F27" s="204"/>
      <c r="G27" s="207" t="n">
        <v>26</v>
      </c>
      <c r="H27" s="2" t="s">
        <v>5331</v>
      </c>
      <c r="I27" s="2" t="n">
        <v>0</v>
      </c>
      <c r="J27" s="2" t="s">
        <v>4991</v>
      </c>
    </row>
    <row r="28" customFormat="false" ht="15" hidden="false" customHeight="true" outlineLevel="0" collapsed="false">
      <c r="A28" s="211" t="s">
        <v>649</v>
      </c>
      <c r="B28" s="212" t="n">
        <v>0</v>
      </c>
      <c r="C28" s="213" t="n">
        <v>0</v>
      </c>
      <c r="D28" s="204"/>
      <c r="E28" s="205"/>
      <c r="F28" s="204"/>
      <c r="G28" s="207" t="n">
        <v>27</v>
      </c>
      <c r="H28" s="2" t="s">
        <v>5142</v>
      </c>
      <c r="I28" s="2" t="n">
        <v>2</v>
      </c>
      <c r="J28" s="2" t="s">
        <v>4982</v>
      </c>
    </row>
    <row r="29" customFormat="false" ht="15" hidden="false" customHeight="true" outlineLevel="0" collapsed="false">
      <c r="A29" s="211" t="s">
        <v>5337</v>
      </c>
      <c r="B29" s="212" t="n">
        <v>0</v>
      </c>
      <c r="C29" s="213" t="n">
        <v>0</v>
      </c>
      <c r="D29" s="204"/>
      <c r="E29" s="205"/>
      <c r="F29" s="204"/>
      <c r="G29" s="207" t="n">
        <v>28</v>
      </c>
      <c r="H29" s="2" t="s">
        <v>5334</v>
      </c>
      <c r="I29" s="2" t="n">
        <v>0</v>
      </c>
      <c r="J29" s="2" t="s">
        <v>4991</v>
      </c>
    </row>
    <row r="30" customFormat="false" ht="15" hidden="false" customHeight="true" outlineLevel="0" collapsed="false">
      <c r="A30" s="211" t="s">
        <v>5152</v>
      </c>
      <c r="B30" s="212" t="n">
        <v>0</v>
      </c>
      <c r="C30" s="213" t="n">
        <v>0</v>
      </c>
      <c r="D30" s="204"/>
      <c r="E30" s="205"/>
      <c r="F30" s="204"/>
      <c r="G30" s="207" t="n">
        <v>29</v>
      </c>
      <c r="H30" s="2" t="s">
        <v>776</v>
      </c>
      <c r="I30" s="2" t="n">
        <v>2</v>
      </c>
      <c r="J30" s="2" t="s">
        <v>4999</v>
      </c>
    </row>
    <row r="31" customFormat="false" ht="15" hidden="false" customHeight="true" outlineLevel="0" collapsed="false">
      <c r="A31" s="211" t="s">
        <v>5220</v>
      </c>
      <c r="B31" s="212" t="n">
        <v>0</v>
      </c>
      <c r="C31" s="213" t="n">
        <v>0</v>
      </c>
      <c r="D31" s="204"/>
      <c r="E31" s="205"/>
      <c r="F31" s="204"/>
      <c r="G31" s="207" t="n">
        <v>30</v>
      </c>
      <c r="H31" s="2" t="s">
        <v>5030</v>
      </c>
      <c r="I31" s="2" t="n">
        <v>2</v>
      </c>
      <c r="J31" s="2" t="s">
        <v>4982</v>
      </c>
    </row>
    <row r="32" customFormat="false" ht="15" hidden="false" customHeight="true" outlineLevel="0" collapsed="false">
      <c r="A32" s="2"/>
      <c r="B32" s="204"/>
      <c r="C32" s="204"/>
      <c r="D32" s="204"/>
      <c r="E32" s="205"/>
      <c r="F32" s="204"/>
      <c r="G32" s="207" t="n">
        <v>31</v>
      </c>
      <c r="H32" s="2" t="s">
        <v>5336</v>
      </c>
      <c r="I32" s="2" t="n">
        <v>1</v>
      </c>
      <c r="J32" s="2" t="s">
        <v>4980</v>
      </c>
    </row>
    <row r="33" customFormat="false" ht="19.5" hidden="false" customHeight="true" outlineLevel="0" collapsed="false">
      <c r="A33" s="206" t="s">
        <v>5006</v>
      </c>
      <c r="B33" s="206"/>
      <c r="C33" s="206"/>
      <c r="D33" s="204"/>
      <c r="E33" s="205"/>
      <c r="F33" s="204"/>
      <c r="G33" s="207" t="n">
        <v>32</v>
      </c>
      <c r="H33" s="2" t="s">
        <v>5149</v>
      </c>
      <c r="I33" s="2" t="n">
        <v>2</v>
      </c>
      <c r="J33" s="2" t="s">
        <v>5006</v>
      </c>
    </row>
    <row r="34" customFormat="false" ht="15" hidden="false" customHeight="true" outlineLevel="0" collapsed="false">
      <c r="A34" s="208" t="s">
        <v>5166</v>
      </c>
      <c r="B34" s="209" t="n">
        <v>0</v>
      </c>
      <c r="C34" s="210" t="n">
        <v>0</v>
      </c>
      <c r="D34" s="204"/>
      <c r="E34" s="205"/>
      <c r="F34" s="204"/>
      <c r="G34" s="207" t="n">
        <v>33</v>
      </c>
      <c r="H34" s="2" t="s">
        <v>5257</v>
      </c>
      <c r="I34" s="2" t="n">
        <v>2</v>
      </c>
      <c r="J34" s="2" t="s">
        <v>5006</v>
      </c>
    </row>
    <row r="35" customFormat="false" ht="15" hidden="false" customHeight="true" outlineLevel="0" collapsed="false">
      <c r="A35" s="211" t="s">
        <v>5295</v>
      </c>
      <c r="B35" s="212" t="n">
        <v>0</v>
      </c>
      <c r="C35" s="213" t="n">
        <v>0</v>
      </c>
      <c r="D35" s="204"/>
      <c r="E35" s="205"/>
      <c r="F35" s="204"/>
      <c r="G35" s="207" t="n">
        <v>34</v>
      </c>
      <c r="H35" s="2" t="s">
        <v>5097</v>
      </c>
      <c r="I35" s="2" t="n">
        <v>2</v>
      </c>
      <c r="J35" s="2" t="s">
        <v>4999</v>
      </c>
    </row>
    <row r="36" customFormat="false" ht="15" hidden="false" customHeight="true" outlineLevel="0" collapsed="false">
      <c r="A36" s="211" t="s">
        <v>5225</v>
      </c>
      <c r="B36" s="212" t="n">
        <v>0</v>
      </c>
      <c r="C36" s="213" t="n">
        <v>0</v>
      </c>
      <c r="D36" s="204"/>
      <c r="E36" s="205"/>
      <c r="F36" s="204"/>
      <c r="G36" s="207" t="n">
        <v>35</v>
      </c>
      <c r="H36" s="2" t="s">
        <v>5150</v>
      </c>
      <c r="I36" s="2" t="n">
        <v>2</v>
      </c>
      <c r="J36" s="2" t="s">
        <v>4982</v>
      </c>
    </row>
    <row r="37" customFormat="false" ht="15" hidden="false" customHeight="true" outlineLevel="0" collapsed="false">
      <c r="A37" s="211" t="s">
        <v>5089</v>
      </c>
      <c r="B37" s="212" t="n">
        <v>0</v>
      </c>
      <c r="C37" s="213" t="n">
        <v>0</v>
      </c>
      <c r="D37" s="204"/>
      <c r="E37" s="205"/>
      <c r="F37" s="204"/>
      <c r="G37" s="207" t="n">
        <v>36</v>
      </c>
      <c r="H37" s="2" t="s">
        <v>5335</v>
      </c>
      <c r="I37" s="2" t="n">
        <v>0</v>
      </c>
      <c r="J37" s="2" t="s">
        <v>4991</v>
      </c>
    </row>
    <row r="38" customFormat="false" ht="15" hidden="false" customHeight="true" outlineLevel="0" collapsed="false">
      <c r="A38" s="211" t="s">
        <v>5005</v>
      </c>
      <c r="B38" s="212" t="n">
        <v>0</v>
      </c>
      <c r="C38" s="213" t="n">
        <v>0</v>
      </c>
      <c r="D38" s="204"/>
      <c r="E38" s="205"/>
      <c r="F38" s="204"/>
      <c r="G38" s="207" t="n">
        <v>37</v>
      </c>
      <c r="H38" s="2" t="s">
        <v>5111</v>
      </c>
      <c r="I38" s="2" t="n">
        <v>2</v>
      </c>
      <c r="J38" s="2" t="s">
        <v>4982</v>
      </c>
    </row>
    <row r="39" customFormat="false" ht="15" hidden="false" customHeight="true" outlineLevel="0" collapsed="false">
      <c r="A39" s="211" t="s">
        <v>5060</v>
      </c>
      <c r="B39" s="212"/>
      <c r="C39" s="213" t="n">
        <v>0</v>
      </c>
      <c r="D39" s="204"/>
      <c r="E39" s="205"/>
      <c r="F39" s="204"/>
      <c r="G39" s="207" t="n">
        <v>38</v>
      </c>
      <c r="H39" s="2" t="s">
        <v>5038</v>
      </c>
      <c r="I39" s="2" t="n">
        <v>2</v>
      </c>
      <c r="J39" s="2" t="s">
        <v>4982</v>
      </c>
    </row>
    <row r="40" customFormat="false" ht="15" hidden="false" customHeight="true" outlineLevel="0" collapsed="false">
      <c r="A40" s="211" t="s">
        <v>5336</v>
      </c>
      <c r="B40" s="212" t="n">
        <v>0</v>
      </c>
      <c r="C40" s="213" t="n">
        <v>0</v>
      </c>
      <c r="D40" s="204"/>
      <c r="E40" s="205"/>
      <c r="F40" s="204"/>
      <c r="G40" s="207" t="n">
        <v>39</v>
      </c>
      <c r="H40" s="2" t="s">
        <v>5040</v>
      </c>
      <c r="I40" s="2" t="n">
        <v>2</v>
      </c>
      <c r="J40" s="2" t="s">
        <v>4982</v>
      </c>
    </row>
    <row r="41" customFormat="false" ht="15" hidden="false" customHeight="true" outlineLevel="0" collapsed="false">
      <c r="A41" s="211" t="s">
        <v>5149</v>
      </c>
      <c r="B41" s="212" t="n">
        <v>0</v>
      </c>
      <c r="C41" s="213" t="n">
        <v>0</v>
      </c>
      <c r="D41" s="204"/>
      <c r="E41" s="205"/>
      <c r="F41" s="204"/>
      <c r="G41" s="207" t="n">
        <v>40</v>
      </c>
      <c r="H41" s="2" t="s">
        <v>5062</v>
      </c>
      <c r="I41" s="2" t="n">
        <v>2</v>
      </c>
      <c r="J41" s="2" t="s">
        <v>4982</v>
      </c>
    </row>
    <row r="42" customFormat="false" ht="15" hidden="false" customHeight="true" outlineLevel="0" collapsed="false">
      <c r="A42" s="211" t="s">
        <v>5257</v>
      </c>
      <c r="B42" s="212" t="n">
        <v>0</v>
      </c>
      <c r="C42" s="213" t="n">
        <v>0</v>
      </c>
      <c r="D42" s="204"/>
      <c r="E42" s="205"/>
      <c r="F42" s="204"/>
      <c r="G42" s="207" t="n">
        <v>41</v>
      </c>
      <c r="H42" s="2" t="s">
        <v>649</v>
      </c>
      <c r="I42" s="2" t="n">
        <v>2</v>
      </c>
      <c r="J42" s="2" t="s">
        <v>4999</v>
      </c>
    </row>
    <row r="43" customFormat="false" ht="15" hidden="false" customHeight="true" outlineLevel="0" collapsed="false">
      <c r="A43" s="211" t="s">
        <v>5337</v>
      </c>
      <c r="B43" s="212" t="n">
        <v>0</v>
      </c>
      <c r="C43" s="213"/>
      <c r="D43" s="204"/>
      <c r="E43" s="205"/>
      <c r="F43" s="204"/>
      <c r="G43" s="207" t="n">
        <v>42</v>
      </c>
      <c r="H43" s="2" t="s">
        <v>5188</v>
      </c>
      <c r="I43" s="2" t="n">
        <v>2</v>
      </c>
      <c r="J43" s="2" t="s">
        <v>4982</v>
      </c>
    </row>
    <row r="44" customFormat="false" ht="15" hidden="false" customHeight="true" outlineLevel="0" collapsed="false">
      <c r="A44" s="211" t="s">
        <v>5189</v>
      </c>
      <c r="B44" s="212" t="n">
        <v>0</v>
      </c>
      <c r="C44" s="213" t="n">
        <v>0</v>
      </c>
      <c r="D44" s="204"/>
      <c r="E44" s="205"/>
      <c r="F44" s="204"/>
      <c r="G44" s="207" t="n">
        <v>43</v>
      </c>
      <c r="H44" s="2" t="s">
        <v>5041</v>
      </c>
      <c r="I44" s="2" t="n">
        <v>1</v>
      </c>
      <c r="J44" s="2" t="s">
        <v>4980</v>
      </c>
    </row>
    <row r="45" customFormat="false" ht="15" hidden="false" customHeight="true" outlineLevel="0" collapsed="false">
      <c r="A45" s="211" t="s">
        <v>5039</v>
      </c>
      <c r="B45" s="212" t="n">
        <v>0</v>
      </c>
      <c r="C45" s="213" t="n">
        <v>0</v>
      </c>
      <c r="D45" s="204"/>
      <c r="E45" s="205"/>
      <c r="F45" s="204"/>
      <c r="G45" s="207" t="n">
        <v>44</v>
      </c>
      <c r="H45" s="2" t="s">
        <v>5114</v>
      </c>
      <c r="I45" s="2" t="n">
        <v>1</v>
      </c>
      <c r="J45" s="2" t="s">
        <v>4980</v>
      </c>
    </row>
    <row r="46" customFormat="false" ht="15" hidden="false" customHeight="true" outlineLevel="0" collapsed="false">
      <c r="A46" s="211" t="s">
        <v>5029</v>
      </c>
      <c r="B46" s="212" t="n">
        <v>0</v>
      </c>
      <c r="C46" s="213" t="n">
        <v>0</v>
      </c>
      <c r="D46" s="204"/>
      <c r="E46" s="205"/>
      <c r="F46" s="204"/>
      <c r="G46" s="207" t="n">
        <v>45</v>
      </c>
      <c r="H46" s="2" t="s">
        <v>5042</v>
      </c>
      <c r="I46" s="2" t="n">
        <v>2</v>
      </c>
      <c r="J46" s="2" t="s">
        <v>4982</v>
      </c>
    </row>
    <row r="47" customFormat="false" ht="15" hidden="false" customHeight="true" outlineLevel="0" collapsed="false">
      <c r="A47" s="211" t="s">
        <v>5152</v>
      </c>
      <c r="B47" s="212" t="n">
        <v>0</v>
      </c>
      <c r="C47" s="213" t="n">
        <v>0</v>
      </c>
      <c r="D47" s="204"/>
      <c r="E47" s="205"/>
      <c r="F47" s="204"/>
      <c r="G47" s="207" t="n">
        <v>46</v>
      </c>
      <c r="H47" s="2" t="s">
        <v>590</v>
      </c>
      <c r="I47" s="2" t="n">
        <v>0</v>
      </c>
      <c r="J47" s="2" t="s">
        <v>4991</v>
      </c>
    </row>
    <row r="48" customFormat="false" ht="15" hidden="false" customHeight="true" outlineLevel="0" collapsed="false">
      <c r="A48" s="211" t="s">
        <v>1333</v>
      </c>
      <c r="B48" s="212" t="n">
        <v>0</v>
      </c>
      <c r="C48" s="213" t="n">
        <v>0</v>
      </c>
      <c r="D48" s="204"/>
      <c r="E48" s="205"/>
      <c r="F48" s="204"/>
      <c r="G48" s="207" t="n">
        <v>47</v>
      </c>
      <c r="H48" s="2" t="s">
        <v>5064</v>
      </c>
      <c r="I48" s="2" t="n">
        <v>2</v>
      </c>
      <c r="J48" s="2" t="s">
        <v>4982</v>
      </c>
    </row>
    <row r="49" customFormat="false" ht="15" hidden="false" customHeight="true" outlineLevel="0" collapsed="false">
      <c r="A49" s="2"/>
      <c r="B49" s="204"/>
      <c r="C49" s="204"/>
      <c r="D49" s="204"/>
      <c r="E49" s="205"/>
      <c r="F49" s="204"/>
      <c r="G49" s="207" t="n">
        <v>48</v>
      </c>
      <c r="H49" s="2" t="s">
        <v>5065</v>
      </c>
      <c r="I49" s="2" t="n">
        <v>0</v>
      </c>
      <c r="J49" s="2" t="s">
        <v>4991</v>
      </c>
    </row>
    <row r="50" customFormat="false" ht="19.5" hidden="false" customHeight="true" outlineLevel="0" collapsed="false">
      <c r="A50" s="206" t="s">
        <v>4982</v>
      </c>
      <c r="B50" s="206"/>
      <c r="C50" s="206"/>
      <c r="D50" s="204"/>
      <c r="E50" s="205"/>
      <c r="F50" s="204"/>
      <c r="G50" s="207" t="n">
        <v>49</v>
      </c>
      <c r="H50" s="2" t="s">
        <v>5077</v>
      </c>
      <c r="I50" s="2" t="n">
        <v>2</v>
      </c>
      <c r="J50" s="2" t="s">
        <v>4982</v>
      </c>
    </row>
    <row r="51" customFormat="false" ht="15" hidden="false" customHeight="true" outlineLevel="0" collapsed="false">
      <c r="A51" s="208" t="s">
        <v>590</v>
      </c>
      <c r="B51" s="221" t="n">
        <v>5</v>
      </c>
      <c r="C51" s="217" t="n">
        <v>5</v>
      </c>
      <c r="D51" s="204"/>
      <c r="E51" s="205"/>
      <c r="F51" s="204"/>
      <c r="G51" s="207" t="n">
        <v>50</v>
      </c>
      <c r="H51" s="2" t="s">
        <v>5337</v>
      </c>
      <c r="I51" s="2" t="n">
        <v>2</v>
      </c>
      <c r="J51" s="2" t="s">
        <v>5025</v>
      </c>
    </row>
    <row r="52" customFormat="false" ht="15" hidden="false" customHeight="true" outlineLevel="0" collapsed="false">
      <c r="A52" s="211" t="s">
        <v>5045</v>
      </c>
      <c r="B52" s="218" t="n">
        <v>6</v>
      </c>
      <c r="C52" s="2" t="n">
        <v>6</v>
      </c>
      <c r="D52" s="204"/>
      <c r="E52" s="205"/>
      <c r="F52" s="204"/>
      <c r="G52" s="207" t="n">
        <v>51</v>
      </c>
      <c r="H52" s="2" t="s">
        <v>5043</v>
      </c>
      <c r="I52" s="2" t="n">
        <v>2</v>
      </c>
      <c r="J52" s="2" t="s">
        <v>4982</v>
      </c>
    </row>
    <row r="53" customFormat="false" ht="15" hidden="false" customHeight="true" outlineLevel="0" collapsed="false">
      <c r="A53" s="211" t="s">
        <v>5078</v>
      </c>
      <c r="B53" s="218" t="n">
        <v>8</v>
      </c>
      <c r="C53" s="2" t="n">
        <v>8</v>
      </c>
      <c r="D53" s="204"/>
      <c r="E53" s="205"/>
      <c r="F53" s="204"/>
      <c r="G53" s="207" t="n">
        <v>52</v>
      </c>
      <c r="H53" s="2" t="s">
        <v>957</v>
      </c>
      <c r="I53" s="2" t="n">
        <v>2</v>
      </c>
      <c r="J53" s="2" t="s">
        <v>4982</v>
      </c>
    </row>
    <row r="54" customFormat="false" ht="15" hidden="false" customHeight="true" outlineLevel="0" collapsed="false">
      <c r="A54" s="211" t="s">
        <v>5030</v>
      </c>
      <c r="B54" s="218" t="n">
        <v>10</v>
      </c>
      <c r="C54" s="2" t="n">
        <v>10</v>
      </c>
      <c r="D54" s="204"/>
      <c r="E54" s="205"/>
      <c r="F54" s="204"/>
      <c r="G54" s="207" t="n">
        <v>53</v>
      </c>
      <c r="H54" s="2" t="s">
        <v>4988</v>
      </c>
      <c r="I54" s="2" t="n">
        <v>0</v>
      </c>
      <c r="J54" s="2" t="s">
        <v>4991</v>
      </c>
    </row>
    <row r="55" customFormat="false" ht="15" hidden="false" customHeight="true" outlineLevel="0" collapsed="false">
      <c r="A55" s="211" t="s">
        <v>5113</v>
      </c>
      <c r="B55" s="218" t="n">
        <v>11</v>
      </c>
      <c r="C55" s="2" t="n">
        <v>11</v>
      </c>
      <c r="D55" s="204"/>
      <c r="E55" s="205"/>
      <c r="F55" s="204"/>
      <c r="G55" s="207" t="n">
        <v>54</v>
      </c>
      <c r="H55" s="2" t="s">
        <v>5044</v>
      </c>
      <c r="I55" s="2" t="n">
        <v>2</v>
      </c>
      <c r="J55" s="2" t="s">
        <v>4982</v>
      </c>
    </row>
    <row r="56" customFormat="false" ht="15" hidden="false" customHeight="true" outlineLevel="0" collapsed="false">
      <c r="A56" s="211" t="s">
        <v>5047</v>
      </c>
      <c r="B56" s="218" t="n">
        <v>12</v>
      </c>
      <c r="C56" s="2" t="n">
        <v>12</v>
      </c>
      <c r="D56" s="204"/>
      <c r="E56" s="205"/>
      <c r="F56" s="204"/>
      <c r="G56" s="207" t="n">
        <v>55</v>
      </c>
      <c r="H56" s="2" t="s">
        <v>5037</v>
      </c>
      <c r="I56" s="2" t="n">
        <v>2</v>
      </c>
      <c r="J56" s="2" t="s">
        <v>4982</v>
      </c>
    </row>
    <row r="57" customFormat="false" ht="15" hidden="false" customHeight="true" outlineLevel="0" collapsed="false">
      <c r="A57" s="211" t="s">
        <v>5038</v>
      </c>
      <c r="B57" s="218" t="n">
        <v>17</v>
      </c>
      <c r="C57" s="2" t="n">
        <v>17</v>
      </c>
      <c r="D57" s="204"/>
      <c r="E57" s="205"/>
      <c r="F57" s="204"/>
      <c r="G57" s="207" t="n">
        <v>56</v>
      </c>
      <c r="H57" s="2" t="s">
        <v>5189</v>
      </c>
      <c r="I57" s="2" t="n">
        <v>2</v>
      </c>
      <c r="J57" s="2" t="s">
        <v>5006</v>
      </c>
    </row>
    <row r="58" customFormat="false" ht="15" hidden="false" customHeight="true" outlineLevel="0" collapsed="false">
      <c r="A58" s="211" t="s">
        <v>5062</v>
      </c>
      <c r="B58" s="218" t="n">
        <v>18</v>
      </c>
      <c r="C58" s="2" t="n">
        <v>18</v>
      </c>
      <c r="D58" s="204"/>
      <c r="E58" s="205"/>
      <c r="F58" s="204"/>
      <c r="G58" s="207" t="n">
        <v>57</v>
      </c>
      <c r="H58" s="2" t="s">
        <v>5039</v>
      </c>
      <c r="I58" s="2" t="n">
        <v>2</v>
      </c>
      <c r="J58" s="2" t="s">
        <v>5006</v>
      </c>
    </row>
    <row r="59" customFormat="false" ht="15" hidden="false" customHeight="true" outlineLevel="0" collapsed="false">
      <c r="A59" s="211" t="s">
        <v>957</v>
      </c>
      <c r="B59" s="218" t="n">
        <v>20</v>
      </c>
      <c r="C59" s="2" t="n">
        <v>20</v>
      </c>
      <c r="D59" s="204"/>
      <c r="E59" s="205"/>
      <c r="F59" s="204"/>
      <c r="G59" s="207" t="n">
        <v>58</v>
      </c>
      <c r="H59" s="2" t="s">
        <v>5152</v>
      </c>
      <c r="I59" s="2" t="n">
        <v>2</v>
      </c>
      <c r="J59" s="2" t="s">
        <v>5006</v>
      </c>
    </row>
    <row r="60" customFormat="false" ht="15" hidden="false" customHeight="true" outlineLevel="0" collapsed="false">
      <c r="A60" s="211" t="s">
        <v>5021</v>
      </c>
      <c r="B60" s="218" t="n">
        <v>21</v>
      </c>
      <c r="C60" s="2" t="n">
        <v>21</v>
      </c>
      <c r="D60" s="204"/>
      <c r="E60" s="205"/>
      <c r="F60" s="204"/>
      <c r="G60" s="207" t="n">
        <v>59</v>
      </c>
      <c r="H60" s="2" t="s">
        <v>5067</v>
      </c>
      <c r="I60" s="2" t="n">
        <v>2</v>
      </c>
      <c r="J60" s="2" t="s">
        <v>4982</v>
      </c>
    </row>
    <row r="61" customFormat="false" ht="15" hidden="false" customHeight="true" outlineLevel="0" collapsed="false">
      <c r="A61" s="211" t="s">
        <v>5042</v>
      </c>
      <c r="B61" s="218" t="n">
        <v>27</v>
      </c>
      <c r="C61" s="2" t="n">
        <v>27</v>
      </c>
      <c r="D61" s="204"/>
      <c r="E61" s="205"/>
      <c r="F61" s="204"/>
      <c r="G61" s="207" t="n">
        <v>60</v>
      </c>
      <c r="H61" s="2" t="s">
        <v>909</v>
      </c>
      <c r="I61" s="2" t="n">
        <v>1</v>
      </c>
      <c r="J61" s="2" t="s">
        <v>4980</v>
      </c>
    </row>
    <row r="62" customFormat="false" ht="15" hidden="false" customHeight="true" outlineLevel="0" collapsed="false">
      <c r="A62" s="211" t="s">
        <v>5056</v>
      </c>
      <c r="B62" s="218" t="n">
        <v>31</v>
      </c>
      <c r="C62" s="2" t="n">
        <v>31</v>
      </c>
      <c r="D62" s="204"/>
      <c r="E62" s="205"/>
      <c r="F62" s="204"/>
      <c r="G62" s="207" t="n">
        <v>61</v>
      </c>
      <c r="H62" s="2" t="s">
        <v>977</v>
      </c>
      <c r="I62" s="2" t="n">
        <v>2</v>
      </c>
      <c r="J62" s="2" t="s">
        <v>4982</v>
      </c>
    </row>
    <row r="63" customFormat="false" ht="15" hidden="false" customHeight="true" outlineLevel="0" collapsed="false">
      <c r="A63" s="211" t="s">
        <v>5004</v>
      </c>
      <c r="B63" s="218" t="n">
        <v>32</v>
      </c>
      <c r="C63" s="2" t="n">
        <v>32</v>
      </c>
      <c r="D63" s="204"/>
      <c r="E63" s="205"/>
      <c r="F63" s="204"/>
      <c r="G63" s="207" t="n">
        <v>62</v>
      </c>
      <c r="H63" s="2" t="s">
        <v>5113</v>
      </c>
      <c r="I63" s="2" t="n">
        <v>2</v>
      </c>
      <c r="J63" s="2" t="s">
        <v>4982</v>
      </c>
    </row>
    <row r="64" customFormat="false" ht="15" hidden="false" customHeight="true" outlineLevel="0" collapsed="false">
      <c r="A64" s="211" t="s">
        <v>5188</v>
      </c>
      <c r="B64" s="218" t="n">
        <v>33</v>
      </c>
      <c r="C64" s="2" t="n">
        <v>33</v>
      </c>
      <c r="D64" s="204"/>
      <c r="E64" s="205"/>
      <c r="F64" s="204"/>
      <c r="G64" s="207" t="n">
        <v>63</v>
      </c>
      <c r="H64" s="2" t="s">
        <v>5029</v>
      </c>
      <c r="I64" s="2" t="n">
        <v>1</v>
      </c>
      <c r="J64" s="2" t="s">
        <v>4980</v>
      </c>
    </row>
    <row r="65" customFormat="false" ht="15" hidden="false" customHeight="true" outlineLevel="0" collapsed="false">
      <c r="A65" s="211" t="s">
        <v>5077</v>
      </c>
      <c r="B65" s="218" t="n">
        <v>39</v>
      </c>
      <c r="C65" s="2" t="n">
        <v>39</v>
      </c>
      <c r="D65" s="204"/>
      <c r="E65" s="205"/>
      <c r="F65" s="204"/>
      <c r="G65" s="207" t="n">
        <v>64</v>
      </c>
      <c r="H65" s="2" t="s">
        <v>5050</v>
      </c>
      <c r="I65" s="2" t="n">
        <v>2</v>
      </c>
      <c r="J65" s="2" t="s">
        <v>4982</v>
      </c>
    </row>
    <row r="66" customFormat="false" ht="15" hidden="false" customHeight="true" outlineLevel="0" collapsed="false">
      <c r="A66" s="211" t="s">
        <v>4983</v>
      </c>
      <c r="B66" s="218" t="n">
        <v>40</v>
      </c>
      <c r="C66" s="2" t="n">
        <v>40</v>
      </c>
      <c r="D66" s="204"/>
      <c r="E66" s="205"/>
      <c r="F66" s="204"/>
      <c r="G66" s="207" t="n">
        <v>65</v>
      </c>
      <c r="H66" s="2" t="s">
        <v>5047</v>
      </c>
      <c r="I66" s="2" t="n">
        <v>1</v>
      </c>
      <c r="J66" s="2" t="s">
        <v>4980</v>
      </c>
    </row>
    <row r="67" customFormat="false" ht="15" hidden="false" customHeight="true" outlineLevel="0" collapsed="false">
      <c r="A67" s="211" t="s">
        <v>5013</v>
      </c>
      <c r="B67" s="218" t="n">
        <v>42</v>
      </c>
      <c r="C67" s="2" t="n">
        <v>42</v>
      </c>
      <c r="D67" s="204"/>
      <c r="E67" s="205"/>
      <c r="F67" s="204"/>
      <c r="G67" s="207" t="n">
        <v>66</v>
      </c>
      <c r="H67" s="2" t="s">
        <v>5192</v>
      </c>
      <c r="I67" s="2" t="n">
        <v>2</v>
      </c>
      <c r="J67" s="2" t="s">
        <v>4982</v>
      </c>
    </row>
    <row r="68" customFormat="false" ht="15" hidden="false" customHeight="true" outlineLevel="0" collapsed="false">
      <c r="A68" s="211" t="s">
        <v>5041</v>
      </c>
      <c r="B68" s="218" t="n">
        <v>44</v>
      </c>
      <c r="C68" s="2" t="n">
        <v>44</v>
      </c>
      <c r="D68" s="204"/>
      <c r="E68" s="205"/>
      <c r="F68" s="204"/>
      <c r="G68" s="207" t="n">
        <v>67</v>
      </c>
      <c r="H68" s="2" t="s">
        <v>5045</v>
      </c>
      <c r="I68" s="2" t="n">
        <v>2</v>
      </c>
      <c r="J68" s="2" t="s">
        <v>4982</v>
      </c>
    </row>
    <row r="69" customFormat="false" ht="15" hidden="false" customHeight="true" outlineLevel="0" collapsed="false">
      <c r="A69" s="211" t="s">
        <v>4985</v>
      </c>
      <c r="B69" s="218" t="n">
        <v>45</v>
      </c>
      <c r="C69" s="2" t="n">
        <v>45</v>
      </c>
      <c r="D69" s="204"/>
      <c r="E69" s="205"/>
      <c r="F69" s="204"/>
      <c r="G69" s="207" t="n">
        <v>68</v>
      </c>
      <c r="H69" s="2" t="s">
        <v>1333</v>
      </c>
      <c r="I69" s="2" t="n">
        <v>2</v>
      </c>
      <c r="J69" s="2" t="s">
        <v>5006</v>
      </c>
    </row>
    <row r="70" customFormat="false" ht="15" hidden="false" customHeight="true" outlineLevel="0" collapsed="false">
      <c r="A70" s="211" t="s">
        <v>5192</v>
      </c>
      <c r="B70" s="218" t="n">
        <v>46</v>
      </c>
      <c r="C70" s="2" t="n">
        <v>46</v>
      </c>
      <c r="D70" s="204"/>
      <c r="E70" s="205"/>
      <c r="F70" s="204"/>
      <c r="G70" s="207" t="n">
        <v>69</v>
      </c>
      <c r="H70" s="2" t="s">
        <v>5120</v>
      </c>
      <c r="I70" s="2" t="n">
        <v>1</v>
      </c>
      <c r="J70" s="2" t="s">
        <v>4980</v>
      </c>
    </row>
    <row r="71" customFormat="false" ht="15" hidden="false" customHeight="true" outlineLevel="0" collapsed="false">
      <c r="A71" s="211" t="s">
        <v>5043</v>
      </c>
      <c r="B71" s="218" t="n">
        <v>48</v>
      </c>
      <c r="C71" s="2" t="n">
        <v>48</v>
      </c>
      <c r="D71" s="204"/>
      <c r="E71" s="205"/>
      <c r="F71" s="204"/>
      <c r="G71" s="207" t="n">
        <v>70</v>
      </c>
      <c r="H71" s="219" t="s">
        <v>5220</v>
      </c>
      <c r="I71" s="219" t="n">
        <v>2</v>
      </c>
      <c r="J71" s="219" t="s">
        <v>4999</v>
      </c>
    </row>
    <row r="72" customFormat="false" ht="15" hidden="false" customHeight="true" outlineLevel="0" collapsed="false">
      <c r="A72" s="211" t="s">
        <v>5008</v>
      </c>
      <c r="B72" s="218" t="n">
        <v>49</v>
      </c>
      <c r="C72" s="2" t="n">
        <v>49</v>
      </c>
      <c r="D72" s="204"/>
      <c r="E72" s="205"/>
      <c r="F72" s="204"/>
      <c r="G72" s="207"/>
      <c r="H72" s="220" t="s">
        <v>5052</v>
      </c>
      <c r="I72" s="217" t="n">
        <f aca="false">SUM(I1:I71)</f>
        <v>116</v>
      </c>
      <c r="J72" s="217"/>
    </row>
    <row r="73" customFormat="false" ht="15" hidden="false" customHeight="true" outlineLevel="0" collapsed="false">
      <c r="A73" s="211" t="s">
        <v>5059</v>
      </c>
      <c r="B73" s="218" t="n">
        <v>52</v>
      </c>
      <c r="C73" s="2" t="n">
        <v>52</v>
      </c>
      <c r="D73" s="204"/>
      <c r="E73" s="205"/>
      <c r="F73" s="204"/>
      <c r="G73" s="207"/>
      <c r="H73" s="2" t="s">
        <v>5053</v>
      </c>
      <c r="I73" s="2" t="n">
        <f aca="false">I72-((2*5)+(2*5))</f>
        <v>96</v>
      </c>
      <c r="J73" s="2"/>
    </row>
    <row r="74" customFormat="false" ht="15" hidden="false" customHeight="true" outlineLevel="0" collapsed="false">
      <c r="A74" s="211" t="s">
        <v>5015</v>
      </c>
      <c r="B74" s="218" t="n">
        <v>54</v>
      </c>
      <c r="C74" s="2" t="n">
        <v>54</v>
      </c>
      <c r="D74" s="204"/>
      <c r="E74" s="205"/>
      <c r="F74" s="204"/>
      <c r="G74" s="207"/>
      <c r="H74" s="2"/>
      <c r="I74" s="204"/>
      <c r="J74" s="2"/>
    </row>
    <row r="75" customFormat="false" ht="15" hidden="false" customHeight="true" outlineLevel="0" collapsed="false">
      <c r="A75" s="211" t="s">
        <v>5018</v>
      </c>
      <c r="B75" s="218" t="n">
        <v>56</v>
      </c>
      <c r="C75" s="2" t="n">
        <v>56</v>
      </c>
      <c r="D75" s="204"/>
      <c r="E75" s="205"/>
      <c r="F75" s="204"/>
      <c r="G75" s="207"/>
      <c r="H75" s="2"/>
      <c r="I75" s="204"/>
      <c r="J75" s="2"/>
    </row>
    <row r="76" customFormat="false" ht="15" hidden="false" customHeight="true" outlineLevel="0" collapsed="false">
      <c r="A76" s="211" t="s">
        <v>5040</v>
      </c>
      <c r="B76" s="218" t="n">
        <v>60</v>
      </c>
      <c r="C76" s="2" t="n">
        <v>60</v>
      </c>
      <c r="D76" s="204"/>
      <c r="E76" s="205"/>
      <c r="F76" s="204"/>
      <c r="G76" s="207"/>
      <c r="H76" s="2"/>
      <c r="I76" s="204"/>
      <c r="J76" s="2"/>
    </row>
    <row r="77" customFormat="false" ht="15" hidden="false" customHeight="true" outlineLevel="0" collapsed="false">
      <c r="A77" s="211" t="s">
        <v>5114</v>
      </c>
      <c r="B77" s="218" t="n">
        <v>67</v>
      </c>
      <c r="C77" s="2" t="n">
        <v>67</v>
      </c>
      <c r="D77" s="204"/>
      <c r="E77" s="205"/>
      <c r="F77" s="204"/>
      <c r="G77" s="207"/>
      <c r="H77" s="2"/>
      <c r="I77" s="204"/>
      <c r="J77" s="2"/>
    </row>
    <row r="78" customFormat="false" ht="15" hidden="false" customHeight="true" outlineLevel="0" collapsed="false">
      <c r="A78" s="211" t="s">
        <v>885</v>
      </c>
      <c r="B78" s="218" t="n">
        <v>70</v>
      </c>
      <c r="C78" s="2" t="n">
        <v>70</v>
      </c>
      <c r="D78" s="204"/>
      <c r="E78" s="205"/>
      <c r="F78" s="204"/>
      <c r="G78" s="207"/>
      <c r="H78" s="2"/>
      <c r="I78" s="204"/>
      <c r="J78" s="2"/>
    </row>
    <row r="79" customFormat="false" ht="15" hidden="false" customHeight="true" outlineLevel="0" collapsed="false">
      <c r="A79" s="211" t="s">
        <v>5057</v>
      </c>
      <c r="B79" s="218" t="n">
        <v>78</v>
      </c>
      <c r="C79" s="2" t="n">
        <v>78</v>
      </c>
      <c r="D79" s="204"/>
      <c r="E79" s="205"/>
      <c r="F79" s="204"/>
      <c r="G79" s="207"/>
      <c r="H79" s="2"/>
      <c r="I79" s="204"/>
      <c r="J79" s="2"/>
    </row>
    <row r="80" customFormat="false" ht="15" hidden="false" customHeight="true" outlineLevel="0" collapsed="false">
      <c r="A80" s="211" t="s">
        <v>5064</v>
      </c>
      <c r="B80" s="218" t="n">
        <v>80</v>
      </c>
      <c r="C80" s="2" t="n">
        <v>80</v>
      </c>
      <c r="D80" s="204"/>
      <c r="E80" s="205"/>
      <c r="F80" s="204"/>
      <c r="G80" s="207"/>
      <c r="H80" s="2"/>
      <c r="I80" s="204"/>
      <c r="J80" s="2"/>
    </row>
    <row r="81" customFormat="false" ht="15" hidden="false" customHeight="true" outlineLevel="0" collapsed="false">
      <c r="A81" s="211" t="s">
        <v>5120</v>
      </c>
      <c r="B81" s="218" t="n">
        <v>83</v>
      </c>
      <c r="C81" s="204"/>
      <c r="D81" s="204"/>
      <c r="E81" s="205"/>
      <c r="F81" s="204"/>
      <c r="G81" s="207"/>
      <c r="H81" s="2"/>
      <c r="I81" s="204"/>
      <c r="J81" s="2"/>
    </row>
    <row r="82" customFormat="false" ht="15" hidden="false" customHeight="true" outlineLevel="0" collapsed="false">
      <c r="A82" s="211" t="s">
        <v>5142</v>
      </c>
      <c r="B82" s="218" t="n">
        <v>86</v>
      </c>
      <c r="C82" s="2" t="n">
        <v>86</v>
      </c>
      <c r="D82" s="204"/>
      <c r="E82" s="205"/>
      <c r="F82" s="204"/>
      <c r="G82" s="207"/>
      <c r="H82" s="2"/>
      <c r="I82" s="204"/>
      <c r="J82" s="2"/>
    </row>
    <row r="83" customFormat="false" ht="15" hidden="false" customHeight="true" outlineLevel="0" collapsed="false">
      <c r="A83" s="211" t="s">
        <v>5050</v>
      </c>
      <c r="B83" s="218" t="n">
        <v>87</v>
      </c>
      <c r="C83" s="2" t="n">
        <v>87</v>
      </c>
      <c r="D83" s="204"/>
      <c r="E83" s="205"/>
      <c r="F83" s="204"/>
      <c r="G83" s="207"/>
      <c r="H83" s="2"/>
      <c r="I83" s="204"/>
      <c r="J83" s="2"/>
    </row>
    <row r="84" customFormat="false" ht="15" hidden="false" customHeight="true" outlineLevel="0" collapsed="false">
      <c r="A84" s="211" t="s">
        <v>5037</v>
      </c>
      <c r="B84" s="214"/>
      <c r="C84" s="2" t="n">
        <v>88</v>
      </c>
      <c r="D84" s="204"/>
      <c r="E84" s="205"/>
      <c r="F84" s="204"/>
      <c r="G84" s="207"/>
      <c r="H84" s="2"/>
      <c r="I84" s="204"/>
      <c r="J84" s="2"/>
    </row>
    <row r="85" customFormat="false" ht="15" hidden="false" customHeight="true" outlineLevel="0" collapsed="false">
      <c r="A85" s="211" t="s">
        <v>977</v>
      </c>
      <c r="B85" s="218" t="n">
        <v>90</v>
      </c>
      <c r="C85" s="2" t="n">
        <v>90</v>
      </c>
      <c r="D85" s="204"/>
      <c r="E85" s="205"/>
      <c r="F85" s="204"/>
      <c r="G85" s="207"/>
      <c r="H85" s="2"/>
      <c r="I85" s="204"/>
      <c r="J85" s="2"/>
    </row>
    <row r="86" customFormat="false" ht="15" hidden="false" customHeight="true" outlineLevel="0" collapsed="false">
      <c r="A86" s="211" t="s">
        <v>5044</v>
      </c>
      <c r="B86" s="214"/>
      <c r="C86" s="2" t="n">
        <v>94</v>
      </c>
      <c r="D86" s="204"/>
      <c r="E86" s="205"/>
      <c r="F86" s="204"/>
      <c r="G86" s="207"/>
      <c r="H86" s="2"/>
      <c r="I86" s="204"/>
      <c r="J86" s="2"/>
    </row>
    <row r="87" customFormat="false" ht="15" hidden="false" customHeight="true" outlineLevel="0" collapsed="false">
      <c r="A87" s="211" t="s">
        <v>5065</v>
      </c>
      <c r="B87" s="218" t="n">
        <v>94</v>
      </c>
      <c r="C87" s="2" t="n">
        <v>94</v>
      </c>
      <c r="D87" s="204"/>
      <c r="E87" s="205"/>
      <c r="F87" s="204"/>
      <c r="G87" s="207"/>
      <c r="H87" s="2"/>
      <c r="I87" s="204"/>
      <c r="J87" s="2"/>
    </row>
    <row r="88" customFormat="false" ht="15" hidden="false" customHeight="true" outlineLevel="0" collapsed="false">
      <c r="A88" s="211" t="s">
        <v>5150</v>
      </c>
      <c r="B88" s="214"/>
      <c r="C88" s="2" t="n">
        <v>96</v>
      </c>
      <c r="D88" s="204"/>
      <c r="E88" s="205"/>
      <c r="F88" s="204"/>
      <c r="G88" s="207"/>
      <c r="H88" s="2"/>
      <c r="I88" s="204"/>
      <c r="J88" s="2"/>
    </row>
    <row r="89" customFormat="false" ht="15" hidden="false" customHeight="true" outlineLevel="0" collapsed="false">
      <c r="A89" s="211" t="s">
        <v>5111</v>
      </c>
      <c r="B89" s="214"/>
      <c r="C89" s="2" t="n">
        <v>98</v>
      </c>
      <c r="D89" s="204"/>
      <c r="E89" s="205"/>
      <c r="F89" s="204"/>
      <c r="G89" s="207"/>
      <c r="H89" s="2"/>
      <c r="I89" s="204"/>
      <c r="J89" s="2"/>
    </row>
    <row r="90" customFormat="false" ht="15" hidden="false" customHeight="true" outlineLevel="0" collapsed="false">
      <c r="A90" s="211" t="s">
        <v>4996</v>
      </c>
      <c r="B90" s="214"/>
      <c r="C90" s="2" t="n">
        <v>100</v>
      </c>
      <c r="D90" s="204"/>
      <c r="E90" s="205"/>
      <c r="F90" s="204"/>
      <c r="G90" s="207"/>
      <c r="H90" s="2"/>
      <c r="I90" s="204"/>
      <c r="J90" s="2"/>
    </row>
    <row r="91" customFormat="false" ht="15" hidden="false" customHeight="true" outlineLevel="0" collapsed="false">
      <c r="A91" s="211" t="s">
        <v>5067</v>
      </c>
      <c r="B91" s="218" t="s">
        <v>5068</v>
      </c>
      <c r="C91" s="2" t="s">
        <v>5068</v>
      </c>
      <c r="D91" s="204"/>
      <c r="E91" s="205"/>
      <c r="F91" s="204"/>
      <c r="G91" s="207"/>
      <c r="H91" s="2"/>
      <c r="I91" s="204"/>
      <c r="J91" s="2"/>
    </row>
  </sheetData>
  <mergeCells count="4">
    <mergeCell ref="A2:C2"/>
    <mergeCell ref="A20:C20"/>
    <mergeCell ref="A33:C33"/>
    <mergeCell ref="A50:C50"/>
  </mergeCells>
  <conditionalFormatting sqref="B3:C18">
    <cfRule type="expression" priority="2" aboveAverage="0" equalAverage="0" bottom="0" percent="0" rank="0" text="" dxfId="0">
      <formula>LEN(TRIM(B3))=0</formula>
    </cfRule>
  </conditionalFormatting>
  <conditionalFormatting sqref="B3:C18">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1.xml><?xml version="1.0" encoding="utf-8"?>
<worksheet xmlns="http://schemas.openxmlformats.org/spreadsheetml/2006/main" xmlns:r="http://schemas.openxmlformats.org/officeDocument/2006/relationships">
  <sheetPr filterMode="false">
    <pageSetUpPr fitToPage="false"/>
  </sheetPr>
  <dimension ref="A1:J11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4" min="2" style="0" width="8.77551020408163"/>
    <col collapsed="false" hidden="false" max="5" min="5" style="0" width="3.51020408163265"/>
    <col collapsed="false" hidden="false" max="6" min="6" style="0" width="8.77551020408163"/>
    <col collapsed="false" hidden="false" max="7" min="7" style="0" width="3.78061224489796"/>
    <col collapsed="false" hidden="false" max="8" min="8" style="0" width="21.3265306122449"/>
    <col collapsed="false" hidden="false" max="9" min="9" style="0" width="8.77551020408163"/>
    <col collapsed="false" hidden="false" max="10" min="10" style="0" width="18.6275510204082"/>
    <col collapsed="false" hidden="false" max="1025" min="11" style="0" width="13.2295918367347"/>
  </cols>
  <sheetData>
    <row r="1" customFormat="false" ht="21" hidden="false" customHeight="true" outlineLevel="0" collapsed="false">
      <c r="A1" s="202" t="s">
        <v>2173</v>
      </c>
      <c r="B1" s="203" t="s">
        <v>4975</v>
      </c>
      <c r="C1" s="203" t="s">
        <v>4976</v>
      </c>
      <c r="D1" s="204"/>
      <c r="E1" s="205"/>
      <c r="F1" s="204"/>
      <c r="G1" s="2"/>
      <c r="H1" s="203" t="s">
        <v>4977</v>
      </c>
      <c r="I1" s="203" t="s">
        <v>4978</v>
      </c>
      <c r="J1" s="203" t="s">
        <v>4979</v>
      </c>
    </row>
    <row r="2" customFormat="false" ht="19.5" hidden="false" customHeight="true" outlineLevel="0" collapsed="false">
      <c r="A2" s="206" t="s">
        <v>4980</v>
      </c>
      <c r="B2" s="206"/>
      <c r="C2" s="206"/>
      <c r="D2" s="204"/>
      <c r="E2" s="205"/>
      <c r="F2" s="204"/>
      <c r="G2" s="207" t="n">
        <v>1</v>
      </c>
      <c r="H2" s="2" t="s">
        <v>4981</v>
      </c>
      <c r="I2" s="2" t="n">
        <v>2</v>
      </c>
      <c r="J2" s="2" t="s">
        <v>4982</v>
      </c>
    </row>
    <row r="3" customFormat="false" ht="15" hidden="false" customHeight="true" outlineLevel="0" collapsed="false">
      <c r="A3" s="208" t="s">
        <v>5113</v>
      </c>
      <c r="B3" s="209" t="n">
        <v>0</v>
      </c>
      <c r="C3" s="210" t="n">
        <v>0</v>
      </c>
      <c r="D3" s="204"/>
      <c r="E3" s="205"/>
      <c r="F3" s="204"/>
      <c r="G3" s="207" t="n">
        <v>2</v>
      </c>
      <c r="H3" s="2" t="s">
        <v>4983</v>
      </c>
      <c r="I3" s="2" t="n">
        <v>0</v>
      </c>
      <c r="J3" s="2" t="s">
        <v>4991</v>
      </c>
    </row>
    <row r="4" customFormat="false" ht="15" hidden="false" customHeight="true" outlineLevel="0" collapsed="false">
      <c r="A4" s="211" t="s">
        <v>1576</v>
      </c>
      <c r="B4" s="212" t="n">
        <v>0</v>
      </c>
      <c r="C4" s="213" t="n">
        <v>0</v>
      </c>
      <c r="D4" s="204"/>
      <c r="E4" s="205"/>
      <c r="F4" s="204"/>
      <c r="G4" s="207" t="n">
        <v>3</v>
      </c>
      <c r="H4" s="2" t="s">
        <v>5166</v>
      </c>
      <c r="I4" s="2" t="n">
        <v>2</v>
      </c>
      <c r="J4" s="2" t="s">
        <v>5006</v>
      </c>
    </row>
    <row r="5" customFormat="false" ht="15" hidden="false" customHeight="true" outlineLevel="0" collapsed="false">
      <c r="A5" s="211" t="s">
        <v>4988</v>
      </c>
      <c r="B5" s="212" t="n">
        <v>0</v>
      </c>
      <c r="C5" s="213" t="n">
        <v>0</v>
      </c>
      <c r="D5" s="204"/>
      <c r="E5" s="205"/>
      <c r="F5" s="204"/>
      <c r="G5" s="207" t="n">
        <v>4</v>
      </c>
      <c r="H5" s="2" t="s">
        <v>5332</v>
      </c>
      <c r="I5" s="2" t="n">
        <v>2</v>
      </c>
      <c r="J5" s="2" t="s">
        <v>4999</v>
      </c>
    </row>
    <row r="6" customFormat="false" ht="15" hidden="false" customHeight="true" outlineLevel="0" collapsed="false">
      <c r="A6" s="211" t="s">
        <v>5331</v>
      </c>
      <c r="B6" s="212" t="n">
        <v>0</v>
      </c>
      <c r="C6" s="213" t="n">
        <v>0</v>
      </c>
      <c r="D6" s="204"/>
      <c r="E6" s="205"/>
      <c r="F6" s="204"/>
      <c r="G6" s="207" t="n">
        <v>5</v>
      </c>
      <c r="H6" s="2" t="s">
        <v>5167</v>
      </c>
      <c r="I6" s="2" t="n">
        <v>1</v>
      </c>
      <c r="J6" s="2" t="s">
        <v>4980</v>
      </c>
    </row>
    <row r="7" customFormat="false" ht="15" hidden="false" customHeight="true" outlineLevel="0" collapsed="false">
      <c r="A7" s="211" t="s">
        <v>5334</v>
      </c>
      <c r="B7" s="212" t="n">
        <v>0</v>
      </c>
      <c r="C7" s="213" t="n">
        <v>0</v>
      </c>
      <c r="D7" s="204"/>
      <c r="E7" s="205"/>
      <c r="F7" s="204"/>
      <c r="G7" s="207" t="n">
        <v>6</v>
      </c>
      <c r="H7" s="2" t="s">
        <v>4985</v>
      </c>
      <c r="I7" s="2" t="n">
        <v>2</v>
      </c>
      <c r="J7" s="2" t="s">
        <v>4982</v>
      </c>
    </row>
    <row r="8" customFormat="false" ht="15" hidden="false" customHeight="true" outlineLevel="0" collapsed="false">
      <c r="A8" s="211" t="s">
        <v>5333</v>
      </c>
      <c r="B8" s="212"/>
      <c r="C8" s="213" t="n">
        <v>4</v>
      </c>
      <c r="D8" s="204"/>
      <c r="E8" s="205"/>
      <c r="F8" s="204"/>
      <c r="G8" s="207" t="n">
        <v>7</v>
      </c>
      <c r="H8" s="2" t="s">
        <v>1576</v>
      </c>
      <c r="I8" s="2" t="n">
        <v>1</v>
      </c>
      <c r="J8" s="2" t="s">
        <v>4980</v>
      </c>
    </row>
    <row r="9" customFormat="false" ht="15" hidden="false" customHeight="true" outlineLevel="0" collapsed="false">
      <c r="A9" s="211" t="s">
        <v>4983</v>
      </c>
      <c r="B9" s="212" t="n">
        <v>17</v>
      </c>
      <c r="C9" s="213" t="n">
        <v>17</v>
      </c>
      <c r="D9" s="204"/>
      <c r="E9" s="205"/>
      <c r="F9" s="204"/>
      <c r="G9" s="207" t="n">
        <v>8</v>
      </c>
      <c r="H9" s="2" t="s">
        <v>5333</v>
      </c>
      <c r="I9" s="2" t="n">
        <v>0</v>
      </c>
      <c r="J9" s="2" t="s">
        <v>4991</v>
      </c>
    </row>
    <row r="10" customFormat="false" ht="15" hidden="false" customHeight="true" outlineLevel="0" collapsed="false">
      <c r="A10" s="211" t="s">
        <v>464</v>
      </c>
      <c r="B10" s="212" t="n">
        <v>20</v>
      </c>
      <c r="C10" s="213" t="n">
        <v>20</v>
      </c>
      <c r="D10" s="204"/>
      <c r="E10" s="205"/>
      <c r="F10" s="204"/>
      <c r="G10" s="207" t="n">
        <v>9</v>
      </c>
      <c r="H10" s="2" t="s">
        <v>1221</v>
      </c>
      <c r="I10" s="2" t="n">
        <v>2</v>
      </c>
      <c r="J10" s="2" t="s">
        <v>4999</v>
      </c>
    </row>
    <row r="11" customFormat="false" ht="15" hidden="false" customHeight="true" outlineLevel="0" collapsed="false">
      <c r="A11" s="211" t="s">
        <v>1094</v>
      </c>
      <c r="B11" s="212" t="n">
        <v>23</v>
      </c>
      <c r="C11" s="213" t="n">
        <v>23</v>
      </c>
      <c r="D11" s="204"/>
      <c r="E11" s="205"/>
      <c r="F11" s="204"/>
      <c r="G11" s="207" t="n">
        <v>10</v>
      </c>
      <c r="H11" s="2" t="s">
        <v>5295</v>
      </c>
      <c r="I11" s="2" t="n">
        <v>2</v>
      </c>
      <c r="J11" s="2" t="s">
        <v>5006</v>
      </c>
    </row>
    <row r="12" customFormat="false" ht="15" hidden="false" customHeight="true" outlineLevel="0" collapsed="false">
      <c r="A12" s="211" t="s">
        <v>5335</v>
      </c>
      <c r="B12" s="212"/>
      <c r="C12" s="213" t="n">
        <v>25</v>
      </c>
      <c r="D12" s="204"/>
      <c r="E12" s="205"/>
      <c r="F12" s="204"/>
      <c r="G12" s="207" t="n">
        <v>11</v>
      </c>
      <c r="H12" s="2" t="s">
        <v>5056</v>
      </c>
      <c r="I12" s="2" t="n">
        <v>2</v>
      </c>
      <c r="J12" s="2" t="s">
        <v>4982</v>
      </c>
    </row>
    <row r="13" customFormat="false" ht="15" hidden="false" customHeight="true" outlineLevel="0" collapsed="false">
      <c r="A13" s="211" t="s">
        <v>5062</v>
      </c>
      <c r="B13" s="212" t="n">
        <v>29</v>
      </c>
      <c r="C13" s="213" t="n">
        <v>29</v>
      </c>
      <c r="D13" s="204"/>
      <c r="E13" s="205"/>
      <c r="F13" s="204"/>
      <c r="G13" s="207" t="n">
        <v>12</v>
      </c>
      <c r="H13" s="2" t="s">
        <v>5078</v>
      </c>
      <c r="I13" s="2" t="n">
        <v>1</v>
      </c>
      <c r="J13" s="2" t="s">
        <v>4980</v>
      </c>
    </row>
    <row r="14" customFormat="false" ht="15" hidden="false" customHeight="true" outlineLevel="0" collapsed="false">
      <c r="A14" s="211" t="s">
        <v>5005</v>
      </c>
      <c r="B14" s="212" t="n">
        <v>33</v>
      </c>
      <c r="C14" s="213" t="n">
        <v>33</v>
      </c>
      <c r="D14" s="204"/>
      <c r="E14" s="205"/>
      <c r="F14" s="204"/>
      <c r="G14" s="207" t="n">
        <v>13</v>
      </c>
      <c r="H14" s="2" t="s">
        <v>5057</v>
      </c>
      <c r="I14" s="2" t="n">
        <v>2</v>
      </c>
      <c r="J14" s="2" t="s">
        <v>4982</v>
      </c>
    </row>
    <row r="15" customFormat="false" ht="15" hidden="false" customHeight="true" outlineLevel="0" collapsed="false">
      <c r="A15" s="211" t="s">
        <v>5167</v>
      </c>
      <c r="B15" s="212" t="n">
        <v>37</v>
      </c>
      <c r="C15" s="213" t="n">
        <v>37</v>
      </c>
      <c r="D15" s="204"/>
      <c r="E15" s="205"/>
      <c r="F15" s="204"/>
      <c r="G15" s="207" t="n">
        <v>14</v>
      </c>
      <c r="H15" s="2" t="s">
        <v>4996</v>
      </c>
      <c r="I15" s="2" t="n">
        <v>2</v>
      </c>
      <c r="J15" s="2" t="s">
        <v>4982</v>
      </c>
    </row>
    <row r="16" customFormat="false" ht="15" hidden="false" customHeight="true" outlineLevel="0" collapsed="false">
      <c r="A16" s="211" t="s">
        <v>909</v>
      </c>
      <c r="B16" s="212" t="n">
        <v>42</v>
      </c>
      <c r="C16" s="213" t="n">
        <v>42</v>
      </c>
      <c r="D16" s="204"/>
      <c r="E16" s="205"/>
      <c r="F16" s="204"/>
      <c r="G16" s="207" t="n">
        <v>15</v>
      </c>
      <c r="H16" s="2" t="s">
        <v>5319</v>
      </c>
      <c r="I16" s="2" t="n">
        <v>2</v>
      </c>
      <c r="J16" s="2" t="s">
        <v>4999</v>
      </c>
    </row>
    <row r="17" customFormat="false" ht="15" hidden="false" customHeight="true" outlineLevel="0" collapsed="false">
      <c r="A17" s="211" t="s">
        <v>5146</v>
      </c>
      <c r="B17" s="212" t="n">
        <v>45</v>
      </c>
      <c r="C17" s="213" t="n">
        <v>45</v>
      </c>
      <c r="D17" s="204"/>
      <c r="E17" s="205"/>
      <c r="F17" s="204"/>
      <c r="G17" s="207" t="n">
        <v>16</v>
      </c>
      <c r="H17" s="2" t="s">
        <v>5225</v>
      </c>
      <c r="I17" s="2" t="n">
        <v>2</v>
      </c>
      <c r="J17" s="2" t="s">
        <v>5006</v>
      </c>
    </row>
    <row r="18" customFormat="false" ht="15" hidden="false" customHeight="true" outlineLevel="0" collapsed="false">
      <c r="A18" s="211" t="s">
        <v>5336</v>
      </c>
      <c r="B18" s="212" t="n">
        <v>49</v>
      </c>
      <c r="C18" s="213" t="n">
        <v>49</v>
      </c>
      <c r="D18" s="204"/>
      <c r="E18" s="205"/>
      <c r="F18" s="204"/>
      <c r="G18" s="207" t="n">
        <v>17</v>
      </c>
      <c r="H18" s="2" t="s">
        <v>5004</v>
      </c>
      <c r="I18" s="2" t="n">
        <v>2</v>
      </c>
      <c r="J18" s="2" t="s">
        <v>4982</v>
      </c>
    </row>
    <row r="19" customFormat="false" ht="15" hidden="false" customHeight="true" outlineLevel="0" collapsed="false">
      <c r="A19" s="211" t="s">
        <v>5338</v>
      </c>
      <c r="B19" s="212" t="n">
        <v>50</v>
      </c>
      <c r="C19" s="213" t="n">
        <v>50</v>
      </c>
      <c r="D19" s="204"/>
      <c r="E19" s="205"/>
      <c r="F19" s="204"/>
      <c r="G19" s="207" t="n">
        <v>18</v>
      </c>
      <c r="H19" s="2" t="s">
        <v>5089</v>
      </c>
      <c r="I19" s="2" t="n">
        <v>2</v>
      </c>
      <c r="J19" s="2" t="s">
        <v>5006</v>
      </c>
    </row>
    <row r="20" customFormat="false" ht="15" hidden="false" customHeight="true" outlineLevel="0" collapsed="false">
      <c r="A20" s="211" t="s">
        <v>5029</v>
      </c>
      <c r="B20" s="212" t="n">
        <v>51</v>
      </c>
      <c r="C20" s="213" t="n">
        <v>51</v>
      </c>
      <c r="D20" s="204"/>
      <c r="E20" s="205"/>
      <c r="F20" s="204"/>
      <c r="G20" s="207" t="n">
        <v>19</v>
      </c>
      <c r="H20" s="2" t="s">
        <v>5005</v>
      </c>
      <c r="I20" s="2" t="n">
        <v>1</v>
      </c>
      <c r="J20" s="2" t="s">
        <v>4980</v>
      </c>
    </row>
    <row r="21" customFormat="false" ht="15" hidden="false" customHeight="true" outlineLevel="0" collapsed="false">
      <c r="A21" s="211" t="s">
        <v>5041</v>
      </c>
      <c r="B21" s="212" t="n">
        <v>53</v>
      </c>
      <c r="C21" s="213" t="n">
        <v>53</v>
      </c>
      <c r="D21" s="204"/>
      <c r="E21" s="205"/>
      <c r="F21" s="204"/>
      <c r="G21" s="207" t="n">
        <v>20</v>
      </c>
      <c r="H21" s="2" t="s">
        <v>1044</v>
      </c>
      <c r="I21" s="2" t="n">
        <v>2</v>
      </c>
      <c r="J21" s="2" t="s">
        <v>4982</v>
      </c>
    </row>
    <row r="22" customFormat="false" ht="15" hidden="false" customHeight="true" outlineLevel="0" collapsed="false">
      <c r="A22" s="211" t="s">
        <v>5281</v>
      </c>
      <c r="B22" s="212" t="n">
        <v>55</v>
      </c>
      <c r="C22" s="213" t="n">
        <v>55</v>
      </c>
      <c r="D22" s="204"/>
      <c r="E22" s="205"/>
      <c r="F22" s="204"/>
      <c r="G22" s="207" t="n">
        <v>21</v>
      </c>
      <c r="H22" s="2" t="s">
        <v>5008</v>
      </c>
      <c r="I22" s="2" t="n">
        <v>2</v>
      </c>
      <c r="J22" s="2" t="s">
        <v>4982</v>
      </c>
    </row>
    <row r="23" customFormat="false" ht="15" hidden="false" customHeight="true" outlineLevel="0" collapsed="false">
      <c r="A23" s="211" t="s">
        <v>5339</v>
      </c>
      <c r="B23" s="212" t="n">
        <v>60</v>
      </c>
      <c r="C23" s="213" t="n">
        <v>60</v>
      </c>
      <c r="D23" s="204"/>
      <c r="E23" s="205"/>
      <c r="F23" s="204"/>
      <c r="G23" s="207" t="n">
        <v>22</v>
      </c>
      <c r="H23" s="2" t="s">
        <v>5013</v>
      </c>
      <c r="I23" s="2" t="n">
        <v>2</v>
      </c>
      <c r="J23" s="2" t="s">
        <v>4982</v>
      </c>
    </row>
    <row r="24" customFormat="false" ht="15" hidden="false" customHeight="true" outlineLevel="0" collapsed="false">
      <c r="A24" s="2"/>
      <c r="B24" s="204"/>
      <c r="C24" s="204"/>
      <c r="D24" s="204"/>
      <c r="E24" s="205"/>
      <c r="F24" s="204"/>
      <c r="G24" s="207" t="n">
        <v>23</v>
      </c>
      <c r="H24" s="2" t="s">
        <v>5015</v>
      </c>
      <c r="I24" s="2" t="n">
        <v>2</v>
      </c>
      <c r="J24" s="2" t="s">
        <v>4982</v>
      </c>
    </row>
    <row r="25" customFormat="false" ht="19.5" hidden="false" customHeight="true" outlineLevel="0" collapsed="false">
      <c r="A25" s="206" t="s">
        <v>5340</v>
      </c>
      <c r="B25" s="206"/>
      <c r="C25" s="206"/>
      <c r="D25" s="204"/>
      <c r="E25" s="205"/>
      <c r="F25" s="204"/>
      <c r="G25" s="207" t="n">
        <v>24</v>
      </c>
      <c r="H25" s="2" t="s">
        <v>885</v>
      </c>
      <c r="I25" s="2" t="n">
        <v>2</v>
      </c>
      <c r="J25" s="2" t="s">
        <v>4982</v>
      </c>
    </row>
    <row r="26" customFormat="false" ht="15" hidden="false" customHeight="true" outlineLevel="0" collapsed="false">
      <c r="A26" s="208" t="s">
        <v>5065</v>
      </c>
      <c r="B26" s="209" t="n">
        <v>18</v>
      </c>
      <c r="C26" s="210" t="n">
        <v>18</v>
      </c>
      <c r="D26" s="215"/>
      <c r="E26" s="205"/>
      <c r="F26" s="204"/>
      <c r="G26" s="207" t="n">
        <v>25</v>
      </c>
      <c r="H26" s="2" t="s">
        <v>5018</v>
      </c>
      <c r="I26" s="2" t="n">
        <v>2</v>
      </c>
      <c r="J26" s="2" t="s">
        <v>4982</v>
      </c>
    </row>
    <row r="27" customFormat="false" ht="15" hidden="false" customHeight="true" outlineLevel="0" collapsed="false">
      <c r="A27" s="211" t="s">
        <v>590</v>
      </c>
      <c r="B27" s="212" t="n">
        <v>23</v>
      </c>
      <c r="C27" s="213" t="n">
        <v>23</v>
      </c>
      <c r="D27" s="204"/>
      <c r="E27" s="205"/>
      <c r="F27" s="204"/>
      <c r="G27" s="207" t="n">
        <v>26</v>
      </c>
      <c r="H27" s="2" t="s">
        <v>5341</v>
      </c>
      <c r="I27" s="2" t="n">
        <v>2</v>
      </c>
      <c r="J27" s="2" t="s">
        <v>4982</v>
      </c>
    </row>
    <row r="28" customFormat="false" ht="15" hidden="false" customHeight="true" outlineLevel="0" collapsed="false">
      <c r="A28" s="211" t="s">
        <v>5120</v>
      </c>
      <c r="B28" s="212" t="n">
        <v>27</v>
      </c>
      <c r="C28" s="213" t="n">
        <v>27</v>
      </c>
      <c r="D28" s="204"/>
      <c r="E28" s="205"/>
      <c r="F28" s="204"/>
      <c r="G28" s="207" t="n">
        <v>27</v>
      </c>
      <c r="H28" s="2" t="s">
        <v>5059</v>
      </c>
      <c r="I28" s="2" t="n">
        <v>2</v>
      </c>
      <c r="J28" s="2" t="s">
        <v>4982</v>
      </c>
    </row>
    <row r="29" customFormat="false" ht="15" hidden="false" customHeight="true" outlineLevel="0" collapsed="false">
      <c r="A29" s="211" t="s">
        <v>5078</v>
      </c>
      <c r="B29" s="212" t="n">
        <v>40</v>
      </c>
      <c r="C29" s="213" t="n">
        <v>40</v>
      </c>
      <c r="D29" s="204"/>
      <c r="E29" s="205"/>
      <c r="F29" s="204"/>
      <c r="G29" s="207" t="n">
        <v>28</v>
      </c>
      <c r="H29" s="2" t="s">
        <v>4989</v>
      </c>
      <c r="I29" s="2" t="n">
        <v>0</v>
      </c>
      <c r="J29" s="2" t="s">
        <v>4991</v>
      </c>
    </row>
    <row r="30" customFormat="false" ht="15" hidden="false" customHeight="true" outlineLevel="0" collapsed="false">
      <c r="A30" s="211" t="s">
        <v>5047</v>
      </c>
      <c r="B30" s="212" t="n">
        <v>49</v>
      </c>
      <c r="C30" s="213" t="n">
        <v>49</v>
      </c>
      <c r="D30" s="204"/>
      <c r="E30" s="205"/>
      <c r="F30" s="204"/>
      <c r="G30" s="207" t="n">
        <v>29</v>
      </c>
      <c r="H30" s="2" t="s">
        <v>5060</v>
      </c>
      <c r="I30" s="2" t="n">
        <v>2</v>
      </c>
      <c r="J30" s="2" t="s">
        <v>5006</v>
      </c>
    </row>
    <row r="31" customFormat="false" ht="15" hidden="false" customHeight="true" outlineLevel="0" collapsed="false">
      <c r="A31" s="211" t="s">
        <v>5114</v>
      </c>
      <c r="B31" s="212" t="n">
        <v>57</v>
      </c>
      <c r="C31" s="213" t="n">
        <v>57</v>
      </c>
      <c r="D31" s="204"/>
      <c r="E31" s="205"/>
      <c r="F31" s="204"/>
      <c r="G31" s="207" t="n">
        <v>30</v>
      </c>
      <c r="H31" s="2" t="s">
        <v>5021</v>
      </c>
      <c r="I31" s="2" t="n">
        <v>2</v>
      </c>
      <c r="J31" s="2" t="s">
        <v>4982</v>
      </c>
    </row>
    <row r="32" customFormat="false" ht="15" hidden="false" customHeight="true" outlineLevel="0" collapsed="false">
      <c r="A32" s="2"/>
      <c r="B32" s="204"/>
      <c r="C32" s="204"/>
      <c r="D32" s="204"/>
      <c r="E32" s="205"/>
      <c r="F32" s="204"/>
      <c r="G32" s="207" t="n">
        <v>31</v>
      </c>
      <c r="H32" s="2" t="s">
        <v>5331</v>
      </c>
      <c r="I32" s="2" t="n">
        <v>0</v>
      </c>
      <c r="J32" s="2" t="s">
        <v>4991</v>
      </c>
    </row>
    <row r="33" customFormat="false" ht="19.5" hidden="false" customHeight="true" outlineLevel="0" collapsed="false">
      <c r="A33" s="206" t="s">
        <v>5017</v>
      </c>
      <c r="B33" s="206"/>
      <c r="C33" s="206"/>
      <c r="D33" s="204"/>
      <c r="E33" s="205"/>
      <c r="F33" s="204"/>
      <c r="G33" s="207" t="n">
        <v>32</v>
      </c>
      <c r="H33" s="2" t="s">
        <v>1573</v>
      </c>
      <c r="I33" s="2" t="n">
        <v>2</v>
      </c>
      <c r="J33" s="2" t="s">
        <v>4982</v>
      </c>
    </row>
    <row r="34" customFormat="false" ht="15" hidden="false" customHeight="true" outlineLevel="0" collapsed="false">
      <c r="A34" s="208" t="s">
        <v>5332</v>
      </c>
      <c r="B34" s="209" t="n">
        <v>0</v>
      </c>
      <c r="C34" s="210" t="n">
        <v>0</v>
      </c>
      <c r="D34" s="204"/>
      <c r="E34" s="205"/>
      <c r="F34" s="204"/>
      <c r="G34" s="207" t="n">
        <v>33</v>
      </c>
      <c r="H34" s="2" t="s">
        <v>5142</v>
      </c>
      <c r="I34" s="2" t="n">
        <v>2</v>
      </c>
      <c r="J34" s="2" t="s">
        <v>4982</v>
      </c>
    </row>
    <row r="35" customFormat="false" ht="15" hidden="false" customHeight="true" outlineLevel="0" collapsed="false">
      <c r="A35" s="211" t="s">
        <v>1221</v>
      </c>
      <c r="B35" s="212" t="n">
        <v>0</v>
      </c>
      <c r="C35" s="213" t="n">
        <v>0</v>
      </c>
      <c r="D35" s="204"/>
      <c r="E35" s="205"/>
      <c r="F35" s="204"/>
      <c r="G35" s="207" t="n">
        <v>34</v>
      </c>
      <c r="H35" s="2" t="s">
        <v>5334</v>
      </c>
      <c r="I35" s="2" t="n">
        <v>0</v>
      </c>
      <c r="J35" s="2" t="s">
        <v>4991</v>
      </c>
    </row>
    <row r="36" customFormat="false" ht="15" hidden="false" customHeight="true" outlineLevel="0" collapsed="false">
      <c r="A36" s="211" t="s">
        <v>5319</v>
      </c>
      <c r="B36" s="212" t="n">
        <v>0</v>
      </c>
      <c r="C36" s="213" t="n">
        <v>0</v>
      </c>
      <c r="D36" s="204"/>
      <c r="E36" s="205"/>
      <c r="F36" s="204"/>
      <c r="G36" s="207" t="n">
        <v>35</v>
      </c>
      <c r="H36" s="2" t="s">
        <v>776</v>
      </c>
      <c r="I36" s="2" t="n">
        <v>2</v>
      </c>
      <c r="J36" s="2" t="s">
        <v>4999</v>
      </c>
    </row>
    <row r="37" customFormat="false" ht="15" hidden="false" customHeight="true" outlineLevel="0" collapsed="false">
      <c r="A37" s="211" t="s">
        <v>4989</v>
      </c>
      <c r="B37" s="212" t="n">
        <v>0</v>
      </c>
      <c r="C37" s="213" t="n">
        <v>0</v>
      </c>
      <c r="D37" s="204"/>
      <c r="E37" s="205"/>
      <c r="F37" s="204"/>
      <c r="G37" s="207" t="n">
        <v>36</v>
      </c>
      <c r="H37" s="2" t="s">
        <v>5339</v>
      </c>
      <c r="I37" s="2" t="n">
        <v>1</v>
      </c>
      <c r="J37" s="2" t="s">
        <v>4980</v>
      </c>
    </row>
    <row r="38" customFormat="false" ht="15" hidden="false" customHeight="true" outlineLevel="0" collapsed="false">
      <c r="A38" s="211" t="s">
        <v>776</v>
      </c>
      <c r="B38" s="212" t="n">
        <v>0</v>
      </c>
      <c r="C38" s="213" t="n">
        <v>0</v>
      </c>
      <c r="D38" s="204"/>
      <c r="E38" s="205"/>
      <c r="F38" s="204"/>
      <c r="G38" s="207" t="n">
        <v>37</v>
      </c>
      <c r="H38" s="2" t="s">
        <v>5146</v>
      </c>
      <c r="I38" s="2" t="n">
        <v>1</v>
      </c>
      <c r="J38" s="2" t="s">
        <v>4980</v>
      </c>
    </row>
    <row r="39" customFormat="false" ht="15" hidden="false" customHeight="true" outlineLevel="0" collapsed="false">
      <c r="A39" s="211" t="s">
        <v>5097</v>
      </c>
      <c r="B39" s="212" t="n">
        <v>0</v>
      </c>
      <c r="C39" s="213" t="n">
        <v>0</v>
      </c>
      <c r="D39" s="204"/>
      <c r="E39" s="205"/>
      <c r="F39" s="204"/>
      <c r="G39" s="207" t="n">
        <v>38</v>
      </c>
      <c r="H39" s="2" t="s">
        <v>5030</v>
      </c>
      <c r="I39" s="2" t="n">
        <v>2</v>
      </c>
      <c r="J39" s="2" t="s">
        <v>4982</v>
      </c>
    </row>
    <row r="40" customFormat="false" ht="15" hidden="false" customHeight="true" outlineLevel="0" collapsed="false">
      <c r="A40" s="211" t="s">
        <v>5150</v>
      </c>
      <c r="B40" s="212" t="n">
        <v>0</v>
      </c>
      <c r="C40" s="213" t="n">
        <v>0</v>
      </c>
      <c r="D40" s="204"/>
      <c r="E40" s="205"/>
      <c r="F40" s="204"/>
      <c r="G40" s="207" t="n">
        <v>39</v>
      </c>
      <c r="H40" s="2" t="s">
        <v>5281</v>
      </c>
      <c r="I40" s="2" t="n">
        <v>1</v>
      </c>
      <c r="J40" s="2" t="s">
        <v>4980</v>
      </c>
    </row>
    <row r="41" customFormat="false" ht="15" hidden="false" customHeight="true" outlineLevel="0" collapsed="false">
      <c r="A41" s="211" t="s">
        <v>649</v>
      </c>
      <c r="B41" s="212" t="n">
        <v>0</v>
      </c>
      <c r="C41" s="213" t="n">
        <v>0</v>
      </c>
      <c r="D41" s="204"/>
      <c r="E41" s="205"/>
      <c r="F41" s="204"/>
      <c r="G41" s="207" t="n">
        <v>40</v>
      </c>
      <c r="H41" s="2" t="s">
        <v>5061</v>
      </c>
      <c r="I41" s="2" t="n">
        <v>2</v>
      </c>
      <c r="J41" s="2" t="s">
        <v>4982</v>
      </c>
    </row>
    <row r="42" customFormat="false" ht="15" hidden="false" customHeight="true" outlineLevel="0" collapsed="false">
      <c r="A42" s="211" t="s">
        <v>5337</v>
      </c>
      <c r="B42" s="212" t="n">
        <v>0</v>
      </c>
      <c r="C42" s="213" t="n">
        <v>0</v>
      </c>
      <c r="D42" s="204"/>
      <c r="E42" s="205"/>
      <c r="F42" s="204"/>
      <c r="G42" s="207" t="n">
        <v>41</v>
      </c>
      <c r="H42" s="2" t="s">
        <v>5336</v>
      </c>
      <c r="I42" s="2" t="n">
        <v>1</v>
      </c>
      <c r="J42" s="2" t="s">
        <v>4980</v>
      </c>
    </row>
    <row r="43" customFormat="false" ht="15" hidden="false" customHeight="true" outlineLevel="0" collapsed="false">
      <c r="A43" s="211" t="s">
        <v>5152</v>
      </c>
      <c r="B43" s="212" t="n">
        <v>0</v>
      </c>
      <c r="C43" s="213" t="n">
        <v>0</v>
      </c>
      <c r="D43" s="204"/>
      <c r="E43" s="205"/>
      <c r="F43" s="204"/>
      <c r="G43" s="207" t="n">
        <v>42</v>
      </c>
      <c r="H43" s="2" t="s">
        <v>5147</v>
      </c>
      <c r="I43" s="2" t="n">
        <v>2</v>
      </c>
      <c r="J43" s="2" t="s">
        <v>4982</v>
      </c>
    </row>
    <row r="44" customFormat="false" ht="15" hidden="false" customHeight="true" outlineLevel="0" collapsed="false">
      <c r="A44" s="211" t="s">
        <v>5220</v>
      </c>
      <c r="B44" s="212" t="n">
        <v>0</v>
      </c>
      <c r="C44" s="213" t="n">
        <v>0</v>
      </c>
      <c r="D44" s="204"/>
      <c r="E44" s="205"/>
      <c r="F44" s="204"/>
      <c r="G44" s="207" t="n">
        <v>43</v>
      </c>
      <c r="H44" s="2" t="s">
        <v>5149</v>
      </c>
      <c r="I44" s="2" t="n">
        <v>2</v>
      </c>
      <c r="J44" s="2" t="s">
        <v>5006</v>
      </c>
    </row>
    <row r="45" customFormat="false" ht="15" hidden="false" customHeight="true" outlineLevel="0" collapsed="false">
      <c r="A45" s="2"/>
      <c r="B45" s="204"/>
      <c r="C45" s="204"/>
      <c r="D45" s="204"/>
      <c r="E45" s="205"/>
      <c r="F45" s="204"/>
      <c r="G45" s="207" t="n">
        <v>44</v>
      </c>
      <c r="H45" s="2" t="s">
        <v>5257</v>
      </c>
      <c r="I45" s="2" t="n">
        <v>2</v>
      </c>
      <c r="J45" s="2" t="s">
        <v>5006</v>
      </c>
    </row>
    <row r="46" customFormat="false" ht="19.5" hidden="false" customHeight="true" outlineLevel="0" collapsed="false">
      <c r="A46" s="206" t="s">
        <v>5006</v>
      </c>
      <c r="B46" s="206"/>
      <c r="C46" s="206"/>
      <c r="D46" s="204"/>
      <c r="E46" s="205"/>
      <c r="F46" s="204"/>
      <c r="G46" s="207" t="n">
        <v>45</v>
      </c>
      <c r="H46" s="2" t="s">
        <v>5097</v>
      </c>
      <c r="I46" s="2" t="n">
        <v>2</v>
      </c>
      <c r="J46" s="2" t="s">
        <v>4999</v>
      </c>
    </row>
    <row r="47" customFormat="false" ht="15" hidden="false" customHeight="true" outlineLevel="0" collapsed="false">
      <c r="A47" s="208" t="s">
        <v>5166</v>
      </c>
      <c r="B47" s="209" t="n">
        <v>0</v>
      </c>
      <c r="C47" s="210" t="n">
        <v>0</v>
      </c>
      <c r="D47" s="204"/>
      <c r="E47" s="205"/>
      <c r="F47" s="204"/>
      <c r="G47" s="207" t="n">
        <v>46</v>
      </c>
      <c r="H47" s="2" t="s">
        <v>464</v>
      </c>
      <c r="I47" s="2" t="n">
        <v>1</v>
      </c>
      <c r="J47" s="2" t="s">
        <v>4980</v>
      </c>
    </row>
    <row r="48" customFormat="false" ht="15" hidden="false" customHeight="true" outlineLevel="0" collapsed="false">
      <c r="A48" s="211" t="s">
        <v>5295</v>
      </c>
      <c r="B48" s="212" t="n">
        <v>0</v>
      </c>
      <c r="C48" s="213" t="n">
        <v>0</v>
      </c>
      <c r="D48" s="204"/>
      <c r="E48" s="205"/>
      <c r="F48" s="204"/>
      <c r="G48" s="207" t="n">
        <v>47</v>
      </c>
      <c r="H48" s="2" t="s">
        <v>5150</v>
      </c>
      <c r="I48" s="2" t="n">
        <v>2</v>
      </c>
      <c r="J48" s="2" t="s">
        <v>4982</v>
      </c>
    </row>
    <row r="49" customFormat="false" ht="15" hidden="false" customHeight="true" outlineLevel="0" collapsed="false">
      <c r="A49" s="211" t="s">
        <v>5225</v>
      </c>
      <c r="B49" s="212" t="n">
        <v>0</v>
      </c>
      <c r="C49" s="213" t="n">
        <v>0</v>
      </c>
      <c r="D49" s="204"/>
      <c r="E49" s="205"/>
      <c r="F49" s="204"/>
      <c r="G49" s="207" t="n">
        <v>48</v>
      </c>
      <c r="H49" s="2" t="s">
        <v>5335</v>
      </c>
      <c r="I49" s="2" t="n">
        <v>0</v>
      </c>
      <c r="J49" s="2" t="s">
        <v>4991</v>
      </c>
    </row>
    <row r="50" customFormat="false" ht="15" hidden="false" customHeight="true" outlineLevel="0" collapsed="false">
      <c r="A50" s="211" t="s">
        <v>5089</v>
      </c>
      <c r="B50" s="212" t="n">
        <v>0</v>
      </c>
      <c r="C50" s="213" t="n">
        <v>0</v>
      </c>
      <c r="D50" s="204"/>
      <c r="E50" s="205"/>
      <c r="F50" s="204"/>
      <c r="G50" s="207" t="n">
        <v>49</v>
      </c>
      <c r="H50" s="2" t="s">
        <v>5111</v>
      </c>
      <c r="I50" s="2" t="n">
        <v>2</v>
      </c>
      <c r="J50" s="2" t="s">
        <v>4982</v>
      </c>
    </row>
    <row r="51" customFormat="false" ht="15" hidden="false" customHeight="true" outlineLevel="0" collapsed="false">
      <c r="A51" s="211" t="s">
        <v>5005</v>
      </c>
      <c r="B51" s="212" t="n">
        <v>0</v>
      </c>
      <c r="C51" s="213" t="n">
        <v>0</v>
      </c>
      <c r="D51" s="204"/>
      <c r="E51" s="205"/>
      <c r="F51" s="204"/>
      <c r="G51" s="207" t="n">
        <v>50</v>
      </c>
      <c r="H51" s="2" t="s">
        <v>5038</v>
      </c>
      <c r="I51" s="2" t="n">
        <v>2</v>
      </c>
      <c r="J51" s="2" t="s">
        <v>4982</v>
      </c>
    </row>
    <row r="52" customFormat="false" ht="15" hidden="false" customHeight="true" outlineLevel="0" collapsed="false">
      <c r="A52" s="211" t="s">
        <v>5060</v>
      </c>
      <c r="B52" s="212"/>
      <c r="C52" s="213" t="n">
        <v>0</v>
      </c>
      <c r="D52" s="204"/>
      <c r="E52" s="205"/>
      <c r="F52" s="204"/>
      <c r="G52" s="207" t="n">
        <v>51</v>
      </c>
      <c r="H52" s="2" t="s">
        <v>5040</v>
      </c>
      <c r="I52" s="2" t="n">
        <v>2</v>
      </c>
      <c r="J52" s="2" t="s">
        <v>4982</v>
      </c>
    </row>
    <row r="53" customFormat="false" ht="15" hidden="false" customHeight="true" outlineLevel="0" collapsed="false">
      <c r="A53" s="211" t="s">
        <v>5146</v>
      </c>
      <c r="B53" s="212" t="n">
        <v>0</v>
      </c>
      <c r="C53" s="213" t="n">
        <v>0</v>
      </c>
      <c r="D53" s="204"/>
      <c r="E53" s="205"/>
      <c r="F53" s="204"/>
      <c r="G53" s="207" t="n">
        <v>52</v>
      </c>
      <c r="H53" s="2" t="s">
        <v>5062</v>
      </c>
      <c r="I53" s="2" t="n">
        <v>1</v>
      </c>
      <c r="J53" s="2" t="s">
        <v>4980</v>
      </c>
    </row>
    <row r="54" customFormat="false" ht="15" hidden="false" customHeight="true" outlineLevel="0" collapsed="false">
      <c r="A54" s="211" t="s">
        <v>5336</v>
      </c>
      <c r="B54" s="212" t="n">
        <v>0</v>
      </c>
      <c r="C54" s="213" t="n">
        <v>0</v>
      </c>
      <c r="D54" s="204"/>
      <c r="E54" s="205"/>
      <c r="F54" s="204"/>
      <c r="G54" s="207" t="n">
        <v>53</v>
      </c>
      <c r="H54" s="2" t="s">
        <v>649</v>
      </c>
      <c r="I54" s="2" t="n">
        <v>2</v>
      </c>
      <c r="J54" s="2" t="s">
        <v>4999</v>
      </c>
    </row>
    <row r="55" customFormat="false" ht="15" hidden="false" customHeight="true" outlineLevel="0" collapsed="false">
      <c r="A55" s="211" t="s">
        <v>5149</v>
      </c>
      <c r="B55" s="212" t="n">
        <v>0</v>
      </c>
      <c r="C55" s="213" t="n">
        <v>0</v>
      </c>
      <c r="D55" s="204"/>
      <c r="E55" s="205"/>
      <c r="F55" s="204"/>
      <c r="G55" s="207" t="n">
        <v>54</v>
      </c>
      <c r="H55" s="2" t="s">
        <v>5188</v>
      </c>
      <c r="I55" s="2" t="n">
        <v>2</v>
      </c>
      <c r="J55" s="2" t="s">
        <v>4982</v>
      </c>
    </row>
    <row r="56" customFormat="false" ht="15" hidden="false" customHeight="true" outlineLevel="0" collapsed="false">
      <c r="A56" s="211" t="s">
        <v>5257</v>
      </c>
      <c r="B56" s="212" t="n">
        <v>0</v>
      </c>
      <c r="C56" s="213" t="n">
        <v>0</v>
      </c>
      <c r="D56" s="204"/>
      <c r="E56" s="205"/>
      <c r="F56" s="204"/>
      <c r="G56" s="207" t="n">
        <v>55</v>
      </c>
      <c r="H56" s="2" t="s">
        <v>5041</v>
      </c>
      <c r="I56" s="2" t="n">
        <v>1</v>
      </c>
      <c r="J56" s="2" t="s">
        <v>4980</v>
      </c>
    </row>
    <row r="57" customFormat="false" ht="15" hidden="false" customHeight="true" outlineLevel="0" collapsed="false">
      <c r="A57" s="211" t="s">
        <v>5337</v>
      </c>
      <c r="B57" s="212" t="n">
        <v>0</v>
      </c>
      <c r="C57" s="213"/>
      <c r="D57" s="204"/>
      <c r="E57" s="205"/>
      <c r="F57" s="204"/>
      <c r="G57" s="207" t="n">
        <v>56</v>
      </c>
      <c r="H57" s="2" t="s">
        <v>5114</v>
      </c>
      <c r="I57" s="2" t="n">
        <v>1</v>
      </c>
      <c r="J57" s="2" t="s">
        <v>4980</v>
      </c>
    </row>
    <row r="58" customFormat="false" ht="15" hidden="false" customHeight="true" outlineLevel="0" collapsed="false">
      <c r="A58" s="211" t="s">
        <v>5342</v>
      </c>
      <c r="B58" s="212" t="n">
        <v>0</v>
      </c>
      <c r="C58" s="213" t="n">
        <v>0</v>
      </c>
      <c r="D58" s="204"/>
      <c r="E58" s="205"/>
      <c r="F58" s="204"/>
      <c r="G58" s="207" t="n">
        <v>57</v>
      </c>
      <c r="H58" s="2" t="s">
        <v>5042</v>
      </c>
      <c r="I58" s="2" t="n">
        <v>2</v>
      </c>
      <c r="J58" s="2" t="s">
        <v>4982</v>
      </c>
    </row>
    <row r="59" customFormat="false" ht="15" hidden="false" customHeight="true" outlineLevel="0" collapsed="false">
      <c r="A59" s="211" t="s">
        <v>5037</v>
      </c>
      <c r="B59" s="212" t="n">
        <v>0</v>
      </c>
      <c r="C59" s="213"/>
      <c r="D59" s="204"/>
      <c r="E59" s="205"/>
      <c r="F59" s="204"/>
      <c r="G59" s="207" t="n">
        <v>58</v>
      </c>
      <c r="H59" s="2" t="s">
        <v>590</v>
      </c>
      <c r="I59" s="2" t="n">
        <v>0</v>
      </c>
      <c r="J59" s="2" t="s">
        <v>4991</v>
      </c>
    </row>
    <row r="60" customFormat="false" ht="15" hidden="false" customHeight="true" outlineLevel="0" collapsed="false">
      <c r="A60" s="211" t="s">
        <v>5189</v>
      </c>
      <c r="B60" s="212" t="n">
        <v>0</v>
      </c>
      <c r="C60" s="213" t="n">
        <v>0</v>
      </c>
      <c r="D60" s="204"/>
      <c r="E60" s="205"/>
      <c r="F60" s="204"/>
      <c r="G60" s="207" t="n">
        <v>59</v>
      </c>
      <c r="H60" s="2" t="s">
        <v>5064</v>
      </c>
      <c r="I60" s="2" t="n">
        <v>2</v>
      </c>
      <c r="J60" s="2" t="s">
        <v>4982</v>
      </c>
    </row>
    <row r="61" customFormat="false" ht="15" hidden="false" customHeight="true" outlineLevel="0" collapsed="false">
      <c r="A61" s="211" t="s">
        <v>5039</v>
      </c>
      <c r="B61" s="212" t="n">
        <v>0</v>
      </c>
      <c r="C61" s="213" t="n">
        <v>0</v>
      </c>
      <c r="D61" s="204"/>
      <c r="E61" s="205"/>
      <c r="F61" s="204"/>
      <c r="G61" s="207" t="n">
        <v>60</v>
      </c>
      <c r="H61" s="2" t="s">
        <v>5065</v>
      </c>
      <c r="I61" s="2" t="n">
        <v>0</v>
      </c>
      <c r="J61" s="2" t="s">
        <v>4991</v>
      </c>
    </row>
    <row r="62" customFormat="false" ht="15" hidden="false" customHeight="true" outlineLevel="0" collapsed="false">
      <c r="A62" s="211" t="s">
        <v>5029</v>
      </c>
      <c r="B62" s="212" t="n">
        <v>0</v>
      </c>
      <c r="C62" s="213" t="n">
        <v>0</v>
      </c>
      <c r="D62" s="204"/>
      <c r="E62" s="205"/>
      <c r="F62" s="204"/>
      <c r="G62" s="207" t="n">
        <v>61</v>
      </c>
      <c r="H62" s="2" t="s">
        <v>5077</v>
      </c>
      <c r="I62" s="2" t="n">
        <v>2</v>
      </c>
      <c r="J62" s="2" t="s">
        <v>4982</v>
      </c>
    </row>
    <row r="63" customFormat="false" ht="15" hidden="false" customHeight="true" outlineLevel="0" collapsed="false">
      <c r="A63" s="211" t="s">
        <v>5152</v>
      </c>
      <c r="B63" s="212" t="n">
        <v>0</v>
      </c>
      <c r="C63" s="213" t="n">
        <v>0</v>
      </c>
      <c r="D63" s="204"/>
      <c r="E63" s="205"/>
      <c r="F63" s="204"/>
      <c r="G63" s="207" t="n">
        <v>62</v>
      </c>
      <c r="H63" s="2" t="s">
        <v>5337</v>
      </c>
      <c r="I63" s="2" t="n">
        <v>2</v>
      </c>
      <c r="J63" s="2" t="s">
        <v>4982</v>
      </c>
    </row>
    <row r="64" customFormat="false" ht="15" hidden="false" customHeight="true" outlineLevel="0" collapsed="false">
      <c r="A64" s="211" t="s">
        <v>5165</v>
      </c>
      <c r="B64" s="212" t="n">
        <v>0</v>
      </c>
      <c r="C64" s="213" t="n">
        <v>0</v>
      </c>
      <c r="D64" s="204"/>
      <c r="E64" s="205"/>
      <c r="F64" s="204"/>
      <c r="G64" s="207" t="n">
        <v>63</v>
      </c>
      <c r="H64" s="2" t="s">
        <v>5043</v>
      </c>
      <c r="I64" s="2" t="n">
        <v>2</v>
      </c>
      <c r="J64" s="2" t="s">
        <v>4982</v>
      </c>
    </row>
    <row r="65" customFormat="false" ht="15" hidden="false" customHeight="true" outlineLevel="0" collapsed="false">
      <c r="A65" s="211" t="s">
        <v>1333</v>
      </c>
      <c r="B65" s="212" t="n">
        <v>0</v>
      </c>
      <c r="C65" s="213" t="n">
        <v>0</v>
      </c>
      <c r="D65" s="204"/>
      <c r="E65" s="205"/>
      <c r="F65" s="204"/>
      <c r="G65" s="207" t="n">
        <v>64</v>
      </c>
      <c r="H65" s="2" t="s">
        <v>957</v>
      </c>
      <c r="I65" s="2" t="n">
        <v>2</v>
      </c>
      <c r="J65" s="2" t="s">
        <v>4982</v>
      </c>
    </row>
    <row r="66" customFormat="false" ht="15" hidden="false" customHeight="true" outlineLevel="0" collapsed="false">
      <c r="A66" s="2"/>
      <c r="B66" s="204"/>
      <c r="C66" s="204"/>
      <c r="D66" s="204"/>
      <c r="E66" s="205"/>
      <c r="F66" s="204"/>
      <c r="G66" s="207" t="n">
        <v>65</v>
      </c>
      <c r="H66" s="2" t="s">
        <v>4988</v>
      </c>
      <c r="I66" s="2" t="n">
        <v>0</v>
      </c>
      <c r="J66" s="2" t="s">
        <v>4991</v>
      </c>
    </row>
    <row r="67" customFormat="false" ht="19.5" hidden="false" customHeight="true" outlineLevel="0" collapsed="false">
      <c r="A67" s="206" t="s">
        <v>4982</v>
      </c>
      <c r="B67" s="206"/>
      <c r="C67" s="206"/>
      <c r="D67" s="204"/>
      <c r="E67" s="205"/>
      <c r="F67" s="204"/>
      <c r="G67" s="207" t="n">
        <v>66</v>
      </c>
      <c r="H67" s="2" t="s">
        <v>5044</v>
      </c>
      <c r="I67" s="2" t="n">
        <v>2</v>
      </c>
      <c r="J67" s="2" t="s">
        <v>4982</v>
      </c>
    </row>
    <row r="68" customFormat="false" ht="15" hidden="false" customHeight="true" outlineLevel="0" collapsed="false">
      <c r="A68" s="208" t="s">
        <v>590</v>
      </c>
      <c r="B68" s="221" t="n">
        <v>5</v>
      </c>
      <c r="C68" s="217" t="n">
        <v>5</v>
      </c>
      <c r="D68" s="204"/>
      <c r="E68" s="205"/>
      <c r="F68" s="204"/>
      <c r="G68" s="207" t="n">
        <v>67</v>
      </c>
      <c r="H68" s="2" t="s">
        <v>5342</v>
      </c>
      <c r="I68" s="2" t="n">
        <v>2</v>
      </c>
      <c r="J68" s="2" t="s">
        <v>5006</v>
      </c>
    </row>
    <row r="69" customFormat="false" ht="15" hidden="false" customHeight="true" outlineLevel="0" collapsed="false">
      <c r="A69" s="211" t="s">
        <v>5045</v>
      </c>
      <c r="B69" s="218" t="n">
        <v>6</v>
      </c>
      <c r="C69" s="2" t="n">
        <v>6</v>
      </c>
      <c r="D69" s="204"/>
      <c r="E69" s="205"/>
      <c r="F69" s="204"/>
      <c r="G69" s="207" t="n">
        <v>68</v>
      </c>
      <c r="H69" s="2" t="s">
        <v>5338</v>
      </c>
      <c r="I69" s="2" t="n">
        <v>1</v>
      </c>
      <c r="J69" s="2" t="s">
        <v>4980</v>
      </c>
    </row>
    <row r="70" customFormat="false" ht="15" hidden="false" customHeight="true" outlineLevel="0" collapsed="false">
      <c r="A70" s="211" t="s">
        <v>5078</v>
      </c>
      <c r="B70" s="218" t="n">
        <v>8</v>
      </c>
      <c r="C70" s="2" t="n">
        <v>8</v>
      </c>
      <c r="D70" s="204"/>
      <c r="E70" s="205"/>
      <c r="F70" s="204"/>
      <c r="G70" s="207" t="n">
        <v>69</v>
      </c>
      <c r="H70" s="2" t="s">
        <v>5037</v>
      </c>
      <c r="I70" s="2" t="n">
        <v>2</v>
      </c>
      <c r="J70" s="2" t="s">
        <v>4982</v>
      </c>
    </row>
    <row r="71" customFormat="false" ht="15" hidden="false" customHeight="true" outlineLevel="0" collapsed="false">
      <c r="A71" s="211" t="s">
        <v>5030</v>
      </c>
      <c r="B71" s="218" t="n">
        <v>10</v>
      </c>
      <c r="C71" s="2" t="n">
        <v>10</v>
      </c>
      <c r="D71" s="204"/>
      <c r="E71" s="205"/>
      <c r="F71" s="204"/>
      <c r="G71" s="207" t="n">
        <v>70</v>
      </c>
      <c r="H71" s="2" t="s">
        <v>5189</v>
      </c>
      <c r="I71" s="2" t="n">
        <v>2</v>
      </c>
      <c r="J71" s="2" t="s">
        <v>5006</v>
      </c>
    </row>
    <row r="72" customFormat="false" ht="15" hidden="false" customHeight="true" outlineLevel="0" collapsed="false">
      <c r="A72" s="211" t="s">
        <v>5113</v>
      </c>
      <c r="B72" s="218" t="n">
        <v>11</v>
      </c>
      <c r="C72" s="2" t="n">
        <v>11</v>
      </c>
      <c r="D72" s="204"/>
      <c r="E72" s="205"/>
      <c r="F72" s="204"/>
      <c r="G72" s="207" t="n">
        <v>71</v>
      </c>
      <c r="H72" s="2" t="s">
        <v>5039</v>
      </c>
      <c r="I72" s="2" t="n">
        <v>2</v>
      </c>
      <c r="J72" s="2" t="s">
        <v>5006</v>
      </c>
    </row>
    <row r="73" customFormat="false" ht="15" hidden="false" customHeight="true" outlineLevel="0" collapsed="false">
      <c r="A73" s="211" t="s">
        <v>5047</v>
      </c>
      <c r="B73" s="218" t="n">
        <v>12</v>
      </c>
      <c r="C73" s="2" t="n">
        <v>12</v>
      </c>
      <c r="D73" s="204"/>
      <c r="E73" s="205"/>
      <c r="F73" s="204"/>
      <c r="G73" s="207" t="n">
        <v>72</v>
      </c>
      <c r="H73" s="2" t="s">
        <v>5048</v>
      </c>
      <c r="I73" s="2" t="n">
        <v>2</v>
      </c>
      <c r="J73" s="2" t="s">
        <v>4982</v>
      </c>
    </row>
    <row r="74" customFormat="false" ht="15" hidden="false" customHeight="true" outlineLevel="0" collapsed="false">
      <c r="A74" s="211" t="s">
        <v>5061</v>
      </c>
      <c r="B74" s="218" t="n">
        <v>15</v>
      </c>
      <c r="C74" s="2" t="n">
        <v>15</v>
      </c>
      <c r="D74" s="204"/>
      <c r="E74" s="205"/>
      <c r="F74" s="204"/>
      <c r="G74" s="207" t="n">
        <v>73</v>
      </c>
      <c r="H74" s="2" t="s">
        <v>5152</v>
      </c>
      <c r="I74" s="2" t="n">
        <v>2</v>
      </c>
      <c r="J74" s="2" t="s">
        <v>5006</v>
      </c>
    </row>
    <row r="75" customFormat="false" ht="15" hidden="false" customHeight="true" outlineLevel="0" collapsed="false">
      <c r="A75" s="211" t="s">
        <v>5038</v>
      </c>
      <c r="B75" s="218" t="n">
        <v>17</v>
      </c>
      <c r="C75" s="2" t="n">
        <v>17</v>
      </c>
      <c r="D75" s="204"/>
      <c r="E75" s="205"/>
      <c r="F75" s="204"/>
      <c r="G75" s="207" t="n">
        <v>74</v>
      </c>
      <c r="H75" s="2" t="s">
        <v>5343</v>
      </c>
      <c r="I75" s="2" t="n">
        <v>2</v>
      </c>
      <c r="J75" s="2" t="s">
        <v>4982</v>
      </c>
    </row>
    <row r="76" customFormat="false" ht="15" hidden="false" customHeight="true" outlineLevel="0" collapsed="false">
      <c r="A76" s="211" t="s">
        <v>5062</v>
      </c>
      <c r="B76" s="218" t="n">
        <v>18</v>
      </c>
      <c r="C76" s="2" t="n">
        <v>18</v>
      </c>
      <c r="D76" s="204"/>
      <c r="E76" s="205"/>
      <c r="F76" s="204"/>
      <c r="G76" s="207" t="n">
        <v>75</v>
      </c>
      <c r="H76" s="2" t="s">
        <v>5067</v>
      </c>
      <c r="I76" s="2" t="n">
        <v>2</v>
      </c>
      <c r="J76" s="2" t="s">
        <v>4982</v>
      </c>
    </row>
    <row r="77" customFormat="false" ht="15" hidden="false" customHeight="true" outlineLevel="0" collapsed="false">
      <c r="A77" s="211" t="s">
        <v>5337</v>
      </c>
      <c r="B77" s="218"/>
      <c r="C77" s="2" t="n">
        <v>19</v>
      </c>
      <c r="D77" s="204"/>
      <c r="E77" s="205"/>
      <c r="F77" s="204"/>
      <c r="G77" s="207" t="n">
        <v>76</v>
      </c>
      <c r="H77" s="2" t="s">
        <v>909</v>
      </c>
      <c r="I77" s="2" t="n">
        <v>1</v>
      </c>
      <c r="J77" s="2" t="s">
        <v>4980</v>
      </c>
    </row>
    <row r="78" customFormat="false" ht="15" hidden="false" customHeight="true" outlineLevel="0" collapsed="false">
      <c r="A78" s="211" t="s">
        <v>957</v>
      </c>
      <c r="B78" s="218" t="n">
        <v>20</v>
      </c>
      <c r="C78" s="2" t="n">
        <v>20</v>
      </c>
      <c r="D78" s="204"/>
      <c r="E78" s="205"/>
      <c r="F78" s="204"/>
      <c r="G78" s="207" t="n">
        <v>77</v>
      </c>
      <c r="H78" s="2" t="s">
        <v>977</v>
      </c>
      <c r="I78" s="2" t="n">
        <v>2</v>
      </c>
      <c r="J78" s="2" t="s">
        <v>4982</v>
      </c>
    </row>
    <row r="79" customFormat="false" ht="15" hidden="false" customHeight="true" outlineLevel="0" collapsed="false">
      <c r="A79" s="211" t="s">
        <v>5021</v>
      </c>
      <c r="B79" s="218" t="n">
        <v>21</v>
      </c>
      <c r="C79" s="2" t="n">
        <v>21</v>
      </c>
      <c r="D79" s="204"/>
      <c r="E79" s="205"/>
      <c r="F79" s="204"/>
      <c r="G79" s="207" t="n">
        <v>78</v>
      </c>
      <c r="H79" s="2" t="s">
        <v>5113</v>
      </c>
      <c r="I79" s="2" t="n">
        <v>1</v>
      </c>
      <c r="J79" s="2" t="s">
        <v>4991</v>
      </c>
    </row>
    <row r="80" customFormat="false" ht="15" hidden="false" customHeight="true" outlineLevel="0" collapsed="false">
      <c r="A80" s="211" t="s">
        <v>5048</v>
      </c>
      <c r="B80" s="218" t="n">
        <v>22</v>
      </c>
      <c r="C80" s="2" t="n">
        <v>22</v>
      </c>
      <c r="D80" s="204"/>
      <c r="E80" s="205"/>
      <c r="F80" s="204"/>
      <c r="G80" s="207" t="n">
        <v>79</v>
      </c>
      <c r="H80" s="2" t="s">
        <v>5029</v>
      </c>
      <c r="I80" s="2" t="n">
        <v>1</v>
      </c>
      <c r="J80" s="2" t="s">
        <v>4980</v>
      </c>
    </row>
    <row r="81" customFormat="false" ht="15" hidden="false" customHeight="true" outlineLevel="0" collapsed="false">
      <c r="A81" s="211" t="s">
        <v>1044</v>
      </c>
      <c r="B81" s="218" t="n">
        <v>26</v>
      </c>
      <c r="C81" s="2" t="n">
        <v>26</v>
      </c>
      <c r="D81" s="204"/>
      <c r="E81" s="205"/>
      <c r="F81" s="204"/>
      <c r="G81" s="207" t="n">
        <v>80</v>
      </c>
      <c r="H81" s="2" t="s">
        <v>5050</v>
      </c>
      <c r="I81" s="2" t="n">
        <v>2</v>
      </c>
      <c r="J81" s="2" t="s">
        <v>4982</v>
      </c>
    </row>
    <row r="82" customFormat="false" ht="15" hidden="false" customHeight="true" outlineLevel="0" collapsed="false">
      <c r="A82" s="211" t="s">
        <v>5042</v>
      </c>
      <c r="B82" s="218" t="n">
        <v>27</v>
      </c>
      <c r="C82" s="2" t="n">
        <v>27</v>
      </c>
      <c r="D82" s="204"/>
      <c r="E82" s="205"/>
      <c r="F82" s="204"/>
      <c r="G82" s="207" t="n">
        <v>81</v>
      </c>
      <c r="H82" s="2" t="s">
        <v>5165</v>
      </c>
      <c r="I82" s="2" t="n">
        <v>2</v>
      </c>
      <c r="J82" s="2" t="s">
        <v>5006</v>
      </c>
    </row>
    <row r="83" customFormat="false" ht="15" hidden="false" customHeight="true" outlineLevel="0" collapsed="false">
      <c r="A83" s="211" t="s">
        <v>5056</v>
      </c>
      <c r="B83" s="218" t="n">
        <v>31</v>
      </c>
      <c r="C83" s="2" t="n">
        <v>31</v>
      </c>
      <c r="D83" s="204"/>
      <c r="E83" s="205"/>
      <c r="F83" s="204"/>
      <c r="G83" s="207" t="n">
        <v>82</v>
      </c>
      <c r="H83" s="2" t="s">
        <v>5047</v>
      </c>
      <c r="I83" s="2" t="n">
        <v>1</v>
      </c>
      <c r="J83" s="2" t="s">
        <v>4980</v>
      </c>
    </row>
    <row r="84" customFormat="false" ht="15" hidden="false" customHeight="true" outlineLevel="0" collapsed="false">
      <c r="A84" s="211" t="s">
        <v>5004</v>
      </c>
      <c r="B84" s="218" t="n">
        <v>32</v>
      </c>
      <c r="C84" s="2" t="n">
        <v>32</v>
      </c>
      <c r="D84" s="204"/>
      <c r="E84" s="205"/>
      <c r="F84" s="204"/>
      <c r="G84" s="207" t="n">
        <v>83</v>
      </c>
      <c r="H84" s="2" t="s">
        <v>5192</v>
      </c>
      <c r="I84" s="2" t="n">
        <v>2</v>
      </c>
      <c r="J84" s="2" t="s">
        <v>4982</v>
      </c>
    </row>
    <row r="85" customFormat="false" ht="15" hidden="false" customHeight="true" outlineLevel="0" collapsed="false">
      <c r="A85" s="211" t="s">
        <v>5188</v>
      </c>
      <c r="B85" s="218" t="n">
        <v>33</v>
      </c>
      <c r="C85" s="2" t="n">
        <v>33</v>
      </c>
      <c r="D85" s="204"/>
      <c r="E85" s="205"/>
      <c r="F85" s="204"/>
      <c r="G85" s="207" t="n">
        <v>84</v>
      </c>
      <c r="H85" s="2" t="s">
        <v>5045</v>
      </c>
      <c r="I85" s="2" t="n">
        <v>2</v>
      </c>
      <c r="J85" s="2" t="s">
        <v>4982</v>
      </c>
    </row>
    <row r="86" customFormat="false" ht="15" hidden="false" customHeight="true" outlineLevel="0" collapsed="false">
      <c r="A86" s="211" t="s">
        <v>5077</v>
      </c>
      <c r="B86" s="218" t="n">
        <v>39</v>
      </c>
      <c r="C86" s="2" t="n">
        <v>39</v>
      </c>
      <c r="D86" s="204"/>
      <c r="E86" s="205"/>
      <c r="F86" s="204"/>
      <c r="G86" s="207" t="n">
        <v>85</v>
      </c>
      <c r="H86" s="2" t="s">
        <v>1333</v>
      </c>
      <c r="I86" s="2" t="n">
        <v>2</v>
      </c>
      <c r="J86" s="2" t="s">
        <v>5006</v>
      </c>
    </row>
    <row r="87" customFormat="false" ht="15" hidden="false" customHeight="true" outlineLevel="0" collapsed="false">
      <c r="A87" s="211" t="s">
        <v>4983</v>
      </c>
      <c r="B87" s="218" t="n">
        <v>40</v>
      </c>
      <c r="C87" s="2" t="n">
        <v>40</v>
      </c>
      <c r="D87" s="204"/>
      <c r="E87" s="205"/>
      <c r="F87" s="204"/>
      <c r="G87" s="207" t="n">
        <v>86</v>
      </c>
      <c r="H87" s="2" t="s">
        <v>1094</v>
      </c>
      <c r="I87" s="2" t="n">
        <v>0</v>
      </c>
      <c r="J87" s="2" t="s">
        <v>4991</v>
      </c>
    </row>
    <row r="88" customFormat="false" ht="15" hidden="false" customHeight="true" outlineLevel="0" collapsed="false">
      <c r="A88" s="211" t="s">
        <v>5013</v>
      </c>
      <c r="B88" s="218" t="n">
        <v>42</v>
      </c>
      <c r="C88" s="2" t="n">
        <v>42</v>
      </c>
      <c r="D88" s="204"/>
      <c r="E88" s="205"/>
      <c r="F88" s="204"/>
      <c r="G88" s="207" t="n">
        <v>87</v>
      </c>
      <c r="H88" s="2" t="s">
        <v>5120</v>
      </c>
      <c r="I88" s="2" t="n">
        <v>1</v>
      </c>
      <c r="J88" s="2" t="s">
        <v>4980</v>
      </c>
    </row>
    <row r="89" customFormat="false" ht="15" hidden="false" customHeight="true" outlineLevel="0" collapsed="false">
      <c r="A89" s="211" t="s">
        <v>5041</v>
      </c>
      <c r="B89" s="218" t="n">
        <v>44</v>
      </c>
      <c r="C89" s="2" t="n">
        <v>44</v>
      </c>
      <c r="D89" s="204"/>
      <c r="E89" s="205"/>
      <c r="F89" s="204"/>
      <c r="G89" s="207" t="n">
        <v>88</v>
      </c>
      <c r="H89" s="219" t="s">
        <v>5220</v>
      </c>
      <c r="I89" s="219" t="n">
        <v>2</v>
      </c>
      <c r="J89" s="219" t="s">
        <v>4999</v>
      </c>
    </row>
    <row r="90" customFormat="false" ht="15" hidden="false" customHeight="true" outlineLevel="0" collapsed="false">
      <c r="A90" s="211" t="s">
        <v>4985</v>
      </c>
      <c r="B90" s="218" t="n">
        <v>45</v>
      </c>
      <c r="C90" s="2" t="n">
        <v>45</v>
      </c>
      <c r="D90" s="204"/>
      <c r="E90" s="205"/>
      <c r="F90" s="204"/>
      <c r="G90" s="207"/>
      <c r="H90" s="220" t="s">
        <v>5052</v>
      </c>
      <c r="I90" s="217" t="n">
        <f aca="false">SUM(I1:I89)</f>
        <v>138</v>
      </c>
      <c r="J90" s="217"/>
    </row>
    <row r="91" customFormat="false" ht="15" hidden="false" customHeight="true" outlineLevel="0" collapsed="false">
      <c r="A91" s="211" t="s">
        <v>5192</v>
      </c>
      <c r="B91" s="218" t="n">
        <v>46</v>
      </c>
      <c r="C91" s="2" t="n">
        <v>46</v>
      </c>
      <c r="D91" s="204"/>
      <c r="E91" s="205"/>
      <c r="F91" s="204"/>
      <c r="G91" s="207"/>
      <c r="H91" s="2" t="s">
        <v>5053</v>
      </c>
      <c r="I91" s="2" t="n">
        <f aca="false">I90-((2*5)+(2*5))</f>
        <v>118</v>
      </c>
      <c r="J91" s="2"/>
    </row>
    <row r="92" customFormat="false" ht="15" hidden="false" customHeight="true" outlineLevel="0" collapsed="false">
      <c r="A92" s="211" t="s">
        <v>5043</v>
      </c>
      <c r="B92" s="218" t="n">
        <v>48</v>
      </c>
      <c r="C92" s="2" t="n">
        <v>48</v>
      </c>
      <c r="D92" s="204"/>
      <c r="E92" s="205"/>
      <c r="F92" s="204"/>
      <c r="G92" s="207"/>
      <c r="H92" s="2"/>
      <c r="I92" s="204"/>
      <c r="J92" s="2"/>
    </row>
    <row r="93" customFormat="false" ht="15" hidden="false" customHeight="true" outlineLevel="0" collapsed="false">
      <c r="A93" s="211" t="s">
        <v>5008</v>
      </c>
      <c r="B93" s="218" t="n">
        <v>49</v>
      </c>
      <c r="C93" s="2" t="n">
        <v>49</v>
      </c>
      <c r="D93" s="204"/>
      <c r="E93" s="205"/>
      <c r="F93" s="204"/>
      <c r="G93" s="207"/>
      <c r="H93" s="2"/>
      <c r="I93" s="204"/>
      <c r="J93" s="2"/>
    </row>
    <row r="94" customFormat="false" ht="15" hidden="false" customHeight="true" outlineLevel="0" collapsed="false">
      <c r="A94" s="211" t="s">
        <v>5343</v>
      </c>
      <c r="B94" s="214"/>
      <c r="C94" s="2" t="n">
        <v>51</v>
      </c>
      <c r="D94" s="204"/>
      <c r="E94" s="205"/>
      <c r="F94" s="204"/>
      <c r="G94" s="207"/>
      <c r="H94" s="2"/>
      <c r="I94" s="204"/>
      <c r="J94" s="2"/>
    </row>
    <row r="95" customFormat="false" ht="15" hidden="false" customHeight="true" outlineLevel="0" collapsed="false">
      <c r="A95" s="211" t="s">
        <v>5059</v>
      </c>
      <c r="B95" s="218" t="n">
        <v>52</v>
      </c>
      <c r="C95" s="2" t="n">
        <v>52</v>
      </c>
      <c r="D95" s="204"/>
      <c r="E95" s="205"/>
      <c r="F95" s="204"/>
      <c r="G95" s="207"/>
      <c r="H95" s="2"/>
      <c r="I95" s="204"/>
      <c r="J95" s="2"/>
    </row>
    <row r="96" customFormat="false" ht="15" hidden="false" customHeight="true" outlineLevel="0" collapsed="false">
      <c r="A96" s="211" t="s">
        <v>5015</v>
      </c>
      <c r="B96" s="218" t="n">
        <v>54</v>
      </c>
      <c r="C96" s="2" t="n">
        <v>54</v>
      </c>
      <c r="D96" s="204"/>
      <c r="E96" s="205"/>
      <c r="F96" s="204"/>
      <c r="G96" s="207"/>
      <c r="H96" s="2"/>
      <c r="I96" s="204"/>
      <c r="J96" s="2"/>
    </row>
    <row r="97" customFormat="false" ht="15" hidden="false" customHeight="true" outlineLevel="0" collapsed="false">
      <c r="A97" s="211" t="s">
        <v>5018</v>
      </c>
      <c r="B97" s="218" t="n">
        <v>56</v>
      </c>
      <c r="C97" s="2" t="n">
        <v>56</v>
      </c>
      <c r="D97" s="204"/>
      <c r="E97" s="205"/>
      <c r="F97" s="204"/>
      <c r="G97" s="207"/>
      <c r="H97" s="2"/>
      <c r="I97" s="204"/>
      <c r="J97" s="2"/>
    </row>
    <row r="98" customFormat="false" ht="15" hidden="false" customHeight="true" outlineLevel="0" collapsed="false">
      <c r="A98" s="211" t="s">
        <v>5338</v>
      </c>
      <c r="B98" s="218" t="n">
        <v>58</v>
      </c>
      <c r="C98" s="2" t="n">
        <v>58</v>
      </c>
      <c r="D98" s="204"/>
      <c r="E98" s="205"/>
      <c r="F98" s="204"/>
      <c r="G98" s="207"/>
      <c r="H98" s="2"/>
      <c r="I98" s="204"/>
      <c r="J98" s="2"/>
    </row>
    <row r="99" customFormat="false" ht="15" hidden="false" customHeight="true" outlineLevel="0" collapsed="false">
      <c r="A99" s="211" t="s">
        <v>5147</v>
      </c>
      <c r="B99" s="218" t="n">
        <v>59</v>
      </c>
      <c r="C99" s="2" t="n">
        <v>59</v>
      </c>
      <c r="D99" s="204"/>
      <c r="E99" s="205"/>
      <c r="F99" s="204"/>
      <c r="G99" s="207"/>
      <c r="H99" s="2"/>
      <c r="I99" s="204"/>
      <c r="J99" s="2"/>
    </row>
    <row r="100" customFormat="false" ht="15" hidden="false" customHeight="true" outlineLevel="0" collapsed="false">
      <c r="A100" s="211" t="s">
        <v>5040</v>
      </c>
      <c r="B100" s="218" t="n">
        <v>60</v>
      </c>
      <c r="C100" s="2" t="n">
        <v>60</v>
      </c>
      <c r="D100" s="204"/>
      <c r="E100" s="205"/>
      <c r="F100" s="204"/>
      <c r="G100" s="207"/>
      <c r="H100" s="2"/>
      <c r="I100" s="204"/>
      <c r="J100" s="2"/>
    </row>
    <row r="101" customFormat="false" ht="15" hidden="false" customHeight="true" outlineLevel="0" collapsed="false">
      <c r="A101" s="211" t="s">
        <v>4981</v>
      </c>
      <c r="B101" s="218" t="n">
        <v>62</v>
      </c>
      <c r="C101" s="2" t="n">
        <v>62</v>
      </c>
      <c r="D101" s="204"/>
      <c r="E101" s="205"/>
      <c r="F101" s="204"/>
      <c r="G101" s="207"/>
      <c r="H101" s="2"/>
      <c r="I101" s="204"/>
      <c r="J101" s="2"/>
    </row>
    <row r="102" customFormat="false" ht="15" hidden="false" customHeight="true" outlineLevel="0" collapsed="false">
      <c r="A102" s="211" t="s">
        <v>5114</v>
      </c>
      <c r="B102" s="218" t="n">
        <v>67</v>
      </c>
      <c r="C102" s="2" t="n">
        <v>67</v>
      </c>
      <c r="D102" s="204"/>
      <c r="E102" s="205"/>
      <c r="F102" s="204"/>
      <c r="G102" s="207"/>
      <c r="H102" s="2"/>
      <c r="I102" s="204"/>
      <c r="J102" s="2"/>
    </row>
    <row r="103" customFormat="false" ht="15" hidden="false" customHeight="true" outlineLevel="0" collapsed="false">
      <c r="A103" s="211" t="s">
        <v>1573</v>
      </c>
      <c r="B103" s="218" t="n">
        <v>68</v>
      </c>
      <c r="C103" s="2" t="n">
        <v>68</v>
      </c>
      <c r="D103" s="204"/>
      <c r="E103" s="205"/>
      <c r="F103" s="204"/>
      <c r="G103" s="207"/>
      <c r="H103" s="2"/>
      <c r="I103" s="204"/>
      <c r="J103" s="2"/>
    </row>
    <row r="104" customFormat="false" ht="15" hidden="false" customHeight="true" outlineLevel="0" collapsed="false">
      <c r="A104" s="211" t="s">
        <v>885</v>
      </c>
      <c r="B104" s="218" t="n">
        <v>70</v>
      </c>
      <c r="C104" s="2" t="n">
        <v>70</v>
      </c>
      <c r="D104" s="204"/>
      <c r="E104" s="205"/>
      <c r="F104" s="204"/>
      <c r="G104" s="207"/>
      <c r="H104" s="2"/>
      <c r="I104" s="204"/>
      <c r="J104" s="2"/>
    </row>
    <row r="105" customFormat="false" ht="15" hidden="false" customHeight="true" outlineLevel="0" collapsed="false">
      <c r="A105" s="211" t="s">
        <v>5057</v>
      </c>
      <c r="B105" s="218" t="n">
        <v>78</v>
      </c>
      <c r="C105" s="2" t="n">
        <v>78</v>
      </c>
      <c r="D105" s="204"/>
      <c r="E105" s="205"/>
      <c r="F105" s="204"/>
      <c r="G105" s="207"/>
      <c r="H105" s="2"/>
      <c r="I105" s="204"/>
      <c r="J105" s="2"/>
    </row>
    <row r="106" customFormat="false" ht="15" hidden="false" customHeight="true" outlineLevel="0" collapsed="false">
      <c r="A106" s="211" t="s">
        <v>5064</v>
      </c>
      <c r="B106" s="218" t="n">
        <v>80</v>
      </c>
      <c r="C106" s="2" t="n">
        <v>80</v>
      </c>
      <c r="D106" s="204"/>
      <c r="E106" s="205"/>
      <c r="F106" s="204"/>
      <c r="G106" s="207"/>
      <c r="H106" s="2"/>
      <c r="I106" s="204"/>
      <c r="J106" s="2"/>
    </row>
    <row r="107" customFormat="false" ht="15" hidden="false" customHeight="true" outlineLevel="0" collapsed="false">
      <c r="A107" s="211" t="s">
        <v>5120</v>
      </c>
      <c r="B107" s="218" t="n">
        <v>83</v>
      </c>
      <c r="C107" s="204"/>
      <c r="D107" s="204"/>
      <c r="E107" s="205"/>
      <c r="F107" s="204"/>
      <c r="G107" s="207"/>
      <c r="H107" s="2"/>
      <c r="I107" s="204"/>
      <c r="J107" s="2"/>
    </row>
    <row r="108" customFormat="false" ht="15" hidden="false" customHeight="true" outlineLevel="0" collapsed="false">
      <c r="A108" s="211" t="s">
        <v>5142</v>
      </c>
      <c r="B108" s="218" t="n">
        <v>86</v>
      </c>
      <c r="C108" s="2" t="n">
        <v>86</v>
      </c>
      <c r="D108" s="204"/>
      <c r="E108" s="205"/>
      <c r="F108" s="204"/>
      <c r="G108" s="207"/>
      <c r="H108" s="2"/>
      <c r="I108" s="204"/>
      <c r="J108" s="2"/>
    </row>
    <row r="109" customFormat="false" ht="15" hidden="false" customHeight="true" outlineLevel="0" collapsed="false">
      <c r="A109" s="211" t="s">
        <v>5050</v>
      </c>
      <c r="B109" s="218" t="n">
        <v>87</v>
      </c>
      <c r="C109" s="2" t="n">
        <v>87</v>
      </c>
      <c r="D109" s="204"/>
      <c r="E109" s="205"/>
      <c r="F109" s="204"/>
      <c r="G109" s="207"/>
      <c r="H109" s="2"/>
      <c r="I109" s="204"/>
      <c r="J109" s="2"/>
    </row>
    <row r="110" customFormat="false" ht="15" hidden="false" customHeight="true" outlineLevel="0" collapsed="false">
      <c r="A110" s="211" t="s">
        <v>5037</v>
      </c>
      <c r="B110" s="214"/>
      <c r="C110" s="2" t="n">
        <v>88</v>
      </c>
      <c r="D110" s="204"/>
      <c r="E110" s="205"/>
      <c r="F110" s="204"/>
      <c r="G110" s="207"/>
      <c r="H110" s="2"/>
      <c r="I110" s="204"/>
      <c r="J110" s="2"/>
    </row>
    <row r="111" customFormat="false" ht="15" hidden="false" customHeight="true" outlineLevel="0" collapsed="false">
      <c r="A111" s="211" t="s">
        <v>977</v>
      </c>
      <c r="B111" s="218" t="n">
        <v>90</v>
      </c>
      <c r="C111" s="2" t="n">
        <v>90</v>
      </c>
      <c r="D111" s="204"/>
      <c r="E111" s="205"/>
      <c r="F111" s="204"/>
      <c r="G111" s="207"/>
      <c r="H111" s="2"/>
      <c r="I111" s="204"/>
      <c r="J111" s="2"/>
    </row>
    <row r="112" customFormat="false" ht="15" hidden="false" customHeight="true" outlineLevel="0" collapsed="false">
      <c r="A112" s="211" t="s">
        <v>5044</v>
      </c>
      <c r="B112" s="214"/>
      <c r="C112" s="2" t="n">
        <v>94</v>
      </c>
      <c r="D112" s="204"/>
      <c r="E112" s="205"/>
      <c r="F112" s="204"/>
      <c r="G112" s="207"/>
      <c r="H112" s="2"/>
      <c r="I112" s="204"/>
      <c r="J112" s="2"/>
    </row>
    <row r="113" customFormat="false" ht="15" hidden="false" customHeight="true" outlineLevel="0" collapsed="false">
      <c r="A113" s="211" t="s">
        <v>5065</v>
      </c>
      <c r="B113" s="218" t="n">
        <v>94</v>
      </c>
      <c r="C113" s="2" t="n">
        <v>94</v>
      </c>
      <c r="D113" s="204"/>
      <c r="E113" s="205"/>
      <c r="F113" s="204"/>
      <c r="G113" s="207"/>
      <c r="H113" s="2"/>
      <c r="I113" s="204"/>
      <c r="J113" s="2"/>
    </row>
    <row r="114" customFormat="false" ht="15" hidden="false" customHeight="true" outlineLevel="0" collapsed="false">
      <c r="A114" s="211" t="s">
        <v>5150</v>
      </c>
      <c r="B114" s="214"/>
      <c r="C114" s="2" t="n">
        <v>96</v>
      </c>
      <c r="D114" s="204"/>
      <c r="E114" s="205"/>
      <c r="F114" s="204"/>
      <c r="G114" s="207"/>
      <c r="H114" s="2"/>
      <c r="I114" s="204"/>
      <c r="J114" s="2"/>
    </row>
    <row r="115" customFormat="false" ht="15" hidden="false" customHeight="true" outlineLevel="0" collapsed="false">
      <c r="A115" s="211" t="s">
        <v>5111</v>
      </c>
      <c r="B115" s="214"/>
      <c r="C115" s="2" t="n">
        <v>98</v>
      </c>
      <c r="D115" s="204"/>
      <c r="E115" s="205"/>
      <c r="F115" s="204"/>
      <c r="G115" s="207"/>
      <c r="H115" s="2"/>
      <c r="I115" s="204"/>
      <c r="J115" s="2"/>
    </row>
    <row r="116" customFormat="false" ht="15" hidden="false" customHeight="true" outlineLevel="0" collapsed="false">
      <c r="A116" s="211" t="s">
        <v>4996</v>
      </c>
      <c r="B116" s="214"/>
      <c r="C116" s="2" t="n">
        <v>100</v>
      </c>
      <c r="D116" s="204"/>
      <c r="E116" s="205"/>
      <c r="F116" s="204"/>
      <c r="G116" s="207"/>
      <c r="H116" s="2"/>
      <c r="I116" s="204"/>
      <c r="J116" s="2"/>
    </row>
    <row r="117" customFormat="false" ht="15" hidden="false" customHeight="true" outlineLevel="0" collapsed="false">
      <c r="A117" s="211" t="s">
        <v>5341</v>
      </c>
      <c r="B117" s="218" t="s">
        <v>5344</v>
      </c>
      <c r="C117" s="2" t="s">
        <v>5344</v>
      </c>
      <c r="D117" s="204"/>
      <c r="E117" s="205"/>
      <c r="F117" s="204"/>
      <c r="G117" s="207"/>
      <c r="H117" s="2"/>
      <c r="I117" s="204"/>
      <c r="J117" s="2"/>
    </row>
    <row r="118" customFormat="false" ht="15" hidden="false" customHeight="true" outlineLevel="0" collapsed="false">
      <c r="A118" s="211" t="s">
        <v>5067</v>
      </c>
      <c r="B118" s="218" t="s">
        <v>5068</v>
      </c>
      <c r="C118" s="2" t="s">
        <v>5068</v>
      </c>
      <c r="D118" s="204"/>
      <c r="E118" s="205"/>
      <c r="F118" s="204"/>
      <c r="G118" s="207"/>
      <c r="H118" s="2"/>
      <c r="I118" s="204"/>
      <c r="J118" s="2"/>
    </row>
  </sheetData>
  <mergeCells count="5">
    <mergeCell ref="A2:C2"/>
    <mergeCell ref="A25:C25"/>
    <mergeCell ref="A33:C33"/>
    <mergeCell ref="A46:C46"/>
    <mergeCell ref="A67:C67"/>
  </mergeCells>
  <conditionalFormatting sqref="B3:C23">
    <cfRule type="expression" priority="2" aboveAverage="0" equalAverage="0" bottom="0" percent="0" rank="0" text="" dxfId="0">
      <formula>LEN(TRIM(B3))=0</formula>
    </cfRule>
  </conditionalFormatting>
  <conditionalFormatting sqref="B26:C31">
    <cfRule type="expression" priority="3" aboveAverage="0" equalAverage="0" bottom="0" percent="0" rank="0" text="" dxfId="0">
      <formula>LEN(TRIM(B26))=0</formula>
    </cfRule>
  </conditionalFormatting>
  <conditionalFormatting sqref="B3:C23">
    <cfRule type="cellIs" priority="4" operator="lessThanOrEqual" aboveAverage="0" equalAverage="0" bottom="0" percent="0" rank="0" text="" dxfId="0">
      <formula>25</formula>
    </cfRule>
  </conditionalFormatting>
  <conditionalFormatting sqref="B26:C31">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J8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4" min="2" style="0" width="8.77551020408163"/>
    <col collapsed="false" hidden="false" max="5" min="5" style="0" width="3.51020408163265"/>
    <col collapsed="false" hidden="false" max="6" min="6" style="0" width="8.77551020408163"/>
    <col collapsed="false" hidden="false" max="7" min="7" style="0" width="3.78061224489796"/>
    <col collapsed="false" hidden="false" max="8" min="8" style="0" width="21.3265306122449"/>
    <col collapsed="false" hidden="false" max="9" min="9" style="0" width="8.77551020408163"/>
    <col collapsed="false" hidden="false" max="10" min="10" style="0" width="18.6275510204082"/>
    <col collapsed="false" hidden="false" max="1025" min="11" style="0" width="13.2295918367347"/>
  </cols>
  <sheetData>
    <row r="1" customFormat="false" ht="21" hidden="false" customHeight="true" outlineLevel="0" collapsed="false">
      <c r="A1" s="202" t="s">
        <v>2177</v>
      </c>
      <c r="B1" s="203" t="s">
        <v>4975</v>
      </c>
      <c r="C1" s="203" t="s">
        <v>4976</v>
      </c>
      <c r="D1" s="204"/>
      <c r="E1" s="205"/>
      <c r="F1" s="204"/>
      <c r="G1" s="2"/>
      <c r="H1" s="203" t="s">
        <v>4977</v>
      </c>
      <c r="I1" s="203" t="s">
        <v>4978</v>
      </c>
      <c r="J1" s="203" t="s">
        <v>4979</v>
      </c>
    </row>
    <row r="2" customFormat="false" ht="19.5" hidden="false" customHeight="true" outlineLevel="0" collapsed="false">
      <c r="A2" s="206" t="s">
        <v>4980</v>
      </c>
      <c r="B2" s="206"/>
      <c r="C2" s="206"/>
      <c r="D2" s="204"/>
      <c r="E2" s="205"/>
      <c r="F2" s="204"/>
      <c r="G2" s="207" t="n">
        <v>1</v>
      </c>
      <c r="H2" s="2" t="s">
        <v>5121</v>
      </c>
      <c r="I2" s="2" t="n">
        <v>0</v>
      </c>
      <c r="J2" s="2" t="s">
        <v>4991</v>
      </c>
    </row>
    <row r="3" customFormat="false" ht="15" hidden="false" customHeight="true" outlineLevel="0" collapsed="false">
      <c r="A3" s="208" t="s">
        <v>4984</v>
      </c>
      <c r="B3" s="209" t="n">
        <v>0</v>
      </c>
      <c r="C3" s="210" t="n">
        <v>0</v>
      </c>
      <c r="D3" s="204"/>
      <c r="E3" s="205"/>
      <c r="F3" s="204"/>
      <c r="G3" s="207" t="n">
        <v>2</v>
      </c>
      <c r="H3" s="2" t="s">
        <v>4985</v>
      </c>
      <c r="I3" s="2" t="n">
        <v>2</v>
      </c>
      <c r="J3" s="2" t="s">
        <v>4982</v>
      </c>
    </row>
    <row r="4" customFormat="false" ht="15" hidden="false" customHeight="true" outlineLevel="0" collapsed="false">
      <c r="A4" s="211" t="s">
        <v>5345</v>
      </c>
      <c r="B4" s="212" t="n">
        <v>0</v>
      </c>
      <c r="C4" s="213" t="n">
        <v>0</v>
      </c>
      <c r="D4" s="204"/>
      <c r="E4" s="205"/>
      <c r="F4" s="204"/>
      <c r="G4" s="207" t="n">
        <v>3</v>
      </c>
      <c r="H4" s="2" t="s">
        <v>5076</v>
      </c>
      <c r="I4" s="2" t="n">
        <v>2</v>
      </c>
      <c r="J4" s="2" t="s">
        <v>5006</v>
      </c>
    </row>
    <row r="5" customFormat="false" ht="15" hidden="false" customHeight="true" outlineLevel="0" collapsed="false">
      <c r="A5" s="211" t="s">
        <v>5121</v>
      </c>
      <c r="B5" s="212"/>
      <c r="C5" s="213" t="n">
        <v>4</v>
      </c>
      <c r="D5" s="204"/>
      <c r="E5" s="205"/>
      <c r="F5" s="204"/>
      <c r="G5" s="207" t="n">
        <v>4</v>
      </c>
      <c r="H5" s="2" t="s">
        <v>5203</v>
      </c>
      <c r="I5" s="2" t="n">
        <v>2</v>
      </c>
      <c r="J5" s="2" t="s">
        <v>4982</v>
      </c>
    </row>
    <row r="6" customFormat="false" ht="15" hidden="false" customHeight="true" outlineLevel="0" collapsed="false">
      <c r="A6" s="211" t="s">
        <v>5104</v>
      </c>
      <c r="B6" s="212" t="n">
        <v>7</v>
      </c>
      <c r="C6" s="213" t="n">
        <v>7</v>
      </c>
      <c r="D6" s="204"/>
      <c r="E6" s="205"/>
      <c r="F6" s="204"/>
      <c r="G6" s="207" t="n">
        <v>5</v>
      </c>
      <c r="H6" s="2" t="s">
        <v>4996</v>
      </c>
      <c r="I6" s="2" t="n">
        <v>2</v>
      </c>
      <c r="J6" s="2" t="s">
        <v>4982</v>
      </c>
    </row>
    <row r="7" customFormat="false" ht="15" hidden="false" customHeight="true" outlineLevel="0" collapsed="false">
      <c r="A7" s="211" t="s">
        <v>5099</v>
      </c>
      <c r="B7" s="212" t="n">
        <v>13</v>
      </c>
      <c r="C7" s="213" t="n">
        <v>13</v>
      </c>
      <c r="D7" s="204"/>
      <c r="E7" s="205"/>
      <c r="F7" s="204"/>
      <c r="G7" s="207" t="n">
        <v>6</v>
      </c>
      <c r="H7" s="2" t="s">
        <v>5225</v>
      </c>
      <c r="I7" s="2" t="n">
        <v>2</v>
      </c>
      <c r="J7" s="2" t="s">
        <v>5006</v>
      </c>
    </row>
    <row r="8" customFormat="false" ht="15" hidden="false" customHeight="true" outlineLevel="0" collapsed="false">
      <c r="A8" s="211" t="s">
        <v>5175</v>
      </c>
      <c r="B8" s="212" t="n">
        <v>19</v>
      </c>
      <c r="C8" s="213" t="n">
        <v>19</v>
      </c>
      <c r="D8" s="204"/>
      <c r="E8" s="205"/>
      <c r="F8" s="204"/>
      <c r="G8" s="207" t="n">
        <v>7</v>
      </c>
      <c r="H8" s="2" t="s">
        <v>5083</v>
      </c>
      <c r="I8" s="2" t="n">
        <v>2</v>
      </c>
      <c r="J8" s="2" t="s">
        <v>4999</v>
      </c>
    </row>
    <row r="9" customFormat="false" ht="15" hidden="false" customHeight="true" outlineLevel="0" collapsed="false">
      <c r="A9" s="211" t="s">
        <v>5155</v>
      </c>
      <c r="B9" s="212" t="n">
        <v>19</v>
      </c>
      <c r="C9" s="213" t="n">
        <v>19</v>
      </c>
      <c r="D9" s="204"/>
      <c r="E9" s="205"/>
      <c r="F9" s="204"/>
      <c r="G9" s="207" t="n">
        <v>8</v>
      </c>
      <c r="H9" s="2" t="s">
        <v>5001</v>
      </c>
      <c r="I9" s="2" t="n">
        <v>2</v>
      </c>
      <c r="J9" s="2" t="s">
        <v>4982</v>
      </c>
    </row>
    <row r="10" customFormat="false" ht="15" hidden="false" customHeight="true" outlineLevel="0" collapsed="false">
      <c r="A10" s="211" t="s">
        <v>5095</v>
      </c>
      <c r="B10" s="212" t="n">
        <v>25</v>
      </c>
      <c r="C10" s="213" t="n">
        <v>25</v>
      </c>
      <c r="D10" s="204"/>
      <c r="E10" s="205"/>
      <c r="F10" s="204"/>
      <c r="G10" s="207" t="n">
        <v>9</v>
      </c>
      <c r="H10" s="2" t="s">
        <v>5004</v>
      </c>
      <c r="I10" s="2" t="n">
        <v>2</v>
      </c>
      <c r="J10" s="2" t="s">
        <v>4982</v>
      </c>
    </row>
    <row r="11" customFormat="false" ht="15" hidden="false" customHeight="true" outlineLevel="0" collapsed="false">
      <c r="A11" s="211" t="s">
        <v>5036</v>
      </c>
      <c r="B11" s="212" t="n">
        <v>31</v>
      </c>
      <c r="C11" s="213" t="n">
        <v>31</v>
      </c>
      <c r="D11" s="204"/>
      <c r="E11" s="205"/>
      <c r="F11" s="204"/>
      <c r="G11" s="207" t="n">
        <v>10</v>
      </c>
      <c r="H11" s="2" t="s">
        <v>5090</v>
      </c>
      <c r="I11" s="2" t="n">
        <v>2</v>
      </c>
      <c r="J11" s="2" t="s">
        <v>4982</v>
      </c>
    </row>
    <row r="12" customFormat="false" ht="15" hidden="false" customHeight="true" outlineLevel="0" collapsed="false">
      <c r="A12" s="211" t="s">
        <v>5105</v>
      </c>
      <c r="B12" s="212" t="n">
        <v>37</v>
      </c>
      <c r="C12" s="213" t="n">
        <v>37</v>
      </c>
      <c r="D12" s="204"/>
      <c r="E12" s="205"/>
      <c r="F12" s="204"/>
      <c r="G12" s="207" t="n">
        <v>11</v>
      </c>
      <c r="H12" s="2" t="s">
        <v>5134</v>
      </c>
      <c r="I12" s="2" t="n">
        <v>2</v>
      </c>
      <c r="J12" s="2" t="s">
        <v>4982</v>
      </c>
    </row>
    <row r="13" customFormat="false" ht="15" hidden="false" customHeight="true" outlineLevel="0" collapsed="false">
      <c r="A13" s="211" t="s">
        <v>5346</v>
      </c>
      <c r="B13" s="212"/>
      <c r="C13" s="213" t="n">
        <v>40</v>
      </c>
      <c r="D13" s="204"/>
      <c r="E13" s="205"/>
      <c r="F13" s="204"/>
      <c r="G13" s="207" t="n">
        <v>12</v>
      </c>
      <c r="H13" s="2" t="s">
        <v>5013</v>
      </c>
      <c r="I13" s="2" t="n">
        <v>2</v>
      </c>
      <c r="J13" s="2" t="s">
        <v>4982</v>
      </c>
    </row>
    <row r="14" customFormat="false" ht="15" hidden="false" customHeight="true" outlineLevel="0" collapsed="false">
      <c r="A14" s="211" t="s">
        <v>5118</v>
      </c>
      <c r="B14" s="212" t="n">
        <v>44</v>
      </c>
      <c r="C14" s="213" t="n">
        <v>44</v>
      </c>
      <c r="D14" s="204"/>
      <c r="E14" s="205"/>
      <c r="F14" s="204"/>
      <c r="G14" s="207" t="n">
        <v>13</v>
      </c>
      <c r="H14" s="2" t="s">
        <v>885</v>
      </c>
      <c r="I14" s="2" t="n">
        <v>2</v>
      </c>
      <c r="J14" s="2" t="s">
        <v>4982</v>
      </c>
    </row>
    <row r="15" customFormat="false" ht="15" hidden="false" customHeight="true" outlineLevel="0" collapsed="false">
      <c r="A15" s="211" t="s">
        <v>5084</v>
      </c>
      <c r="B15" s="212" t="n">
        <v>50</v>
      </c>
      <c r="C15" s="213" t="n">
        <v>50</v>
      </c>
      <c r="D15" s="204"/>
      <c r="E15" s="205"/>
      <c r="F15" s="204"/>
      <c r="G15" s="207" t="n">
        <v>14</v>
      </c>
      <c r="H15" s="2" t="s">
        <v>5346</v>
      </c>
      <c r="I15" s="2" t="n">
        <v>1</v>
      </c>
      <c r="J15" s="2" t="s">
        <v>4980</v>
      </c>
    </row>
    <row r="16" customFormat="false" ht="15" hidden="false" customHeight="true" outlineLevel="0" collapsed="false">
      <c r="A16" s="2"/>
      <c r="B16" s="204"/>
      <c r="C16" s="204"/>
      <c r="D16" s="204"/>
      <c r="E16" s="205"/>
      <c r="F16" s="204"/>
      <c r="G16" s="207" t="n">
        <v>15</v>
      </c>
      <c r="H16" s="2" t="s">
        <v>5021</v>
      </c>
      <c r="I16" s="2" t="n">
        <v>2</v>
      </c>
      <c r="J16" s="2" t="s">
        <v>4982</v>
      </c>
    </row>
    <row r="17" customFormat="false" ht="19.5" hidden="false" customHeight="true" outlineLevel="0" collapsed="false">
      <c r="A17" s="206" t="s">
        <v>5017</v>
      </c>
      <c r="B17" s="206"/>
      <c r="C17" s="206"/>
      <c r="D17" s="204"/>
      <c r="E17" s="205"/>
      <c r="F17" s="204"/>
      <c r="G17" s="207" t="n">
        <v>16</v>
      </c>
      <c r="H17" s="2" t="s">
        <v>5347</v>
      </c>
      <c r="I17" s="2" t="n">
        <v>2</v>
      </c>
      <c r="J17" s="2" t="s">
        <v>4999</v>
      </c>
    </row>
    <row r="18" customFormat="false" ht="15" hidden="false" customHeight="true" outlineLevel="0" collapsed="false">
      <c r="A18" s="208" t="s">
        <v>5083</v>
      </c>
      <c r="B18" s="209" t="n">
        <v>0</v>
      </c>
      <c r="C18" s="210" t="n">
        <v>0</v>
      </c>
      <c r="D18" s="204"/>
      <c r="E18" s="205"/>
      <c r="F18" s="204"/>
      <c r="G18" s="207" t="n">
        <v>17</v>
      </c>
      <c r="H18" s="2" t="s">
        <v>5027</v>
      </c>
      <c r="I18" s="2" t="n">
        <v>2</v>
      </c>
      <c r="J18" s="2" t="s">
        <v>5006</v>
      </c>
    </row>
    <row r="19" customFormat="false" ht="15" hidden="false" customHeight="true" outlineLevel="0" collapsed="false">
      <c r="A19" s="211" t="s">
        <v>5027</v>
      </c>
      <c r="B19" s="212" t="n">
        <v>0</v>
      </c>
      <c r="C19" s="213" t="n">
        <v>0</v>
      </c>
      <c r="D19" s="204"/>
      <c r="E19" s="205"/>
      <c r="F19" s="204"/>
      <c r="G19" s="207" t="n">
        <v>18</v>
      </c>
      <c r="H19" s="2" t="s">
        <v>5142</v>
      </c>
      <c r="I19" s="2" t="n">
        <v>2</v>
      </c>
      <c r="J19" s="2" t="s">
        <v>4982</v>
      </c>
    </row>
    <row r="20" customFormat="false" ht="15" hidden="false" customHeight="true" outlineLevel="0" collapsed="false">
      <c r="A20" s="211" t="s">
        <v>5176</v>
      </c>
      <c r="B20" s="212" t="n">
        <v>0</v>
      </c>
      <c r="C20" s="213" t="n">
        <v>0</v>
      </c>
      <c r="D20" s="204"/>
      <c r="E20" s="205"/>
      <c r="F20" s="204"/>
      <c r="G20" s="207" t="n">
        <v>19</v>
      </c>
      <c r="H20" s="2" t="s">
        <v>5176</v>
      </c>
      <c r="I20" s="2" t="n">
        <v>2</v>
      </c>
      <c r="J20" s="2" t="s">
        <v>5006</v>
      </c>
    </row>
    <row r="21" customFormat="false" ht="15" hidden="false" customHeight="true" outlineLevel="0" collapsed="false">
      <c r="A21" s="211" t="s">
        <v>5347</v>
      </c>
      <c r="B21" s="212" t="n">
        <v>0</v>
      </c>
      <c r="C21" s="213" t="n">
        <v>0</v>
      </c>
      <c r="D21" s="204"/>
      <c r="E21" s="205"/>
      <c r="F21" s="204"/>
      <c r="G21" s="207" t="n">
        <v>20</v>
      </c>
      <c r="H21" s="2" t="s">
        <v>5095</v>
      </c>
      <c r="I21" s="2" t="n">
        <v>0</v>
      </c>
      <c r="J21" s="2" t="s">
        <v>4991</v>
      </c>
    </row>
    <row r="22" customFormat="false" ht="15" hidden="false" customHeight="true" outlineLevel="0" collapsed="false">
      <c r="A22" s="211" t="s">
        <v>5348</v>
      </c>
      <c r="B22" s="212" t="n">
        <v>0</v>
      </c>
      <c r="C22" s="213" t="n">
        <v>0</v>
      </c>
      <c r="D22" s="204"/>
      <c r="E22" s="205"/>
      <c r="F22" s="204"/>
      <c r="G22" s="207" t="n">
        <v>21</v>
      </c>
      <c r="H22" s="2" t="s">
        <v>5030</v>
      </c>
      <c r="I22" s="2" t="n">
        <v>2</v>
      </c>
      <c r="J22" s="2" t="s">
        <v>4982</v>
      </c>
    </row>
    <row r="23" customFormat="false" ht="15" hidden="false" customHeight="true" outlineLevel="0" collapsed="false">
      <c r="A23" s="211" t="s">
        <v>5349</v>
      </c>
      <c r="B23" s="212" t="n">
        <v>0</v>
      </c>
      <c r="C23" s="213" t="n">
        <v>0</v>
      </c>
      <c r="D23" s="204"/>
      <c r="E23" s="205"/>
      <c r="F23" s="204"/>
      <c r="G23" s="207" t="n">
        <v>22</v>
      </c>
      <c r="H23" s="2" t="s">
        <v>5034</v>
      </c>
      <c r="I23" s="2" t="n">
        <v>2</v>
      </c>
      <c r="J23" s="2" t="s">
        <v>4982</v>
      </c>
    </row>
    <row r="24" customFormat="false" ht="15" hidden="false" customHeight="true" outlineLevel="0" collapsed="false">
      <c r="A24" s="211" t="s">
        <v>5350</v>
      </c>
      <c r="B24" s="212" t="n">
        <v>0</v>
      </c>
      <c r="C24" s="213" t="n">
        <v>0</v>
      </c>
      <c r="D24" s="204"/>
      <c r="E24" s="205"/>
      <c r="F24" s="204"/>
      <c r="G24" s="207" t="n">
        <v>23</v>
      </c>
      <c r="H24" s="2" t="s">
        <v>5348</v>
      </c>
      <c r="I24" s="2" t="n">
        <v>2</v>
      </c>
      <c r="J24" s="2" t="s">
        <v>4999</v>
      </c>
    </row>
    <row r="25" customFormat="false" ht="15" hidden="false" customHeight="true" outlineLevel="0" collapsed="false">
      <c r="A25" s="211" t="s">
        <v>5036</v>
      </c>
      <c r="B25" s="212" t="n">
        <v>0</v>
      </c>
      <c r="C25" s="213" t="n">
        <v>0</v>
      </c>
      <c r="D25" s="204"/>
      <c r="E25" s="205"/>
      <c r="F25" s="204"/>
      <c r="G25" s="207" t="n">
        <v>24</v>
      </c>
      <c r="H25" s="2" t="s">
        <v>5035</v>
      </c>
      <c r="I25" s="2" t="n">
        <v>2</v>
      </c>
      <c r="J25" s="2" t="s">
        <v>5006</v>
      </c>
    </row>
    <row r="26" customFormat="false" ht="15" hidden="false" customHeight="true" outlineLevel="0" collapsed="false">
      <c r="A26" s="211" t="s">
        <v>5328</v>
      </c>
      <c r="B26" s="212" t="n">
        <v>0</v>
      </c>
      <c r="C26" s="213" t="n">
        <v>0</v>
      </c>
      <c r="D26" s="215"/>
      <c r="E26" s="205"/>
      <c r="F26" s="204"/>
      <c r="G26" s="207" t="n">
        <v>25</v>
      </c>
      <c r="H26" s="2" t="s">
        <v>5349</v>
      </c>
      <c r="I26" s="2" t="n">
        <v>2</v>
      </c>
      <c r="J26" s="2" t="s">
        <v>4999</v>
      </c>
    </row>
    <row r="27" customFormat="false" ht="15" hidden="false" customHeight="true" outlineLevel="0" collapsed="false">
      <c r="A27" s="211" t="s">
        <v>5351</v>
      </c>
      <c r="B27" s="212" t="n">
        <v>0</v>
      </c>
      <c r="C27" s="213" t="n">
        <v>0</v>
      </c>
      <c r="D27" s="204"/>
      <c r="E27" s="205"/>
      <c r="F27" s="204"/>
      <c r="G27" s="207" t="n">
        <v>26</v>
      </c>
      <c r="H27" s="2" t="s">
        <v>5350</v>
      </c>
      <c r="I27" s="2" t="n">
        <v>2</v>
      </c>
      <c r="J27" s="2" t="s">
        <v>4999</v>
      </c>
    </row>
    <row r="28" customFormat="false" ht="15" hidden="false" customHeight="true" outlineLevel="0" collapsed="false">
      <c r="A28" s="211" t="s">
        <v>5190</v>
      </c>
      <c r="B28" s="212" t="n">
        <v>0</v>
      </c>
      <c r="C28" s="213" t="n">
        <v>0</v>
      </c>
      <c r="D28" s="204"/>
      <c r="E28" s="205"/>
      <c r="F28" s="204"/>
      <c r="G28" s="207" t="n">
        <v>27</v>
      </c>
      <c r="H28" s="2" t="s">
        <v>4984</v>
      </c>
      <c r="I28" s="2" t="n">
        <v>0</v>
      </c>
      <c r="J28" s="2" t="s">
        <v>4991</v>
      </c>
    </row>
    <row r="29" customFormat="false" ht="15" hidden="false" customHeight="true" outlineLevel="0" collapsed="false">
      <c r="A29" s="2"/>
      <c r="B29" s="204"/>
      <c r="C29" s="204"/>
      <c r="D29" s="204"/>
      <c r="E29" s="205"/>
      <c r="F29" s="204"/>
      <c r="G29" s="207" t="n">
        <v>28</v>
      </c>
      <c r="H29" s="2" t="s">
        <v>5036</v>
      </c>
      <c r="I29" s="2" t="n">
        <v>1</v>
      </c>
      <c r="J29" s="2" t="s">
        <v>4980</v>
      </c>
    </row>
    <row r="30" customFormat="false" ht="19.5" hidden="false" customHeight="true" outlineLevel="0" collapsed="false">
      <c r="A30" s="206" t="s">
        <v>5006</v>
      </c>
      <c r="B30" s="206"/>
      <c r="C30" s="206"/>
      <c r="D30" s="204"/>
      <c r="E30" s="205"/>
      <c r="F30" s="204"/>
      <c r="G30" s="207" t="n">
        <v>29</v>
      </c>
      <c r="H30" s="2" t="s">
        <v>5150</v>
      </c>
      <c r="I30" s="2" t="n">
        <v>2</v>
      </c>
      <c r="J30" s="2" t="s">
        <v>4982</v>
      </c>
    </row>
    <row r="31" customFormat="false" ht="15" hidden="false" customHeight="true" outlineLevel="0" collapsed="false">
      <c r="A31" s="208" t="s">
        <v>5076</v>
      </c>
      <c r="B31" s="209" t="n">
        <v>0</v>
      </c>
      <c r="C31" s="210" t="n">
        <v>0</v>
      </c>
      <c r="D31" s="204"/>
      <c r="E31" s="205"/>
      <c r="F31" s="204"/>
      <c r="G31" s="207" t="n">
        <v>30</v>
      </c>
      <c r="H31" s="2" t="s">
        <v>5328</v>
      </c>
      <c r="I31" s="2" t="n">
        <v>2</v>
      </c>
      <c r="J31" s="2" t="s">
        <v>4999</v>
      </c>
    </row>
    <row r="32" customFormat="false" ht="15" hidden="false" customHeight="true" outlineLevel="0" collapsed="false">
      <c r="A32" s="211" t="s">
        <v>5225</v>
      </c>
      <c r="B32" s="212" t="n">
        <v>0</v>
      </c>
      <c r="C32" s="213" t="n">
        <v>0</v>
      </c>
      <c r="D32" s="204"/>
      <c r="E32" s="205"/>
      <c r="F32" s="204"/>
      <c r="G32" s="207" t="n">
        <v>31</v>
      </c>
      <c r="H32" s="2" t="s">
        <v>5104</v>
      </c>
      <c r="I32" s="2" t="n">
        <v>0</v>
      </c>
      <c r="J32" s="2" t="s">
        <v>4991</v>
      </c>
    </row>
    <row r="33" customFormat="false" ht="15" hidden="false" customHeight="true" outlineLevel="0" collapsed="false">
      <c r="A33" s="211" t="s">
        <v>5027</v>
      </c>
      <c r="B33" s="212" t="n">
        <v>0</v>
      </c>
      <c r="C33" s="213" t="n">
        <v>0</v>
      </c>
      <c r="D33" s="204"/>
      <c r="E33" s="205"/>
      <c r="F33" s="204"/>
      <c r="G33" s="207" t="n">
        <v>32</v>
      </c>
      <c r="H33" s="2" t="s">
        <v>5105</v>
      </c>
      <c r="I33" s="2" t="n">
        <v>1</v>
      </c>
      <c r="J33" s="2" t="s">
        <v>4980</v>
      </c>
    </row>
    <row r="34" customFormat="false" ht="15" hidden="false" customHeight="true" outlineLevel="0" collapsed="false">
      <c r="A34" s="211" t="s">
        <v>5035</v>
      </c>
      <c r="B34" s="212" t="n">
        <v>0</v>
      </c>
      <c r="C34" s="213" t="n">
        <v>0</v>
      </c>
      <c r="D34" s="204"/>
      <c r="E34" s="205"/>
      <c r="F34" s="204"/>
      <c r="G34" s="207" t="n">
        <v>33</v>
      </c>
      <c r="H34" s="2" t="s">
        <v>5108</v>
      </c>
      <c r="I34" s="2" t="n">
        <v>2</v>
      </c>
      <c r="J34" s="2" t="s">
        <v>4982</v>
      </c>
    </row>
    <row r="35" customFormat="false" ht="15" hidden="false" customHeight="true" outlineLevel="0" collapsed="false">
      <c r="A35" s="211" t="s">
        <v>5105</v>
      </c>
      <c r="B35" s="212" t="n">
        <v>0</v>
      </c>
      <c r="C35" s="213" t="n">
        <v>0</v>
      </c>
      <c r="D35" s="204"/>
      <c r="E35" s="205"/>
      <c r="F35" s="204"/>
      <c r="G35" s="207" t="n">
        <v>34</v>
      </c>
      <c r="H35" s="2" t="s">
        <v>5084</v>
      </c>
      <c r="I35" s="2" t="n">
        <v>1</v>
      </c>
      <c r="J35" s="2" t="s">
        <v>4980</v>
      </c>
    </row>
    <row r="36" customFormat="false" ht="15" hidden="false" customHeight="true" outlineLevel="0" collapsed="false">
      <c r="A36" s="211" t="s">
        <v>5145</v>
      </c>
      <c r="B36" s="212" t="n">
        <v>0</v>
      </c>
      <c r="C36" s="213" t="n">
        <v>0</v>
      </c>
      <c r="D36" s="204"/>
      <c r="E36" s="205"/>
      <c r="F36" s="204"/>
      <c r="G36" s="207" t="n">
        <v>35</v>
      </c>
      <c r="H36" s="2" t="s">
        <v>5038</v>
      </c>
      <c r="I36" s="2" t="n">
        <v>2</v>
      </c>
      <c r="J36" s="2" t="s">
        <v>4982</v>
      </c>
    </row>
    <row r="37" customFormat="false" ht="15" hidden="false" customHeight="true" outlineLevel="0" collapsed="false">
      <c r="A37" s="211" t="s">
        <v>5187</v>
      </c>
      <c r="B37" s="212" t="n">
        <v>0</v>
      </c>
      <c r="C37" s="213" t="n">
        <v>0</v>
      </c>
      <c r="D37" s="204"/>
      <c r="E37" s="205"/>
      <c r="F37" s="204"/>
      <c r="G37" s="207" t="n">
        <v>36</v>
      </c>
      <c r="H37" s="2" t="s">
        <v>5112</v>
      </c>
      <c r="I37" s="2" t="n">
        <v>2</v>
      </c>
      <c r="J37" s="2" t="s">
        <v>4982</v>
      </c>
    </row>
    <row r="38" customFormat="false" ht="15" hidden="false" customHeight="true" outlineLevel="0" collapsed="false">
      <c r="A38" s="211" t="s">
        <v>5037</v>
      </c>
      <c r="B38" s="212" t="n">
        <v>0</v>
      </c>
      <c r="C38" s="213"/>
      <c r="D38" s="204"/>
      <c r="E38" s="205"/>
      <c r="F38" s="204"/>
      <c r="G38" s="207" t="n">
        <v>37</v>
      </c>
      <c r="H38" s="2" t="s">
        <v>619</v>
      </c>
      <c r="I38" s="2" t="n">
        <v>2</v>
      </c>
      <c r="J38" s="2" t="s">
        <v>4982</v>
      </c>
    </row>
    <row r="39" customFormat="false" ht="15" hidden="false" customHeight="true" outlineLevel="0" collapsed="false">
      <c r="A39" s="211" t="s">
        <v>5189</v>
      </c>
      <c r="B39" s="212" t="n">
        <v>0</v>
      </c>
      <c r="C39" s="213" t="n">
        <v>0</v>
      </c>
      <c r="D39" s="204"/>
      <c r="E39" s="205"/>
      <c r="F39" s="204"/>
      <c r="G39" s="207" t="n">
        <v>38</v>
      </c>
      <c r="H39" s="2" t="s">
        <v>5041</v>
      </c>
      <c r="I39" s="2" t="n">
        <v>2</v>
      </c>
      <c r="J39" s="2" t="s">
        <v>4982</v>
      </c>
    </row>
    <row r="40" customFormat="false" ht="15" hidden="false" customHeight="true" outlineLevel="0" collapsed="false">
      <c r="A40" s="211" t="s">
        <v>5039</v>
      </c>
      <c r="B40" s="212" t="n">
        <v>0</v>
      </c>
      <c r="C40" s="213" t="n">
        <v>0</v>
      </c>
      <c r="D40" s="204"/>
      <c r="E40" s="205"/>
      <c r="F40" s="204"/>
      <c r="G40" s="207" t="n">
        <v>39</v>
      </c>
      <c r="H40" s="2" t="s">
        <v>5042</v>
      </c>
      <c r="I40" s="2" t="n">
        <v>2</v>
      </c>
      <c r="J40" s="2" t="s">
        <v>4982</v>
      </c>
    </row>
    <row r="41" customFormat="false" ht="15" hidden="false" customHeight="true" outlineLevel="0" collapsed="false">
      <c r="A41" s="211" t="s">
        <v>5106</v>
      </c>
      <c r="B41" s="212" t="n">
        <v>0</v>
      </c>
      <c r="C41" s="213" t="n">
        <v>0</v>
      </c>
      <c r="D41" s="204"/>
      <c r="E41" s="205"/>
      <c r="F41" s="204"/>
      <c r="G41" s="207" t="n">
        <v>40</v>
      </c>
      <c r="H41" s="2" t="s">
        <v>5043</v>
      </c>
      <c r="I41" s="2" t="n">
        <v>2</v>
      </c>
      <c r="J41" s="2" t="s">
        <v>4982</v>
      </c>
    </row>
    <row r="42" customFormat="false" ht="15" hidden="false" customHeight="true" outlineLevel="0" collapsed="false">
      <c r="A42" s="211" t="s">
        <v>5132</v>
      </c>
      <c r="B42" s="212" t="n">
        <v>0</v>
      </c>
      <c r="C42" s="213" t="n">
        <v>0</v>
      </c>
      <c r="D42" s="204"/>
      <c r="E42" s="205"/>
      <c r="F42" s="204"/>
      <c r="G42" s="207" t="n">
        <v>41</v>
      </c>
      <c r="H42" s="2" t="s">
        <v>5044</v>
      </c>
      <c r="I42" s="2" t="n">
        <v>2</v>
      </c>
      <c r="J42" s="2" t="s">
        <v>4982</v>
      </c>
    </row>
    <row r="43" customFormat="false" ht="15" hidden="false" customHeight="true" outlineLevel="0" collapsed="false">
      <c r="A43" s="211" t="s">
        <v>5109</v>
      </c>
      <c r="B43" s="212" t="n">
        <v>0</v>
      </c>
      <c r="C43" s="213" t="n">
        <v>0</v>
      </c>
      <c r="D43" s="204"/>
      <c r="E43" s="205"/>
      <c r="F43" s="204"/>
      <c r="G43" s="207" t="n">
        <v>42</v>
      </c>
      <c r="H43" s="2" t="s">
        <v>5145</v>
      </c>
      <c r="I43" s="2" t="n">
        <v>2</v>
      </c>
      <c r="J43" s="2" t="s">
        <v>5006</v>
      </c>
    </row>
    <row r="44" customFormat="false" ht="15" hidden="false" customHeight="true" outlineLevel="0" collapsed="false">
      <c r="A44" s="211" t="s">
        <v>5153</v>
      </c>
      <c r="B44" s="212" t="n">
        <v>0</v>
      </c>
      <c r="C44" s="213" t="n">
        <v>0</v>
      </c>
      <c r="D44" s="204"/>
      <c r="E44" s="205"/>
      <c r="F44" s="204"/>
      <c r="G44" s="207" t="n">
        <v>43</v>
      </c>
      <c r="H44" s="2" t="s">
        <v>5118</v>
      </c>
      <c r="I44" s="2" t="n">
        <v>1</v>
      </c>
      <c r="J44" s="2" t="s">
        <v>4980</v>
      </c>
    </row>
    <row r="45" customFormat="false" ht="15" hidden="false" customHeight="true" outlineLevel="0" collapsed="false">
      <c r="A45" s="2"/>
      <c r="B45" s="204"/>
      <c r="C45" s="204"/>
      <c r="D45" s="204"/>
      <c r="E45" s="205"/>
      <c r="F45" s="204"/>
      <c r="G45" s="207" t="n">
        <v>44</v>
      </c>
      <c r="H45" s="2" t="s">
        <v>5099</v>
      </c>
      <c r="I45" s="2" t="n">
        <v>0</v>
      </c>
      <c r="J45" s="2" t="s">
        <v>4991</v>
      </c>
    </row>
    <row r="46" customFormat="false" ht="19.5" hidden="false" customHeight="true" outlineLevel="0" collapsed="false">
      <c r="A46" s="206" t="s">
        <v>4982</v>
      </c>
      <c r="B46" s="206"/>
      <c r="C46" s="206"/>
      <c r="D46" s="204"/>
      <c r="E46" s="205"/>
      <c r="F46" s="204"/>
      <c r="G46" s="207" t="n">
        <v>45</v>
      </c>
      <c r="H46" s="2" t="s">
        <v>5351</v>
      </c>
      <c r="I46" s="2" t="n">
        <v>2</v>
      </c>
      <c r="J46" s="2" t="s">
        <v>4999</v>
      </c>
    </row>
    <row r="47" customFormat="false" ht="15" hidden="false" customHeight="true" outlineLevel="0" collapsed="false">
      <c r="A47" s="208" t="s">
        <v>5203</v>
      </c>
      <c r="B47" s="221" t="n">
        <v>4</v>
      </c>
      <c r="C47" s="217" t="n">
        <v>4</v>
      </c>
      <c r="D47" s="204"/>
      <c r="E47" s="205"/>
      <c r="F47" s="204"/>
      <c r="G47" s="207" t="n">
        <v>46</v>
      </c>
      <c r="H47" s="2" t="s">
        <v>5187</v>
      </c>
      <c r="I47" s="2" t="n">
        <v>2</v>
      </c>
      <c r="J47" s="2" t="s">
        <v>5006</v>
      </c>
    </row>
    <row r="48" customFormat="false" ht="15" hidden="false" customHeight="true" outlineLevel="0" collapsed="false">
      <c r="A48" s="211" t="s">
        <v>5045</v>
      </c>
      <c r="B48" s="218" t="n">
        <v>6</v>
      </c>
      <c r="C48" s="2" t="n">
        <v>6</v>
      </c>
      <c r="D48" s="204"/>
      <c r="E48" s="205"/>
      <c r="F48" s="204"/>
      <c r="G48" s="207" t="n">
        <v>47</v>
      </c>
      <c r="H48" s="2" t="s">
        <v>5037</v>
      </c>
      <c r="I48" s="2" t="n">
        <v>2</v>
      </c>
      <c r="J48" s="2" t="s">
        <v>4982</v>
      </c>
    </row>
    <row r="49" customFormat="false" ht="15" hidden="false" customHeight="true" outlineLevel="0" collapsed="false">
      <c r="A49" s="211" t="s">
        <v>5030</v>
      </c>
      <c r="B49" s="218" t="n">
        <v>10</v>
      </c>
      <c r="C49" s="2" t="n">
        <v>10</v>
      </c>
      <c r="D49" s="204"/>
      <c r="E49" s="205"/>
      <c r="F49" s="204"/>
      <c r="G49" s="207" t="n">
        <v>48</v>
      </c>
      <c r="H49" s="2" t="s">
        <v>5189</v>
      </c>
      <c r="I49" s="2" t="n">
        <v>2</v>
      </c>
      <c r="J49" s="2" t="s">
        <v>5006</v>
      </c>
    </row>
    <row r="50" customFormat="false" ht="15" hidden="false" customHeight="true" outlineLevel="0" collapsed="false">
      <c r="A50" s="211" t="s">
        <v>5113</v>
      </c>
      <c r="B50" s="218" t="n">
        <v>11</v>
      </c>
      <c r="C50" s="2" t="n">
        <v>11</v>
      </c>
      <c r="D50" s="204"/>
      <c r="E50" s="205"/>
      <c r="F50" s="204"/>
      <c r="G50" s="207" t="n">
        <v>49</v>
      </c>
      <c r="H50" s="2" t="s">
        <v>5039</v>
      </c>
      <c r="I50" s="2" t="n">
        <v>2</v>
      </c>
      <c r="J50" s="2" t="s">
        <v>5006</v>
      </c>
    </row>
    <row r="51" customFormat="false" ht="15" hidden="false" customHeight="true" outlineLevel="0" collapsed="false">
      <c r="A51" s="211" t="s">
        <v>5038</v>
      </c>
      <c r="B51" s="218" t="n">
        <v>17</v>
      </c>
      <c r="C51" s="2" t="n">
        <v>17</v>
      </c>
      <c r="D51" s="204"/>
      <c r="E51" s="205"/>
      <c r="F51" s="204"/>
      <c r="G51" s="207" t="n">
        <v>50</v>
      </c>
      <c r="H51" s="2" t="s">
        <v>5048</v>
      </c>
      <c r="I51" s="2" t="n">
        <v>2</v>
      </c>
      <c r="J51" s="2" t="s">
        <v>4982</v>
      </c>
    </row>
    <row r="52" customFormat="false" ht="15" hidden="false" customHeight="true" outlineLevel="0" collapsed="false">
      <c r="A52" s="211" t="s">
        <v>5115</v>
      </c>
      <c r="B52" s="218" t="n">
        <v>19</v>
      </c>
      <c r="C52" s="204"/>
      <c r="D52" s="204"/>
      <c r="E52" s="205"/>
      <c r="F52" s="204"/>
      <c r="G52" s="207" t="n">
        <v>51</v>
      </c>
      <c r="H52" s="2" t="s">
        <v>5106</v>
      </c>
      <c r="I52" s="2" t="n">
        <v>2</v>
      </c>
      <c r="J52" s="2" t="s">
        <v>5006</v>
      </c>
    </row>
    <row r="53" customFormat="false" ht="15" hidden="false" customHeight="true" outlineLevel="0" collapsed="false">
      <c r="A53" s="211" t="s">
        <v>5021</v>
      </c>
      <c r="B53" s="218" t="n">
        <v>21</v>
      </c>
      <c r="C53" s="2" t="n">
        <v>21</v>
      </c>
      <c r="D53" s="204"/>
      <c r="E53" s="205"/>
      <c r="F53" s="204"/>
      <c r="G53" s="207" t="n">
        <v>52</v>
      </c>
      <c r="H53" s="2" t="s">
        <v>977</v>
      </c>
      <c r="I53" s="2" t="n">
        <v>2</v>
      </c>
      <c r="J53" s="2" t="s">
        <v>4982</v>
      </c>
    </row>
    <row r="54" customFormat="false" ht="15" hidden="false" customHeight="true" outlineLevel="0" collapsed="false">
      <c r="A54" s="211" t="s">
        <v>5048</v>
      </c>
      <c r="B54" s="218" t="n">
        <v>22</v>
      </c>
      <c r="C54" s="2" t="n">
        <v>22</v>
      </c>
      <c r="D54" s="204"/>
      <c r="E54" s="205"/>
      <c r="F54" s="204"/>
      <c r="G54" s="207" t="n">
        <v>53</v>
      </c>
      <c r="H54" s="2" t="s">
        <v>5113</v>
      </c>
      <c r="I54" s="2" t="n">
        <v>2</v>
      </c>
      <c r="J54" s="2" t="s">
        <v>4982</v>
      </c>
    </row>
    <row r="55" customFormat="false" ht="15" hidden="false" customHeight="true" outlineLevel="0" collapsed="false">
      <c r="A55" s="211" t="s">
        <v>5042</v>
      </c>
      <c r="B55" s="218" t="n">
        <v>27</v>
      </c>
      <c r="C55" s="2" t="n">
        <v>27</v>
      </c>
      <c r="D55" s="204"/>
      <c r="E55" s="205"/>
      <c r="F55" s="204"/>
      <c r="G55" s="207" t="n">
        <v>54</v>
      </c>
      <c r="H55" s="2" t="s">
        <v>5050</v>
      </c>
      <c r="I55" s="2" t="n">
        <v>2</v>
      </c>
      <c r="J55" s="2" t="s">
        <v>4982</v>
      </c>
    </row>
    <row r="56" customFormat="false" ht="15" hidden="false" customHeight="true" outlineLevel="0" collapsed="false">
      <c r="A56" s="211" t="s">
        <v>619</v>
      </c>
      <c r="B56" s="218" t="n">
        <v>29</v>
      </c>
      <c r="C56" s="2" t="n">
        <v>29</v>
      </c>
      <c r="D56" s="204"/>
      <c r="E56" s="205"/>
      <c r="F56" s="204"/>
      <c r="G56" s="207" t="n">
        <v>55</v>
      </c>
      <c r="H56" s="2" t="s">
        <v>5190</v>
      </c>
      <c r="I56" s="2" t="n">
        <v>2</v>
      </c>
      <c r="J56" s="2" t="s">
        <v>4999</v>
      </c>
    </row>
    <row r="57" customFormat="false" ht="15" hidden="false" customHeight="true" outlineLevel="0" collapsed="false">
      <c r="A57" s="211" t="s">
        <v>5118</v>
      </c>
      <c r="B57" s="218" t="n">
        <v>30</v>
      </c>
      <c r="C57" s="2" t="n">
        <v>30</v>
      </c>
      <c r="D57" s="204"/>
      <c r="E57" s="205"/>
      <c r="F57" s="204"/>
      <c r="G57" s="207" t="n">
        <v>56</v>
      </c>
      <c r="H57" s="2" t="s">
        <v>5132</v>
      </c>
      <c r="I57" s="2" t="n">
        <v>2</v>
      </c>
      <c r="J57" s="2" t="s">
        <v>5006</v>
      </c>
    </row>
    <row r="58" customFormat="false" ht="15" hidden="false" customHeight="true" outlineLevel="0" collapsed="false">
      <c r="A58" s="211" t="s">
        <v>5004</v>
      </c>
      <c r="B58" s="218" t="n">
        <v>32</v>
      </c>
      <c r="C58" s="2" t="n">
        <v>32</v>
      </c>
      <c r="D58" s="204"/>
      <c r="E58" s="205"/>
      <c r="F58" s="204"/>
      <c r="G58" s="207" t="n">
        <v>57</v>
      </c>
      <c r="H58" s="2" t="s">
        <v>5115</v>
      </c>
      <c r="I58" s="2" t="n">
        <v>2</v>
      </c>
      <c r="J58" s="2" t="s">
        <v>4995</v>
      </c>
    </row>
    <row r="59" customFormat="false" ht="15" hidden="false" customHeight="true" outlineLevel="0" collapsed="false">
      <c r="A59" s="211" t="s">
        <v>5119</v>
      </c>
      <c r="B59" s="218" t="n">
        <v>41</v>
      </c>
      <c r="C59" s="2" t="n">
        <v>41</v>
      </c>
      <c r="D59" s="204"/>
      <c r="E59" s="205"/>
      <c r="F59" s="204"/>
      <c r="G59" s="207" t="n">
        <v>58</v>
      </c>
      <c r="H59" s="2" t="s">
        <v>5192</v>
      </c>
      <c r="I59" s="2" t="n">
        <v>2</v>
      </c>
      <c r="J59" s="2" t="s">
        <v>4982</v>
      </c>
    </row>
    <row r="60" customFormat="false" ht="15" hidden="false" customHeight="true" outlineLevel="0" collapsed="false">
      <c r="A60" s="211" t="s">
        <v>5013</v>
      </c>
      <c r="B60" s="218" t="n">
        <v>42</v>
      </c>
      <c r="C60" s="2" t="n">
        <v>42</v>
      </c>
      <c r="D60" s="204"/>
      <c r="E60" s="205"/>
      <c r="F60" s="204"/>
      <c r="G60" s="207" t="n">
        <v>59</v>
      </c>
      <c r="H60" s="2" t="s">
        <v>5119</v>
      </c>
      <c r="I60" s="2" t="n">
        <v>2</v>
      </c>
      <c r="J60" s="2" t="s">
        <v>4982</v>
      </c>
    </row>
    <row r="61" customFormat="false" ht="15" hidden="false" customHeight="true" outlineLevel="0" collapsed="false">
      <c r="A61" s="211" t="s">
        <v>5041</v>
      </c>
      <c r="B61" s="218" t="n">
        <v>44</v>
      </c>
      <c r="C61" s="2" t="n">
        <v>44</v>
      </c>
      <c r="D61" s="204"/>
      <c r="E61" s="205"/>
      <c r="F61" s="204"/>
      <c r="G61" s="207" t="n">
        <v>60</v>
      </c>
      <c r="H61" s="2" t="s">
        <v>5045</v>
      </c>
      <c r="I61" s="2" t="n">
        <v>2</v>
      </c>
      <c r="J61" s="2" t="s">
        <v>4982</v>
      </c>
    </row>
    <row r="62" customFormat="false" ht="15" hidden="false" customHeight="true" outlineLevel="0" collapsed="false">
      <c r="A62" s="211" t="s">
        <v>4985</v>
      </c>
      <c r="B62" s="218" t="n">
        <v>45</v>
      </c>
      <c r="C62" s="2" t="n">
        <v>45</v>
      </c>
      <c r="D62" s="204"/>
      <c r="E62" s="205"/>
      <c r="F62" s="204"/>
      <c r="G62" s="207" t="n">
        <v>61</v>
      </c>
      <c r="H62" s="2" t="s">
        <v>5175</v>
      </c>
      <c r="I62" s="2" t="n">
        <v>0</v>
      </c>
      <c r="J62" s="2" t="s">
        <v>4991</v>
      </c>
    </row>
    <row r="63" customFormat="false" ht="15" hidden="false" customHeight="true" outlineLevel="0" collapsed="false">
      <c r="A63" s="211" t="s">
        <v>5192</v>
      </c>
      <c r="B63" s="218" t="n">
        <v>46</v>
      </c>
      <c r="C63" s="2" t="n">
        <v>46</v>
      </c>
      <c r="D63" s="204"/>
      <c r="E63" s="205"/>
      <c r="F63" s="204"/>
      <c r="G63" s="207" t="n">
        <v>62</v>
      </c>
      <c r="H63" s="2" t="s">
        <v>5109</v>
      </c>
      <c r="I63" s="2" t="n">
        <v>2</v>
      </c>
      <c r="J63" s="2" t="s">
        <v>5006</v>
      </c>
    </row>
    <row r="64" customFormat="false" ht="15" hidden="false" customHeight="true" outlineLevel="0" collapsed="false">
      <c r="A64" s="211" t="s">
        <v>5043</v>
      </c>
      <c r="B64" s="218" t="n">
        <v>48</v>
      </c>
      <c r="C64" s="2" t="n">
        <v>48</v>
      </c>
      <c r="D64" s="204"/>
      <c r="E64" s="205"/>
      <c r="F64" s="204"/>
      <c r="G64" s="207" t="n">
        <v>63</v>
      </c>
      <c r="H64" s="2" t="s">
        <v>5345</v>
      </c>
      <c r="I64" s="2" t="n">
        <v>0</v>
      </c>
      <c r="J64" s="2" t="s">
        <v>4991</v>
      </c>
    </row>
    <row r="65" customFormat="false" ht="15" hidden="false" customHeight="true" outlineLevel="0" collapsed="false">
      <c r="A65" s="211" t="s">
        <v>5134</v>
      </c>
      <c r="B65" s="218" t="n">
        <v>53</v>
      </c>
      <c r="C65" s="2" t="n">
        <v>53</v>
      </c>
      <c r="D65" s="204"/>
      <c r="E65" s="205"/>
      <c r="F65" s="204"/>
      <c r="G65" s="207" t="n">
        <v>64</v>
      </c>
      <c r="H65" s="2" t="s">
        <v>5155</v>
      </c>
      <c r="I65" s="2" t="n">
        <v>0</v>
      </c>
      <c r="J65" s="2" t="s">
        <v>4991</v>
      </c>
    </row>
    <row r="66" customFormat="false" ht="15" hidden="false" customHeight="true" outlineLevel="0" collapsed="false">
      <c r="A66" s="211" t="s">
        <v>5155</v>
      </c>
      <c r="B66" s="218" t="n">
        <v>61</v>
      </c>
      <c r="C66" s="2" t="n">
        <v>61</v>
      </c>
      <c r="D66" s="204"/>
      <c r="E66" s="205"/>
      <c r="F66" s="204"/>
      <c r="G66" s="207" t="n">
        <v>65</v>
      </c>
      <c r="H66" s="219" t="s">
        <v>5153</v>
      </c>
      <c r="I66" s="219" t="n">
        <v>2</v>
      </c>
      <c r="J66" s="219" t="s">
        <v>5006</v>
      </c>
    </row>
    <row r="67" customFormat="false" ht="15" hidden="false" customHeight="true" outlineLevel="0" collapsed="false">
      <c r="A67" s="211" t="s">
        <v>5108</v>
      </c>
      <c r="B67" s="218" t="n">
        <v>66</v>
      </c>
      <c r="C67" s="2" t="n">
        <v>66</v>
      </c>
      <c r="D67" s="204"/>
      <c r="E67" s="205"/>
      <c r="F67" s="204"/>
      <c r="G67" s="207"/>
      <c r="H67" s="220" t="s">
        <v>5052</v>
      </c>
      <c r="I67" s="217" t="n">
        <f aca="false">SUM(I2:I66)</f>
        <v>109</v>
      </c>
      <c r="J67" s="217"/>
    </row>
    <row r="68" customFormat="false" ht="15" hidden="false" customHeight="true" outlineLevel="0" collapsed="false">
      <c r="A68" s="211" t="s">
        <v>885</v>
      </c>
      <c r="B68" s="218" t="n">
        <v>70</v>
      </c>
      <c r="C68" s="2" t="n">
        <v>70</v>
      </c>
      <c r="D68" s="204"/>
      <c r="E68" s="205"/>
      <c r="F68" s="204"/>
      <c r="G68" s="207"/>
      <c r="H68" s="2" t="s">
        <v>5053</v>
      </c>
      <c r="I68" s="2" t="n">
        <f aca="false">I67-((2*5)+(2*5))</f>
        <v>89</v>
      </c>
      <c r="J68" s="2"/>
    </row>
    <row r="69" customFormat="false" ht="15" hidden="false" customHeight="true" outlineLevel="0" collapsed="false">
      <c r="A69" s="211" t="s">
        <v>5112</v>
      </c>
      <c r="B69" s="218" t="n">
        <v>77</v>
      </c>
      <c r="C69" s="2" t="n">
        <v>77</v>
      </c>
      <c r="D69" s="204"/>
      <c r="E69" s="205"/>
      <c r="F69" s="204"/>
      <c r="G69" s="207"/>
      <c r="H69" s="2"/>
      <c r="I69" s="204"/>
      <c r="J69" s="2"/>
    </row>
    <row r="70" customFormat="false" ht="15" hidden="false" customHeight="true" outlineLevel="0" collapsed="false">
      <c r="A70" s="211" t="s">
        <v>5034</v>
      </c>
      <c r="B70" s="214"/>
      <c r="C70" s="2" t="n">
        <v>83</v>
      </c>
      <c r="D70" s="204"/>
      <c r="E70" s="205"/>
      <c r="F70" s="204"/>
      <c r="G70" s="207"/>
      <c r="H70" s="2"/>
      <c r="I70" s="204"/>
      <c r="J70" s="2"/>
    </row>
    <row r="71" customFormat="false" ht="15" hidden="false" customHeight="true" outlineLevel="0" collapsed="false">
      <c r="A71" s="211" t="s">
        <v>5090</v>
      </c>
      <c r="B71" s="218" t="n">
        <v>85</v>
      </c>
      <c r="C71" s="2" t="n">
        <v>85</v>
      </c>
      <c r="D71" s="204"/>
      <c r="E71" s="205"/>
      <c r="F71" s="204"/>
      <c r="G71" s="207"/>
      <c r="H71" s="2"/>
      <c r="I71" s="204"/>
      <c r="J71" s="2"/>
    </row>
    <row r="72" customFormat="false" ht="15" hidden="false" customHeight="true" outlineLevel="0" collapsed="false">
      <c r="A72" s="211" t="s">
        <v>5142</v>
      </c>
      <c r="B72" s="218" t="n">
        <v>86</v>
      </c>
      <c r="C72" s="2" t="n">
        <v>86</v>
      </c>
      <c r="D72" s="204"/>
      <c r="E72" s="205"/>
      <c r="F72" s="204"/>
      <c r="G72" s="207"/>
      <c r="H72" s="2"/>
      <c r="I72" s="204"/>
      <c r="J72" s="2"/>
    </row>
    <row r="73" customFormat="false" ht="15" hidden="false" customHeight="true" outlineLevel="0" collapsed="false">
      <c r="A73" s="211" t="s">
        <v>5050</v>
      </c>
      <c r="B73" s="218" t="n">
        <v>87</v>
      </c>
      <c r="C73" s="2" t="n">
        <v>87</v>
      </c>
      <c r="D73" s="204"/>
      <c r="E73" s="205"/>
      <c r="F73" s="204"/>
      <c r="G73" s="207"/>
      <c r="H73" s="2"/>
      <c r="I73" s="204"/>
      <c r="J73" s="2"/>
    </row>
    <row r="74" customFormat="false" ht="15" hidden="false" customHeight="true" outlineLevel="0" collapsed="false">
      <c r="A74" s="211" t="s">
        <v>5037</v>
      </c>
      <c r="B74" s="214"/>
      <c r="C74" s="2" t="n">
        <v>88</v>
      </c>
      <c r="D74" s="204"/>
      <c r="E74" s="205"/>
      <c r="F74" s="204"/>
      <c r="G74" s="207"/>
      <c r="H74" s="2"/>
      <c r="I74" s="204"/>
      <c r="J74" s="2"/>
    </row>
    <row r="75" customFormat="false" ht="15" hidden="false" customHeight="true" outlineLevel="0" collapsed="false">
      <c r="A75" s="211" t="s">
        <v>977</v>
      </c>
      <c r="B75" s="218" t="n">
        <v>90</v>
      </c>
      <c r="C75" s="2" t="n">
        <v>90</v>
      </c>
      <c r="D75" s="204"/>
      <c r="E75" s="205"/>
      <c r="F75" s="204"/>
      <c r="G75" s="207"/>
      <c r="H75" s="2"/>
      <c r="I75" s="204"/>
      <c r="J75" s="2"/>
    </row>
    <row r="76" customFormat="false" ht="15" hidden="false" customHeight="true" outlineLevel="0" collapsed="false">
      <c r="A76" s="211" t="s">
        <v>5044</v>
      </c>
      <c r="B76" s="214"/>
      <c r="C76" s="2" t="n">
        <v>94</v>
      </c>
      <c r="D76" s="204"/>
      <c r="E76" s="205"/>
      <c r="F76" s="204"/>
      <c r="G76" s="207"/>
      <c r="H76" s="2"/>
      <c r="I76" s="204"/>
      <c r="J76" s="2"/>
    </row>
    <row r="77" customFormat="false" ht="15" hidden="false" customHeight="true" outlineLevel="0" collapsed="false">
      <c r="A77" s="211" t="s">
        <v>5150</v>
      </c>
      <c r="B77" s="214"/>
      <c r="C77" s="2" t="n">
        <v>96</v>
      </c>
      <c r="D77" s="204"/>
      <c r="E77" s="205"/>
      <c r="F77" s="204"/>
      <c r="G77" s="207"/>
      <c r="H77" s="2"/>
      <c r="I77" s="204"/>
      <c r="J77" s="2"/>
    </row>
    <row r="78" customFormat="false" ht="15" hidden="false" customHeight="true" outlineLevel="0" collapsed="false">
      <c r="A78" s="211" t="s">
        <v>4996</v>
      </c>
      <c r="B78" s="214"/>
      <c r="C78" s="2" t="n">
        <v>100</v>
      </c>
      <c r="D78" s="204"/>
      <c r="E78" s="205"/>
      <c r="F78" s="204"/>
      <c r="G78" s="207"/>
      <c r="H78" s="2"/>
      <c r="I78" s="204"/>
      <c r="J78" s="2"/>
    </row>
    <row r="79" customFormat="false" ht="15" hidden="false" customHeight="true" outlineLevel="0" collapsed="false">
      <c r="A79" s="211" t="s">
        <v>5001</v>
      </c>
      <c r="B79" s="218" t="s">
        <v>5054</v>
      </c>
      <c r="C79" s="2" t="s">
        <v>5054</v>
      </c>
      <c r="D79" s="204"/>
      <c r="E79" s="205"/>
      <c r="F79" s="204"/>
      <c r="G79" s="207"/>
      <c r="H79" s="2"/>
      <c r="I79" s="204"/>
      <c r="J79" s="2"/>
    </row>
    <row r="80" customFormat="false" ht="15" hidden="false" customHeight="true" outlineLevel="0" collapsed="false">
      <c r="A80" s="2"/>
      <c r="B80" s="204"/>
      <c r="C80" s="204"/>
      <c r="D80" s="204"/>
      <c r="E80" s="205"/>
      <c r="F80" s="204"/>
      <c r="G80" s="207"/>
      <c r="H80" s="2"/>
      <c r="I80" s="204"/>
      <c r="J80" s="2"/>
    </row>
  </sheetData>
  <mergeCells count="4">
    <mergeCell ref="A2:C2"/>
    <mergeCell ref="A17:C17"/>
    <mergeCell ref="A30:C30"/>
    <mergeCell ref="A46:C46"/>
  </mergeCells>
  <conditionalFormatting sqref="B3:C15">
    <cfRule type="expression" priority="2" aboveAverage="0" equalAverage="0" bottom="0" percent="0" rank="0" text="" dxfId="0">
      <formula>LEN(TRIM(B3))=0</formula>
    </cfRule>
  </conditionalFormatting>
  <conditionalFormatting sqref="B3:C15">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J9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4" min="2" style="0" width="8.77551020408163"/>
    <col collapsed="false" hidden="false" max="5" min="5" style="0" width="3.51020408163265"/>
    <col collapsed="false" hidden="false" max="6" min="6" style="0" width="8.77551020408163"/>
    <col collapsed="false" hidden="false" max="7" min="7" style="0" width="3.78061224489796"/>
    <col collapsed="false" hidden="false" max="8" min="8" style="0" width="21.3265306122449"/>
    <col collapsed="false" hidden="false" max="9" min="9" style="0" width="8.77551020408163"/>
    <col collapsed="false" hidden="false" max="10" min="10" style="0" width="18.6275510204082"/>
    <col collapsed="false" hidden="false" max="1025" min="11" style="0" width="13.2295918367347"/>
  </cols>
  <sheetData>
    <row r="1" customFormat="false" ht="21" hidden="false" customHeight="true" outlineLevel="0" collapsed="false">
      <c r="A1" s="202" t="s">
        <v>2180</v>
      </c>
      <c r="B1" s="203" t="s">
        <v>4975</v>
      </c>
      <c r="C1" s="203" t="s">
        <v>4976</v>
      </c>
      <c r="D1" s="204"/>
      <c r="E1" s="205"/>
      <c r="F1" s="204"/>
      <c r="G1" s="2"/>
      <c r="H1" s="203" t="s">
        <v>4977</v>
      </c>
      <c r="I1" s="203" t="s">
        <v>4978</v>
      </c>
      <c r="J1" s="203" t="s">
        <v>4979</v>
      </c>
    </row>
    <row r="2" customFormat="false" ht="19.5" hidden="false" customHeight="true" outlineLevel="0" collapsed="false">
      <c r="A2" s="206" t="s">
        <v>4980</v>
      </c>
      <c r="B2" s="206"/>
      <c r="C2" s="206"/>
      <c r="D2" s="204"/>
      <c r="E2" s="205"/>
      <c r="F2" s="204"/>
      <c r="G2" s="207" t="n">
        <v>1</v>
      </c>
      <c r="H2" s="2" t="s">
        <v>5121</v>
      </c>
      <c r="I2" s="2" t="n">
        <v>0</v>
      </c>
      <c r="J2" s="2" t="s">
        <v>4991</v>
      </c>
    </row>
    <row r="3" customFormat="false" ht="15" hidden="false" customHeight="true" outlineLevel="0" collapsed="false">
      <c r="A3" s="208" t="s">
        <v>5307</v>
      </c>
      <c r="B3" s="209" t="n">
        <v>0</v>
      </c>
      <c r="C3" s="210" t="n">
        <v>0</v>
      </c>
      <c r="D3" s="204"/>
      <c r="E3" s="205"/>
      <c r="F3" s="204"/>
      <c r="G3" s="207" t="n">
        <v>2</v>
      </c>
      <c r="H3" s="2" t="s">
        <v>4985</v>
      </c>
      <c r="I3" s="2" t="n">
        <v>2</v>
      </c>
      <c r="J3" s="2" t="s">
        <v>4982</v>
      </c>
    </row>
    <row r="4" customFormat="false" ht="15" hidden="false" customHeight="true" outlineLevel="0" collapsed="false">
      <c r="A4" s="211" t="s">
        <v>5352</v>
      </c>
      <c r="B4" s="212" t="n">
        <v>0</v>
      </c>
      <c r="C4" s="213" t="n">
        <v>0</v>
      </c>
      <c r="D4" s="204"/>
      <c r="E4" s="205"/>
      <c r="F4" s="204"/>
      <c r="G4" s="207" t="n">
        <v>3</v>
      </c>
      <c r="H4" s="2" t="s">
        <v>5076</v>
      </c>
      <c r="I4" s="2" t="n">
        <v>2</v>
      </c>
      <c r="J4" s="2" t="s">
        <v>5006</v>
      </c>
    </row>
    <row r="5" customFormat="false" ht="15" hidden="false" customHeight="true" outlineLevel="0" collapsed="false">
      <c r="A5" s="211" t="s">
        <v>5266</v>
      </c>
      <c r="B5" s="212" t="n">
        <v>0</v>
      </c>
      <c r="C5" s="213" t="n">
        <v>0</v>
      </c>
      <c r="D5" s="204"/>
      <c r="E5" s="205"/>
      <c r="F5" s="204"/>
      <c r="G5" s="207" t="n">
        <v>4</v>
      </c>
      <c r="H5" s="2" t="s">
        <v>5203</v>
      </c>
      <c r="I5" s="2" t="n">
        <v>2</v>
      </c>
      <c r="J5" s="2" t="s">
        <v>4982</v>
      </c>
    </row>
    <row r="6" customFormat="false" ht="15" hidden="false" customHeight="true" outlineLevel="0" collapsed="false">
      <c r="A6" s="211" t="s">
        <v>4984</v>
      </c>
      <c r="B6" s="212" t="n">
        <v>0</v>
      </c>
      <c r="C6" s="213" t="n">
        <v>0</v>
      </c>
      <c r="D6" s="204"/>
      <c r="E6" s="205"/>
      <c r="F6" s="204"/>
      <c r="G6" s="207" t="n">
        <v>5</v>
      </c>
      <c r="H6" s="2" t="s">
        <v>4996</v>
      </c>
      <c r="I6" s="2" t="n">
        <v>2</v>
      </c>
      <c r="J6" s="2" t="s">
        <v>4982</v>
      </c>
    </row>
    <row r="7" customFormat="false" ht="15" hidden="false" customHeight="true" outlineLevel="0" collapsed="false">
      <c r="A7" s="211" t="s">
        <v>5345</v>
      </c>
      <c r="B7" s="212" t="n">
        <v>0</v>
      </c>
      <c r="C7" s="213" t="n">
        <v>0</v>
      </c>
      <c r="D7" s="204"/>
      <c r="E7" s="205"/>
      <c r="F7" s="204"/>
      <c r="G7" s="207" t="n">
        <v>6</v>
      </c>
      <c r="H7" s="2" t="s">
        <v>5225</v>
      </c>
      <c r="I7" s="2" t="n">
        <v>2</v>
      </c>
      <c r="J7" s="2" t="s">
        <v>5006</v>
      </c>
    </row>
    <row r="8" customFormat="false" ht="15" hidden="false" customHeight="true" outlineLevel="0" collapsed="false">
      <c r="A8" s="211" t="s">
        <v>5121</v>
      </c>
      <c r="B8" s="212"/>
      <c r="C8" s="213" t="n">
        <v>4</v>
      </c>
      <c r="D8" s="204"/>
      <c r="E8" s="205"/>
      <c r="F8" s="204"/>
      <c r="G8" s="207" t="n">
        <v>7</v>
      </c>
      <c r="H8" s="2" t="s">
        <v>5083</v>
      </c>
      <c r="I8" s="2" t="n">
        <v>2</v>
      </c>
      <c r="J8" s="2" t="s">
        <v>4999</v>
      </c>
    </row>
    <row r="9" customFormat="false" ht="15" hidden="false" customHeight="true" outlineLevel="0" collapsed="false">
      <c r="A9" s="211" t="s">
        <v>5104</v>
      </c>
      <c r="B9" s="212" t="n">
        <v>7</v>
      </c>
      <c r="C9" s="213" t="n">
        <v>7</v>
      </c>
      <c r="D9" s="204"/>
      <c r="E9" s="205"/>
      <c r="F9" s="204"/>
      <c r="G9" s="207" t="n">
        <v>8</v>
      </c>
      <c r="H9" s="2" t="s">
        <v>5001</v>
      </c>
      <c r="I9" s="2" t="n">
        <v>2</v>
      </c>
      <c r="J9" s="2" t="s">
        <v>4982</v>
      </c>
    </row>
    <row r="10" customFormat="false" ht="15" hidden="false" customHeight="true" outlineLevel="0" collapsed="false">
      <c r="A10" s="211" t="s">
        <v>5099</v>
      </c>
      <c r="B10" s="212" t="n">
        <v>13</v>
      </c>
      <c r="C10" s="213" t="n">
        <v>13</v>
      </c>
      <c r="D10" s="204"/>
      <c r="E10" s="205"/>
      <c r="F10" s="204"/>
      <c r="G10" s="207" t="n">
        <v>9</v>
      </c>
      <c r="H10" s="2" t="s">
        <v>5004</v>
      </c>
      <c r="I10" s="2" t="n">
        <v>2</v>
      </c>
      <c r="J10" s="2" t="s">
        <v>4982</v>
      </c>
    </row>
    <row r="11" customFormat="false" ht="15" hidden="false" customHeight="true" outlineLevel="0" collapsed="false">
      <c r="A11" s="211" t="s">
        <v>5175</v>
      </c>
      <c r="B11" s="212" t="n">
        <v>19</v>
      </c>
      <c r="C11" s="213" t="n">
        <v>19</v>
      </c>
      <c r="D11" s="204"/>
      <c r="E11" s="205"/>
      <c r="F11" s="204"/>
      <c r="G11" s="207" t="n">
        <v>10</v>
      </c>
      <c r="H11" s="2" t="s">
        <v>5090</v>
      </c>
      <c r="I11" s="2" t="n">
        <v>2</v>
      </c>
      <c r="J11" s="2" t="s">
        <v>4982</v>
      </c>
    </row>
    <row r="12" customFormat="false" ht="15" hidden="false" customHeight="true" outlineLevel="0" collapsed="false">
      <c r="A12" s="211" t="s">
        <v>5155</v>
      </c>
      <c r="B12" s="212" t="n">
        <v>19</v>
      </c>
      <c r="C12" s="213" t="n">
        <v>19</v>
      </c>
      <c r="D12" s="204"/>
      <c r="E12" s="205"/>
      <c r="F12" s="204"/>
      <c r="G12" s="207" t="n">
        <v>11</v>
      </c>
      <c r="H12" s="2" t="s">
        <v>5134</v>
      </c>
      <c r="I12" s="2" t="n">
        <v>2</v>
      </c>
      <c r="J12" s="2" t="s">
        <v>4982</v>
      </c>
    </row>
    <row r="13" customFormat="false" ht="15" hidden="false" customHeight="true" outlineLevel="0" collapsed="false">
      <c r="A13" s="211" t="s">
        <v>5095</v>
      </c>
      <c r="B13" s="212" t="n">
        <v>25</v>
      </c>
      <c r="C13" s="213" t="n">
        <v>25</v>
      </c>
      <c r="D13" s="204"/>
      <c r="E13" s="205"/>
      <c r="F13" s="204"/>
      <c r="G13" s="207" t="n">
        <v>12</v>
      </c>
      <c r="H13" s="2" t="s">
        <v>5013</v>
      </c>
      <c r="I13" s="2" t="n">
        <v>2</v>
      </c>
      <c r="J13" s="2" t="s">
        <v>4982</v>
      </c>
    </row>
    <row r="14" customFormat="false" ht="15" hidden="false" customHeight="true" outlineLevel="0" collapsed="false">
      <c r="A14" s="211" t="s">
        <v>5353</v>
      </c>
      <c r="B14" s="212" t="n">
        <v>31</v>
      </c>
      <c r="C14" s="213" t="n">
        <v>31</v>
      </c>
      <c r="D14" s="204"/>
      <c r="E14" s="205"/>
      <c r="F14" s="204"/>
      <c r="G14" s="207" t="n">
        <v>13</v>
      </c>
      <c r="H14" s="2" t="s">
        <v>885</v>
      </c>
      <c r="I14" s="2" t="n">
        <v>2</v>
      </c>
      <c r="J14" s="2" t="s">
        <v>4982</v>
      </c>
    </row>
    <row r="15" customFormat="false" ht="15" hidden="false" customHeight="true" outlineLevel="0" collapsed="false">
      <c r="A15" s="211" t="s">
        <v>5105</v>
      </c>
      <c r="B15" s="212" t="n">
        <v>40</v>
      </c>
      <c r="C15" s="213" t="n">
        <v>40</v>
      </c>
      <c r="D15" s="204"/>
      <c r="E15" s="205"/>
      <c r="F15" s="204"/>
      <c r="G15" s="207" t="n">
        <v>14</v>
      </c>
      <c r="H15" s="2" t="s">
        <v>5346</v>
      </c>
      <c r="I15" s="2" t="n">
        <v>1</v>
      </c>
      <c r="J15" s="2" t="s">
        <v>4980</v>
      </c>
    </row>
    <row r="16" customFormat="false" ht="15" hidden="false" customHeight="true" outlineLevel="0" collapsed="false">
      <c r="A16" s="211" t="s">
        <v>5346</v>
      </c>
      <c r="B16" s="212"/>
      <c r="C16" s="213" t="n">
        <v>45</v>
      </c>
      <c r="D16" s="204"/>
      <c r="E16" s="205"/>
      <c r="F16" s="204"/>
      <c r="G16" s="207" t="n">
        <v>15</v>
      </c>
      <c r="H16" s="2" t="s">
        <v>5021</v>
      </c>
      <c r="I16" s="2" t="n">
        <v>2</v>
      </c>
      <c r="J16" s="2" t="s">
        <v>4982</v>
      </c>
    </row>
    <row r="17" customFormat="false" ht="15" hidden="false" customHeight="true" outlineLevel="0" collapsed="false">
      <c r="A17" s="211" t="s">
        <v>5118</v>
      </c>
      <c r="B17" s="212" t="n">
        <v>50</v>
      </c>
      <c r="C17" s="213" t="n">
        <v>50</v>
      </c>
      <c r="D17" s="204"/>
      <c r="E17" s="205"/>
      <c r="F17" s="204"/>
      <c r="G17" s="207" t="n">
        <v>16</v>
      </c>
      <c r="H17" s="2" t="s">
        <v>5347</v>
      </c>
      <c r="I17" s="2" t="n">
        <v>2</v>
      </c>
      <c r="J17" s="2" t="s">
        <v>4999</v>
      </c>
    </row>
    <row r="18" customFormat="false" ht="15" hidden="false" customHeight="true" outlineLevel="0" collapsed="false">
      <c r="A18" s="211" t="s">
        <v>5084</v>
      </c>
      <c r="B18" s="212" t="n">
        <v>60</v>
      </c>
      <c r="C18" s="213" t="n">
        <v>60</v>
      </c>
      <c r="D18" s="204"/>
      <c r="E18" s="205"/>
      <c r="F18" s="204"/>
      <c r="G18" s="207" t="n">
        <v>17</v>
      </c>
      <c r="H18" s="2" t="s">
        <v>5027</v>
      </c>
      <c r="I18" s="2" t="n">
        <v>2</v>
      </c>
      <c r="J18" s="2" t="s">
        <v>5006</v>
      </c>
    </row>
    <row r="19" customFormat="false" ht="15" hidden="false" customHeight="true" outlineLevel="0" collapsed="false">
      <c r="A19" s="2"/>
      <c r="B19" s="204"/>
      <c r="C19" s="204"/>
      <c r="D19" s="204"/>
      <c r="E19" s="205"/>
      <c r="F19" s="204"/>
      <c r="G19" s="207" t="n">
        <v>18</v>
      </c>
      <c r="H19" s="2" t="s">
        <v>1573</v>
      </c>
      <c r="I19" s="2" t="n">
        <v>2</v>
      </c>
      <c r="J19" s="2" t="s">
        <v>4982</v>
      </c>
    </row>
    <row r="20" customFormat="false" ht="19.5" hidden="false" customHeight="true" outlineLevel="0" collapsed="false">
      <c r="A20" s="206" t="s">
        <v>5354</v>
      </c>
      <c r="B20" s="206"/>
      <c r="C20" s="206"/>
      <c r="D20" s="204"/>
      <c r="E20" s="205"/>
      <c r="F20" s="204"/>
      <c r="G20" s="207" t="n">
        <v>19</v>
      </c>
      <c r="H20" s="2" t="s">
        <v>5142</v>
      </c>
      <c r="I20" s="2" t="n">
        <v>2</v>
      </c>
      <c r="J20" s="2" t="s">
        <v>4982</v>
      </c>
    </row>
    <row r="21" customFormat="false" ht="15" hidden="false" customHeight="true" outlineLevel="0" collapsed="false">
      <c r="A21" s="208" t="s">
        <v>5036</v>
      </c>
      <c r="B21" s="209" t="n">
        <v>31</v>
      </c>
      <c r="C21" s="210" t="n">
        <v>31</v>
      </c>
      <c r="D21" s="204"/>
      <c r="E21" s="205"/>
      <c r="F21" s="204"/>
      <c r="G21" s="207" t="n">
        <v>20</v>
      </c>
      <c r="H21" s="2" t="s">
        <v>5176</v>
      </c>
      <c r="I21" s="2" t="n">
        <v>2</v>
      </c>
      <c r="J21" s="2" t="s">
        <v>5017</v>
      </c>
    </row>
    <row r="22" customFormat="false" ht="15" hidden="false" customHeight="true" outlineLevel="0" collapsed="false">
      <c r="A22" s="2"/>
      <c r="B22" s="204"/>
      <c r="C22" s="204"/>
      <c r="D22" s="204"/>
      <c r="E22" s="205"/>
      <c r="F22" s="204"/>
      <c r="G22" s="207" t="n">
        <v>21</v>
      </c>
      <c r="H22" s="2" t="s">
        <v>5095</v>
      </c>
      <c r="I22" s="2" t="n">
        <v>0</v>
      </c>
      <c r="J22" s="2" t="s">
        <v>4991</v>
      </c>
    </row>
    <row r="23" customFormat="false" ht="19.5" hidden="false" customHeight="true" outlineLevel="0" collapsed="false">
      <c r="A23" s="206" t="s">
        <v>5017</v>
      </c>
      <c r="B23" s="206"/>
      <c r="C23" s="206"/>
      <c r="D23" s="204"/>
      <c r="E23" s="205"/>
      <c r="F23" s="204"/>
      <c r="G23" s="207" t="n">
        <v>22</v>
      </c>
      <c r="H23" s="2" t="s">
        <v>5030</v>
      </c>
      <c r="I23" s="2" t="n">
        <v>2</v>
      </c>
      <c r="J23" s="2" t="s">
        <v>4982</v>
      </c>
    </row>
    <row r="24" customFormat="false" ht="15" hidden="false" customHeight="true" outlineLevel="0" collapsed="false">
      <c r="A24" s="208" t="s">
        <v>5083</v>
      </c>
      <c r="B24" s="209" t="n">
        <v>0</v>
      </c>
      <c r="C24" s="210" t="n">
        <v>0</v>
      </c>
      <c r="D24" s="204"/>
      <c r="E24" s="205"/>
      <c r="F24" s="204"/>
      <c r="G24" s="207" t="n">
        <v>23</v>
      </c>
      <c r="H24" s="2" t="s">
        <v>5353</v>
      </c>
      <c r="I24" s="2" t="n">
        <v>1</v>
      </c>
      <c r="J24" s="2" t="s">
        <v>4980</v>
      </c>
    </row>
    <row r="25" customFormat="false" ht="15" hidden="false" customHeight="true" outlineLevel="0" collapsed="false">
      <c r="A25" s="211" t="s">
        <v>5027</v>
      </c>
      <c r="B25" s="212" t="n">
        <v>0</v>
      </c>
      <c r="C25" s="213" t="n">
        <v>0</v>
      </c>
      <c r="D25" s="204"/>
      <c r="E25" s="205"/>
      <c r="F25" s="204"/>
      <c r="G25" s="207" t="n">
        <v>24</v>
      </c>
      <c r="H25" s="2" t="s">
        <v>5061</v>
      </c>
      <c r="I25" s="2" t="n">
        <v>2</v>
      </c>
      <c r="J25" s="2" t="s">
        <v>4982</v>
      </c>
    </row>
    <row r="26" customFormat="false" ht="15" hidden="false" customHeight="true" outlineLevel="0" collapsed="false">
      <c r="A26" s="211" t="s">
        <v>5176</v>
      </c>
      <c r="B26" s="212" t="n">
        <v>0</v>
      </c>
      <c r="C26" s="213" t="n">
        <v>0</v>
      </c>
      <c r="D26" s="215"/>
      <c r="E26" s="205"/>
      <c r="F26" s="204"/>
      <c r="G26" s="207" t="n">
        <v>25</v>
      </c>
      <c r="H26" s="2" t="s">
        <v>5034</v>
      </c>
      <c r="I26" s="2" t="n">
        <v>2</v>
      </c>
      <c r="J26" s="2" t="s">
        <v>4982</v>
      </c>
    </row>
    <row r="27" customFormat="false" ht="15" hidden="false" customHeight="true" outlineLevel="0" collapsed="false">
      <c r="A27" s="211" t="s">
        <v>5347</v>
      </c>
      <c r="B27" s="212" t="n">
        <v>0</v>
      </c>
      <c r="C27" s="213" t="n">
        <v>0</v>
      </c>
      <c r="D27" s="204"/>
      <c r="E27" s="205"/>
      <c r="F27" s="204"/>
      <c r="G27" s="207" t="n">
        <v>26</v>
      </c>
      <c r="H27" s="2" t="s">
        <v>5348</v>
      </c>
      <c r="I27" s="2" t="n">
        <v>2</v>
      </c>
      <c r="J27" s="2" t="s">
        <v>4999</v>
      </c>
    </row>
    <row r="28" customFormat="false" ht="15" hidden="false" customHeight="true" outlineLevel="0" collapsed="false">
      <c r="A28" s="211" t="s">
        <v>5348</v>
      </c>
      <c r="B28" s="212" t="n">
        <v>0</v>
      </c>
      <c r="C28" s="213" t="n">
        <v>0</v>
      </c>
      <c r="D28" s="204"/>
      <c r="E28" s="205"/>
      <c r="F28" s="204"/>
      <c r="G28" s="207" t="n">
        <v>27</v>
      </c>
      <c r="H28" s="2" t="s">
        <v>5035</v>
      </c>
      <c r="I28" s="2" t="n">
        <v>2</v>
      </c>
      <c r="J28" s="2" t="s">
        <v>5006</v>
      </c>
    </row>
    <row r="29" customFormat="false" ht="15" hidden="false" customHeight="true" outlineLevel="0" collapsed="false">
      <c r="A29" s="211" t="s">
        <v>5349</v>
      </c>
      <c r="B29" s="212" t="n">
        <v>0</v>
      </c>
      <c r="C29" s="213" t="n">
        <v>0</v>
      </c>
      <c r="D29" s="204"/>
      <c r="E29" s="205"/>
      <c r="F29" s="204"/>
      <c r="G29" s="207" t="n">
        <v>28</v>
      </c>
      <c r="H29" s="2" t="s">
        <v>5349</v>
      </c>
      <c r="I29" s="2" t="n">
        <v>2</v>
      </c>
      <c r="J29" s="2" t="s">
        <v>4999</v>
      </c>
    </row>
    <row r="30" customFormat="false" ht="15" hidden="false" customHeight="true" outlineLevel="0" collapsed="false">
      <c r="A30" s="211" t="s">
        <v>5350</v>
      </c>
      <c r="B30" s="212" t="n">
        <v>0</v>
      </c>
      <c r="C30" s="213" t="n">
        <v>0</v>
      </c>
      <c r="D30" s="204"/>
      <c r="E30" s="205"/>
      <c r="F30" s="204"/>
      <c r="G30" s="207" t="n">
        <v>29</v>
      </c>
      <c r="H30" s="2" t="s">
        <v>5350</v>
      </c>
      <c r="I30" s="2" t="n">
        <v>2</v>
      </c>
      <c r="J30" s="2" t="s">
        <v>4999</v>
      </c>
    </row>
    <row r="31" customFormat="false" ht="15" hidden="false" customHeight="true" outlineLevel="0" collapsed="false">
      <c r="A31" s="211" t="s">
        <v>5036</v>
      </c>
      <c r="B31" s="212" t="n">
        <v>0</v>
      </c>
      <c r="C31" s="213" t="n">
        <v>0</v>
      </c>
      <c r="D31" s="204"/>
      <c r="E31" s="205"/>
      <c r="F31" s="204"/>
      <c r="G31" s="207" t="n">
        <v>30</v>
      </c>
      <c r="H31" s="2" t="s">
        <v>4984</v>
      </c>
      <c r="I31" s="2" t="n">
        <v>0</v>
      </c>
      <c r="J31" s="2" t="s">
        <v>4991</v>
      </c>
    </row>
    <row r="32" customFormat="false" ht="15" hidden="false" customHeight="true" outlineLevel="0" collapsed="false">
      <c r="A32" s="211" t="s">
        <v>5328</v>
      </c>
      <c r="B32" s="212" t="n">
        <v>0</v>
      </c>
      <c r="C32" s="213" t="n">
        <v>0</v>
      </c>
      <c r="D32" s="204"/>
      <c r="E32" s="205"/>
      <c r="F32" s="204"/>
      <c r="G32" s="207" t="n">
        <v>31</v>
      </c>
      <c r="H32" s="2" t="s">
        <v>5036</v>
      </c>
      <c r="I32" s="2" t="n">
        <v>1</v>
      </c>
      <c r="J32" s="2" t="s">
        <v>4980</v>
      </c>
    </row>
    <row r="33" customFormat="false" ht="15" hidden="false" customHeight="true" outlineLevel="0" collapsed="false">
      <c r="A33" s="211" t="s">
        <v>5351</v>
      </c>
      <c r="B33" s="212" t="n">
        <v>0</v>
      </c>
      <c r="C33" s="213" t="n">
        <v>0</v>
      </c>
      <c r="D33" s="204"/>
      <c r="E33" s="205"/>
      <c r="F33" s="204"/>
      <c r="G33" s="207" t="n">
        <v>32</v>
      </c>
      <c r="H33" s="2" t="s">
        <v>5150</v>
      </c>
      <c r="I33" s="2" t="n">
        <v>2</v>
      </c>
      <c r="J33" s="2" t="s">
        <v>4982</v>
      </c>
    </row>
    <row r="34" customFormat="false" ht="15" hidden="false" customHeight="true" outlineLevel="0" collapsed="false">
      <c r="A34" s="211" t="s">
        <v>5190</v>
      </c>
      <c r="B34" s="212" t="n">
        <v>0</v>
      </c>
      <c r="C34" s="213" t="n">
        <v>0</v>
      </c>
      <c r="D34" s="204"/>
      <c r="E34" s="205"/>
      <c r="F34" s="204"/>
      <c r="G34" s="207" t="n">
        <v>33</v>
      </c>
      <c r="H34" s="2" t="s">
        <v>5328</v>
      </c>
      <c r="I34" s="2" t="n">
        <v>2</v>
      </c>
      <c r="J34" s="2" t="s">
        <v>4999</v>
      </c>
    </row>
    <row r="35" customFormat="false" ht="15" hidden="false" customHeight="true" outlineLevel="0" collapsed="false">
      <c r="A35" s="2"/>
      <c r="B35" s="204"/>
      <c r="C35" s="204"/>
      <c r="D35" s="204"/>
      <c r="E35" s="205"/>
      <c r="F35" s="204"/>
      <c r="G35" s="207" t="n">
        <v>34</v>
      </c>
      <c r="H35" s="2" t="s">
        <v>5104</v>
      </c>
      <c r="I35" s="2" t="n">
        <v>0</v>
      </c>
      <c r="J35" s="2" t="s">
        <v>4991</v>
      </c>
    </row>
    <row r="36" customFormat="false" ht="19.5" hidden="false" customHeight="true" outlineLevel="0" collapsed="false">
      <c r="A36" s="206" t="s">
        <v>5006</v>
      </c>
      <c r="B36" s="206"/>
      <c r="C36" s="206"/>
      <c r="D36" s="204"/>
      <c r="E36" s="205"/>
      <c r="F36" s="204"/>
      <c r="G36" s="207" t="n">
        <v>35</v>
      </c>
      <c r="H36" s="2" t="s">
        <v>5105</v>
      </c>
      <c r="I36" s="2" t="n">
        <v>1</v>
      </c>
      <c r="J36" s="2" t="s">
        <v>4980</v>
      </c>
    </row>
    <row r="37" customFormat="false" ht="15" hidden="false" customHeight="true" outlineLevel="0" collapsed="false">
      <c r="A37" s="208" t="s">
        <v>5076</v>
      </c>
      <c r="B37" s="209" t="n">
        <v>0</v>
      </c>
      <c r="C37" s="210" t="n">
        <v>0</v>
      </c>
      <c r="D37" s="204"/>
      <c r="E37" s="205"/>
      <c r="F37" s="204"/>
      <c r="G37" s="207" t="n">
        <v>36</v>
      </c>
      <c r="H37" s="2" t="s">
        <v>5108</v>
      </c>
      <c r="I37" s="2" t="n">
        <v>2</v>
      </c>
      <c r="J37" s="2" t="s">
        <v>4982</v>
      </c>
    </row>
    <row r="38" customFormat="false" ht="15" hidden="false" customHeight="true" outlineLevel="0" collapsed="false">
      <c r="A38" s="211" t="s">
        <v>5225</v>
      </c>
      <c r="B38" s="212" t="n">
        <v>0</v>
      </c>
      <c r="C38" s="213" t="n">
        <v>0</v>
      </c>
      <c r="D38" s="204"/>
      <c r="E38" s="205"/>
      <c r="F38" s="204"/>
      <c r="G38" s="207" t="n">
        <v>37</v>
      </c>
      <c r="H38" s="2" t="s">
        <v>5352</v>
      </c>
      <c r="I38" s="2" t="n">
        <v>0</v>
      </c>
      <c r="J38" s="2" t="s">
        <v>4991</v>
      </c>
    </row>
    <row r="39" customFormat="false" ht="15" hidden="false" customHeight="true" outlineLevel="0" collapsed="false">
      <c r="A39" s="211" t="s">
        <v>5027</v>
      </c>
      <c r="B39" s="212" t="n">
        <v>0</v>
      </c>
      <c r="C39" s="213" t="n">
        <v>0</v>
      </c>
      <c r="D39" s="204"/>
      <c r="E39" s="205"/>
      <c r="F39" s="204"/>
      <c r="G39" s="207" t="n">
        <v>38</v>
      </c>
      <c r="H39" s="2" t="s">
        <v>5084</v>
      </c>
      <c r="I39" s="2" t="n">
        <v>1</v>
      </c>
      <c r="J39" s="2" t="s">
        <v>4980</v>
      </c>
    </row>
    <row r="40" customFormat="false" ht="15" hidden="false" customHeight="true" outlineLevel="0" collapsed="false">
      <c r="A40" s="211" t="s">
        <v>5035</v>
      </c>
      <c r="B40" s="212" t="n">
        <v>0</v>
      </c>
      <c r="C40" s="213" t="n">
        <v>0</v>
      </c>
      <c r="D40" s="204"/>
      <c r="E40" s="205"/>
      <c r="F40" s="204"/>
      <c r="G40" s="207" t="n">
        <v>39</v>
      </c>
      <c r="H40" s="2" t="s">
        <v>5038</v>
      </c>
      <c r="I40" s="2" t="n">
        <v>2</v>
      </c>
      <c r="J40" s="2" t="s">
        <v>4982</v>
      </c>
    </row>
    <row r="41" customFormat="false" ht="15" hidden="false" customHeight="true" outlineLevel="0" collapsed="false">
      <c r="A41" s="211" t="s">
        <v>5105</v>
      </c>
      <c r="B41" s="212" t="n">
        <v>0</v>
      </c>
      <c r="C41" s="213" t="n">
        <v>0</v>
      </c>
      <c r="D41" s="204"/>
      <c r="E41" s="205"/>
      <c r="F41" s="204"/>
      <c r="G41" s="207" t="n">
        <v>40</v>
      </c>
      <c r="H41" s="2" t="s">
        <v>5112</v>
      </c>
      <c r="I41" s="2" t="n">
        <v>2</v>
      </c>
      <c r="J41" s="2" t="s">
        <v>4982</v>
      </c>
    </row>
    <row r="42" customFormat="false" ht="15" hidden="false" customHeight="true" outlineLevel="0" collapsed="false">
      <c r="A42" s="211" t="s">
        <v>5145</v>
      </c>
      <c r="B42" s="212" t="n">
        <v>0</v>
      </c>
      <c r="C42" s="213" t="n">
        <v>0</v>
      </c>
      <c r="D42" s="204"/>
      <c r="E42" s="205"/>
      <c r="F42" s="204"/>
      <c r="G42" s="207" t="n">
        <v>41</v>
      </c>
      <c r="H42" s="2" t="s">
        <v>619</v>
      </c>
      <c r="I42" s="2" t="n">
        <v>2</v>
      </c>
      <c r="J42" s="2" t="s">
        <v>4982</v>
      </c>
    </row>
    <row r="43" customFormat="false" ht="15" hidden="false" customHeight="true" outlineLevel="0" collapsed="false">
      <c r="A43" s="211" t="s">
        <v>5187</v>
      </c>
      <c r="B43" s="212" t="n">
        <v>0</v>
      </c>
      <c r="C43" s="213" t="n">
        <v>0</v>
      </c>
      <c r="D43" s="204"/>
      <c r="E43" s="205"/>
      <c r="F43" s="204"/>
      <c r="G43" s="207" t="n">
        <v>42</v>
      </c>
      <c r="H43" s="2" t="s">
        <v>5041</v>
      </c>
      <c r="I43" s="2" t="n">
        <v>2</v>
      </c>
      <c r="J43" s="2" t="s">
        <v>4982</v>
      </c>
    </row>
    <row r="44" customFormat="false" ht="15" hidden="false" customHeight="true" outlineLevel="0" collapsed="false">
      <c r="A44" s="211" t="s">
        <v>5037</v>
      </c>
      <c r="B44" s="212" t="n">
        <v>0</v>
      </c>
      <c r="C44" s="213"/>
      <c r="D44" s="204"/>
      <c r="E44" s="205"/>
      <c r="F44" s="204"/>
      <c r="G44" s="207" t="n">
        <v>43</v>
      </c>
      <c r="H44" s="2" t="s">
        <v>5042</v>
      </c>
      <c r="I44" s="2" t="n">
        <v>2</v>
      </c>
      <c r="J44" s="2" t="s">
        <v>4982</v>
      </c>
    </row>
    <row r="45" customFormat="false" ht="15" hidden="false" customHeight="true" outlineLevel="0" collapsed="false">
      <c r="A45" s="211" t="s">
        <v>5189</v>
      </c>
      <c r="B45" s="212" t="n">
        <v>0</v>
      </c>
      <c r="C45" s="213" t="n">
        <v>0</v>
      </c>
      <c r="D45" s="204"/>
      <c r="E45" s="205"/>
      <c r="F45" s="204"/>
      <c r="G45" s="207" t="n">
        <v>44</v>
      </c>
      <c r="H45" s="2" t="s">
        <v>5043</v>
      </c>
      <c r="I45" s="2" t="n">
        <v>2</v>
      </c>
      <c r="J45" s="2" t="s">
        <v>4982</v>
      </c>
    </row>
    <row r="46" customFormat="false" ht="15" hidden="false" customHeight="true" outlineLevel="0" collapsed="false">
      <c r="A46" s="211" t="s">
        <v>5039</v>
      </c>
      <c r="B46" s="212" t="n">
        <v>0</v>
      </c>
      <c r="C46" s="213" t="n">
        <v>0</v>
      </c>
      <c r="D46" s="204"/>
      <c r="E46" s="205"/>
      <c r="F46" s="204"/>
      <c r="G46" s="207" t="n">
        <v>45</v>
      </c>
      <c r="H46" s="2" t="s">
        <v>5044</v>
      </c>
      <c r="I46" s="2" t="n">
        <v>2</v>
      </c>
      <c r="J46" s="2" t="s">
        <v>4982</v>
      </c>
    </row>
    <row r="47" customFormat="false" ht="15" hidden="false" customHeight="true" outlineLevel="0" collapsed="false">
      <c r="A47" s="211" t="s">
        <v>5106</v>
      </c>
      <c r="B47" s="212" t="n">
        <v>0</v>
      </c>
      <c r="C47" s="213" t="n">
        <v>0</v>
      </c>
      <c r="D47" s="204"/>
      <c r="E47" s="205"/>
      <c r="F47" s="204"/>
      <c r="G47" s="207" t="n">
        <v>46</v>
      </c>
      <c r="H47" s="2" t="s">
        <v>5145</v>
      </c>
      <c r="I47" s="2" t="n">
        <v>2</v>
      </c>
      <c r="J47" s="2" t="s">
        <v>5006</v>
      </c>
    </row>
    <row r="48" customFormat="false" ht="15" hidden="false" customHeight="true" outlineLevel="0" collapsed="false">
      <c r="A48" s="211" t="s">
        <v>5266</v>
      </c>
      <c r="B48" s="212" t="n">
        <v>0</v>
      </c>
      <c r="C48" s="213" t="n">
        <v>0</v>
      </c>
      <c r="D48" s="204"/>
      <c r="E48" s="205"/>
      <c r="F48" s="204"/>
      <c r="G48" s="207" t="n">
        <v>47</v>
      </c>
      <c r="H48" s="2" t="s">
        <v>5118</v>
      </c>
      <c r="I48" s="2" t="n">
        <v>1</v>
      </c>
      <c r="J48" s="2" t="s">
        <v>4980</v>
      </c>
    </row>
    <row r="49" customFormat="false" ht="15" hidden="false" customHeight="true" outlineLevel="0" collapsed="false">
      <c r="A49" s="211" t="s">
        <v>5132</v>
      </c>
      <c r="B49" s="212" t="n">
        <v>0</v>
      </c>
      <c r="C49" s="213" t="n">
        <v>0</v>
      </c>
      <c r="D49" s="204"/>
      <c r="E49" s="205"/>
      <c r="F49" s="204"/>
      <c r="G49" s="207" t="n">
        <v>48</v>
      </c>
      <c r="H49" s="2" t="s">
        <v>5264</v>
      </c>
      <c r="I49" s="2" t="n">
        <v>2</v>
      </c>
      <c r="J49" s="2" t="s">
        <v>4982</v>
      </c>
    </row>
    <row r="50" customFormat="false" ht="15" hidden="false" customHeight="true" outlineLevel="0" collapsed="false">
      <c r="A50" s="211" t="s">
        <v>5109</v>
      </c>
      <c r="B50" s="212" t="n">
        <v>0</v>
      </c>
      <c r="C50" s="213" t="n">
        <v>0</v>
      </c>
      <c r="D50" s="204"/>
      <c r="E50" s="205"/>
      <c r="F50" s="204"/>
      <c r="G50" s="207" t="n">
        <v>49</v>
      </c>
      <c r="H50" s="2" t="s">
        <v>5099</v>
      </c>
      <c r="I50" s="2" t="n">
        <v>0</v>
      </c>
      <c r="J50" s="2" t="s">
        <v>4991</v>
      </c>
    </row>
    <row r="51" customFormat="false" ht="15" hidden="false" customHeight="true" outlineLevel="0" collapsed="false">
      <c r="A51" s="211" t="s">
        <v>5153</v>
      </c>
      <c r="B51" s="212" t="n">
        <v>0</v>
      </c>
      <c r="C51" s="213" t="n">
        <v>0</v>
      </c>
      <c r="D51" s="204"/>
      <c r="E51" s="205"/>
      <c r="F51" s="204"/>
      <c r="G51" s="207" t="n">
        <v>50</v>
      </c>
      <c r="H51" s="2" t="s">
        <v>5351</v>
      </c>
      <c r="I51" s="2" t="n">
        <v>2</v>
      </c>
      <c r="J51" s="2" t="s">
        <v>4999</v>
      </c>
    </row>
    <row r="52" customFormat="false" ht="15" hidden="false" customHeight="true" outlineLevel="0" collapsed="false">
      <c r="A52" s="2"/>
      <c r="B52" s="204"/>
      <c r="C52" s="204"/>
      <c r="D52" s="204"/>
      <c r="E52" s="205"/>
      <c r="F52" s="204"/>
      <c r="G52" s="207" t="n">
        <v>51</v>
      </c>
      <c r="H52" s="2" t="s">
        <v>5187</v>
      </c>
      <c r="I52" s="2" t="n">
        <v>2</v>
      </c>
      <c r="J52" s="2" t="s">
        <v>5006</v>
      </c>
    </row>
    <row r="53" customFormat="false" ht="19.5" hidden="false" customHeight="true" outlineLevel="0" collapsed="false">
      <c r="A53" s="206" t="s">
        <v>4982</v>
      </c>
      <c r="B53" s="206"/>
      <c r="C53" s="206"/>
      <c r="D53" s="204"/>
      <c r="E53" s="205"/>
      <c r="F53" s="204"/>
      <c r="G53" s="207" t="n">
        <v>52</v>
      </c>
      <c r="H53" s="2" t="s">
        <v>5037</v>
      </c>
      <c r="I53" s="2" t="n">
        <v>2</v>
      </c>
      <c r="J53" s="2" t="s">
        <v>4982</v>
      </c>
    </row>
    <row r="54" customFormat="false" ht="15" hidden="false" customHeight="true" outlineLevel="0" collapsed="false">
      <c r="A54" s="208" t="s">
        <v>5203</v>
      </c>
      <c r="B54" s="221" t="n">
        <v>4</v>
      </c>
      <c r="C54" s="217" t="n">
        <v>4</v>
      </c>
      <c r="D54" s="204"/>
      <c r="E54" s="205"/>
      <c r="F54" s="204"/>
      <c r="G54" s="207" t="n">
        <v>53</v>
      </c>
      <c r="H54" s="2" t="s">
        <v>5189</v>
      </c>
      <c r="I54" s="2" t="n">
        <v>2</v>
      </c>
      <c r="J54" s="2" t="s">
        <v>5006</v>
      </c>
    </row>
    <row r="55" customFormat="false" ht="15" hidden="false" customHeight="true" outlineLevel="0" collapsed="false">
      <c r="A55" s="211" t="s">
        <v>5045</v>
      </c>
      <c r="B55" s="218" t="n">
        <v>6</v>
      </c>
      <c r="C55" s="2" t="n">
        <v>6</v>
      </c>
      <c r="D55" s="204"/>
      <c r="E55" s="205"/>
      <c r="F55" s="204"/>
      <c r="G55" s="207" t="n">
        <v>54</v>
      </c>
      <c r="H55" s="2" t="s">
        <v>5039</v>
      </c>
      <c r="I55" s="2" t="n">
        <v>2</v>
      </c>
      <c r="J55" s="2" t="s">
        <v>5006</v>
      </c>
    </row>
    <row r="56" customFormat="false" ht="15" hidden="false" customHeight="true" outlineLevel="0" collapsed="false">
      <c r="A56" s="211" t="s">
        <v>5030</v>
      </c>
      <c r="B56" s="218" t="n">
        <v>10</v>
      </c>
      <c r="C56" s="2" t="n">
        <v>10</v>
      </c>
      <c r="D56" s="204"/>
      <c r="E56" s="205"/>
      <c r="F56" s="204"/>
      <c r="G56" s="207" t="n">
        <v>55</v>
      </c>
      <c r="H56" s="2" t="s">
        <v>5048</v>
      </c>
      <c r="I56" s="2" t="n">
        <v>2</v>
      </c>
      <c r="J56" s="2" t="s">
        <v>4982</v>
      </c>
    </row>
    <row r="57" customFormat="false" ht="15" hidden="false" customHeight="true" outlineLevel="0" collapsed="false">
      <c r="A57" s="211" t="s">
        <v>5113</v>
      </c>
      <c r="B57" s="218" t="n">
        <v>11</v>
      </c>
      <c r="C57" s="2" t="n">
        <v>11</v>
      </c>
      <c r="D57" s="204"/>
      <c r="E57" s="205"/>
      <c r="F57" s="204"/>
      <c r="G57" s="207" t="n">
        <v>56</v>
      </c>
      <c r="H57" s="2" t="s">
        <v>5106</v>
      </c>
      <c r="I57" s="2" t="n">
        <v>2</v>
      </c>
      <c r="J57" s="2" t="s">
        <v>5006</v>
      </c>
    </row>
    <row r="58" customFormat="false" ht="15" hidden="false" customHeight="true" outlineLevel="0" collapsed="false">
      <c r="A58" s="211" t="s">
        <v>5061</v>
      </c>
      <c r="B58" s="218" t="n">
        <v>15</v>
      </c>
      <c r="C58" s="2" t="n">
        <v>15</v>
      </c>
      <c r="D58" s="204"/>
      <c r="E58" s="205"/>
      <c r="F58" s="204"/>
      <c r="G58" s="207" t="n">
        <v>57</v>
      </c>
      <c r="H58" s="2" t="s">
        <v>5066</v>
      </c>
      <c r="I58" s="2" t="n">
        <v>2</v>
      </c>
      <c r="J58" s="2" t="s">
        <v>4982</v>
      </c>
    </row>
    <row r="59" customFormat="false" ht="15" hidden="false" customHeight="true" outlineLevel="0" collapsed="false">
      <c r="A59" s="211" t="s">
        <v>5038</v>
      </c>
      <c r="B59" s="218" t="n">
        <v>17</v>
      </c>
      <c r="C59" s="2" t="n">
        <v>17</v>
      </c>
      <c r="D59" s="204"/>
      <c r="E59" s="205"/>
      <c r="F59" s="204"/>
      <c r="G59" s="207" t="n">
        <v>58</v>
      </c>
      <c r="H59" s="2" t="s">
        <v>977</v>
      </c>
      <c r="I59" s="2" t="n">
        <v>2</v>
      </c>
      <c r="J59" s="2" t="s">
        <v>4982</v>
      </c>
    </row>
    <row r="60" customFormat="false" ht="15" hidden="false" customHeight="true" outlineLevel="0" collapsed="false">
      <c r="A60" s="211" t="s">
        <v>5115</v>
      </c>
      <c r="B60" s="218" t="n">
        <v>19</v>
      </c>
      <c r="C60" s="204"/>
      <c r="D60" s="204"/>
      <c r="E60" s="205"/>
      <c r="F60" s="204"/>
      <c r="G60" s="207" t="n">
        <v>59</v>
      </c>
      <c r="H60" s="2" t="s">
        <v>5113</v>
      </c>
      <c r="I60" s="2" t="n">
        <v>2</v>
      </c>
      <c r="J60" s="2" t="s">
        <v>4982</v>
      </c>
    </row>
    <row r="61" customFormat="false" ht="15" hidden="false" customHeight="true" outlineLevel="0" collapsed="false">
      <c r="A61" s="211" t="s">
        <v>5021</v>
      </c>
      <c r="B61" s="218" t="n">
        <v>21</v>
      </c>
      <c r="C61" s="2" t="n">
        <v>21</v>
      </c>
      <c r="D61" s="204"/>
      <c r="E61" s="205"/>
      <c r="F61" s="204"/>
      <c r="G61" s="207" t="n">
        <v>60</v>
      </c>
      <c r="H61" s="2" t="s">
        <v>5266</v>
      </c>
      <c r="I61" s="2" t="n">
        <v>0</v>
      </c>
      <c r="J61" s="2" t="s">
        <v>4991</v>
      </c>
    </row>
    <row r="62" customFormat="false" ht="15" hidden="false" customHeight="true" outlineLevel="0" collapsed="false">
      <c r="A62" s="211" t="s">
        <v>5048</v>
      </c>
      <c r="B62" s="218" t="n">
        <v>22</v>
      </c>
      <c r="C62" s="2" t="n">
        <v>22</v>
      </c>
      <c r="D62" s="204"/>
      <c r="E62" s="205"/>
      <c r="F62" s="204"/>
      <c r="G62" s="207" t="n">
        <v>61</v>
      </c>
      <c r="H62" s="2" t="s">
        <v>5050</v>
      </c>
      <c r="I62" s="2" t="n">
        <v>2</v>
      </c>
      <c r="J62" s="2" t="s">
        <v>4982</v>
      </c>
    </row>
    <row r="63" customFormat="false" ht="15" hidden="false" customHeight="true" outlineLevel="0" collapsed="false">
      <c r="A63" s="211" t="s">
        <v>5042</v>
      </c>
      <c r="B63" s="218" t="n">
        <v>27</v>
      </c>
      <c r="C63" s="2" t="n">
        <v>27</v>
      </c>
      <c r="D63" s="204"/>
      <c r="E63" s="205"/>
      <c r="F63" s="204"/>
      <c r="G63" s="207" t="n">
        <v>62</v>
      </c>
      <c r="H63" s="2" t="s">
        <v>5190</v>
      </c>
      <c r="I63" s="2" t="n">
        <v>2</v>
      </c>
      <c r="J63" s="2" t="s">
        <v>4999</v>
      </c>
    </row>
    <row r="64" customFormat="false" ht="15" hidden="false" customHeight="true" outlineLevel="0" collapsed="false">
      <c r="A64" s="211" t="s">
        <v>619</v>
      </c>
      <c r="B64" s="218" t="n">
        <v>29</v>
      </c>
      <c r="C64" s="2" t="n">
        <v>29</v>
      </c>
      <c r="D64" s="204"/>
      <c r="E64" s="205"/>
      <c r="F64" s="204"/>
      <c r="G64" s="207" t="n">
        <v>63</v>
      </c>
      <c r="H64" s="2" t="s">
        <v>5132</v>
      </c>
      <c r="I64" s="2" t="n">
        <v>2</v>
      </c>
      <c r="J64" s="2" t="s">
        <v>5006</v>
      </c>
    </row>
    <row r="65" customFormat="false" ht="15" hidden="false" customHeight="true" outlineLevel="0" collapsed="false">
      <c r="A65" s="211" t="s">
        <v>5118</v>
      </c>
      <c r="B65" s="218" t="n">
        <v>30</v>
      </c>
      <c r="C65" s="2" t="n">
        <v>30</v>
      </c>
      <c r="D65" s="204"/>
      <c r="E65" s="205"/>
      <c r="F65" s="204"/>
      <c r="G65" s="207" t="n">
        <v>64</v>
      </c>
      <c r="H65" s="2" t="s">
        <v>5115</v>
      </c>
      <c r="I65" s="2" t="n">
        <v>2</v>
      </c>
      <c r="J65" s="2" t="s">
        <v>4995</v>
      </c>
    </row>
    <row r="66" customFormat="false" ht="15" hidden="false" customHeight="true" outlineLevel="0" collapsed="false">
      <c r="A66" s="211" t="s">
        <v>5004</v>
      </c>
      <c r="B66" s="218" t="n">
        <v>32</v>
      </c>
      <c r="C66" s="2" t="n">
        <v>32</v>
      </c>
      <c r="D66" s="204"/>
      <c r="E66" s="205"/>
      <c r="F66" s="204"/>
      <c r="G66" s="207" t="n">
        <v>65</v>
      </c>
      <c r="H66" s="2" t="s">
        <v>5192</v>
      </c>
      <c r="I66" s="2" t="n">
        <v>2</v>
      </c>
      <c r="J66" s="2" t="s">
        <v>4982</v>
      </c>
    </row>
    <row r="67" customFormat="false" ht="15" hidden="false" customHeight="true" outlineLevel="0" collapsed="false">
      <c r="A67" s="211" t="s">
        <v>5119</v>
      </c>
      <c r="B67" s="218" t="n">
        <v>41</v>
      </c>
      <c r="C67" s="2" t="n">
        <v>41</v>
      </c>
      <c r="D67" s="204"/>
      <c r="E67" s="205"/>
      <c r="F67" s="204"/>
      <c r="G67" s="207" t="n">
        <v>66</v>
      </c>
      <c r="H67" s="2" t="s">
        <v>5307</v>
      </c>
      <c r="I67" s="2" t="n">
        <v>0</v>
      </c>
      <c r="J67" s="2" t="s">
        <v>4991</v>
      </c>
    </row>
    <row r="68" customFormat="false" ht="15" hidden="false" customHeight="true" outlineLevel="0" collapsed="false">
      <c r="A68" s="211" t="s">
        <v>5013</v>
      </c>
      <c r="B68" s="218" t="n">
        <v>42</v>
      </c>
      <c r="C68" s="2" t="n">
        <v>42</v>
      </c>
      <c r="D68" s="204"/>
      <c r="E68" s="205"/>
      <c r="F68" s="204"/>
      <c r="G68" s="207" t="n">
        <v>67</v>
      </c>
      <c r="H68" s="2" t="s">
        <v>5119</v>
      </c>
      <c r="I68" s="2" t="n">
        <v>2</v>
      </c>
      <c r="J68" s="2" t="s">
        <v>4982</v>
      </c>
    </row>
    <row r="69" customFormat="false" ht="15" hidden="false" customHeight="true" outlineLevel="0" collapsed="false">
      <c r="A69" s="211" t="s">
        <v>5041</v>
      </c>
      <c r="B69" s="218" t="n">
        <v>44</v>
      </c>
      <c r="C69" s="2" t="n">
        <v>44</v>
      </c>
      <c r="D69" s="204"/>
      <c r="E69" s="205"/>
      <c r="F69" s="204"/>
      <c r="G69" s="207" t="n">
        <v>68</v>
      </c>
      <c r="H69" s="2" t="s">
        <v>5045</v>
      </c>
      <c r="I69" s="2" t="n">
        <v>2</v>
      </c>
      <c r="J69" s="2" t="s">
        <v>4982</v>
      </c>
    </row>
    <row r="70" customFormat="false" ht="15" hidden="false" customHeight="true" outlineLevel="0" collapsed="false">
      <c r="A70" s="211" t="s">
        <v>4985</v>
      </c>
      <c r="B70" s="218" t="n">
        <v>45</v>
      </c>
      <c r="C70" s="2" t="n">
        <v>45</v>
      </c>
      <c r="D70" s="204"/>
      <c r="E70" s="205"/>
      <c r="F70" s="204"/>
      <c r="G70" s="207" t="n">
        <v>69</v>
      </c>
      <c r="H70" s="2" t="s">
        <v>5175</v>
      </c>
      <c r="I70" s="2" t="n">
        <v>0</v>
      </c>
      <c r="J70" s="2" t="s">
        <v>4991</v>
      </c>
    </row>
    <row r="71" customFormat="false" ht="15" hidden="false" customHeight="true" outlineLevel="0" collapsed="false">
      <c r="A71" s="211" t="s">
        <v>5192</v>
      </c>
      <c r="B71" s="218" t="n">
        <v>46</v>
      </c>
      <c r="C71" s="2" t="n">
        <v>46</v>
      </c>
      <c r="D71" s="204"/>
      <c r="E71" s="205"/>
      <c r="F71" s="204"/>
      <c r="G71" s="207" t="n">
        <v>70</v>
      </c>
      <c r="H71" s="2" t="s">
        <v>5109</v>
      </c>
      <c r="I71" s="2" t="n">
        <v>2</v>
      </c>
      <c r="J71" s="2" t="s">
        <v>5006</v>
      </c>
    </row>
    <row r="72" customFormat="false" ht="15" hidden="false" customHeight="true" outlineLevel="0" collapsed="false">
      <c r="A72" s="211" t="s">
        <v>5043</v>
      </c>
      <c r="B72" s="218" t="n">
        <v>48</v>
      </c>
      <c r="C72" s="2" t="n">
        <v>48</v>
      </c>
      <c r="D72" s="204"/>
      <c r="E72" s="205"/>
      <c r="F72" s="204"/>
      <c r="G72" s="207" t="n">
        <v>71</v>
      </c>
      <c r="H72" s="2" t="s">
        <v>5345</v>
      </c>
      <c r="I72" s="2" t="n">
        <v>0</v>
      </c>
      <c r="J72" s="2" t="s">
        <v>4991</v>
      </c>
    </row>
    <row r="73" customFormat="false" ht="15" hidden="false" customHeight="true" outlineLevel="0" collapsed="false">
      <c r="A73" s="211" t="s">
        <v>5134</v>
      </c>
      <c r="B73" s="218" t="n">
        <v>53</v>
      </c>
      <c r="C73" s="2" t="n">
        <v>53</v>
      </c>
      <c r="D73" s="204"/>
      <c r="E73" s="205"/>
      <c r="F73" s="204"/>
      <c r="G73" s="207" t="n">
        <v>72</v>
      </c>
      <c r="H73" s="2" t="s">
        <v>5155</v>
      </c>
      <c r="I73" s="2" t="n">
        <v>0</v>
      </c>
      <c r="J73" s="2" t="s">
        <v>4991</v>
      </c>
    </row>
    <row r="74" customFormat="false" ht="15" hidden="false" customHeight="true" outlineLevel="0" collapsed="false">
      <c r="A74" s="211" t="s">
        <v>5155</v>
      </c>
      <c r="B74" s="218" t="n">
        <v>61</v>
      </c>
      <c r="C74" s="2" t="n">
        <v>61</v>
      </c>
      <c r="D74" s="204"/>
      <c r="E74" s="205"/>
      <c r="F74" s="204"/>
      <c r="G74" s="207" t="n">
        <v>73</v>
      </c>
      <c r="H74" s="219" t="s">
        <v>5153</v>
      </c>
      <c r="I74" s="219" t="n">
        <v>2</v>
      </c>
      <c r="J74" s="219" t="s">
        <v>5006</v>
      </c>
    </row>
    <row r="75" customFormat="false" ht="15" hidden="false" customHeight="true" outlineLevel="0" collapsed="false">
      <c r="A75" s="211" t="s">
        <v>5264</v>
      </c>
      <c r="B75" s="218" t="n">
        <v>65</v>
      </c>
      <c r="C75" s="2" t="n">
        <v>65</v>
      </c>
      <c r="D75" s="204"/>
      <c r="E75" s="205"/>
      <c r="F75" s="204"/>
      <c r="G75" s="207"/>
      <c r="H75" s="220" t="s">
        <v>5052</v>
      </c>
      <c r="I75" s="217" t="n">
        <f aca="false">SUM(I2:I74)</f>
        <v>118</v>
      </c>
      <c r="J75" s="217"/>
    </row>
    <row r="76" customFormat="false" ht="15" hidden="false" customHeight="true" outlineLevel="0" collapsed="false">
      <c r="A76" s="211" t="s">
        <v>5108</v>
      </c>
      <c r="B76" s="218" t="n">
        <v>66</v>
      </c>
      <c r="C76" s="2" t="n">
        <v>66</v>
      </c>
      <c r="D76" s="204"/>
      <c r="E76" s="205"/>
      <c r="F76" s="204"/>
      <c r="G76" s="207"/>
      <c r="H76" s="2" t="s">
        <v>5053</v>
      </c>
      <c r="I76" s="2" t="n">
        <f aca="false">I75-((2*5)+(2*5))</f>
        <v>98</v>
      </c>
      <c r="J76" s="2"/>
    </row>
    <row r="77" customFormat="false" ht="15" hidden="false" customHeight="true" outlineLevel="0" collapsed="false">
      <c r="A77" s="211" t="s">
        <v>1573</v>
      </c>
      <c r="B77" s="218" t="n">
        <v>68</v>
      </c>
      <c r="C77" s="2" t="n">
        <v>68</v>
      </c>
      <c r="D77" s="204"/>
      <c r="E77" s="205"/>
      <c r="F77" s="204"/>
      <c r="G77" s="207"/>
      <c r="H77" s="2"/>
      <c r="I77" s="204"/>
      <c r="J77" s="2"/>
    </row>
    <row r="78" customFormat="false" ht="15" hidden="false" customHeight="true" outlineLevel="0" collapsed="false">
      <c r="A78" s="211" t="s">
        <v>885</v>
      </c>
      <c r="B78" s="218" t="n">
        <v>70</v>
      </c>
      <c r="C78" s="2" t="n">
        <v>70</v>
      </c>
      <c r="D78" s="204"/>
      <c r="E78" s="205"/>
      <c r="F78" s="204"/>
      <c r="G78" s="207"/>
      <c r="H78" s="2"/>
      <c r="I78" s="204"/>
      <c r="J78" s="2"/>
    </row>
    <row r="79" customFormat="false" ht="15" hidden="false" customHeight="true" outlineLevel="0" collapsed="false">
      <c r="A79" s="211" t="s">
        <v>5066</v>
      </c>
      <c r="B79" s="218" t="n">
        <v>71</v>
      </c>
      <c r="C79" s="2" t="n">
        <v>71</v>
      </c>
      <c r="D79" s="204"/>
      <c r="E79" s="205"/>
      <c r="F79" s="204"/>
      <c r="G79" s="207"/>
      <c r="H79" s="2"/>
      <c r="I79" s="204"/>
      <c r="J79" s="2"/>
    </row>
    <row r="80" customFormat="false" ht="15" hidden="false" customHeight="true" outlineLevel="0" collapsed="false">
      <c r="A80" s="211" t="s">
        <v>5112</v>
      </c>
      <c r="B80" s="218" t="n">
        <v>77</v>
      </c>
      <c r="C80" s="2" t="n">
        <v>77</v>
      </c>
      <c r="D80" s="204"/>
      <c r="E80" s="205"/>
      <c r="F80" s="204"/>
      <c r="G80" s="207"/>
      <c r="H80" s="2"/>
      <c r="I80" s="204"/>
      <c r="J80" s="2"/>
    </row>
    <row r="81" customFormat="false" ht="15" hidden="false" customHeight="true" outlineLevel="0" collapsed="false">
      <c r="A81" s="211" t="s">
        <v>5034</v>
      </c>
      <c r="B81" s="214"/>
      <c r="C81" s="2" t="n">
        <v>83</v>
      </c>
      <c r="D81" s="204"/>
      <c r="E81" s="205"/>
      <c r="F81" s="204"/>
      <c r="G81" s="207"/>
      <c r="H81" s="2"/>
      <c r="I81" s="204"/>
      <c r="J81" s="2"/>
    </row>
    <row r="82" customFormat="false" ht="15" hidden="false" customHeight="true" outlineLevel="0" collapsed="false">
      <c r="A82" s="211" t="s">
        <v>5090</v>
      </c>
      <c r="B82" s="218" t="n">
        <v>85</v>
      </c>
      <c r="C82" s="2" t="n">
        <v>85</v>
      </c>
      <c r="D82" s="204"/>
      <c r="E82" s="205"/>
      <c r="F82" s="204"/>
      <c r="G82" s="207"/>
      <c r="H82" s="2"/>
      <c r="I82" s="204"/>
      <c r="J82" s="2"/>
    </row>
    <row r="83" customFormat="false" ht="15" hidden="false" customHeight="true" outlineLevel="0" collapsed="false">
      <c r="A83" s="211" t="s">
        <v>5142</v>
      </c>
      <c r="B83" s="218" t="n">
        <v>86</v>
      </c>
      <c r="C83" s="2" t="n">
        <v>86</v>
      </c>
      <c r="D83" s="204"/>
      <c r="E83" s="205"/>
      <c r="F83" s="204"/>
      <c r="G83" s="207"/>
      <c r="H83" s="2"/>
      <c r="I83" s="204"/>
      <c r="J83" s="2"/>
    </row>
    <row r="84" customFormat="false" ht="15" hidden="false" customHeight="true" outlineLevel="0" collapsed="false">
      <c r="A84" s="211" t="s">
        <v>5050</v>
      </c>
      <c r="B84" s="218" t="n">
        <v>87</v>
      </c>
      <c r="C84" s="2" t="n">
        <v>87</v>
      </c>
      <c r="D84" s="204"/>
      <c r="E84" s="205"/>
      <c r="F84" s="204"/>
      <c r="G84" s="207"/>
      <c r="H84" s="2"/>
      <c r="I84" s="204"/>
      <c r="J84" s="2"/>
    </row>
    <row r="85" customFormat="false" ht="15" hidden="false" customHeight="true" outlineLevel="0" collapsed="false">
      <c r="A85" s="211" t="s">
        <v>5037</v>
      </c>
      <c r="B85" s="214"/>
      <c r="C85" s="2" t="n">
        <v>88</v>
      </c>
      <c r="D85" s="204"/>
      <c r="E85" s="205"/>
      <c r="F85" s="204"/>
      <c r="G85" s="207"/>
      <c r="H85" s="2"/>
      <c r="I85" s="204"/>
      <c r="J85" s="2"/>
    </row>
    <row r="86" customFormat="false" ht="15" hidden="false" customHeight="true" outlineLevel="0" collapsed="false">
      <c r="A86" s="211" t="s">
        <v>977</v>
      </c>
      <c r="B86" s="218" t="n">
        <v>90</v>
      </c>
      <c r="C86" s="2" t="n">
        <v>90</v>
      </c>
      <c r="D86" s="204"/>
      <c r="E86" s="205"/>
      <c r="F86" s="204"/>
      <c r="G86" s="207"/>
      <c r="H86" s="2"/>
      <c r="I86" s="204"/>
      <c r="J86" s="2"/>
    </row>
    <row r="87" customFormat="false" ht="15" hidden="false" customHeight="true" outlineLevel="0" collapsed="false">
      <c r="A87" s="211" t="s">
        <v>5044</v>
      </c>
      <c r="B87" s="214"/>
      <c r="C87" s="2" t="n">
        <v>94</v>
      </c>
      <c r="D87" s="204"/>
      <c r="E87" s="205"/>
      <c r="F87" s="204"/>
      <c r="G87" s="207"/>
      <c r="H87" s="2"/>
      <c r="I87" s="204"/>
      <c r="J87" s="2"/>
    </row>
    <row r="88" customFormat="false" ht="15" hidden="false" customHeight="true" outlineLevel="0" collapsed="false">
      <c r="A88" s="211" t="s">
        <v>5150</v>
      </c>
      <c r="B88" s="214"/>
      <c r="C88" s="2" t="n">
        <v>96</v>
      </c>
      <c r="D88" s="204"/>
      <c r="E88" s="205"/>
      <c r="F88" s="204"/>
      <c r="G88" s="207"/>
      <c r="H88" s="2"/>
      <c r="I88" s="204"/>
      <c r="J88" s="2"/>
    </row>
    <row r="89" customFormat="false" ht="15" hidden="false" customHeight="true" outlineLevel="0" collapsed="false">
      <c r="A89" s="211" t="s">
        <v>4996</v>
      </c>
      <c r="B89" s="214"/>
      <c r="C89" s="2" t="n">
        <v>100</v>
      </c>
      <c r="D89" s="204"/>
      <c r="E89" s="205"/>
      <c r="F89" s="204"/>
      <c r="G89" s="207"/>
      <c r="H89" s="2"/>
      <c r="I89" s="204"/>
      <c r="J89" s="2"/>
    </row>
    <row r="90" customFormat="false" ht="15" hidden="false" customHeight="true" outlineLevel="0" collapsed="false">
      <c r="A90" s="211" t="s">
        <v>5001</v>
      </c>
      <c r="B90" s="218" t="s">
        <v>5054</v>
      </c>
      <c r="C90" s="2" t="s">
        <v>5054</v>
      </c>
      <c r="D90" s="204"/>
      <c r="E90" s="205"/>
      <c r="F90" s="204"/>
      <c r="G90" s="207"/>
      <c r="H90" s="2"/>
      <c r="I90" s="204"/>
      <c r="J90" s="2"/>
    </row>
  </sheetData>
  <mergeCells count="5">
    <mergeCell ref="A2:C2"/>
    <mergeCell ref="A20:C20"/>
    <mergeCell ref="A23:C23"/>
    <mergeCell ref="A36:C36"/>
    <mergeCell ref="A53:C53"/>
  </mergeCells>
  <conditionalFormatting sqref="B3:C18">
    <cfRule type="expression" priority="2" aboveAverage="0" equalAverage="0" bottom="0" percent="0" rank="0" text="" dxfId="0">
      <formula>LEN(TRIM(B3))=0</formula>
    </cfRule>
  </conditionalFormatting>
  <conditionalFormatting sqref="B21:C21">
    <cfRule type="expression" priority="3" aboveAverage="0" equalAverage="0" bottom="0" percent="0" rank="0" text="" dxfId="0">
      <formula>LEN(TRIM(B21))=0</formula>
    </cfRule>
  </conditionalFormatting>
  <conditionalFormatting sqref="B3:C18">
    <cfRule type="cellIs" priority="4" operator="lessThanOrEqual" aboveAverage="0" equalAverage="0" bottom="0" percent="0" rank="0" text="" dxfId="0">
      <formula>25</formula>
    </cfRule>
  </conditionalFormatting>
  <conditionalFormatting sqref="B21:C21">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J9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4" min="2" style="0" width="8.77551020408163"/>
    <col collapsed="false" hidden="false" max="5" min="5" style="0" width="3.51020408163265"/>
    <col collapsed="false" hidden="false" max="6" min="6" style="0" width="8.77551020408163"/>
    <col collapsed="false" hidden="false" max="7" min="7" style="0" width="3.78061224489796"/>
    <col collapsed="false" hidden="false" max="8" min="8" style="0" width="21.3265306122449"/>
    <col collapsed="false" hidden="false" max="9" min="9" style="0" width="8.77551020408163"/>
    <col collapsed="false" hidden="false" max="10" min="10" style="0" width="18.6275510204082"/>
    <col collapsed="false" hidden="false" max="1025" min="11" style="0" width="13.2295918367347"/>
  </cols>
  <sheetData>
    <row r="1" customFormat="false" ht="21" hidden="false" customHeight="true" outlineLevel="0" collapsed="false">
      <c r="A1" s="202" t="s">
        <v>2183</v>
      </c>
      <c r="B1" s="203" t="s">
        <v>4975</v>
      </c>
      <c r="C1" s="203" t="s">
        <v>4976</v>
      </c>
      <c r="D1" s="204"/>
      <c r="E1" s="205"/>
      <c r="F1" s="204"/>
      <c r="G1" s="2"/>
      <c r="H1" s="203" t="s">
        <v>4977</v>
      </c>
      <c r="I1" s="203" t="s">
        <v>4978</v>
      </c>
      <c r="J1" s="203" t="s">
        <v>4979</v>
      </c>
    </row>
    <row r="2" customFormat="false" ht="19.5" hidden="false" customHeight="true" outlineLevel="0" collapsed="false">
      <c r="A2" s="206" t="s">
        <v>4980</v>
      </c>
      <c r="B2" s="206"/>
      <c r="C2" s="206"/>
      <c r="D2" s="204"/>
      <c r="E2" s="205"/>
      <c r="F2" s="204"/>
      <c r="G2" s="207" t="n">
        <v>1</v>
      </c>
      <c r="H2" s="2" t="s">
        <v>5355</v>
      </c>
      <c r="I2" s="2" t="n">
        <v>0</v>
      </c>
      <c r="J2" s="2" t="s">
        <v>4991</v>
      </c>
    </row>
    <row r="3" customFormat="false" ht="15" hidden="false" customHeight="true" outlineLevel="0" collapsed="false">
      <c r="A3" s="208" t="s">
        <v>5073</v>
      </c>
      <c r="B3" s="209" t="n">
        <v>0</v>
      </c>
      <c r="C3" s="210" t="n">
        <v>0</v>
      </c>
      <c r="D3" s="204"/>
      <c r="E3" s="205"/>
      <c r="F3" s="204"/>
      <c r="G3" s="207" t="n">
        <v>2</v>
      </c>
      <c r="H3" s="2" t="s">
        <v>5356</v>
      </c>
      <c r="I3" s="2" t="n">
        <v>1</v>
      </c>
      <c r="J3" s="2" t="s">
        <v>4980</v>
      </c>
    </row>
    <row r="4" customFormat="false" ht="15" hidden="false" customHeight="true" outlineLevel="0" collapsed="false">
      <c r="A4" s="211" t="s">
        <v>5125</v>
      </c>
      <c r="B4" s="212" t="n">
        <v>0</v>
      </c>
      <c r="C4" s="213" t="n">
        <v>0</v>
      </c>
      <c r="D4" s="204"/>
      <c r="E4" s="205"/>
      <c r="F4" s="204"/>
      <c r="G4" s="207" t="n">
        <v>3</v>
      </c>
      <c r="H4" s="2" t="s">
        <v>5164</v>
      </c>
      <c r="I4" s="2" t="n">
        <v>0</v>
      </c>
      <c r="J4" s="2" t="s">
        <v>4991</v>
      </c>
    </row>
    <row r="5" customFormat="false" ht="15" hidden="false" customHeight="true" outlineLevel="0" collapsed="false">
      <c r="A5" s="211" t="s">
        <v>1312</v>
      </c>
      <c r="B5" s="212"/>
      <c r="C5" s="213" t="n">
        <v>0</v>
      </c>
      <c r="D5" s="204"/>
      <c r="E5" s="205"/>
      <c r="F5" s="204"/>
      <c r="G5" s="207" t="n">
        <v>4</v>
      </c>
      <c r="H5" s="2" t="s">
        <v>5357</v>
      </c>
      <c r="I5" s="2" t="n">
        <v>2</v>
      </c>
      <c r="J5" s="2" t="s">
        <v>4999</v>
      </c>
    </row>
    <row r="6" customFormat="false" ht="15" hidden="false" customHeight="true" outlineLevel="0" collapsed="false">
      <c r="A6" s="211" t="s">
        <v>5355</v>
      </c>
      <c r="B6" s="212" t="n">
        <v>4</v>
      </c>
      <c r="C6" s="213" t="n">
        <v>4</v>
      </c>
      <c r="D6" s="204"/>
      <c r="E6" s="205"/>
      <c r="F6" s="204"/>
      <c r="G6" s="207" t="n">
        <v>5</v>
      </c>
      <c r="H6" s="2" t="s">
        <v>4985</v>
      </c>
      <c r="I6" s="2" t="n">
        <v>2</v>
      </c>
      <c r="J6" s="2" t="s">
        <v>4982</v>
      </c>
    </row>
    <row r="7" customFormat="false" ht="15" hidden="false" customHeight="true" outlineLevel="0" collapsed="false">
      <c r="A7" s="211" t="s">
        <v>5358</v>
      </c>
      <c r="B7" s="212" t="n">
        <v>9</v>
      </c>
      <c r="C7" s="213" t="n">
        <v>9</v>
      </c>
      <c r="D7" s="204"/>
      <c r="E7" s="205"/>
      <c r="F7" s="204"/>
      <c r="G7" s="207" t="n">
        <v>6</v>
      </c>
      <c r="H7" s="2" t="s">
        <v>5221</v>
      </c>
      <c r="I7" s="2" t="n">
        <v>1</v>
      </c>
      <c r="J7" s="2" t="s">
        <v>4980</v>
      </c>
    </row>
    <row r="8" customFormat="false" ht="15" hidden="false" customHeight="true" outlineLevel="0" collapsed="false">
      <c r="A8" s="211" t="s">
        <v>5164</v>
      </c>
      <c r="B8" s="212" t="n">
        <v>12</v>
      </c>
      <c r="C8" s="213" t="n">
        <v>12</v>
      </c>
      <c r="D8" s="204"/>
      <c r="E8" s="205"/>
      <c r="F8" s="204"/>
      <c r="G8" s="207" t="n">
        <v>7</v>
      </c>
      <c r="H8" s="2" t="s">
        <v>5073</v>
      </c>
      <c r="I8" s="2" t="n">
        <v>0</v>
      </c>
      <c r="J8" s="2" t="s">
        <v>4991</v>
      </c>
    </row>
    <row r="9" customFormat="false" ht="15" hidden="false" customHeight="true" outlineLevel="0" collapsed="false">
      <c r="A9" s="211" t="s">
        <v>5319</v>
      </c>
      <c r="B9" s="212" t="n">
        <v>17</v>
      </c>
      <c r="C9" s="213" t="n">
        <v>17</v>
      </c>
      <c r="D9" s="204"/>
      <c r="E9" s="205"/>
      <c r="F9" s="204"/>
      <c r="G9" s="207" t="n">
        <v>8</v>
      </c>
      <c r="H9" s="2" t="s">
        <v>5076</v>
      </c>
      <c r="I9" s="2" t="n">
        <v>2</v>
      </c>
      <c r="J9" s="2" t="s">
        <v>5006</v>
      </c>
    </row>
    <row r="10" customFormat="false" ht="15" hidden="false" customHeight="true" outlineLevel="0" collapsed="false">
      <c r="A10" s="211" t="s">
        <v>5169</v>
      </c>
      <c r="B10" s="212" t="n">
        <v>20</v>
      </c>
      <c r="C10" s="213" t="n">
        <v>20</v>
      </c>
      <c r="D10" s="204"/>
      <c r="E10" s="205"/>
      <c r="F10" s="204"/>
      <c r="G10" s="207" t="n">
        <v>9</v>
      </c>
      <c r="H10" s="2" t="s">
        <v>4990</v>
      </c>
      <c r="I10" s="2" t="n">
        <v>2</v>
      </c>
      <c r="J10" s="2" t="s">
        <v>5006</v>
      </c>
    </row>
    <row r="11" customFormat="false" ht="15" hidden="false" customHeight="true" outlineLevel="0" collapsed="false">
      <c r="A11" s="211" t="s">
        <v>5133</v>
      </c>
      <c r="B11" s="212" t="n">
        <v>25</v>
      </c>
      <c r="C11" s="213" t="n">
        <v>25</v>
      </c>
      <c r="D11" s="204"/>
      <c r="E11" s="205"/>
      <c r="F11" s="204"/>
      <c r="G11" s="207" t="n">
        <v>10</v>
      </c>
      <c r="H11" s="2" t="s">
        <v>5203</v>
      </c>
      <c r="I11" s="2" t="n">
        <v>2</v>
      </c>
      <c r="J11" s="2" t="s">
        <v>4982</v>
      </c>
    </row>
    <row r="12" customFormat="false" ht="15" hidden="false" customHeight="true" outlineLevel="0" collapsed="false">
      <c r="A12" s="211" t="s">
        <v>1075</v>
      </c>
      <c r="B12" s="212" t="n">
        <v>28</v>
      </c>
      <c r="C12" s="213" t="n">
        <v>28</v>
      </c>
      <c r="D12" s="204"/>
      <c r="E12" s="205"/>
      <c r="F12" s="204"/>
      <c r="G12" s="207" t="n">
        <v>11</v>
      </c>
      <c r="H12" s="2" t="s">
        <v>542</v>
      </c>
      <c r="I12" s="2" t="n">
        <v>2</v>
      </c>
      <c r="J12" s="2" t="s">
        <v>4999</v>
      </c>
    </row>
    <row r="13" customFormat="false" ht="15" hidden="false" customHeight="true" outlineLevel="0" collapsed="false">
      <c r="A13" s="211" t="s">
        <v>5356</v>
      </c>
      <c r="B13" s="212" t="n">
        <v>28</v>
      </c>
      <c r="C13" s="213" t="n">
        <v>28</v>
      </c>
      <c r="D13" s="204"/>
      <c r="E13" s="205"/>
      <c r="F13" s="204"/>
      <c r="G13" s="207" t="n">
        <v>12</v>
      </c>
      <c r="H13" s="2" t="s">
        <v>5169</v>
      </c>
      <c r="I13" s="2" t="n">
        <v>0</v>
      </c>
      <c r="J13" s="2" t="s">
        <v>4991</v>
      </c>
    </row>
    <row r="14" customFormat="false" ht="15" hidden="false" customHeight="true" outlineLevel="0" collapsed="false">
      <c r="A14" s="211" t="s">
        <v>5146</v>
      </c>
      <c r="B14" s="212" t="n">
        <v>33</v>
      </c>
      <c r="C14" s="213" t="n">
        <v>33</v>
      </c>
      <c r="D14" s="204"/>
      <c r="E14" s="205"/>
      <c r="F14" s="204"/>
      <c r="G14" s="207" t="n">
        <v>13</v>
      </c>
      <c r="H14" s="2" t="s">
        <v>4996</v>
      </c>
      <c r="I14" s="2" t="n">
        <v>2</v>
      </c>
      <c r="J14" s="2" t="s">
        <v>4982</v>
      </c>
    </row>
    <row r="15" customFormat="false" ht="15" hidden="false" customHeight="true" outlineLevel="0" collapsed="false">
      <c r="A15" s="211" t="s">
        <v>5229</v>
      </c>
      <c r="B15" s="212" t="n">
        <v>36</v>
      </c>
      <c r="C15" s="213" t="n">
        <v>36</v>
      </c>
      <c r="D15" s="204"/>
      <c r="E15" s="205"/>
      <c r="F15" s="204"/>
      <c r="G15" s="207" t="n">
        <v>14</v>
      </c>
      <c r="H15" s="2" t="s">
        <v>5319</v>
      </c>
      <c r="I15" s="2" t="n">
        <v>0</v>
      </c>
      <c r="J15" s="2" t="s">
        <v>4991</v>
      </c>
    </row>
    <row r="16" customFormat="false" ht="15" hidden="false" customHeight="true" outlineLevel="0" collapsed="false">
      <c r="A16" s="211" t="s">
        <v>5175</v>
      </c>
      <c r="B16" s="212" t="n">
        <v>41</v>
      </c>
      <c r="C16" s="213" t="n">
        <v>41</v>
      </c>
      <c r="D16" s="204"/>
      <c r="E16" s="205"/>
      <c r="F16" s="204"/>
      <c r="G16" s="207" t="n">
        <v>15</v>
      </c>
      <c r="H16" s="2" t="s">
        <v>5085</v>
      </c>
      <c r="I16" s="2" t="n">
        <v>2</v>
      </c>
      <c r="J16" s="2" t="s">
        <v>4982</v>
      </c>
    </row>
    <row r="17" customFormat="false" ht="15" hidden="false" customHeight="true" outlineLevel="0" collapsed="false">
      <c r="A17" s="211" t="s">
        <v>5141</v>
      </c>
      <c r="B17" s="212" t="n">
        <v>44</v>
      </c>
      <c r="C17" s="213" t="n">
        <v>44</v>
      </c>
      <c r="D17" s="204"/>
      <c r="E17" s="205"/>
      <c r="F17" s="204"/>
      <c r="G17" s="207" t="n">
        <v>16</v>
      </c>
      <c r="H17" s="2" t="s">
        <v>5004</v>
      </c>
      <c r="I17" s="2" t="n">
        <v>2</v>
      </c>
      <c r="J17" s="2" t="s">
        <v>4982</v>
      </c>
    </row>
    <row r="18" customFormat="false" ht="15" hidden="false" customHeight="true" outlineLevel="0" collapsed="false">
      <c r="A18" s="211" t="s">
        <v>5232</v>
      </c>
      <c r="B18" s="212" t="n">
        <v>49</v>
      </c>
      <c r="C18" s="213" t="n">
        <v>49</v>
      </c>
      <c r="D18" s="204"/>
      <c r="E18" s="205"/>
      <c r="F18" s="204"/>
      <c r="G18" s="207" t="n">
        <v>17</v>
      </c>
      <c r="H18" s="2" t="s">
        <v>5125</v>
      </c>
      <c r="I18" s="2" t="n">
        <v>0</v>
      </c>
      <c r="J18" s="2" t="s">
        <v>4991</v>
      </c>
    </row>
    <row r="19" customFormat="false" ht="15" hidden="false" customHeight="true" outlineLevel="0" collapsed="false">
      <c r="A19" s="211" t="s">
        <v>1656</v>
      </c>
      <c r="B19" s="212" t="n">
        <v>52</v>
      </c>
      <c r="C19" s="213" t="n">
        <v>52</v>
      </c>
      <c r="D19" s="204"/>
      <c r="E19" s="205"/>
      <c r="F19" s="204"/>
      <c r="G19" s="207" t="n">
        <v>18</v>
      </c>
      <c r="H19" s="2" t="s">
        <v>1656</v>
      </c>
      <c r="I19" s="2" t="n">
        <v>1</v>
      </c>
      <c r="J19" s="2" t="s">
        <v>4980</v>
      </c>
    </row>
    <row r="20" customFormat="false" ht="15" hidden="false" customHeight="true" outlineLevel="0" collapsed="false">
      <c r="A20" s="211" t="s">
        <v>5359</v>
      </c>
      <c r="B20" s="212" t="n">
        <v>57</v>
      </c>
      <c r="C20" s="213" t="n">
        <v>57</v>
      </c>
      <c r="D20" s="204"/>
      <c r="E20" s="205"/>
      <c r="F20" s="204"/>
      <c r="G20" s="207" t="n">
        <v>19</v>
      </c>
      <c r="H20" s="2" t="s">
        <v>5211</v>
      </c>
      <c r="I20" s="2" t="n">
        <v>2</v>
      </c>
      <c r="J20" s="2" t="s">
        <v>4982</v>
      </c>
    </row>
    <row r="21" customFormat="false" ht="15" hidden="false" customHeight="true" outlineLevel="0" collapsed="false">
      <c r="A21" s="211" t="s">
        <v>5221</v>
      </c>
      <c r="B21" s="212"/>
      <c r="C21" s="213" t="n">
        <v>60</v>
      </c>
      <c r="D21" s="204"/>
      <c r="E21" s="205"/>
      <c r="F21" s="204"/>
      <c r="G21" s="207" t="n">
        <v>20</v>
      </c>
      <c r="H21" s="2" t="s">
        <v>5013</v>
      </c>
      <c r="I21" s="2" t="n">
        <v>2</v>
      </c>
      <c r="J21" s="2" t="s">
        <v>4982</v>
      </c>
    </row>
    <row r="22" customFormat="false" ht="15" hidden="false" customHeight="true" outlineLevel="0" collapsed="false">
      <c r="A22" s="2"/>
      <c r="B22" s="204"/>
      <c r="C22" s="204"/>
      <c r="D22" s="204"/>
      <c r="E22" s="205"/>
      <c r="F22" s="204"/>
      <c r="G22" s="207" t="n">
        <v>21</v>
      </c>
      <c r="H22" s="2" t="s">
        <v>5359</v>
      </c>
      <c r="I22" s="2" t="n">
        <v>1</v>
      </c>
      <c r="J22" s="2" t="s">
        <v>4980</v>
      </c>
    </row>
    <row r="23" customFormat="false" ht="19.5" hidden="false" customHeight="true" outlineLevel="0" collapsed="false">
      <c r="A23" s="206" t="s">
        <v>5017</v>
      </c>
      <c r="B23" s="206"/>
      <c r="C23" s="206"/>
      <c r="D23" s="204"/>
      <c r="E23" s="205"/>
      <c r="F23" s="204"/>
      <c r="G23" s="207" t="n">
        <v>22</v>
      </c>
      <c r="H23" s="2" t="s">
        <v>5135</v>
      </c>
      <c r="I23" s="2" t="n">
        <v>2</v>
      </c>
      <c r="J23" s="2" t="s">
        <v>4982</v>
      </c>
    </row>
    <row r="24" customFormat="false" ht="15" hidden="false" customHeight="true" outlineLevel="0" collapsed="false">
      <c r="A24" s="208" t="s">
        <v>5357</v>
      </c>
      <c r="B24" s="209" t="n">
        <v>0</v>
      </c>
      <c r="C24" s="210" t="n">
        <v>0</v>
      </c>
      <c r="D24" s="204"/>
      <c r="E24" s="205"/>
      <c r="F24" s="204"/>
      <c r="G24" s="207" t="n">
        <v>23</v>
      </c>
      <c r="H24" s="2" t="s">
        <v>5129</v>
      </c>
      <c r="I24" s="2" t="n">
        <v>2</v>
      </c>
      <c r="J24" s="2" t="s">
        <v>4999</v>
      </c>
    </row>
    <row r="25" customFormat="false" ht="15" hidden="false" customHeight="true" outlineLevel="0" collapsed="false">
      <c r="A25" s="211" t="s">
        <v>542</v>
      </c>
      <c r="B25" s="212" t="n">
        <v>0</v>
      </c>
      <c r="C25" s="213" t="n">
        <v>0</v>
      </c>
      <c r="D25" s="204"/>
      <c r="E25" s="205"/>
      <c r="F25" s="204"/>
      <c r="G25" s="207" t="n">
        <v>24</v>
      </c>
      <c r="H25" s="2" t="s">
        <v>5136</v>
      </c>
      <c r="I25" s="2" t="n">
        <v>2</v>
      </c>
      <c r="J25" s="2" t="s">
        <v>4982</v>
      </c>
    </row>
    <row r="26" customFormat="false" ht="15" hidden="false" customHeight="true" outlineLevel="0" collapsed="false">
      <c r="A26" s="211" t="s">
        <v>5129</v>
      </c>
      <c r="B26" s="212" t="n">
        <v>0</v>
      </c>
      <c r="C26" s="213" t="n">
        <v>0</v>
      </c>
      <c r="D26" s="215"/>
      <c r="E26" s="205"/>
      <c r="F26" s="204"/>
      <c r="G26" s="207" t="n">
        <v>25</v>
      </c>
      <c r="H26" s="2" t="s">
        <v>5137</v>
      </c>
      <c r="I26" s="2" t="n">
        <v>2</v>
      </c>
      <c r="J26" s="2" t="s">
        <v>4982</v>
      </c>
    </row>
    <row r="27" customFormat="false" ht="15" hidden="false" customHeight="true" outlineLevel="0" collapsed="false">
      <c r="A27" s="211" t="s">
        <v>5182</v>
      </c>
      <c r="B27" s="212" t="n">
        <v>0</v>
      </c>
      <c r="C27" s="213" t="n">
        <v>0</v>
      </c>
      <c r="D27" s="204"/>
      <c r="E27" s="205"/>
      <c r="F27" s="204"/>
      <c r="G27" s="207" t="n">
        <v>26</v>
      </c>
      <c r="H27" s="2" t="s">
        <v>885</v>
      </c>
      <c r="I27" s="2" t="n">
        <v>2</v>
      </c>
      <c r="J27" s="2" t="s">
        <v>4982</v>
      </c>
    </row>
    <row r="28" customFormat="false" ht="15" hidden="false" customHeight="true" outlineLevel="0" collapsed="false">
      <c r="A28" s="211" t="s">
        <v>1192</v>
      </c>
      <c r="B28" s="212" t="n">
        <v>0</v>
      </c>
      <c r="C28" s="213" t="n">
        <v>0</v>
      </c>
      <c r="D28" s="204"/>
      <c r="E28" s="205"/>
      <c r="F28" s="204"/>
      <c r="G28" s="207" t="n">
        <v>27</v>
      </c>
      <c r="H28" s="2" t="s">
        <v>5021</v>
      </c>
      <c r="I28" s="2" t="n">
        <v>2</v>
      </c>
      <c r="J28" s="2" t="s">
        <v>4982</v>
      </c>
    </row>
    <row r="29" customFormat="false" ht="15" hidden="false" customHeight="true" outlineLevel="0" collapsed="false">
      <c r="A29" s="211" t="s">
        <v>5183</v>
      </c>
      <c r="B29" s="212" t="n">
        <v>0</v>
      </c>
      <c r="C29" s="213" t="n">
        <v>0</v>
      </c>
      <c r="D29" s="204"/>
      <c r="E29" s="205"/>
      <c r="F29" s="204"/>
      <c r="G29" s="207" t="n">
        <v>28</v>
      </c>
      <c r="H29" s="2" t="s">
        <v>5182</v>
      </c>
      <c r="I29" s="2" t="n">
        <v>2</v>
      </c>
      <c r="J29" s="2" t="s">
        <v>5006</v>
      </c>
    </row>
    <row r="30" customFormat="false" ht="15" hidden="false" customHeight="true" outlineLevel="0" collapsed="false">
      <c r="A30" s="211" t="s">
        <v>690</v>
      </c>
      <c r="B30" s="212" t="n">
        <v>0</v>
      </c>
      <c r="C30" s="213" t="n">
        <v>0</v>
      </c>
      <c r="D30" s="204"/>
      <c r="E30" s="205"/>
      <c r="F30" s="204"/>
      <c r="G30" s="207" t="n">
        <v>29</v>
      </c>
      <c r="H30" s="2" t="s">
        <v>1573</v>
      </c>
      <c r="I30" s="2" t="n">
        <v>2</v>
      </c>
      <c r="J30" s="2" t="s">
        <v>4982</v>
      </c>
    </row>
    <row r="31" customFormat="false" ht="15" hidden="false" customHeight="true" outlineLevel="0" collapsed="false">
      <c r="A31" s="211" t="s">
        <v>649</v>
      </c>
      <c r="B31" s="212" t="n">
        <v>0</v>
      </c>
      <c r="C31" s="213" t="n">
        <v>0</v>
      </c>
      <c r="D31" s="204"/>
      <c r="E31" s="205"/>
      <c r="F31" s="204"/>
      <c r="G31" s="207" t="n">
        <v>30</v>
      </c>
      <c r="H31" s="2" t="s">
        <v>5232</v>
      </c>
      <c r="I31" s="2" t="n">
        <v>1</v>
      </c>
      <c r="J31" s="2" t="s">
        <v>4980</v>
      </c>
    </row>
    <row r="32" customFormat="false" ht="15" hidden="false" customHeight="true" outlineLevel="0" collapsed="false">
      <c r="A32" s="211" t="s">
        <v>5037</v>
      </c>
      <c r="B32" s="212" t="n">
        <v>0</v>
      </c>
      <c r="C32" s="213" t="n">
        <v>0</v>
      </c>
      <c r="D32" s="204"/>
      <c r="E32" s="205"/>
      <c r="F32" s="204"/>
      <c r="G32" s="207" t="n">
        <v>31</v>
      </c>
      <c r="H32" s="2" t="s">
        <v>1192</v>
      </c>
      <c r="I32" s="2" t="n">
        <v>2</v>
      </c>
      <c r="J32" s="2" t="s">
        <v>5006</v>
      </c>
    </row>
    <row r="33" customFormat="false" ht="15" hidden="false" customHeight="true" outlineLevel="0" collapsed="false">
      <c r="A33" s="211" t="s">
        <v>5152</v>
      </c>
      <c r="B33" s="212" t="n">
        <v>0</v>
      </c>
      <c r="C33" s="213" t="n">
        <v>0</v>
      </c>
      <c r="D33" s="204"/>
      <c r="E33" s="205"/>
      <c r="F33" s="204"/>
      <c r="G33" s="207" t="n">
        <v>32</v>
      </c>
      <c r="H33" s="2" t="s">
        <v>5183</v>
      </c>
      <c r="I33" s="2" t="n">
        <v>2</v>
      </c>
      <c r="J33" s="2" t="s">
        <v>4999</v>
      </c>
    </row>
    <row r="34" customFormat="false" ht="15" hidden="false" customHeight="true" outlineLevel="0" collapsed="false">
      <c r="A34" s="211" t="s">
        <v>5109</v>
      </c>
      <c r="B34" s="212" t="n">
        <v>0</v>
      </c>
      <c r="C34" s="213" t="n">
        <v>0</v>
      </c>
      <c r="D34" s="204"/>
      <c r="E34" s="205"/>
      <c r="F34" s="204"/>
      <c r="G34" s="207" t="n">
        <v>33</v>
      </c>
      <c r="H34" s="2" t="s">
        <v>5146</v>
      </c>
      <c r="I34" s="2" t="n">
        <v>1</v>
      </c>
      <c r="J34" s="2" t="s">
        <v>4980</v>
      </c>
    </row>
    <row r="35" customFormat="false" ht="15" hidden="false" customHeight="true" outlineLevel="0" collapsed="false">
      <c r="A35" s="211" t="s">
        <v>5185</v>
      </c>
      <c r="B35" s="212"/>
      <c r="C35" s="213" t="n">
        <v>0</v>
      </c>
      <c r="D35" s="204"/>
      <c r="E35" s="205"/>
      <c r="F35" s="204"/>
      <c r="G35" s="207" t="n">
        <v>34</v>
      </c>
      <c r="H35" s="2" t="s">
        <v>690</v>
      </c>
      <c r="I35" s="2" t="n">
        <v>2</v>
      </c>
      <c r="J35" s="2" t="s">
        <v>5006</v>
      </c>
    </row>
    <row r="36" customFormat="false" ht="15" hidden="false" customHeight="true" outlineLevel="0" collapsed="false">
      <c r="A36" s="2"/>
      <c r="B36" s="204"/>
      <c r="C36" s="204"/>
      <c r="D36" s="204"/>
      <c r="E36" s="205"/>
      <c r="F36" s="204"/>
      <c r="G36" s="207" t="n">
        <v>35</v>
      </c>
      <c r="H36" s="2" t="s">
        <v>5030</v>
      </c>
      <c r="I36" s="2" t="n">
        <v>2</v>
      </c>
      <c r="J36" s="2" t="s">
        <v>4982</v>
      </c>
    </row>
    <row r="37" customFormat="false" ht="19.5" hidden="false" customHeight="true" outlineLevel="0" collapsed="false">
      <c r="A37" s="206" t="s">
        <v>5006</v>
      </c>
      <c r="B37" s="206"/>
      <c r="C37" s="206"/>
      <c r="D37" s="204"/>
      <c r="E37" s="205"/>
      <c r="F37" s="204"/>
      <c r="G37" s="207" t="n">
        <v>36</v>
      </c>
      <c r="H37" s="2" t="s">
        <v>5061</v>
      </c>
      <c r="I37" s="2" t="n">
        <v>2</v>
      </c>
      <c r="J37" s="2" t="s">
        <v>4982</v>
      </c>
    </row>
    <row r="38" customFormat="false" ht="15" hidden="false" customHeight="true" outlineLevel="0" collapsed="false">
      <c r="A38" s="208" t="s">
        <v>5076</v>
      </c>
      <c r="B38" s="209" t="n">
        <v>0</v>
      </c>
      <c r="C38" s="210" t="n">
        <v>0</v>
      </c>
      <c r="D38" s="204"/>
      <c r="E38" s="205"/>
      <c r="F38" s="204"/>
      <c r="G38" s="207" t="n">
        <v>37</v>
      </c>
      <c r="H38" s="2" t="s">
        <v>5141</v>
      </c>
      <c r="I38" s="2" t="n">
        <v>1</v>
      </c>
      <c r="J38" s="2" t="s">
        <v>4980</v>
      </c>
    </row>
    <row r="39" customFormat="false" ht="15" hidden="false" customHeight="true" outlineLevel="0" collapsed="false">
      <c r="A39" s="211" t="s">
        <v>4990</v>
      </c>
      <c r="B39" s="212" t="n">
        <v>0</v>
      </c>
      <c r="C39" s="213" t="n">
        <v>0</v>
      </c>
      <c r="D39" s="204"/>
      <c r="E39" s="205"/>
      <c r="F39" s="204"/>
      <c r="G39" s="207" t="n">
        <v>38</v>
      </c>
      <c r="H39" s="2" t="s">
        <v>5034</v>
      </c>
      <c r="I39" s="2" t="n">
        <v>2</v>
      </c>
      <c r="J39" s="2" t="s">
        <v>4982</v>
      </c>
    </row>
    <row r="40" customFormat="false" ht="15" hidden="false" customHeight="true" outlineLevel="0" collapsed="false">
      <c r="A40" s="211" t="s">
        <v>5182</v>
      </c>
      <c r="B40" s="212" t="n">
        <v>0</v>
      </c>
      <c r="C40" s="213" t="n">
        <v>0</v>
      </c>
      <c r="D40" s="204"/>
      <c r="E40" s="205"/>
      <c r="F40" s="204"/>
      <c r="G40" s="207" t="n">
        <v>39</v>
      </c>
      <c r="H40" s="2" t="s">
        <v>5148</v>
      </c>
      <c r="I40" s="2" t="n">
        <v>2</v>
      </c>
      <c r="J40" s="2" t="s">
        <v>5006</v>
      </c>
    </row>
    <row r="41" customFormat="false" ht="15" hidden="false" customHeight="true" outlineLevel="0" collapsed="false">
      <c r="A41" s="211" t="s">
        <v>5232</v>
      </c>
      <c r="B41" s="212" t="n">
        <v>0</v>
      </c>
      <c r="C41" s="213" t="n">
        <v>0</v>
      </c>
      <c r="D41" s="204"/>
      <c r="E41" s="205"/>
      <c r="F41" s="204"/>
      <c r="G41" s="207" t="n">
        <v>40</v>
      </c>
      <c r="H41" s="2" t="s">
        <v>5035</v>
      </c>
      <c r="I41" s="2" t="n">
        <v>2</v>
      </c>
      <c r="J41" s="2" t="s">
        <v>5006</v>
      </c>
    </row>
    <row r="42" customFormat="false" ht="15" hidden="false" customHeight="true" outlineLevel="0" collapsed="false">
      <c r="A42" s="211" t="s">
        <v>1192</v>
      </c>
      <c r="B42" s="212" t="n">
        <v>0</v>
      </c>
      <c r="C42" s="213" t="n">
        <v>0</v>
      </c>
      <c r="D42" s="204"/>
      <c r="E42" s="205"/>
      <c r="F42" s="204"/>
      <c r="G42" s="207" t="n">
        <v>41</v>
      </c>
      <c r="H42" s="2" t="s">
        <v>5133</v>
      </c>
      <c r="I42" s="2" t="n">
        <v>0</v>
      </c>
      <c r="J42" s="2" t="s">
        <v>4991</v>
      </c>
    </row>
    <row r="43" customFormat="false" ht="15" hidden="false" customHeight="true" outlineLevel="0" collapsed="false">
      <c r="A43" s="211" t="s">
        <v>5146</v>
      </c>
      <c r="B43" s="212" t="n">
        <v>0</v>
      </c>
      <c r="C43" s="213" t="n">
        <v>0</v>
      </c>
      <c r="D43" s="204"/>
      <c r="E43" s="205"/>
      <c r="F43" s="204"/>
      <c r="G43" s="207" t="n">
        <v>42</v>
      </c>
      <c r="H43" s="2" t="s">
        <v>935</v>
      </c>
      <c r="I43" s="2" t="n">
        <v>2</v>
      </c>
      <c r="J43" s="2" t="s">
        <v>4982</v>
      </c>
    </row>
    <row r="44" customFormat="false" ht="15" hidden="false" customHeight="true" outlineLevel="0" collapsed="false">
      <c r="A44" s="211" t="s">
        <v>690</v>
      </c>
      <c r="B44" s="212" t="n">
        <v>0</v>
      </c>
      <c r="C44" s="213" t="n">
        <v>0</v>
      </c>
      <c r="D44" s="204"/>
      <c r="E44" s="205"/>
      <c r="F44" s="204"/>
      <c r="G44" s="207" t="n">
        <v>43</v>
      </c>
      <c r="H44" s="2" t="s">
        <v>1075</v>
      </c>
      <c r="I44" s="2" t="n">
        <v>1</v>
      </c>
      <c r="J44" s="2" t="s">
        <v>4980</v>
      </c>
    </row>
    <row r="45" customFormat="false" ht="15" hidden="false" customHeight="true" outlineLevel="0" collapsed="false">
      <c r="A45" s="211" t="s">
        <v>5148</v>
      </c>
      <c r="B45" s="212" t="n">
        <v>0</v>
      </c>
      <c r="C45" s="213" t="n">
        <v>0</v>
      </c>
      <c r="D45" s="204"/>
      <c r="E45" s="205"/>
      <c r="F45" s="204"/>
      <c r="G45" s="207" t="n">
        <v>44</v>
      </c>
      <c r="H45" s="2" t="s">
        <v>5151</v>
      </c>
      <c r="I45" s="2" t="n">
        <v>2</v>
      </c>
      <c r="J45" s="2" t="s">
        <v>4982</v>
      </c>
    </row>
    <row r="46" customFormat="false" ht="15" hidden="false" customHeight="true" outlineLevel="0" collapsed="false">
      <c r="A46" s="211" t="s">
        <v>5035</v>
      </c>
      <c r="B46" s="212" t="n">
        <v>0</v>
      </c>
      <c r="C46" s="213" t="n">
        <v>0</v>
      </c>
      <c r="D46" s="204"/>
      <c r="E46" s="205"/>
      <c r="F46" s="204"/>
      <c r="G46" s="207" t="n">
        <v>45</v>
      </c>
      <c r="H46" s="2" t="s">
        <v>5038</v>
      </c>
      <c r="I46" s="2" t="n">
        <v>2</v>
      </c>
      <c r="J46" s="2" t="s">
        <v>4982</v>
      </c>
    </row>
    <row r="47" customFormat="false" ht="15" hidden="false" customHeight="true" outlineLevel="0" collapsed="false">
      <c r="A47" s="211" t="s">
        <v>1367</v>
      </c>
      <c r="B47" s="212"/>
      <c r="C47" s="213" t="n">
        <v>0</v>
      </c>
      <c r="D47" s="204"/>
      <c r="E47" s="205"/>
      <c r="F47" s="204"/>
      <c r="G47" s="207" t="n">
        <v>46</v>
      </c>
      <c r="H47" s="2" t="s">
        <v>5062</v>
      </c>
      <c r="I47" s="2" t="n">
        <v>2</v>
      </c>
      <c r="J47" s="2" t="s">
        <v>4982</v>
      </c>
    </row>
    <row r="48" customFormat="false" ht="15" hidden="false" customHeight="true" outlineLevel="0" collapsed="false">
      <c r="A48" s="211" t="s">
        <v>5037</v>
      </c>
      <c r="B48" s="212" t="n">
        <v>0</v>
      </c>
      <c r="C48" s="213"/>
      <c r="D48" s="204"/>
      <c r="E48" s="205"/>
      <c r="F48" s="204"/>
      <c r="G48" s="207" t="n">
        <v>47</v>
      </c>
      <c r="H48" s="2" t="s">
        <v>649</v>
      </c>
      <c r="I48" s="2" t="n">
        <v>2</v>
      </c>
      <c r="J48" s="2" t="s">
        <v>4999</v>
      </c>
    </row>
    <row r="49" customFormat="false" ht="15" hidden="false" customHeight="true" outlineLevel="0" collapsed="false">
      <c r="A49" s="211" t="s">
        <v>5189</v>
      </c>
      <c r="B49" s="212" t="n">
        <v>0</v>
      </c>
      <c r="C49" s="213" t="n">
        <v>0</v>
      </c>
      <c r="D49" s="204"/>
      <c r="E49" s="205"/>
      <c r="F49" s="204"/>
      <c r="G49" s="207" t="n">
        <v>48</v>
      </c>
      <c r="H49" s="2" t="s">
        <v>5229</v>
      </c>
      <c r="I49" s="2" t="n">
        <v>1</v>
      </c>
      <c r="J49" s="2" t="s">
        <v>4980</v>
      </c>
    </row>
    <row r="50" customFormat="false" ht="15" hidden="false" customHeight="true" outlineLevel="0" collapsed="false">
      <c r="A50" s="211" t="s">
        <v>5039</v>
      </c>
      <c r="B50" s="212" t="n">
        <v>0</v>
      </c>
      <c r="C50" s="213" t="n">
        <v>0</v>
      </c>
      <c r="D50" s="204"/>
      <c r="E50" s="205"/>
      <c r="F50" s="204"/>
      <c r="G50" s="207" t="n">
        <v>49</v>
      </c>
      <c r="H50" s="2" t="s">
        <v>5041</v>
      </c>
      <c r="I50" s="2" t="n">
        <v>2</v>
      </c>
      <c r="J50" s="2" t="s">
        <v>4982</v>
      </c>
    </row>
    <row r="51" customFormat="false" ht="15" hidden="false" customHeight="true" outlineLevel="0" collapsed="false">
      <c r="A51" s="211" t="s">
        <v>5152</v>
      </c>
      <c r="B51" s="212" t="n">
        <v>0</v>
      </c>
      <c r="C51" s="213" t="n">
        <v>0</v>
      </c>
      <c r="D51" s="204"/>
      <c r="E51" s="205"/>
      <c r="F51" s="204"/>
      <c r="G51" s="207" t="n">
        <v>50</v>
      </c>
      <c r="H51" s="2" t="s">
        <v>5042</v>
      </c>
      <c r="I51" s="2" t="n">
        <v>2</v>
      </c>
      <c r="J51" s="2" t="s">
        <v>4982</v>
      </c>
    </row>
    <row r="52" customFormat="false" ht="15" hidden="false" customHeight="true" outlineLevel="0" collapsed="false">
      <c r="A52" s="211" t="s">
        <v>5109</v>
      </c>
      <c r="B52" s="212" t="n">
        <v>0</v>
      </c>
      <c r="C52" s="213" t="n">
        <v>0</v>
      </c>
      <c r="D52" s="204"/>
      <c r="E52" s="205"/>
      <c r="F52" s="204"/>
      <c r="G52" s="207" t="n">
        <v>51</v>
      </c>
      <c r="H52" s="2" t="s">
        <v>5043</v>
      </c>
      <c r="I52" s="2" t="n">
        <v>2</v>
      </c>
      <c r="J52" s="2" t="s">
        <v>4982</v>
      </c>
    </row>
    <row r="53" customFormat="false" ht="15" hidden="false" customHeight="true" outlineLevel="0" collapsed="false">
      <c r="A53" s="2"/>
      <c r="B53" s="204"/>
      <c r="C53" s="204"/>
      <c r="D53" s="204"/>
      <c r="E53" s="205"/>
      <c r="F53" s="204"/>
      <c r="G53" s="207" t="n">
        <v>52</v>
      </c>
      <c r="H53" s="2" t="s">
        <v>5044</v>
      </c>
      <c r="I53" s="2" t="n">
        <v>2</v>
      </c>
      <c r="J53" s="2" t="s">
        <v>4982</v>
      </c>
    </row>
    <row r="54" customFormat="false" ht="19.5" hidden="false" customHeight="true" outlineLevel="0" collapsed="false">
      <c r="A54" s="206" t="s">
        <v>4982</v>
      </c>
      <c r="B54" s="206"/>
      <c r="C54" s="206"/>
      <c r="D54" s="204"/>
      <c r="E54" s="205"/>
      <c r="F54" s="204"/>
      <c r="G54" s="207" t="n">
        <v>53</v>
      </c>
      <c r="H54" s="2" t="s">
        <v>1367</v>
      </c>
      <c r="I54" s="2" t="n">
        <v>2</v>
      </c>
      <c r="J54" s="2" t="s">
        <v>5006</v>
      </c>
    </row>
    <row r="55" customFormat="false" ht="15" hidden="false" customHeight="true" outlineLevel="0" collapsed="false">
      <c r="A55" s="208" t="s">
        <v>5203</v>
      </c>
      <c r="B55" s="221" t="n">
        <v>4</v>
      </c>
      <c r="C55" s="217" t="n">
        <v>4</v>
      </c>
      <c r="D55" s="204"/>
      <c r="E55" s="205"/>
      <c r="F55" s="204"/>
      <c r="G55" s="207" t="n">
        <v>54</v>
      </c>
      <c r="H55" s="2" t="s">
        <v>5037</v>
      </c>
      <c r="I55" s="2" t="n">
        <v>2</v>
      </c>
      <c r="J55" s="2" t="s">
        <v>4982</v>
      </c>
    </row>
    <row r="56" customFormat="false" ht="15" hidden="false" customHeight="true" outlineLevel="0" collapsed="false">
      <c r="A56" s="211" t="s">
        <v>5045</v>
      </c>
      <c r="B56" s="218" t="n">
        <v>6</v>
      </c>
      <c r="C56" s="2" t="n">
        <v>6</v>
      </c>
      <c r="D56" s="204"/>
      <c r="E56" s="205"/>
      <c r="F56" s="204"/>
      <c r="G56" s="207" t="n">
        <v>55</v>
      </c>
      <c r="H56" s="2" t="s">
        <v>1808</v>
      </c>
      <c r="I56" s="2" t="n">
        <v>2</v>
      </c>
      <c r="J56" s="2" t="s">
        <v>4982</v>
      </c>
    </row>
    <row r="57" customFormat="false" ht="15" hidden="false" customHeight="true" outlineLevel="0" collapsed="false">
      <c r="A57" s="211" t="s">
        <v>5046</v>
      </c>
      <c r="B57" s="218" t="n">
        <v>9</v>
      </c>
      <c r="C57" s="2" t="n">
        <v>9</v>
      </c>
      <c r="D57" s="204"/>
      <c r="E57" s="205"/>
      <c r="F57" s="204"/>
      <c r="G57" s="207" t="n">
        <v>56</v>
      </c>
      <c r="H57" s="2" t="s">
        <v>701</v>
      </c>
      <c r="I57" s="2" t="n">
        <v>2</v>
      </c>
      <c r="J57" s="2" t="s">
        <v>4982</v>
      </c>
    </row>
    <row r="58" customFormat="false" ht="15" hidden="false" customHeight="true" outlineLevel="0" collapsed="false">
      <c r="A58" s="211" t="s">
        <v>5030</v>
      </c>
      <c r="B58" s="218" t="n">
        <v>10</v>
      </c>
      <c r="C58" s="2" t="n">
        <v>10</v>
      </c>
      <c r="D58" s="204"/>
      <c r="E58" s="205"/>
      <c r="F58" s="204"/>
      <c r="G58" s="207" t="n">
        <v>57</v>
      </c>
      <c r="H58" s="2" t="s">
        <v>5189</v>
      </c>
      <c r="I58" s="2" t="n">
        <v>2</v>
      </c>
      <c r="J58" s="2" t="s">
        <v>5006</v>
      </c>
    </row>
    <row r="59" customFormat="false" ht="15" hidden="false" customHeight="true" outlineLevel="0" collapsed="false">
      <c r="A59" s="211" t="s">
        <v>5113</v>
      </c>
      <c r="B59" s="218" t="n">
        <v>11</v>
      </c>
      <c r="C59" s="2" t="n">
        <v>11</v>
      </c>
      <c r="D59" s="204"/>
      <c r="E59" s="205"/>
      <c r="F59" s="204"/>
      <c r="G59" s="207" t="n">
        <v>58</v>
      </c>
      <c r="H59" s="2" t="s">
        <v>5039</v>
      </c>
      <c r="I59" s="2" t="n">
        <v>2</v>
      </c>
      <c r="J59" s="2" t="s">
        <v>5006</v>
      </c>
    </row>
    <row r="60" customFormat="false" ht="15" hidden="false" customHeight="true" outlineLevel="0" collapsed="false">
      <c r="A60" s="211" t="s">
        <v>5061</v>
      </c>
      <c r="B60" s="218" t="n">
        <v>15</v>
      </c>
      <c r="C60" s="2" t="n">
        <v>15</v>
      </c>
      <c r="D60" s="204"/>
      <c r="E60" s="205"/>
      <c r="F60" s="204"/>
      <c r="G60" s="207" t="n">
        <v>59</v>
      </c>
      <c r="H60" s="2" t="s">
        <v>5048</v>
      </c>
      <c r="I60" s="2" t="n">
        <v>2</v>
      </c>
      <c r="J60" s="2" t="s">
        <v>4982</v>
      </c>
    </row>
    <row r="61" customFormat="false" ht="15" hidden="false" customHeight="true" outlineLevel="0" collapsed="false">
      <c r="A61" s="211" t="s">
        <v>935</v>
      </c>
      <c r="B61" s="218" t="n">
        <v>16</v>
      </c>
      <c r="C61" s="2" t="n">
        <v>16</v>
      </c>
      <c r="D61" s="204"/>
      <c r="E61" s="205"/>
      <c r="F61" s="204"/>
      <c r="G61" s="207" t="n">
        <v>60</v>
      </c>
      <c r="H61" s="2" t="s">
        <v>5152</v>
      </c>
      <c r="I61" s="2" t="n">
        <v>2</v>
      </c>
      <c r="J61" s="2" t="s">
        <v>5006</v>
      </c>
    </row>
    <row r="62" customFormat="false" ht="15" hidden="false" customHeight="true" outlineLevel="0" collapsed="false">
      <c r="A62" s="211" t="s">
        <v>5038</v>
      </c>
      <c r="B62" s="218" t="n">
        <v>17</v>
      </c>
      <c r="C62" s="2" t="n">
        <v>17</v>
      </c>
      <c r="D62" s="204"/>
      <c r="E62" s="205"/>
      <c r="F62" s="204"/>
      <c r="G62" s="207" t="n">
        <v>61</v>
      </c>
      <c r="H62" s="2" t="s">
        <v>977</v>
      </c>
      <c r="I62" s="2" t="n">
        <v>2</v>
      </c>
      <c r="J62" s="2" t="s">
        <v>4982</v>
      </c>
    </row>
    <row r="63" customFormat="false" ht="15" hidden="false" customHeight="true" outlineLevel="0" collapsed="false">
      <c r="A63" s="211" t="s">
        <v>5062</v>
      </c>
      <c r="B63" s="218" t="n">
        <v>18</v>
      </c>
      <c r="C63" s="2" t="n">
        <v>18</v>
      </c>
      <c r="D63" s="204"/>
      <c r="E63" s="205"/>
      <c r="F63" s="204"/>
      <c r="G63" s="207" t="n">
        <v>62</v>
      </c>
      <c r="H63" s="2" t="s">
        <v>5113</v>
      </c>
      <c r="I63" s="2" t="n">
        <v>2</v>
      </c>
      <c r="J63" s="2" t="s">
        <v>4982</v>
      </c>
    </row>
    <row r="64" customFormat="false" ht="15" hidden="false" customHeight="true" outlineLevel="0" collapsed="false">
      <c r="A64" s="211" t="s">
        <v>5021</v>
      </c>
      <c r="B64" s="218" t="n">
        <v>21</v>
      </c>
      <c r="C64" s="2" t="n">
        <v>21</v>
      </c>
      <c r="D64" s="204"/>
      <c r="E64" s="205"/>
      <c r="F64" s="204"/>
      <c r="G64" s="207" t="n">
        <v>63</v>
      </c>
      <c r="H64" s="2" t="s">
        <v>5050</v>
      </c>
      <c r="I64" s="2" t="n">
        <v>2</v>
      </c>
      <c r="J64" s="2" t="s">
        <v>4982</v>
      </c>
    </row>
    <row r="65" customFormat="false" ht="15" hidden="false" customHeight="true" outlineLevel="0" collapsed="false">
      <c r="A65" s="211" t="s">
        <v>5048</v>
      </c>
      <c r="B65" s="218" t="n">
        <v>22</v>
      </c>
      <c r="C65" s="2" t="n">
        <v>22</v>
      </c>
      <c r="D65" s="204"/>
      <c r="E65" s="205"/>
      <c r="F65" s="204"/>
      <c r="G65" s="207" t="n">
        <v>64</v>
      </c>
      <c r="H65" s="2" t="s">
        <v>5192</v>
      </c>
      <c r="I65" s="2" t="n">
        <v>2</v>
      </c>
      <c r="J65" s="2" t="s">
        <v>4982</v>
      </c>
    </row>
    <row r="66" customFormat="false" ht="15" hidden="false" customHeight="true" outlineLevel="0" collapsed="false">
      <c r="A66" s="211" t="s">
        <v>5287</v>
      </c>
      <c r="B66" s="218" t="n">
        <v>24</v>
      </c>
      <c r="C66" s="2" t="n">
        <v>24</v>
      </c>
      <c r="D66" s="204"/>
      <c r="E66" s="205"/>
      <c r="F66" s="204"/>
      <c r="G66" s="207" t="n">
        <v>65</v>
      </c>
      <c r="H66" s="2" t="s">
        <v>5286</v>
      </c>
      <c r="I66" s="2" t="n">
        <v>2</v>
      </c>
      <c r="J66" s="2" t="s">
        <v>4982</v>
      </c>
    </row>
    <row r="67" customFormat="false" ht="15" hidden="false" customHeight="true" outlineLevel="0" collapsed="false">
      <c r="A67" s="211" t="s">
        <v>5286</v>
      </c>
      <c r="B67" s="218" t="n">
        <v>25</v>
      </c>
      <c r="C67" s="2" t="n">
        <v>25</v>
      </c>
      <c r="D67" s="204"/>
      <c r="E67" s="205"/>
      <c r="F67" s="204"/>
      <c r="G67" s="207" t="n">
        <v>66</v>
      </c>
      <c r="H67" s="2" t="s">
        <v>5288</v>
      </c>
      <c r="I67" s="2" t="n">
        <v>2</v>
      </c>
      <c r="J67" s="2" t="s">
        <v>4982</v>
      </c>
    </row>
    <row r="68" customFormat="false" ht="15" hidden="false" customHeight="true" outlineLevel="0" collapsed="false">
      <c r="A68" s="211" t="s">
        <v>5042</v>
      </c>
      <c r="B68" s="218" t="n">
        <v>27</v>
      </c>
      <c r="C68" s="2" t="n">
        <v>27</v>
      </c>
      <c r="D68" s="204"/>
      <c r="E68" s="205"/>
      <c r="F68" s="204"/>
      <c r="G68" s="207" t="n">
        <v>67</v>
      </c>
      <c r="H68" s="2" t="s">
        <v>5287</v>
      </c>
      <c r="I68" s="2" t="n">
        <v>2</v>
      </c>
      <c r="J68" s="2" t="s">
        <v>4982</v>
      </c>
    </row>
    <row r="69" customFormat="false" ht="15" hidden="false" customHeight="true" outlineLevel="0" collapsed="false">
      <c r="A69" s="211" t="s">
        <v>5004</v>
      </c>
      <c r="B69" s="218" t="n">
        <v>32</v>
      </c>
      <c r="C69" s="2" t="n">
        <v>32</v>
      </c>
      <c r="D69" s="204"/>
      <c r="E69" s="205"/>
      <c r="F69" s="204"/>
      <c r="G69" s="207" t="n">
        <v>68</v>
      </c>
      <c r="H69" s="2" t="s">
        <v>5045</v>
      </c>
      <c r="I69" s="2" t="n">
        <v>2</v>
      </c>
      <c r="J69" s="2" t="s">
        <v>4982</v>
      </c>
    </row>
    <row r="70" customFormat="false" ht="15" hidden="false" customHeight="true" outlineLevel="0" collapsed="false">
      <c r="A70" s="211" t="s">
        <v>701</v>
      </c>
      <c r="B70" s="218" t="n">
        <v>34</v>
      </c>
      <c r="C70" s="2" t="n">
        <v>34</v>
      </c>
      <c r="D70" s="204"/>
      <c r="E70" s="205"/>
      <c r="F70" s="204"/>
      <c r="G70" s="207" t="n">
        <v>69</v>
      </c>
      <c r="H70" s="2" t="s">
        <v>5175</v>
      </c>
      <c r="I70" s="2" t="n">
        <v>1</v>
      </c>
      <c r="J70" s="2" t="s">
        <v>4980</v>
      </c>
    </row>
    <row r="71" customFormat="false" ht="15" hidden="false" customHeight="true" outlineLevel="0" collapsed="false">
      <c r="A71" s="211" t="s">
        <v>5137</v>
      </c>
      <c r="B71" s="218" t="n">
        <v>35</v>
      </c>
      <c r="C71" s="2" t="n">
        <v>35</v>
      </c>
      <c r="D71" s="204"/>
      <c r="E71" s="205"/>
      <c r="F71" s="204"/>
      <c r="G71" s="207" t="n">
        <v>70</v>
      </c>
      <c r="H71" s="2" t="s">
        <v>5109</v>
      </c>
      <c r="I71" s="2" t="n">
        <v>2</v>
      </c>
      <c r="J71" s="2" t="s">
        <v>5006</v>
      </c>
    </row>
    <row r="72" customFormat="false" ht="15" hidden="false" customHeight="true" outlineLevel="0" collapsed="false">
      <c r="A72" s="211" t="s">
        <v>1808</v>
      </c>
      <c r="B72" s="218" t="n">
        <v>36</v>
      </c>
      <c r="C72" s="2" t="n">
        <v>36</v>
      </c>
      <c r="D72" s="204"/>
      <c r="E72" s="205"/>
      <c r="F72" s="204"/>
      <c r="G72" s="207" t="n">
        <v>71</v>
      </c>
      <c r="H72" s="2" t="s">
        <v>5185</v>
      </c>
      <c r="I72" s="2" t="n">
        <v>2</v>
      </c>
      <c r="J72" s="2" t="s">
        <v>4999</v>
      </c>
    </row>
    <row r="73" customFormat="false" ht="15" hidden="false" customHeight="true" outlineLevel="0" collapsed="false">
      <c r="A73" s="211" t="s">
        <v>5135</v>
      </c>
      <c r="B73" s="218" t="n">
        <v>38</v>
      </c>
      <c r="C73" s="2" t="n">
        <v>38</v>
      </c>
      <c r="D73" s="204"/>
      <c r="E73" s="205"/>
      <c r="F73" s="204"/>
      <c r="G73" s="207" t="n">
        <v>72</v>
      </c>
      <c r="H73" s="2" t="s">
        <v>5046</v>
      </c>
      <c r="I73" s="2" t="n">
        <v>2</v>
      </c>
      <c r="J73" s="2" t="s">
        <v>4982</v>
      </c>
    </row>
    <row r="74" customFormat="false" ht="15" hidden="false" customHeight="true" outlineLevel="0" collapsed="false">
      <c r="A74" s="211" t="s">
        <v>5013</v>
      </c>
      <c r="B74" s="218" t="n">
        <v>42</v>
      </c>
      <c r="C74" s="2" t="n">
        <v>42</v>
      </c>
      <c r="D74" s="204"/>
      <c r="E74" s="205"/>
      <c r="F74" s="204"/>
      <c r="G74" s="207" t="n">
        <v>73</v>
      </c>
      <c r="H74" s="2" t="s">
        <v>1312</v>
      </c>
      <c r="I74" s="2" t="n">
        <v>0</v>
      </c>
      <c r="J74" s="2" t="s">
        <v>4991</v>
      </c>
    </row>
    <row r="75" customFormat="false" ht="15" hidden="false" customHeight="true" outlineLevel="0" collapsed="false">
      <c r="A75" s="211" t="s">
        <v>5136</v>
      </c>
      <c r="B75" s="218" t="n">
        <v>43</v>
      </c>
      <c r="C75" s="2" t="n">
        <v>43</v>
      </c>
      <c r="D75" s="204"/>
      <c r="E75" s="205"/>
      <c r="F75" s="204"/>
      <c r="G75" s="207" t="n">
        <v>74</v>
      </c>
      <c r="H75" s="2" t="s">
        <v>5155</v>
      </c>
      <c r="I75" s="2" t="n">
        <v>2</v>
      </c>
      <c r="J75" s="2" t="s">
        <v>4982</v>
      </c>
    </row>
    <row r="76" customFormat="false" ht="15" hidden="false" customHeight="true" outlineLevel="0" collapsed="false">
      <c r="A76" s="211" t="s">
        <v>5041</v>
      </c>
      <c r="B76" s="218" t="n">
        <v>44</v>
      </c>
      <c r="C76" s="2" t="n">
        <v>44</v>
      </c>
      <c r="D76" s="204"/>
      <c r="E76" s="205"/>
      <c r="F76" s="204"/>
      <c r="G76" s="207" t="n">
        <v>75</v>
      </c>
      <c r="H76" s="219" t="s">
        <v>5358</v>
      </c>
      <c r="I76" s="219" t="n">
        <v>0</v>
      </c>
      <c r="J76" s="219" t="s">
        <v>4991</v>
      </c>
    </row>
    <row r="77" customFormat="false" ht="15" hidden="false" customHeight="true" outlineLevel="0" collapsed="false">
      <c r="A77" s="211" t="s">
        <v>4985</v>
      </c>
      <c r="B77" s="218" t="n">
        <v>45</v>
      </c>
      <c r="C77" s="2" t="n">
        <v>45</v>
      </c>
      <c r="D77" s="204"/>
      <c r="E77" s="205"/>
      <c r="F77" s="204"/>
      <c r="G77" s="207"/>
      <c r="H77" s="220" t="s">
        <v>5052</v>
      </c>
      <c r="I77" s="217" t="n">
        <f aca="false">SUM(I2:I76)</f>
        <v>122</v>
      </c>
      <c r="J77" s="217"/>
    </row>
    <row r="78" customFormat="false" ht="15" hidden="false" customHeight="true" outlineLevel="0" collapsed="false">
      <c r="A78" s="211" t="s">
        <v>5192</v>
      </c>
      <c r="B78" s="218" t="n">
        <v>46</v>
      </c>
      <c r="C78" s="2" t="n">
        <v>46</v>
      </c>
      <c r="D78" s="204"/>
      <c r="E78" s="205"/>
      <c r="F78" s="204"/>
      <c r="G78" s="207"/>
      <c r="H78" s="2" t="s">
        <v>5053</v>
      </c>
      <c r="I78" s="2" t="n">
        <f aca="false">I77-((2*5)+(2*5))</f>
        <v>102</v>
      </c>
      <c r="J78" s="2"/>
    </row>
    <row r="79" customFormat="false" ht="15" hidden="false" customHeight="true" outlineLevel="0" collapsed="false">
      <c r="A79" s="211" t="s">
        <v>5043</v>
      </c>
      <c r="B79" s="218" t="n">
        <v>48</v>
      </c>
      <c r="C79" s="2" t="n">
        <v>48</v>
      </c>
      <c r="D79" s="204"/>
      <c r="E79" s="205"/>
      <c r="F79" s="204"/>
      <c r="G79" s="207"/>
      <c r="H79" s="2"/>
      <c r="I79" s="204"/>
      <c r="J79" s="2"/>
    </row>
    <row r="80" customFormat="false" ht="15" hidden="false" customHeight="true" outlineLevel="0" collapsed="false">
      <c r="A80" s="211" t="s">
        <v>5151</v>
      </c>
      <c r="B80" s="218" t="n">
        <v>50</v>
      </c>
      <c r="C80" s="2" t="n">
        <v>50</v>
      </c>
      <c r="D80" s="204"/>
      <c r="E80" s="205"/>
      <c r="F80" s="204"/>
      <c r="G80" s="207"/>
      <c r="H80" s="2"/>
      <c r="I80" s="204"/>
      <c r="J80" s="2"/>
    </row>
    <row r="81" customFormat="false" ht="15" hidden="false" customHeight="true" outlineLevel="0" collapsed="false">
      <c r="A81" s="211" t="s">
        <v>5155</v>
      </c>
      <c r="B81" s="218" t="n">
        <v>61</v>
      </c>
      <c r="C81" s="2" t="n">
        <v>61</v>
      </c>
      <c r="D81" s="204"/>
      <c r="E81" s="205"/>
      <c r="F81" s="204"/>
      <c r="G81" s="207"/>
      <c r="H81" s="2"/>
      <c r="I81" s="204"/>
      <c r="J81" s="2"/>
    </row>
    <row r="82" customFormat="false" ht="15" hidden="false" customHeight="true" outlineLevel="0" collapsed="false">
      <c r="A82" s="211" t="s">
        <v>5211</v>
      </c>
      <c r="B82" s="218" t="n">
        <v>64</v>
      </c>
      <c r="C82" s="2" t="n">
        <v>64</v>
      </c>
      <c r="D82" s="204"/>
      <c r="E82" s="205"/>
      <c r="F82" s="204"/>
      <c r="G82" s="207"/>
      <c r="H82" s="2"/>
      <c r="I82" s="204"/>
      <c r="J82" s="2"/>
    </row>
    <row r="83" customFormat="false" ht="15" hidden="false" customHeight="true" outlineLevel="0" collapsed="false">
      <c r="A83" s="211" t="s">
        <v>1573</v>
      </c>
      <c r="B83" s="218" t="n">
        <v>68</v>
      </c>
      <c r="C83" s="2" t="n">
        <v>68</v>
      </c>
      <c r="D83" s="204"/>
      <c r="E83" s="205"/>
      <c r="F83" s="204"/>
      <c r="G83" s="207"/>
      <c r="H83" s="2"/>
      <c r="I83" s="204"/>
      <c r="J83" s="2"/>
    </row>
    <row r="84" customFormat="false" ht="15" hidden="false" customHeight="true" outlineLevel="0" collapsed="false">
      <c r="A84" s="211" t="s">
        <v>885</v>
      </c>
      <c r="B84" s="218" t="n">
        <v>70</v>
      </c>
      <c r="C84" s="2" t="n">
        <v>70</v>
      </c>
      <c r="D84" s="204"/>
      <c r="E84" s="205"/>
      <c r="F84" s="204"/>
      <c r="G84" s="207"/>
      <c r="H84" s="2"/>
      <c r="I84" s="204"/>
      <c r="J84" s="2"/>
    </row>
    <row r="85" customFormat="false" ht="15" hidden="false" customHeight="true" outlineLevel="0" collapsed="false">
      <c r="A85" s="211" t="s">
        <v>5288</v>
      </c>
      <c r="B85" s="218" t="n">
        <v>73</v>
      </c>
      <c r="C85" s="2" t="n">
        <v>73</v>
      </c>
      <c r="D85" s="204"/>
      <c r="E85" s="205"/>
      <c r="F85" s="204"/>
      <c r="G85" s="207"/>
      <c r="H85" s="2"/>
      <c r="I85" s="204"/>
      <c r="J85" s="2"/>
    </row>
    <row r="86" customFormat="false" ht="15" hidden="false" customHeight="true" outlineLevel="0" collapsed="false">
      <c r="A86" s="211" t="s">
        <v>5034</v>
      </c>
      <c r="B86" s="214"/>
      <c r="C86" s="2" t="n">
        <v>83</v>
      </c>
      <c r="D86" s="204"/>
      <c r="E86" s="205"/>
      <c r="F86" s="204"/>
      <c r="G86" s="207"/>
      <c r="H86" s="2"/>
      <c r="I86" s="204"/>
      <c r="J86" s="2"/>
    </row>
    <row r="87" customFormat="false" ht="15" hidden="false" customHeight="true" outlineLevel="0" collapsed="false">
      <c r="A87" s="211" t="s">
        <v>5050</v>
      </c>
      <c r="B87" s="218" t="n">
        <v>87</v>
      </c>
      <c r="C87" s="2" t="n">
        <v>87</v>
      </c>
      <c r="D87" s="204"/>
      <c r="E87" s="205"/>
      <c r="F87" s="204"/>
      <c r="G87" s="207"/>
      <c r="H87" s="2"/>
      <c r="I87" s="204"/>
      <c r="J87" s="2"/>
    </row>
    <row r="88" customFormat="false" ht="15" hidden="false" customHeight="true" outlineLevel="0" collapsed="false">
      <c r="A88" s="211" t="s">
        <v>5037</v>
      </c>
      <c r="B88" s="214"/>
      <c r="C88" s="2" t="n">
        <v>88</v>
      </c>
      <c r="D88" s="204"/>
      <c r="E88" s="205"/>
      <c r="F88" s="204"/>
      <c r="G88" s="207"/>
      <c r="H88" s="2"/>
      <c r="I88" s="204"/>
      <c r="J88" s="2"/>
    </row>
    <row r="89" customFormat="false" ht="15" hidden="false" customHeight="true" outlineLevel="0" collapsed="false">
      <c r="A89" s="211" t="s">
        <v>977</v>
      </c>
      <c r="B89" s="218" t="n">
        <v>90</v>
      </c>
      <c r="C89" s="2" t="n">
        <v>90</v>
      </c>
      <c r="D89" s="204"/>
      <c r="E89" s="205"/>
      <c r="F89" s="204"/>
      <c r="G89" s="207"/>
      <c r="H89" s="2"/>
      <c r="I89" s="204"/>
      <c r="J89" s="2"/>
    </row>
    <row r="90" customFormat="false" ht="15" hidden="false" customHeight="true" outlineLevel="0" collapsed="false">
      <c r="A90" s="211" t="s">
        <v>5044</v>
      </c>
      <c r="B90" s="214"/>
      <c r="C90" s="2" t="n">
        <v>94</v>
      </c>
      <c r="D90" s="204"/>
      <c r="E90" s="205"/>
      <c r="F90" s="204"/>
      <c r="G90" s="207"/>
      <c r="H90" s="2"/>
      <c r="I90" s="204"/>
      <c r="J90" s="2"/>
    </row>
    <row r="91" customFormat="false" ht="15" hidden="false" customHeight="true" outlineLevel="0" collapsed="false">
      <c r="A91" s="211" t="s">
        <v>5085</v>
      </c>
      <c r="B91" s="214"/>
      <c r="C91" s="2" t="n">
        <v>99</v>
      </c>
      <c r="D91" s="204"/>
      <c r="E91" s="205"/>
      <c r="F91" s="204"/>
      <c r="G91" s="207"/>
      <c r="H91" s="2"/>
      <c r="I91" s="204"/>
      <c r="J91" s="2"/>
    </row>
    <row r="92" customFormat="false" ht="15" hidden="false" customHeight="true" outlineLevel="0" collapsed="false">
      <c r="A92" s="211" t="s">
        <v>4996</v>
      </c>
      <c r="B92" s="214"/>
      <c r="C92" s="2" t="n">
        <v>100</v>
      </c>
      <c r="D92" s="204"/>
      <c r="E92" s="205"/>
      <c r="F92" s="204"/>
      <c r="G92" s="207"/>
      <c r="H92" s="2"/>
      <c r="I92" s="204"/>
      <c r="J92" s="2"/>
    </row>
  </sheetData>
  <mergeCells count="4">
    <mergeCell ref="A2:C2"/>
    <mergeCell ref="A23:C23"/>
    <mergeCell ref="A37:C37"/>
    <mergeCell ref="A54:C54"/>
  </mergeCells>
  <conditionalFormatting sqref="B3:C21">
    <cfRule type="expression" priority="2" aboveAverage="0" equalAverage="0" bottom="0" percent="0" rank="0" text="" dxfId="0">
      <formula>LEN(TRIM(B3))=0</formula>
    </cfRule>
  </conditionalFormatting>
  <conditionalFormatting sqref="B3:C21">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J7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4" min="2" style="0" width="8.77551020408163"/>
    <col collapsed="false" hidden="false" max="5" min="5" style="0" width="3.51020408163265"/>
    <col collapsed="false" hidden="false" max="6" min="6" style="0" width="8.77551020408163"/>
    <col collapsed="false" hidden="false" max="7" min="7" style="0" width="3.78061224489796"/>
    <col collapsed="false" hidden="false" max="8" min="8" style="0" width="21.3265306122449"/>
    <col collapsed="false" hidden="false" max="9" min="9" style="0" width="8.77551020408163"/>
    <col collapsed="false" hidden="false" max="10" min="10" style="0" width="18.6275510204082"/>
    <col collapsed="false" hidden="false" max="1025" min="11" style="0" width="13.2295918367347"/>
  </cols>
  <sheetData>
    <row r="1" customFormat="false" ht="21" hidden="false" customHeight="true" outlineLevel="0" collapsed="false">
      <c r="A1" s="202" t="s">
        <v>2187</v>
      </c>
      <c r="B1" s="203" t="s">
        <v>4975</v>
      </c>
      <c r="C1" s="203" t="s">
        <v>4976</v>
      </c>
      <c r="D1" s="204"/>
      <c r="E1" s="205"/>
      <c r="F1" s="204"/>
      <c r="G1" s="2"/>
      <c r="H1" s="203" t="s">
        <v>4977</v>
      </c>
      <c r="I1" s="203" t="s">
        <v>4978</v>
      </c>
      <c r="J1" s="203" t="s">
        <v>4979</v>
      </c>
    </row>
    <row r="2" customFormat="false" ht="19.5" hidden="false" customHeight="true" outlineLevel="0" collapsed="false">
      <c r="A2" s="206" t="s">
        <v>4980</v>
      </c>
      <c r="B2" s="206"/>
      <c r="C2" s="206"/>
      <c r="D2" s="204"/>
      <c r="E2" s="205"/>
      <c r="F2" s="204"/>
      <c r="G2" s="207" t="n">
        <v>1</v>
      </c>
      <c r="H2" s="2" t="s">
        <v>5168</v>
      </c>
      <c r="I2" s="2" t="n">
        <v>2</v>
      </c>
      <c r="J2" s="2" t="s">
        <v>4995</v>
      </c>
    </row>
    <row r="3" customFormat="false" ht="15" hidden="false" customHeight="true" outlineLevel="0" collapsed="false">
      <c r="A3" s="208" t="s">
        <v>612</v>
      </c>
      <c r="B3" s="209" t="n">
        <v>0</v>
      </c>
      <c r="C3" s="210" t="n">
        <v>0</v>
      </c>
      <c r="D3" s="204"/>
      <c r="E3" s="205"/>
      <c r="F3" s="204"/>
      <c r="G3" s="207" t="n">
        <v>2</v>
      </c>
      <c r="H3" s="2" t="s">
        <v>5070</v>
      </c>
      <c r="I3" s="2" t="n">
        <v>1</v>
      </c>
      <c r="J3" s="2" t="s">
        <v>4980</v>
      </c>
    </row>
    <row r="4" customFormat="false" ht="15" hidden="false" customHeight="true" outlineLevel="0" collapsed="false">
      <c r="A4" s="211" t="s">
        <v>5028</v>
      </c>
      <c r="B4" s="212" t="n">
        <v>0</v>
      </c>
      <c r="C4" s="213" t="n">
        <v>0</v>
      </c>
      <c r="D4" s="204"/>
      <c r="E4" s="205"/>
      <c r="F4" s="204"/>
      <c r="G4" s="207" t="n">
        <v>3</v>
      </c>
      <c r="H4" s="2" t="s">
        <v>4985</v>
      </c>
      <c r="I4" s="2" t="n">
        <v>2</v>
      </c>
      <c r="J4" s="2" t="s">
        <v>4982</v>
      </c>
    </row>
    <row r="5" customFormat="false" ht="15" hidden="false" customHeight="true" outlineLevel="0" collapsed="false">
      <c r="A5" s="211" t="s">
        <v>4990</v>
      </c>
      <c r="B5" s="212" t="n">
        <v>7</v>
      </c>
      <c r="C5" s="213" t="n">
        <v>7</v>
      </c>
      <c r="D5" s="204"/>
      <c r="E5" s="205"/>
      <c r="F5" s="204"/>
      <c r="G5" s="207" t="n">
        <v>4</v>
      </c>
      <c r="H5" s="2" t="s">
        <v>4990</v>
      </c>
      <c r="I5" s="2" t="n">
        <v>0</v>
      </c>
      <c r="J5" s="2" t="s">
        <v>4991</v>
      </c>
    </row>
    <row r="6" customFormat="false" ht="15" hidden="false" customHeight="true" outlineLevel="0" collapsed="false">
      <c r="A6" s="211" t="s">
        <v>5113</v>
      </c>
      <c r="B6" s="212" t="n">
        <v>14</v>
      </c>
      <c r="C6" s="213" t="n">
        <v>14</v>
      </c>
      <c r="D6" s="204"/>
      <c r="E6" s="205"/>
      <c r="F6" s="204"/>
      <c r="G6" s="207" t="n">
        <v>5</v>
      </c>
      <c r="H6" s="2" t="s">
        <v>4993</v>
      </c>
      <c r="I6" s="2" t="n">
        <v>2</v>
      </c>
      <c r="J6" s="2" t="s">
        <v>4999</v>
      </c>
    </row>
    <row r="7" customFormat="false" ht="15" hidden="false" customHeight="true" outlineLevel="0" collapsed="false">
      <c r="A7" s="211" t="s">
        <v>5183</v>
      </c>
      <c r="B7" s="212" t="n">
        <v>21</v>
      </c>
      <c r="C7" s="213" t="n">
        <v>21</v>
      </c>
      <c r="D7" s="204"/>
      <c r="E7" s="205"/>
      <c r="F7" s="204"/>
      <c r="G7" s="207" t="n">
        <v>6</v>
      </c>
      <c r="H7" s="2" t="s">
        <v>5329</v>
      </c>
      <c r="I7" s="2" t="n">
        <v>2</v>
      </c>
      <c r="J7" s="2" t="s">
        <v>4999</v>
      </c>
    </row>
    <row r="8" customFormat="false" ht="15" hidden="false" customHeight="true" outlineLevel="0" collapsed="false">
      <c r="A8" s="211" t="s">
        <v>705</v>
      </c>
      <c r="B8" s="212"/>
      <c r="C8" s="213" t="n">
        <v>25</v>
      </c>
      <c r="D8" s="204"/>
      <c r="E8" s="205"/>
      <c r="F8" s="204"/>
      <c r="G8" s="207" t="n">
        <v>7</v>
      </c>
      <c r="H8" s="2" t="s">
        <v>4996</v>
      </c>
      <c r="I8" s="2" t="n">
        <v>2</v>
      </c>
      <c r="J8" s="2" t="s">
        <v>4982</v>
      </c>
    </row>
    <row r="9" customFormat="false" ht="15" hidden="false" customHeight="true" outlineLevel="0" collapsed="false">
      <c r="A9" s="211" t="s">
        <v>5049</v>
      </c>
      <c r="B9" s="212" t="n">
        <v>27</v>
      </c>
      <c r="C9" s="213" t="n">
        <v>27</v>
      </c>
      <c r="D9" s="204"/>
      <c r="E9" s="205"/>
      <c r="F9" s="204"/>
      <c r="G9" s="207" t="n">
        <v>8</v>
      </c>
      <c r="H9" s="2" t="s">
        <v>705</v>
      </c>
      <c r="I9" s="2" t="n">
        <v>0</v>
      </c>
      <c r="J9" s="2" t="s">
        <v>4991</v>
      </c>
    </row>
    <row r="10" customFormat="false" ht="15" hidden="false" customHeight="true" outlineLevel="0" collapsed="false">
      <c r="A10" s="211" t="s">
        <v>5155</v>
      </c>
      <c r="B10" s="212" t="n">
        <v>32</v>
      </c>
      <c r="C10" s="213" t="n">
        <v>32</v>
      </c>
      <c r="D10" s="204"/>
      <c r="E10" s="205"/>
      <c r="F10" s="204"/>
      <c r="G10" s="207" t="n">
        <v>9</v>
      </c>
      <c r="H10" s="2" t="s">
        <v>4998</v>
      </c>
      <c r="I10" s="2" t="n">
        <v>2</v>
      </c>
      <c r="J10" s="2" t="s">
        <v>4999</v>
      </c>
    </row>
    <row r="11" customFormat="false" ht="15" hidden="false" customHeight="true" outlineLevel="0" collapsed="false">
      <c r="A11" s="211" t="s">
        <v>5359</v>
      </c>
      <c r="B11" s="212" t="n">
        <v>38</v>
      </c>
      <c r="C11" s="213" t="n">
        <v>38</v>
      </c>
      <c r="D11" s="204"/>
      <c r="E11" s="205"/>
      <c r="F11" s="204"/>
      <c r="G11" s="207" t="n">
        <v>10</v>
      </c>
      <c r="H11" s="2" t="s">
        <v>5001</v>
      </c>
      <c r="I11" s="2" t="n">
        <v>2</v>
      </c>
      <c r="J11" s="2" t="s">
        <v>4982</v>
      </c>
    </row>
    <row r="12" customFormat="false" ht="15" hidden="false" customHeight="true" outlineLevel="0" collapsed="false">
      <c r="A12" s="211" t="s">
        <v>5070</v>
      </c>
      <c r="B12" s="212" t="n">
        <v>44</v>
      </c>
      <c r="C12" s="213" t="n">
        <v>44</v>
      </c>
      <c r="D12" s="204"/>
      <c r="E12" s="205"/>
      <c r="F12" s="204"/>
      <c r="G12" s="207" t="n">
        <v>11</v>
      </c>
      <c r="H12" s="2" t="s">
        <v>5174</v>
      </c>
      <c r="I12" s="2" t="n">
        <v>2</v>
      </c>
      <c r="J12" s="2" t="s">
        <v>4999</v>
      </c>
    </row>
    <row r="13" customFormat="false" ht="15" hidden="false" customHeight="true" outlineLevel="0" collapsed="false">
      <c r="A13" s="211" t="s">
        <v>1405</v>
      </c>
      <c r="B13" s="212" t="n">
        <v>48</v>
      </c>
      <c r="C13" s="213" t="n">
        <v>48</v>
      </c>
      <c r="D13" s="204"/>
      <c r="E13" s="205"/>
      <c r="F13" s="204"/>
      <c r="G13" s="207" t="n">
        <v>12</v>
      </c>
      <c r="H13" s="2" t="s">
        <v>5004</v>
      </c>
      <c r="I13" s="2" t="n">
        <v>2</v>
      </c>
      <c r="J13" s="2" t="s">
        <v>4982</v>
      </c>
    </row>
    <row r="14" customFormat="false" ht="15" hidden="false" customHeight="true" outlineLevel="0" collapsed="false">
      <c r="A14" s="211" t="s">
        <v>5360</v>
      </c>
      <c r="B14" s="212" t="n">
        <v>54</v>
      </c>
      <c r="C14" s="213" t="n">
        <v>54</v>
      </c>
      <c r="D14" s="204"/>
      <c r="E14" s="205"/>
      <c r="F14" s="204"/>
      <c r="G14" s="207" t="n">
        <v>13</v>
      </c>
      <c r="H14" s="2" t="s">
        <v>5090</v>
      </c>
      <c r="I14" s="2" t="n">
        <v>2</v>
      </c>
      <c r="J14" s="2" t="s">
        <v>4982</v>
      </c>
    </row>
    <row r="15" customFormat="false" ht="15" hidden="false" customHeight="true" outlineLevel="0" collapsed="false">
      <c r="A15" s="2"/>
      <c r="B15" s="204"/>
      <c r="C15" s="204"/>
      <c r="D15" s="204"/>
      <c r="E15" s="205"/>
      <c r="F15" s="204"/>
      <c r="G15" s="207" t="n">
        <v>14</v>
      </c>
      <c r="H15" s="2" t="s">
        <v>5008</v>
      </c>
      <c r="I15" s="2" t="n">
        <v>2</v>
      </c>
      <c r="J15" s="2" t="s">
        <v>4982</v>
      </c>
    </row>
    <row r="16" customFormat="false" ht="19.5" hidden="false" customHeight="true" outlineLevel="0" collapsed="false">
      <c r="A16" s="206" t="s">
        <v>5017</v>
      </c>
      <c r="B16" s="206"/>
      <c r="C16" s="206"/>
      <c r="D16" s="204"/>
      <c r="E16" s="205"/>
      <c r="F16" s="204"/>
      <c r="G16" s="207" t="n">
        <v>15</v>
      </c>
      <c r="H16" s="2" t="s">
        <v>5010</v>
      </c>
      <c r="I16" s="2" t="n">
        <v>2</v>
      </c>
      <c r="J16" s="2" t="s">
        <v>5006</v>
      </c>
    </row>
    <row r="17" customFormat="false" ht="15" hidden="false" customHeight="true" outlineLevel="0" collapsed="false">
      <c r="A17" s="208" t="s">
        <v>4993</v>
      </c>
      <c r="B17" s="209" t="n">
        <v>0</v>
      </c>
      <c r="C17" s="210" t="n">
        <v>0</v>
      </c>
      <c r="D17" s="204"/>
      <c r="E17" s="205"/>
      <c r="F17" s="204"/>
      <c r="G17" s="207" t="n">
        <v>16</v>
      </c>
      <c r="H17" s="2" t="s">
        <v>5013</v>
      </c>
      <c r="I17" s="2" t="n">
        <v>2</v>
      </c>
      <c r="J17" s="2" t="s">
        <v>4982</v>
      </c>
    </row>
    <row r="18" customFormat="false" ht="15" hidden="false" customHeight="true" outlineLevel="0" collapsed="false">
      <c r="A18" s="211" t="s">
        <v>5329</v>
      </c>
      <c r="B18" s="212" t="n">
        <v>0</v>
      </c>
      <c r="C18" s="213" t="n">
        <v>0</v>
      </c>
      <c r="D18" s="204"/>
      <c r="E18" s="205"/>
      <c r="F18" s="204"/>
      <c r="G18" s="207" t="n">
        <v>17</v>
      </c>
      <c r="H18" s="2" t="s">
        <v>5361</v>
      </c>
      <c r="I18" s="2" t="n">
        <v>2</v>
      </c>
      <c r="J18" s="2" t="s">
        <v>4999</v>
      </c>
    </row>
    <row r="19" customFormat="false" ht="15" hidden="false" customHeight="true" outlineLevel="0" collapsed="false">
      <c r="A19" s="211" t="s">
        <v>4998</v>
      </c>
      <c r="B19" s="212" t="n">
        <v>0</v>
      </c>
      <c r="C19" s="213" t="n">
        <v>0</v>
      </c>
      <c r="D19" s="204"/>
      <c r="E19" s="205"/>
      <c r="F19" s="204"/>
      <c r="G19" s="207" t="n">
        <v>18</v>
      </c>
      <c r="H19" s="2" t="s">
        <v>5016</v>
      </c>
      <c r="I19" s="2" t="n">
        <v>2</v>
      </c>
      <c r="J19" s="2" t="s">
        <v>4999</v>
      </c>
    </row>
    <row r="20" customFormat="false" ht="15" hidden="false" customHeight="true" outlineLevel="0" collapsed="false">
      <c r="A20" s="211" t="s">
        <v>5174</v>
      </c>
      <c r="B20" s="212" t="n">
        <v>0</v>
      </c>
      <c r="C20" s="213" t="n">
        <v>0</v>
      </c>
      <c r="D20" s="204"/>
      <c r="E20" s="205"/>
      <c r="F20" s="204"/>
      <c r="G20" s="207" t="n">
        <v>19</v>
      </c>
      <c r="H20" s="2" t="s">
        <v>5359</v>
      </c>
      <c r="I20" s="2" t="n">
        <v>1</v>
      </c>
      <c r="J20" s="2" t="s">
        <v>4980</v>
      </c>
    </row>
    <row r="21" customFormat="false" ht="15" hidden="false" customHeight="true" outlineLevel="0" collapsed="false">
      <c r="A21" s="211" t="s">
        <v>5361</v>
      </c>
      <c r="B21" s="212" t="n">
        <v>0</v>
      </c>
      <c r="C21" s="213" t="n">
        <v>0</v>
      </c>
      <c r="D21" s="204"/>
      <c r="E21" s="205"/>
      <c r="F21" s="204"/>
      <c r="G21" s="207" t="n">
        <v>20</v>
      </c>
      <c r="H21" s="2" t="s">
        <v>885</v>
      </c>
      <c r="I21" s="2" t="n">
        <v>2</v>
      </c>
      <c r="J21" s="2" t="s">
        <v>4982</v>
      </c>
    </row>
    <row r="22" customFormat="false" ht="15" hidden="false" customHeight="true" outlineLevel="0" collapsed="false">
      <c r="A22" s="211" t="s">
        <v>5016</v>
      </c>
      <c r="B22" s="212"/>
      <c r="C22" s="213" t="n">
        <v>0</v>
      </c>
      <c r="D22" s="204"/>
      <c r="E22" s="205"/>
      <c r="F22" s="204"/>
      <c r="G22" s="207" t="n">
        <v>21</v>
      </c>
      <c r="H22" s="2" t="s">
        <v>5018</v>
      </c>
      <c r="I22" s="2" t="n">
        <v>2</v>
      </c>
      <c r="J22" s="2" t="s">
        <v>4982</v>
      </c>
    </row>
    <row r="23" customFormat="false" ht="15" hidden="false" customHeight="true" outlineLevel="0" collapsed="false">
      <c r="A23" s="211" t="s">
        <v>5283</v>
      </c>
      <c r="B23" s="212" t="n">
        <v>0</v>
      </c>
      <c r="C23" s="213" t="n">
        <v>0</v>
      </c>
      <c r="D23" s="204"/>
      <c r="E23" s="205"/>
      <c r="F23" s="204"/>
      <c r="G23" s="207" t="n">
        <v>22</v>
      </c>
      <c r="H23" s="2" t="s">
        <v>5021</v>
      </c>
      <c r="I23" s="2" t="n">
        <v>2</v>
      </c>
      <c r="J23" s="2" t="s">
        <v>4982</v>
      </c>
    </row>
    <row r="24" customFormat="false" ht="15" hidden="false" customHeight="true" outlineLevel="0" collapsed="false">
      <c r="A24" s="211" t="s">
        <v>5311</v>
      </c>
      <c r="B24" s="212" t="n">
        <v>0</v>
      </c>
      <c r="C24" s="213" t="n">
        <v>0</v>
      </c>
      <c r="D24" s="204"/>
      <c r="E24" s="205"/>
      <c r="F24" s="204"/>
      <c r="G24" s="207" t="n">
        <v>23</v>
      </c>
      <c r="H24" s="2" t="s">
        <v>5000</v>
      </c>
      <c r="I24" s="2" t="n">
        <v>2</v>
      </c>
      <c r="J24" s="2" t="s">
        <v>4982</v>
      </c>
    </row>
    <row r="25" customFormat="false" ht="15" hidden="false" customHeight="true" outlineLevel="0" collapsed="false">
      <c r="A25" s="211" t="s">
        <v>957</v>
      </c>
      <c r="B25" s="212" t="n">
        <v>0</v>
      </c>
      <c r="C25" s="213" t="n">
        <v>0</v>
      </c>
      <c r="D25" s="204"/>
      <c r="E25" s="205"/>
      <c r="F25" s="204"/>
      <c r="G25" s="207" t="n">
        <v>24</v>
      </c>
      <c r="H25" s="2" t="s">
        <v>5183</v>
      </c>
      <c r="I25" s="2" t="n">
        <v>0</v>
      </c>
      <c r="J25" s="2" t="s">
        <v>4991</v>
      </c>
    </row>
    <row r="26" customFormat="false" ht="15" hidden="false" customHeight="true" outlineLevel="0" collapsed="false">
      <c r="A26" s="211" t="s">
        <v>1715</v>
      </c>
      <c r="B26" s="212" t="n">
        <v>0</v>
      </c>
      <c r="C26" s="213" t="n">
        <v>0</v>
      </c>
      <c r="D26" s="215"/>
      <c r="E26" s="205"/>
      <c r="F26" s="204"/>
      <c r="G26" s="207" t="n">
        <v>25</v>
      </c>
      <c r="H26" s="2" t="s">
        <v>690</v>
      </c>
      <c r="I26" s="2" t="n">
        <v>2</v>
      </c>
      <c r="J26" s="2" t="s">
        <v>5006</v>
      </c>
    </row>
    <row r="27" customFormat="false" ht="15" hidden="false" customHeight="true" outlineLevel="0" collapsed="false">
      <c r="A27" s="2"/>
      <c r="B27" s="204"/>
      <c r="C27" s="204"/>
      <c r="D27" s="204"/>
      <c r="E27" s="205"/>
      <c r="F27" s="204"/>
      <c r="G27" s="207" t="n">
        <v>26</v>
      </c>
      <c r="H27" s="2" t="s">
        <v>5030</v>
      </c>
      <c r="I27" s="2" t="n">
        <v>2</v>
      </c>
      <c r="J27" s="2" t="s">
        <v>4982</v>
      </c>
    </row>
    <row r="28" customFormat="false" ht="19.5" hidden="false" customHeight="true" outlineLevel="0" collapsed="false">
      <c r="A28" s="206" t="s">
        <v>5006</v>
      </c>
      <c r="B28" s="206"/>
      <c r="C28" s="206"/>
      <c r="D28" s="204"/>
      <c r="E28" s="205"/>
      <c r="F28" s="204"/>
      <c r="G28" s="207" t="n">
        <v>27</v>
      </c>
      <c r="H28" s="2" t="s">
        <v>5283</v>
      </c>
      <c r="I28" s="2" t="n">
        <v>2</v>
      </c>
      <c r="J28" s="2" t="s">
        <v>4999</v>
      </c>
    </row>
    <row r="29" customFormat="false" ht="15" hidden="false" customHeight="true" outlineLevel="0" collapsed="false">
      <c r="A29" s="208" t="s">
        <v>4990</v>
      </c>
      <c r="B29" s="209" t="n">
        <v>0</v>
      </c>
      <c r="C29" s="210" t="n">
        <v>0</v>
      </c>
      <c r="D29" s="204"/>
      <c r="E29" s="205"/>
      <c r="F29" s="204"/>
      <c r="G29" s="207" t="n">
        <v>28</v>
      </c>
      <c r="H29" s="2" t="s">
        <v>5034</v>
      </c>
      <c r="I29" s="2" t="n">
        <v>2</v>
      </c>
      <c r="J29" s="2" t="s">
        <v>4982</v>
      </c>
    </row>
    <row r="30" customFormat="false" ht="15" hidden="false" customHeight="true" outlineLevel="0" collapsed="false">
      <c r="A30" s="211" t="s">
        <v>5010</v>
      </c>
      <c r="B30" s="212" t="n">
        <v>0</v>
      </c>
      <c r="C30" s="213" t="n">
        <v>0</v>
      </c>
      <c r="D30" s="204"/>
      <c r="E30" s="205"/>
      <c r="F30" s="204"/>
      <c r="G30" s="207" t="n">
        <v>29</v>
      </c>
      <c r="H30" s="2" t="s">
        <v>935</v>
      </c>
      <c r="I30" s="2" t="n">
        <v>2</v>
      </c>
      <c r="J30" s="2" t="s">
        <v>4982</v>
      </c>
    </row>
    <row r="31" customFormat="false" ht="15" hidden="false" customHeight="true" outlineLevel="0" collapsed="false">
      <c r="A31" s="211" t="s">
        <v>690</v>
      </c>
      <c r="B31" s="212" t="n">
        <v>0</v>
      </c>
      <c r="C31" s="213" t="n">
        <v>0</v>
      </c>
      <c r="D31" s="204"/>
      <c r="E31" s="205"/>
      <c r="F31" s="204"/>
      <c r="G31" s="207" t="n">
        <v>30</v>
      </c>
      <c r="H31" s="2" t="s">
        <v>5258</v>
      </c>
      <c r="I31" s="2" t="n">
        <v>2</v>
      </c>
      <c r="J31" s="2" t="s">
        <v>5006</v>
      </c>
    </row>
    <row r="32" customFormat="false" ht="15" hidden="false" customHeight="true" outlineLevel="0" collapsed="false">
      <c r="A32" s="211" t="s">
        <v>5258</v>
      </c>
      <c r="B32" s="212" t="n">
        <v>0</v>
      </c>
      <c r="C32" s="213" t="n">
        <v>0</v>
      </c>
      <c r="D32" s="204"/>
      <c r="E32" s="205"/>
      <c r="F32" s="204"/>
      <c r="G32" s="207" t="n">
        <v>31</v>
      </c>
      <c r="H32" s="2" t="s">
        <v>5186</v>
      </c>
      <c r="I32" s="2" t="n">
        <v>2</v>
      </c>
      <c r="J32" s="2" t="s">
        <v>5006</v>
      </c>
    </row>
    <row r="33" customFormat="false" ht="15" hidden="false" customHeight="true" outlineLevel="0" collapsed="false">
      <c r="A33" s="211" t="s">
        <v>5186</v>
      </c>
      <c r="B33" s="212" t="n">
        <v>0</v>
      </c>
      <c r="C33" s="213" t="n">
        <v>0</v>
      </c>
      <c r="D33" s="204"/>
      <c r="E33" s="205"/>
      <c r="F33" s="204"/>
      <c r="G33" s="207" t="n">
        <v>32</v>
      </c>
      <c r="H33" s="2" t="s">
        <v>5311</v>
      </c>
      <c r="I33" s="2" t="n">
        <v>2</v>
      </c>
      <c r="J33" s="2" t="s">
        <v>4999</v>
      </c>
    </row>
    <row r="34" customFormat="false" ht="15" hidden="false" customHeight="true" outlineLevel="0" collapsed="false">
      <c r="A34" s="211" t="s">
        <v>5318</v>
      </c>
      <c r="B34" s="212" t="n">
        <v>0</v>
      </c>
      <c r="C34" s="213" t="n">
        <v>0</v>
      </c>
      <c r="D34" s="204"/>
      <c r="E34" s="205"/>
      <c r="F34" s="204"/>
      <c r="G34" s="207" t="n">
        <v>33</v>
      </c>
      <c r="H34" s="2" t="s">
        <v>5038</v>
      </c>
      <c r="I34" s="2" t="n">
        <v>2</v>
      </c>
      <c r="J34" s="2" t="s">
        <v>4982</v>
      </c>
    </row>
    <row r="35" customFormat="false" ht="15" hidden="false" customHeight="true" outlineLevel="0" collapsed="false">
      <c r="A35" s="211" t="s">
        <v>5259</v>
      </c>
      <c r="B35" s="212" t="n">
        <v>0</v>
      </c>
      <c r="C35" s="213" t="n">
        <v>0</v>
      </c>
      <c r="D35" s="204"/>
      <c r="E35" s="205"/>
      <c r="F35" s="204"/>
      <c r="G35" s="207" t="n">
        <v>34</v>
      </c>
      <c r="H35" s="2" t="s">
        <v>5112</v>
      </c>
      <c r="I35" s="2" t="n">
        <v>2</v>
      </c>
      <c r="J35" s="2" t="s">
        <v>4982</v>
      </c>
    </row>
    <row r="36" customFormat="false" ht="15" hidden="false" customHeight="true" outlineLevel="0" collapsed="false">
      <c r="A36" s="211" t="s">
        <v>5187</v>
      </c>
      <c r="B36" s="212" t="n">
        <v>0</v>
      </c>
      <c r="C36" s="213" t="n">
        <v>0</v>
      </c>
      <c r="D36" s="204"/>
      <c r="E36" s="205"/>
      <c r="F36" s="204"/>
      <c r="G36" s="207" t="n">
        <v>35</v>
      </c>
      <c r="H36" s="2" t="s">
        <v>619</v>
      </c>
      <c r="I36" s="2" t="n">
        <v>2</v>
      </c>
      <c r="J36" s="2" t="s">
        <v>4982</v>
      </c>
    </row>
    <row r="37" customFormat="false" ht="15" hidden="false" customHeight="true" outlineLevel="0" collapsed="false">
      <c r="A37" s="211" t="s">
        <v>5109</v>
      </c>
      <c r="B37" s="212" t="n">
        <v>0</v>
      </c>
      <c r="C37" s="213" t="n">
        <v>0</v>
      </c>
      <c r="D37" s="204"/>
      <c r="E37" s="205"/>
      <c r="F37" s="204"/>
      <c r="G37" s="207" t="n">
        <v>36</v>
      </c>
      <c r="H37" s="2" t="s">
        <v>5362</v>
      </c>
      <c r="I37" s="2" t="n">
        <v>2</v>
      </c>
      <c r="J37" s="2" t="s">
        <v>4982</v>
      </c>
    </row>
    <row r="38" customFormat="false" ht="15" hidden="false" customHeight="true" outlineLevel="0" collapsed="false">
      <c r="A38" s="211" t="s">
        <v>5033</v>
      </c>
      <c r="B38" s="212"/>
      <c r="C38" s="213" t="n">
        <v>0</v>
      </c>
      <c r="D38" s="204"/>
      <c r="E38" s="205"/>
      <c r="F38" s="204"/>
      <c r="G38" s="207" t="n">
        <v>37</v>
      </c>
      <c r="H38" s="2" t="s">
        <v>5062</v>
      </c>
      <c r="I38" s="2" t="n">
        <v>2</v>
      </c>
      <c r="J38" s="2" t="s">
        <v>4982</v>
      </c>
    </row>
    <row r="39" customFormat="false" ht="15" hidden="false" customHeight="true" outlineLevel="0" collapsed="false">
      <c r="A39" s="211" t="s">
        <v>5191</v>
      </c>
      <c r="B39" s="212" t="n">
        <v>0</v>
      </c>
      <c r="C39" s="213" t="n">
        <v>0</v>
      </c>
      <c r="D39" s="204"/>
      <c r="E39" s="205"/>
      <c r="F39" s="204"/>
      <c r="G39" s="207" t="n">
        <v>38</v>
      </c>
      <c r="H39" s="2" t="s">
        <v>5318</v>
      </c>
      <c r="I39" s="2" t="n">
        <v>2</v>
      </c>
      <c r="J39" s="2" t="s">
        <v>5006</v>
      </c>
    </row>
    <row r="40" customFormat="false" ht="15" hidden="false" customHeight="true" outlineLevel="0" collapsed="false">
      <c r="A40" s="211" t="s">
        <v>5360</v>
      </c>
      <c r="B40" s="212" t="n">
        <v>0</v>
      </c>
      <c r="C40" s="213" t="n">
        <v>0</v>
      </c>
      <c r="D40" s="204"/>
      <c r="E40" s="205"/>
      <c r="F40" s="204"/>
      <c r="G40" s="207" t="n">
        <v>39</v>
      </c>
      <c r="H40" s="2" t="s">
        <v>5188</v>
      </c>
      <c r="I40" s="2" t="n">
        <v>2</v>
      </c>
      <c r="J40" s="2" t="s">
        <v>4982</v>
      </c>
    </row>
    <row r="41" customFormat="false" ht="15" hidden="false" customHeight="true" outlineLevel="0" collapsed="false">
      <c r="A41" s="2"/>
      <c r="B41" s="204"/>
      <c r="C41" s="204"/>
      <c r="D41" s="204"/>
      <c r="E41" s="205"/>
      <c r="F41" s="204"/>
      <c r="G41" s="207" t="n">
        <v>40</v>
      </c>
      <c r="H41" s="2" t="s">
        <v>5041</v>
      </c>
      <c r="I41" s="2" t="n">
        <v>2</v>
      </c>
      <c r="J41" s="2" t="s">
        <v>4982</v>
      </c>
    </row>
    <row r="42" customFormat="false" ht="19.5" hidden="false" customHeight="true" outlineLevel="0" collapsed="false">
      <c r="A42" s="206" t="s">
        <v>4982</v>
      </c>
      <c r="B42" s="206"/>
      <c r="C42" s="206"/>
      <c r="D42" s="204"/>
      <c r="E42" s="205"/>
      <c r="F42" s="204"/>
      <c r="G42" s="207" t="n">
        <v>41</v>
      </c>
      <c r="H42" s="2" t="s">
        <v>5114</v>
      </c>
      <c r="I42" s="2" t="n">
        <v>2</v>
      </c>
      <c r="J42" s="2" t="s">
        <v>4982</v>
      </c>
    </row>
    <row r="43" customFormat="false" ht="15" hidden="false" customHeight="true" outlineLevel="0" collapsed="false">
      <c r="A43" s="208" t="s">
        <v>5362</v>
      </c>
      <c r="B43" s="221" t="n">
        <v>3</v>
      </c>
      <c r="C43" s="217" t="n">
        <v>3</v>
      </c>
      <c r="D43" s="204"/>
      <c r="E43" s="205"/>
      <c r="F43" s="204"/>
      <c r="G43" s="207" t="n">
        <v>42</v>
      </c>
      <c r="H43" s="2" t="s">
        <v>5042</v>
      </c>
      <c r="I43" s="2" t="n">
        <v>2</v>
      </c>
      <c r="J43" s="2" t="s">
        <v>4982</v>
      </c>
    </row>
    <row r="44" customFormat="false" ht="15" hidden="false" customHeight="true" outlineLevel="0" collapsed="false">
      <c r="A44" s="211" t="s">
        <v>5045</v>
      </c>
      <c r="B44" s="218" t="n">
        <v>6</v>
      </c>
      <c r="C44" s="2" t="n">
        <v>6</v>
      </c>
      <c r="D44" s="204"/>
      <c r="E44" s="205"/>
      <c r="F44" s="204"/>
      <c r="G44" s="207" t="n">
        <v>43</v>
      </c>
      <c r="H44" s="2" t="s">
        <v>5259</v>
      </c>
      <c r="I44" s="2" t="n">
        <v>2</v>
      </c>
      <c r="J44" s="2" t="s">
        <v>5006</v>
      </c>
    </row>
    <row r="45" customFormat="false" ht="15" hidden="false" customHeight="true" outlineLevel="0" collapsed="false">
      <c r="A45" s="211" t="s">
        <v>5000</v>
      </c>
      <c r="B45" s="218" t="n">
        <v>7</v>
      </c>
      <c r="C45" s="2" t="n">
        <v>7</v>
      </c>
      <c r="D45" s="204"/>
      <c r="E45" s="205"/>
      <c r="F45" s="204"/>
      <c r="G45" s="207" t="n">
        <v>44</v>
      </c>
      <c r="H45" s="2" t="s">
        <v>5043</v>
      </c>
      <c r="I45" s="2" t="n">
        <v>2</v>
      </c>
      <c r="J45" s="2" t="s">
        <v>4982</v>
      </c>
    </row>
    <row r="46" customFormat="false" ht="15" hidden="false" customHeight="true" outlineLevel="0" collapsed="false">
      <c r="A46" s="211" t="s">
        <v>5030</v>
      </c>
      <c r="B46" s="218" t="n">
        <v>10</v>
      </c>
      <c r="C46" s="2" t="n">
        <v>10</v>
      </c>
      <c r="D46" s="204"/>
      <c r="E46" s="205"/>
      <c r="F46" s="204"/>
      <c r="G46" s="207" t="n">
        <v>45</v>
      </c>
      <c r="H46" s="2" t="s">
        <v>957</v>
      </c>
      <c r="I46" s="2" t="n">
        <v>2</v>
      </c>
      <c r="J46" s="2" t="s">
        <v>4982</v>
      </c>
    </row>
    <row r="47" customFormat="false" ht="15" hidden="false" customHeight="true" outlineLevel="0" collapsed="false">
      <c r="A47" s="211" t="s">
        <v>5113</v>
      </c>
      <c r="B47" s="218" t="n">
        <v>11</v>
      </c>
      <c r="C47" s="2" t="n">
        <v>11</v>
      </c>
      <c r="D47" s="204"/>
      <c r="E47" s="205"/>
      <c r="F47" s="204"/>
      <c r="G47" s="207" t="n">
        <v>46</v>
      </c>
      <c r="H47" s="2" t="s">
        <v>5044</v>
      </c>
      <c r="I47" s="2" t="n">
        <v>2</v>
      </c>
      <c r="J47" s="2" t="s">
        <v>4982</v>
      </c>
    </row>
    <row r="48" customFormat="false" ht="15" hidden="false" customHeight="true" outlineLevel="0" collapsed="false">
      <c r="A48" s="211" t="s">
        <v>935</v>
      </c>
      <c r="B48" s="218" t="n">
        <v>16</v>
      </c>
      <c r="C48" s="2" t="n">
        <v>16</v>
      </c>
      <c r="D48" s="204"/>
      <c r="E48" s="205"/>
      <c r="F48" s="204"/>
      <c r="G48" s="207" t="n">
        <v>47</v>
      </c>
      <c r="H48" s="2" t="s">
        <v>5118</v>
      </c>
      <c r="I48" s="2" t="n">
        <v>2</v>
      </c>
      <c r="J48" s="2" t="s">
        <v>4982</v>
      </c>
    </row>
    <row r="49" customFormat="false" ht="15" hidden="false" customHeight="true" outlineLevel="0" collapsed="false">
      <c r="A49" s="211" t="s">
        <v>5038</v>
      </c>
      <c r="B49" s="218" t="n">
        <v>17</v>
      </c>
      <c r="C49" s="2" t="n">
        <v>17</v>
      </c>
      <c r="D49" s="204"/>
      <c r="E49" s="205"/>
      <c r="F49" s="204"/>
      <c r="G49" s="207" t="n">
        <v>48</v>
      </c>
      <c r="H49" s="2" t="s">
        <v>5187</v>
      </c>
      <c r="I49" s="2" t="n">
        <v>2</v>
      </c>
      <c r="J49" s="2" t="s">
        <v>5006</v>
      </c>
    </row>
    <row r="50" customFormat="false" ht="15" hidden="false" customHeight="true" outlineLevel="0" collapsed="false">
      <c r="A50" s="211" t="s">
        <v>5062</v>
      </c>
      <c r="B50" s="218" t="n">
        <v>18</v>
      </c>
      <c r="C50" s="2" t="n">
        <v>18</v>
      </c>
      <c r="D50" s="204"/>
      <c r="E50" s="205"/>
      <c r="F50" s="204"/>
      <c r="G50" s="207" t="n">
        <v>49</v>
      </c>
      <c r="H50" s="2" t="s">
        <v>5037</v>
      </c>
      <c r="I50" s="2" t="n">
        <v>2</v>
      </c>
      <c r="J50" s="2" t="s">
        <v>4982</v>
      </c>
    </row>
    <row r="51" customFormat="false" ht="15" hidden="false" customHeight="true" outlineLevel="0" collapsed="false">
      <c r="A51" s="211" t="s">
        <v>5115</v>
      </c>
      <c r="B51" s="218" t="n">
        <v>19</v>
      </c>
      <c r="C51" s="204"/>
      <c r="D51" s="204"/>
      <c r="E51" s="205"/>
      <c r="F51" s="204"/>
      <c r="G51" s="207" t="n">
        <v>50</v>
      </c>
      <c r="H51" s="2" t="s">
        <v>5028</v>
      </c>
      <c r="I51" s="2" t="n">
        <v>0</v>
      </c>
      <c r="J51" s="2" t="s">
        <v>4991</v>
      </c>
    </row>
    <row r="52" customFormat="false" ht="15" hidden="false" customHeight="true" outlineLevel="0" collapsed="false">
      <c r="A52" s="211" t="s">
        <v>957</v>
      </c>
      <c r="B52" s="218" t="n">
        <v>20</v>
      </c>
      <c r="C52" s="2" t="n">
        <v>20</v>
      </c>
      <c r="D52" s="204"/>
      <c r="E52" s="205"/>
      <c r="F52" s="204"/>
      <c r="G52" s="207" t="n">
        <v>51</v>
      </c>
      <c r="H52" s="2" t="s">
        <v>5049</v>
      </c>
      <c r="I52" s="2" t="n">
        <v>1</v>
      </c>
      <c r="J52" s="2" t="s">
        <v>4980</v>
      </c>
    </row>
    <row r="53" customFormat="false" ht="15" hidden="false" customHeight="true" outlineLevel="0" collapsed="false">
      <c r="A53" s="211" t="s">
        <v>5021</v>
      </c>
      <c r="B53" s="218" t="n">
        <v>21</v>
      </c>
      <c r="C53" s="2" t="n">
        <v>21</v>
      </c>
      <c r="D53" s="204"/>
      <c r="E53" s="205"/>
      <c r="F53" s="204"/>
      <c r="G53" s="207" t="n">
        <v>52</v>
      </c>
      <c r="H53" s="2" t="s">
        <v>977</v>
      </c>
      <c r="I53" s="2" t="n">
        <v>2</v>
      </c>
      <c r="J53" s="2" t="s">
        <v>4982</v>
      </c>
    </row>
    <row r="54" customFormat="false" ht="15" hidden="false" customHeight="true" outlineLevel="0" collapsed="false">
      <c r="A54" s="211" t="s">
        <v>5042</v>
      </c>
      <c r="B54" s="218" t="n">
        <v>27</v>
      </c>
      <c r="C54" s="2" t="n">
        <v>27</v>
      </c>
      <c r="D54" s="204"/>
      <c r="E54" s="205"/>
      <c r="F54" s="204"/>
      <c r="G54" s="207" t="n">
        <v>53</v>
      </c>
      <c r="H54" s="2" t="s">
        <v>5113</v>
      </c>
      <c r="I54" s="2" t="n">
        <v>0</v>
      </c>
      <c r="J54" s="2" t="s">
        <v>4991</v>
      </c>
    </row>
    <row r="55" customFormat="false" ht="15" hidden="false" customHeight="true" outlineLevel="0" collapsed="false">
      <c r="A55" s="211" t="s">
        <v>619</v>
      </c>
      <c r="B55" s="218" t="n">
        <v>29</v>
      </c>
      <c r="C55" s="2" t="n">
        <v>29</v>
      </c>
      <c r="D55" s="204"/>
      <c r="E55" s="205"/>
      <c r="F55" s="204"/>
      <c r="G55" s="207" t="n">
        <v>54</v>
      </c>
      <c r="H55" s="2" t="s">
        <v>5050</v>
      </c>
      <c r="I55" s="2" t="n">
        <v>2</v>
      </c>
      <c r="J55" s="2" t="s">
        <v>4982</v>
      </c>
    </row>
    <row r="56" customFormat="false" ht="15" hidden="false" customHeight="true" outlineLevel="0" collapsed="false">
      <c r="A56" s="211" t="s">
        <v>5118</v>
      </c>
      <c r="B56" s="218" t="n">
        <v>30</v>
      </c>
      <c r="C56" s="2" t="n">
        <v>30</v>
      </c>
      <c r="D56" s="204"/>
      <c r="E56" s="205"/>
      <c r="F56" s="204"/>
      <c r="G56" s="207" t="n">
        <v>55</v>
      </c>
      <c r="H56" s="2" t="s">
        <v>612</v>
      </c>
      <c r="I56" s="2" t="n">
        <v>0</v>
      </c>
      <c r="J56" s="2" t="s">
        <v>4991</v>
      </c>
    </row>
    <row r="57" customFormat="false" ht="15" hidden="false" customHeight="true" outlineLevel="0" collapsed="false">
      <c r="A57" s="211" t="s">
        <v>5004</v>
      </c>
      <c r="B57" s="218" t="n">
        <v>32</v>
      </c>
      <c r="C57" s="2" t="n">
        <v>32</v>
      </c>
      <c r="D57" s="204"/>
      <c r="E57" s="205"/>
      <c r="F57" s="204"/>
      <c r="G57" s="207" t="n">
        <v>56</v>
      </c>
      <c r="H57" s="2" t="s">
        <v>5115</v>
      </c>
      <c r="I57" s="2" t="n">
        <v>2</v>
      </c>
      <c r="J57" s="2" t="s">
        <v>4995</v>
      </c>
    </row>
    <row r="58" customFormat="false" ht="15" hidden="false" customHeight="true" outlineLevel="0" collapsed="false">
      <c r="A58" s="211" t="s">
        <v>5188</v>
      </c>
      <c r="B58" s="218" t="n">
        <v>33</v>
      </c>
      <c r="C58" s="2" t="n">
        <v>33</v>
      </c>
      <c r="D58" s="204"/>
      <c r="E58" s="205"/>
      <c r="F58" s="204"/>
      <c r="G58" s="207" t="n">
        <v>57</v>
      </c>
      <c r="H58" s="2" t="s">
        <v>5045</v>
      </c>
      <c r="I58" s="2" t="n">
        <v>2</v>
      </c>
      <c r="J58" s="2" t="s">
        <v>4982</v>
      </c>
    </row>
    <row r="59" customFormat="false" ht="15" hidden="false" customHeight="true" outlineLevel="0" collapsed="false">
      <c r="A59" s="211" t="s">
        <v>5013</v>
      </c>
      <c r="B59" s="218" t="n">
        <v>42</v>
      </c>
      <c r="C59" s="2" t="n">
        <v>42</v>
      </c>
      <c r="D59" s="204"/>
      <c r="E59" s="205"/>
      <c r="F59" s="204"/>
      <c r="G59" s="207" t="n">
        <v>58</v>
      </c>
      <c r="H59" s="2" t="s">
        <v>5109</v>
      </c>
      <c r="I59" s="2" t="n">
        <v>2</v>
      </c>
      <c r="J59" s="2" t="s">
        <v>5006</v>
      </c>
    </row>
    <row r="60" customFormat="false" ht="15" hidden="false" customHeight="true" outlineLevel="0" collapsed="false">
      <c r="A60" s="211" t="s">
        <v>5041</v>
      </c>
      <c r="B60" s="218" t="n">
        <v>44</v>
      </c>
      <c r="C60" s="2" t="n">
        <v>44</v>
      </c>
      <c r="D60" s="204"/>
      <c r="E60" s="205"/>
      <c r="F60" s="204"/>
      <c r="G60" s="207" t="n">
        <v>59</v>
      </c>
      <c r="H60" s="2" t="s">
        <v>5033</v>
      </c>
      <c r="I60" s="2" t="n">
        <v>2</v>
      </c>
      <c r="J60" s="2" t="s">
        <v>5006</v>
      </c>
    </row>
    <row r="61" customFormat="false" ht="15" hidden="false" customHeight="true" outlineLevel="0" collapsed="false">
      <c r="A61" s="211" t="s">
        <v>4985</v>
      </c>
      <c r="B61" s="218" t="n">
        <v>45</v>
      </c>
      <c r="C61" s="2" t="n">
        <v>45</v>
      </c>
      <c r="D61" s="204"/>
      <c r="E61" s="205"/>
      <c r="F61" s="204"/>
      <c r="G61" s="207" t="n">
        <v>60</v>
      </c>
      <c r="H61" s="2" t="s">
        <v>5155</v>
      </c>
      <c r="I61" s="2" t="n">
        <v>1</v>
      </c>
      <c r="J61" s="2" t="s">
        <v>4980</v>
      </c>
    </row>
    <row r="62" customFormat="false" ht="15" hidden="false" customHeight="true" outlineLevel="0" collapsed="false">
      <c r="A62" s="211" t="s">
        <v>5043</v>
      </c>
      <c r="B62" s="218" t="n">
        <v>48</v>
      </c>
      <c r="C62" s="2" t="n">
        <v>48</v>
      </c>
      <c r="D62" s="204"/>
      <c r="E62" s="205"/>
      <c r="F62" s="204"/>
      <c r="G62" s="207" t="n">
        <v>61</v>
      </c>
      <c r="H62" s="2" t="s">
        <v>1715</v>
      </c>
      <c r="I62" s="2" t="n">
        <v>2</v>
      </c>
      <c r="J62" s="2" t="s">
        <v>4999</v>
      </c>
    </row>
    <row r="63" customFormat="false" ht="15" hidden="false" customHeight="true" outlineLevel="0" collapsed="false">
      <c r="A63" s="211" t="s">
        <v>5008</v>
      </c>
      <c r="B63" s="218" t="n">
        <v>49</v>
      </c>
      <c r="C63" s="2" t="n">
        <v>49</v>
      </c>
      <c r="D63" s="204"/>
      <c r="E63" s="205"/>
      <c r="F63" s="204"/>
      <c r="G63" s="207" t="n">
        <v>62</v>
      </c>
      <c r="H63" s="2" t="s">
        <v>1405</v>
      </c>
      <c r="I63" s="2" t="n">
        <v>1</v>
      </c>
      <c r="J63" s="2" t="s">
        <v>4980</v>
      </c>
    </row>
    <row r="64" customFormat="false" ht="15" hidden="false" customHeight="true" outlineLevel="0" collapsed="false">
      <c r="A64" s="211" t="s">
        <v>5168</v>
      </c>
      <c r="B64" s="218" t="n">
        <v>51</v>
      </c>
      <c r="C64" s="204"/>
      <c r="D64" s="204"/>
      <c r="E64" s="205"/>
      <c r="F64" s="204"/>
      <c r="G64" s="207" t="n">
        <v>63</v>
      </c>
      <c r="H64" s="2" t="s">
        <v>5191</v>
      </c>
      <c r="I64" s="2" t="n">
        <v>2</v>
      </c>
      <c r="J64" s="2" t="s">
        <v>5006</v>
      </c>
    </row>
    <row r="65" customFormat="false" ht="15" hidden="false" customHeight="true" outlineLevel="0" collapsed="false">
      <c r="A65" s="211" t="s">
        <v>5018</v>
      </c>
      <c r="B65" s="218" t="n">
        <v>56</v>
      </c>
      <c r="C65" s="2" t="n">
        <v>56</v>
      </c>
      <c r="D65" s="204"/>
      <c r="E65" s="205"/>
      <c r="F65" s="204"/>
      <c r="G65" s="207" t="n">
        <v>64</v>
      </c>
      <c r="H65" s="2" t="s">
        <v>1553</v>
      </c>
      <c r="I65" s="2" t="n">
        <v>2</v>
      </c>
      <c r="J65" s="2" t="s">
        <v>4982</v>
      </c>
    </row>
    <row r="66" customFormat="false" ht="15" hidden="false" customHeight="true" outlineLevel="0" collapsed="false">
      <c r="A66" s="211" t="s">
        <v>5155</v>
      </c>
      <c r="B66" s="218" t="n">
        <v>61</v>
      </c>
      <c r="C66" s="2" t="n">
        <v>61</v>
      </c>
      <c r="D66" s="204"/>
      <c r="E66" s="205"/>
      <c r="F66" s="204"/>
      <c r="G66" s="207" t="n">
        <v>65</v>
      </c>
      <c r="H66" s="219" t="s">
        <v>5360</v>
      </c>
      <c r="I66" s="219" t="n">
        <v>1</v>
      </c>
      <c r="J66" s="219" t="s">
        <v>4980</v>
      </c>
    </row>
    <row r="67" customFormat="false" ht="15" hidden="false" customHeight="true" outlineLevel="0" collapsed="false">
      <c r="A67" s="211" t="s">
        <v>5114</v>
      </c>
      <c r="B67" s="218" t="n">
        <v>67</v>
      </c>
      <c r="C67" s="2" t="n">
        <v>67</v>
      </c>
      <c r="D67" s="204"/>
      <c r="E67" s="205"/>
      <c r="F67" s="204"/>
      <c r="G67" s="207"/>
      <c r="H67" s="220" t="s">
        <v>5052</v>
      </c>
      <c r="I67" s="217" t="n">
        <f aca="false">SUM(I2:I66)</f>
        <v>112</v>
      </c>
      <c r="J67" s="217"/>
    </row>
    <row r="68" customFormat="false" ht="15" hidden="false" customHeight="true" outlineLevel="0" collapsed="false">
      <c r="A68" s="211" t="s">
        <v>885</v>
      </c>
      <c r="B68" s="218" t="n">
        <v>70</v>
      </c>
      <c r="C68" s="2" t="n">
        <v>70</v>
      </c>
      <c r="D68" s="204"/>
      <c r="E68" s="205"/>
      <c r="F68" s="204"/>
      <c r="G68" s="207"/>
      <c r="H68" s="2" t="s">
        <v>5053</v>
      </c>
      <c r="I68" s="2" t="n">
        <f aca="false">I67-((2*5)+(2*5))</f>
        <v>92</v>
      </c>
      <c r="J68" s="2"/>
    </row>
    <row r="69" customFormat="false" ht="15" hidden="false" customHeight="true" outlineLevel="0" collapsed="false">
      <c r="A69" s="211" t="s">
        <v>5049</v>
      </c>
      <c r="B69" s="218" t="n">
        <v>76</v>
      </c>
      <c r="C69" s="2" t="n">
        <v>76</v>
      </c>
      <c r="D69" s="204"/>
      <c r="E69" s="205"/>
      <c r="F69" s="204"/>
      <c r="G69" s="207"/>
      <c r="H69" s="2"/>
      <c r="I69" s="204"/>
      <c r="J69" s="2"/>
    </row>
    <row r="70" customFormat="false" ht="15" hidden="false" customHeight="true" outlineLevel="0" collapsed="false">
      <c r="A70" s="211" t="s">
        <v>5112</v>
      </c>
      <c r="B70" s="218" t="n">
        <v>77</v>
      </c>
      <c r="C70" s="2" t="n">
        <v>77</v>
      </c>
      <c r="D70" s="204"/>
      <c r="E70" s="205"/>
      <c r="F70" s="204"/>
      <c r="G70" s="207"/>
      <c r="H70" s="2"/>
      <c r="I70" s="204"/>
      <c r="J70" s="2"/>
    </row>
    <row r="71" customFormat="false" ht="15" hidden="false" customHeight="true" outlineLevel="0" collapsed="false">
      <c r="A71" s="211" t="s">
        <v>1553</v>
      </c>
      <c r="B71" s="218" t="n">
        <v>81</v>
      </c>
      <c r="C71" s="2" t="n">
        <v>81</v>
      </c>
      <c r="D71" s="204"/>
      <c r="E71" s="205"/>
      <c r="F71" s="204"/>
      <c r="G71" s="207"/>
      <c r="H71" s="2"/>
      <c r="I71" s="204"/>
      <c r="J71" s="2"/>
    </row>
    <row r="72" customFormat="false" ht="15" hidden="false" customHeight="true" outlineLevel="0" collapsed="false">
      <c r="A72" s="211" t="s">
        <v>5034</v>
      </c>
      <c r="B72" s="214"/>
      <c r="C72" s="2" t="n">
        <v>83</v>
      </c>
      <c r="D72" s="204"/>
      <c r="E72" s="205"/>
      <c r="F72" s="204"/>
      <c r="G72" s="207"/>
      <c r="H72" s="2"/>
      <c r="I72" s="204"/>
      <c r="J72" s="2"/>
    </row>
    <row r="73" customFormat="false" ht="15" hidden="false" customHeight="true" outlineLevel="0" collapsed="false">
      <c r="A73" s="211" t="s">
        <v>5090</v>
      </c>
      <c r="B73" s="218" t="n">
        <v>85</v>
      </c>
      <c r="C73" s="2" t="n">
        <v>85</v>
      </c>
      <c r="D73" s="204"/>
      <c r="E73" s="205"/>
      <c r="F73" s="204"/>
      <c r="G73" s="207"/>
      <c r="H73" s="2"/>
      <c r="I73" s="204"/>
      <c r="J73" s="2"/>
    </row>
    <row r="74" customFormat="false" ht="15" hidden="false" customHeight="true" outlineLevel="0" collapsed="false">
      <c r="A74" s="211" t="s">
        <v>5050</v>
      </c>
      <c r="B74" s="218" t="n">
        <v>87</v>
      </c>
      <c r="C74" s="2" t="n">
        <v>87</v>
      </c>
      <c r="D74" s="204"/>
      <c r="E74" s="205"/>
      <c r="F74" s="204"/>
      <c r="G74" s="207"/>
      <c r="H74" s="2"/>
      <c r="I74" s="204"/>
      <c r="J74" s="2"/>
    </row>
    <row r="75" customFormat="false" ht="15" hidden="false" customHeight="true" outlineLevel="0" collapsed="false">
      <c r="A75" s="211" t="s">
        <v>5037</v>
      </c>
      <c r="B75" s="214"/>
      <c r="C75" s="2" t="n">
        <v>88</v>
      </c>
      <c r="D75" s="204"/>
      <c r="E75" s="205"/>
      <c r="F75" s="204"/>
      <c r="G75" s="207"/>
      <c r="H75" s="2"/>
      <c r="I75" s="204"/>
      <c r="J75" s="2"/>
    </row>
    <row r="76" customFormat="false" ht="15" hidden="false" customHeight="true" outlineLevel="0" collapsed="false">
      <c r="A76" s="211" t="s">
        <v>977</v>
      </c>
      <c r="B76" s="218" t="n">
        <v>90</v>
      </c>
      <c r="C76" s="2" t="n">
        <v>90</v>
      </c>
      <c r="D76" s="204"/>
      <c r="E76" s="205"/>
      <c r="F76" s="204"/>
      <c r="G76" s="207"/>
      <c r="H76" s="2"/>
      <c r="I76" s="204"/>
      <c r="J76" s="2"/>
    </row>
    <row r="77" customFormat="false" ht="15" hidden="false" customHeight="true" outlineLevel="0" collapsed="false">
      <c r="A77" s="211" t="s">
        <v>5044</v>
      </c>
      <c r="B77" s="214"/>
      <c r="C77" s="2" t="n">
        <v>94</v>
      </c>
      <c r="D77" s="204"/>
      <c r="E77" s="205"/>
      <c r="F77" s="204"/>
      <c r="G77" s="207"/>
      <c r="H77" s="2"/>
      <c r="I77" s="204"/>
      <c r="J77" s="2"/>
    </row>
    <row r="78" customFormat="false" ht="15" hidden="false" customHeight="true" outlineLevel="0" collapsed="false">
      <c r="A78" s="211" t="s">
        <v>4996</v>
      </c>
      <c r="B78" s="214"/>
      <c r="C78" s="2" t="n">
        <v>100</v>
      </c>
      <c r="D78" s="204"/>
      <c r="E78" s="205"/>
      <c r="F78" s="204"/>
      <c r="G78" s="207"/>
      <c r="H78" s="2"/>
      <c r="I78" s="204"/>
      <c r="J78" s="2"/>
    </row>
    <row r="79" customFormat="false" ht="15" hidden="false" customHeight="true" outlineLevel="0" collapsed="false">
      <c r="A79" s="211" t="s">
        <v>5001</v>
      </c>
      <c r="B79" s="218" t="s">
        <v>5054</v>
      </c>
      <c r="C79" s="2" t="s">
        <v>5054</v>
      </c>
      <c r="D79" s="204"/>
      <c r="E79" s="205"/>
      <c r="F79" s="204"/>
      <c r="G79" s="207"/>
      <c r="H79" s="2"/>
      <c r="I79" s="204"/>
      <c r="J79" s="2"/>
    </row>
  </sheetData>
  <mergeCells count="4">
    <mergeCell ref="A2:C2"/>
    <mergeCell ref="A16:C16"/>
    <mergeCell ref="A28:C28"/>
    <mergeCell ref="A42:C42"/>
  </mergeCells>
  <conditionalFormatting sqref="B3:C14">
    <cfRule type="expression" priority="2" aboveAverage="0" equalAverage="0" bottom="0" percent="0" rank="0" text="" dxfId="0">
      <formula>LEN(TRIM(B3))=0</formula>
    </cfRule>
  </conditionalFormatting>
  <conditionalFormatting sqref="B3:C14">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6.xml><?xml version="1.0" encoding="utf-8"?>
<worksheet xmlns="http://schemas.openxmlformats.org/spreadsheetml/2006/main" xmlns:r="http://schemas.openxmlformats.org/officeDocument/2006/relationships">
  <sheetPr filterMode="false">
    <pageSetUpPr fitToPage="false"/>
  </sheetPr>
  <dimension ref="A1:J8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4" min="2" style="0" width="8.77551020408163"/>
    <col collapsed="false" hidden="false" max="5" min="5" style="0" width="3.51020408163265"/>
    <col collapsed="false" hidden="false" max="6" min="6" style="0" width="8.77551020408163"/>
    <col collapsed="false" hidden="false" max="7" min="7" style="0" width="3.78061224489796"/>
    <col collapsed="false" hidden="false" max="8" min="8" style="0" width="21.3265306122449"/>
    <col collapsed="false" hidden="false" max="9" min="9" style="0" width="8.77551020408163"/>
    <col collapsed="false" hidden="false" max="10" min="10" style="0" width="18.6275510204082"/>
    <col collapsed="false" hidden="false" max="1025" min="11" style="0" width="13.2295918367347"/>
  </cols>
  <sheetData>
    <row r="1" customFormat="false" ht="21" hidden="false" customHeight="true" outlineLevel="0" collapsed="false">
      <c r="A1" s="202" t="s">
        <v>2191</v>
      </c>
      <c r="B1" s="203" t="s">
        <v>4975</v>
      </c>
      <c r="C1" s="203" t="s">
        <v>4976</v>
      </c>
      <c r="D1" s="204"/>
      <c r="E1" s="205"/>
      <c r="F1" s="204"/>
      <c r="G1" s="2"/>
      <c r="H1" s="203" t="s">
        <v>4977</v>
      </c>
      <c r="I1" s="203" t="s">
        <v>4978</v>
      </c>
      <c r="J1" s="203" t="s">
        <v>4979</v>
      </c>
    </row>
    <row r="2" customFormat="false" ht="19.5" hidden="false" customHeight="true" outlineLevel="0" collapsed="false">
      <c r="A2" s="206" t="s">
        <v>4980</v>
      </c>
      <c r="B2" s="206"/>
      <c r="C2" s="206"/>
      <c r="D2" s="204"/>
      <c r="E2" s="205"/>
      <c r="F2" s="204"/>
      <c r="G2" s="207" t="n">
        <v>1</v>
      </c>
      <c r="H2" s="2" t="s">
        <v>5168</v>
      </c>
      <c r="I2" s="2" t="n">
        <v>2</v>
      </c>
      <c r="J2" s="2" t="s">
        <v>4995</v>
      </c>
    </row>
    <row r="3" customFormat="false" ht="15" hidden="false" customHeight="true" outlineLevel="0" collapsed="false">
      <c r="A3" s="208" t="s">
        <v>612</v>
      </c>
      <c r="B3" s="209" t="n">
        <v>0</v>
      </c>
      <c r="C3" s="210" t="n">
        <v>0</v>
      </c>
      <c r="D3" s="204"/>
      <c r="E3" s="205"/>
      <c r="F3" s="204"/>
      <c r="G3" s="207" t="n">
        <v>2</v>
      </c>
      <c r="H3" s="2" t="s">
        <v>5070</v>
      </c>
      <c r="I3" s="2" t="n">
        <v>1</v>
      </c>
      <c r="J3" s="2" t="s">
        <v>4980</v>
      </c>
    </row>
    <row r="4" customFormat="false" ht="15" hidden="false" customHeight="true" outlineLevel="0" collapsed="false">
      <c r="A4" s="211" t="s">
        <v>5028</v>
      </c>
      <c r="B4" s="212" t="n">
        <v>0</v>
      </c>
      <c r="C4" s="213" t="n">
        <v>0</v>
      </c>
      <c r="D4" s="204"/>
      <c r="E4" s="205"/>
      <c r="F4" s="204"/>
      <c r="G4" s="207" t="n">
        <v>3</v>
      </c>
      <c r="H4" s="2" t="s">
        <v>4985</v>
      </c>
      <c r="I4" s="2" t="n">
        <v>2</v>
      </c>
      <c r="J4" s="2" t="s">
        <v>4982</v>
      </c>
    </row>
    <row r="5" customFormat="false" ht="15" hidden="false" customHeight="true" outlineLevel="0" collapsed="false">
      <c r="A5" s="211" t="s">
        <v>4990</v>
      </c>
      <c r="B5" s="212" t="n">
        <v>7</v>
      </c>
      <c r="C5" s="213" t="n">
        <v>7</v>
      </c>
      <c r="D5" s="204"/>
      <c r="E5" s="205"/>
      <c r="F5" s="204"/>
      <c r="G5" s="207" t="n">
        <v>4</v>
      </c>
      <c r="H5" s="2" t="s">
        <v>4990</v>
      </c>
      <c r="I5" s="2" t="n">
        <v>0</v>
      </c>
      <c r="J5" s="2" t="s">
        <v>4991</v>
      </c>
    </row>
    <row r="6" customFormat="false" ht="15" hidden="false" customHeight="true" outlineLevel="0" collapsed="false">
      <c r="A6" s="211" t="s">
        <v>5113</v>
      </c>
      <c r="B6" s="212" t="n">
        <v>14</v>
      </c>
      <c r="C6" s="213" t="n">
        <v>14</v>
      </c>
      <c r="D6" s="204"/>
      <c r="E6" s="205"/>
      <c r="F6" s="204"/>
      <c r="G6" s="207" t="n">
        <v>5</v>
      </c>
      <c r="H6" s="2" t="s">
        <v>4993</v>
      </c>
      <c r="I6" s="2" t="n">
        <v>2</v>
      </c>
      <c r="J6" s="2" t="s">
        <v>4999</v>
      </c>
    </row>
    <row r="7" customFormat="false" ht="15" hidden="false" customHeight="true" outlineLevel="0" collapsed="false">
      <c r="A7" s="211" t="s">
        <v>5183</v>
      </c>
      <c r="B7" s="212" t="n">
        <v>21</v>
      </c>
      <c r="C7" s="213" t="n">
        <v>21</v>
      </c>
      <c r="D7" s="204"/>
      <c r="E7" s="205"/>
      <c r="F7" s="204"/>
      <c r="G7" s="207" t="n">
        <v>6</v>
      </c>
      <c r="H7" s="2" t="s">
        <v>5329</v>
      </c>
      <c r="I7" s="2" t="n">
        <v>2</v>
      </c>
      <c r="J7" s="2" t="s">
        <v>4999</v>
      </c>
    </row>
    <row r="8" customFormat="false" ht="15" hidden="false" customHeight="true" outlineLevel="0" collapsed="false">
      <c r="A8" s="211" t="s">
        <v>705</v>
      </c>
      <c r="B8" s="212"/>
      <c r="C8" s="213" t="n">
        <v>25</v>
      </c>
      <c r="D8" s="204"/>
      <c r="E8" s="205"/>
      <c r="F8" s="204"/>
      <c r="G8" s="207" t="n">
        <v>7</v>
      </c>
      <c r="H8" s="2" t="s">
        <v>4996</v>
      </c>
      <c r="I8" s="2" t="n">
        <v>2</v>
      </c>
      <c r="J8" s="2" t="s">
        <v>4982</v>
      </c>
    </row>
    <row r="9" customFormat="false" ht="15" hidden="false" customHeight="true" outlineLevel="0" collapsed="false">
      <c r="A9" s="211" t="s">
        <v>5104</v>
      </c>
      <c r="B9" s="212" t="n">
        <v>27</v>
      </c>
      <c r="C9" s="213" t="n">
        <v>27</v>
      </c>
      <c r="D9" s="204"/>
      <c r="E9" s="205"/>
      <c r="F9" s="204"/>
      <c r="G9" s="207" t="n">
        <v>8</v>
      </c>
      <c r="H9" s="2" t="s">
        <v>705</v>
      </c>
      <c r="I9" s="2" t="n">
        <v>0</v>
      </c>
      <c r="J9" s="2" t="s">
        <v>4991</v>
      </c>
    </row>
    <row r="10" customFormat="false" ht="15" hidden="false" customHeight="true" outlineLevel="0" collapsed="false">
      <c r="A10" s="211" t="s">
        <v>5155</v>
      </c>
      <c r="B10" s="212" t="n">
        <v>34</v>
      </c>
      <c r="C10" s="213" t="n">
        <v>34</v>
      </c>
      <c r="D10" s="204"/>
      <c r="E10" s="205"/>
      <c r="F10" s="204"/>
      <c r="G10" s="207" t="n">
        <v>9</v>
      </c>
      <c r="H10" s="2" t="s">
        <v>4998</v>
      </c>
      <c r="I10" s="2" t="n">
        <v>2</v>
      </c>
      <c r="J10" s="2" t="s">
        <v>4999</v>
      </c>
    </row>
    <row r="11" customFormat="false" ht="15" hidden="false" customHeight="true" outlineLevel="0" collapsed="false">
      <c r="A11" s="211" t="s">
        <v>5359</v>
      </c>
      <c r="B11" s="212" t="n">
        <v>41</v>
      </c>
      <c r="C11" s="213" t="n">
        <v>41</v>
      </c>
      <c r="D11" s="204"/>
      <c r="E11" s="205"/>
      <c r="F11" s="204"/>
      <c r="G11" s="207" t="n">
        <v>10</v>
      </c>
      <c r="H11" s="2" t="s">
        <v>5001</v>
      </c>
      <c r="I11" s="2" t="n">
        <v>2</v>
      </c>
      <c r="J11" s="2" t="s">
        <v>4982</v>
      </c>
    </row>
    <row r="12" customFormat="false" ht="15" hidden="false" customHeight="true" outlineLevel="0" collapsed="false">
      <c r="A12" s="211" t="s">
        <v>5070</v>
      </c>
      <c r="B12" s="212" t="n">
        <v>47</v>
      </c>
      <c r="C12" s="213" t="n">
        <v>47</v>
      </c>
      <c r="D12" s="204"/>
      <c r="E12" s="205"/>
      <c r="F12" s="204"/>
      <c r="G12" s="207" t="n">
        <v>11</v>
      </c>
      <c r="H12" s="2" t="s">
        <v>5174</v>
      </c>
      <c r="I12" s="2" t="n">
        <v>2</v>
      </c>
      <c r="J12" s="2" t="s">
        <v>4999</v>
      </c>
    </row>
    <row r="13" customFormat="false" ht="15" hidden="false" customHeight="true" outlineLevel="0" collapsed="false">
      <c r="A13" s="211" t="s">
        <v>1405</v>
      </c>
      <c r="B13" s="212" t="n">
        <v>52</v>
      </c>
      <c r="C13" s="213" t="n">
        <v>52</v>
      </c>
      <c r="D13" s="204"/>
      <c r="E13" s="205"/>
      <c r="F13" s="204"/>
      <c r="G13" s="207" t="n">
        <v>12</v>
      </c>
      <c r="H13" s="2" t="s">
        <v>5004</v>
      </c>
      <c r="I13" s="2" t="n">
        <v>2</v>
      </c>
      <c r="J13" s="2" t="s">
        <v>4982</v>
      </c>
    </row>
    <row r="14" customFormat="false" ht="15" hidden="false" customHeight="true" outlineLevel="0" collapsed="false">
      <c r="A14" s="211" t="s">
        <v>935</v>
      </c>
      <c r="B14" s="212" t="n">
        <v>57</v>
      </c>
      <c r="C14" s="213" t="n">
        <v>57</v>
      </c>
      <c r="D14" s="204"/>
      <c r="E14" s="205"/>
      <c r="F14" s="204"/>
      <c r="G14" s="207" t="n">
        <v>13</v>
      </c>
      <c r="H14" s="2" t="s">
        <v>5090</v>
      </c>
      <c r="I14" s="2" t="n">
        <v>2</v>
      </c>
      <c r="J14" s="2" t="s">
        <v>4982</v>
      </c>
    </row>
    <row r="15" customFormat="false" ht="15" hidden="false" customHeight="true" outlineLevel="0" collapsed="false">
      <c r="A15" s="211" t="s">
        <v>5188</v>
      </c>
      <c r="B15" s="212" t="n">
        <v>57</v>
      </c>
      <c r="C15" s="213" t="n">
        <v>57</v>
      </c>
      <c r="D15" s="204"/>
      <c r="E15" s="205"/>
      <c r="F15" s="204"/>
      <c r="G15" s="207" t="n">
        <v>14</v>
      </c>
      <c r="H15" s="2" t="s">
        <v>5008</v>
      </c>
      <c r="I15" s="2" t="n">
        <v>2</v>
      </c>
      <c r="J15" s="2" t="s">
        <v>4982</v>
      </c>
    </row>
    <row r="16" customFormat="false" ht="15" hidden="false" customHeight="true" outlineLevel="0" collapsed="false">
      <c r="A16" s="211" t="s">
        <v>5360</v>
      </c>
      <c r="B16" s="212" t="n">
        <v>62</v>
      </c>
      <c r="C16" s="213" t="n">
        <v>62</v>
      </c>
      <c r="D16" s="204"/>
      <c r="E16" s="205"/>
      <c r="F16" s="204"/>
      <c r="G16" s="207" t="n">
        <v>15</v>
      </c>
      <c r="H16" s="2" t="s">
        <v>5010</v>
      </c>
      <c r="I16" s="2" t="n">
        <v>2</v>
      </c>
      <c r="J16" s="2" t="s">
        <v>5006</v>
      </c>
    </row>
    <row r="17" customFormat="false" ht="15" hidden="false" customHeight="true" outlineLevel="0" collapsed="false">
      <c r="A17" s="2"/>
      <c r="B17" s="204"/>
      <c r="C17" s="204"/>
      <c r="D17" s="204"/>
      <c r="E17" s="205"/>
      <c r="F17" s="204"/>
      <c r="G17" s="207" t="n">
        <v>16</v>
      </c>
      <c r="H17" s="2" t="s">
        <v>5013</v>
      </c>
      <c r="I17" s="2" t="n">
        <v>2</v>
      </c>
      <c r="J17" s="2" t="s">
        <v>4982</v>
      </c>
    </row>
    <row r="18" customFormat="false" ht="19.5" hidden="false" customHeight="true" outlineLevel="0" collapsed="false">
      <c r="A18" s="206" t="s">
        <v>5363</v>
      </c>
      <c r="B18" s="206"/>
      <c r="C18" s="206"/>
      <c r="D18" s="204"/>
      <c r="E18" s="205"/>
      <c r="F18" s="204"/>
      <c r="G18" s="207" t="n">
        <v>17</v>
      </c>
      <c r="H18" s="2" t="s">
        <v>5361</v>
      </c>
      <c r="I18" s="2" t="n">
        <v>2</v>
      </c>
      <c r="J18" s="2" t="s">
        <v>4999</v>
      </c>
    </row>
    <row r="19" customFormat="false" ht="15" hidden="false" customHeight="true" outlineLevel="0" collapsed="false">
      <c r="A19" s="208" t="s">
        <v>5049</v>
      </c>
      <c r="B19" s="209" t="n">
        <v>27</v>
      </c>
      <c r="C19" s="210" t="n">
        <v>27</v>
      </c>
      <c r="D19" s="204"/>
      <c r="E19" s="205"/>
      <c r="F19" s="204"/>
      <c r="G19" s="207" t="n">
        <v>18</v>
      </c>
      <c r="H19" s="2" t="s">
        <v>5016</v>
      </c>
      <c r="I19" s="2" t="n">
        <v>2</v>
      </c>
      <c r="J19" s="2" t="s">
        <v>4999</v>
      </c>
    </row>
    <row r="20" customFormat="false" ht="15" hidden="false" customHeight="true" outlineLevel="0" collapsed="false">
      <c r="A20" s="2"/>
      <c r="B20" s="204"/>
      <c r="C20" s="204"/>
      <c r="D20" s="204"/>
      <c r="E20" s="205"/>
      <c r="F20" s="204"/>
      <c r="G20" s="207" t="n">
        <v>19</v>
      </c>
      <c r="H20" s="2" t="s">
        <v>5359</v>
      </c>
      <c r="I20" s="2" t="n">
        <v>1</v>
      </c>
      <c r="J20" s="2" t="s">
        <v>4980</v>
      </c>
    </row>
    <row r="21" customFormat="false" ht="19.5" hidden="false" customHeight="true" outlineLevel="0" collapsed="false">
      <c r="A21" s="206" t="s">
        <v>5017</v>
      </c>
      <c r="B21" s="206"/>
      <c r="C21" s="206"/>
      <c r="D21" s="204"/>
      <c r="E21" s="205"/>
      <c r="F21" s="204"/>
      <c r="G21" s="207" t="n">
        <v>20</v>
      </c>
      <c r="H21" s="2" t="s">
        <v>885</v>
      </c>
      <c r="I21" s="2" t="n">
        <v>2</v>
      </c>
      <c r="J21" s="2" t="s">
        <v>4982</v>
      </c>
    </row>
    <row r="22" customFormat="false" ht="15" hidden="false" customHeight="true" outlineLevel="0" collapsed="false">
      <c r="A22" s="208" t="s">
        <v>4993</v>
      </c>
      <c r="B22" s="209" t="n">
        <v>0</v>
      </c>
      <c r="C22" s="210" t="n">
        <v>0</v>
      </c>
      <c r="D22" s="204"/>
      <c r="E22" s="205"/>
      <c r="F22" s="204"/>
      <c r="G22" s="207" t="n">
        <v>21</v>
      </c>
      <c r="H22" s="2" t="s">
        <v>5018</v>
      </c>
      <c r="I22" s="2" t="n">
        <v>2</v>
      </c>
      <c r="J22" s="2" t="s">
        <v>4982</v>
      </c>
    </row>
    <row r="23" customFormat="false" ht="15" hidden="false" customHeight="true" outlineLevel="0" collapsed="false">
      <c r="A23" s="211" t="s">
        <v>5329</v>
      </c>
      <c r="B23" s="212" t="n">
        <v>0</v>
      </c>
      <c r="C23" s="213" t="n">
        <v>0</v>
      </c>
      <c r="D23" s="204"/>
      <c r="E23" s="205"/>
      <c r="F23" s="204"/>
      <c r="G23" s="207" t="n">
        <v>22</v>
      </c>
      <c r="H23" s="2" t="s">
        <v>5059</v>
      </c>
      <c r="I23" s="2" t="n">
        <v>2</v>
      </c>
      <c r="J23" s="2" t="s">
        <v>4982</v>
      </c>
    </row>
    <row r="24" customFormat="false" ht="15" hidden="false" customHeight="true" outlineLevel="0" collapsed="false">
      <c r="A24" s="211" t="s">
        <v>4998</v>
      </c>
      <c r="B24" s="212" t="n">
        <v>0</v>
      </c>
      <c r="C24" s="213" t="n">
        <v>0</v>
      </c>
      <c r="D24" s="204"/>
      <c r="E24" s="205"/>
      <c r="F24" s="204"/>
      <c r="G24" s="207" t="n">
        <v>23</v>
      </c>
      <c r="H24" s="2" t="s">
        <v>5021</v>
      </c>
      <c r="I24" s="2" t="n">
        <v>2</v>
      </c>
      <c r="J24" s="2" t="s">
        <v>4982</v>
      </c>
    </row>
    <row r="25" customFormat="false" ht="15" hidden="false" customHeight="true" outlineLevel="0" collapsed="false">
      <c r="A25" s="211" t="s">
        <v>5174</v>
      </c>
      <c r="B25" s="212" t="n">
        <v>0</v>
      </c>
      <c r="C25" s="213" t="n">
        <v>0</v>
      </c>
      <c r="D25" s="204"/>
      <c r="E25" s="205"/>
      <c r="F25" s="204"/>
      <c r="G25" s="207" t="n">
        <v>24</v>
      </c>
      <c r="H25" s="2" t="s">
        <v>5000</v>
      </c>
      <c r="I25" s="2" t="n">
        <v>2</v>
      </c>
      <c r="J25" s="2" t="s">
        <v>4982</v>
      </c>
    </row>
    <row r="26" customFormat="false" ht="15" hidden="false" customHeight="true" outlineLevel="0" collapsed="false">
      <c r="A26" s="211" t="s">
        <v>5361</v>
      </c>
      <c r="B26" s="212" t="n">
        <v>0</v>
      </c>
      <c r="C26" s="213" t="n">
        <v>0</v>
      </c>
      <c r="D26" s="215"/>
      <c r="E26" s="205"/>
      <c r="F26" s="204"/>
      <c r="G26" s="207" t="n">
        <v>25</v>
      </c>
      <c r="H26" s="2" t="s">
        <v>5183</v>
      </c>
      <c r="I26" s="2" t="n">
        <v>0</v>
      </c>
      <c r="J26" s="2" t="s">
        <v>4991</v>
      </c>
    </row>
    <row r="27" customFormat="false" ht="15" hidden="false" customHeight="true" outlineLevel="0" collapsed="false">
      <c r="A27" s="211" t="s">
        <v>5016</v>
      </c>
      <c r="B27" s="212"/>
      <c r="C27" s="213" t="n">
        <v>0</v>
      </c>
      <c r="D27" s="204"/>
      <c r="E27" s="205"/>
      <c r="F27" s="204"/>
      <c r="G27" s="207" t="n">
        <v>26</v>
      </c>
      <c r="H27" s="2" t="s">
        <v>690</v>
      </c>
      <c r="I27" s="2" t="n">
        <v>2</v>
      </c>
      <c r="J27" s="2" t="s">
        <v>5006</v>
      </c>
    </row>
    <row r="28" customFormat="false" ht="15" hidden="false" customHeight="true" outlineLevel="0" collapsed="false">
      <c r="A28" s="211" t="s">
        <v>5283</v>
      </c>
      <c r="B28" s="212" t="n">
        <v>0</v>
      </c>
      <c r="C28" s="213" t="n">
        <v>0</v>
      </c>
      <c r="D28" s="204"/>
      <c r="E28" s="205"/>
      <c r="F28" s="204"/>
      <c r="G28" s="207" t="n">
        <v>27</v>
      </c>
      <c r="H28" s="2" t="s">
        <v>5030</v>
      </c>
      <c r="I28" s="2" t="n">
        <v>2</v>
      </c>
      <c r="J28" s="2" t="s">
        <v>4982</v>
      </c>
    </row>
    <row r="29" customFormat="false" ht="15" hidden="false" customHeight="true" outlineLevel="0" collapsed="false">
      <c r="A29" s="211" t="s">
        <v>5311</v>
      </c>
      <c r="B29" s="212" t="n">
        <v>0</v>
      </c>
      <c r="C29" s="213" t="n">
        <v>0</v>
      </c>
      <c r="D29" s="204"/>
      <c r="E29" s="205"/>
      <c r="F29" s="204"/>
      <c r="G29" s="207" t="n">
        <v>28</v>
      </c>
      <c r="H29" s="2" t="s">
        <v>5283</v>
      </c>
      <c r="I29" s="2" t="n">
        <v>2</v>
      </c>
      <c r="J29" s="2" t="s">
        <v>4999</v>
      </c>
    </row>
    <row r="30" customFormat="false" ht="15" hidden="false" customHeight="true" outlineLevel="0" collapsed="false">
      <c r="A30" s="211" t="s">
        <v>957</v>
      </c>
      <c r="B30" s="212" t="n">
        <v>0</v>
      </c>
      <c r="C30" s="213" t="n">
        <v>0</v>
      </c>
      <c r="D30" s="204"/>
      <c r="E30" s="205"/>
      <c r="F30" s="204"/>
      <c r="G30" s="207" t="n">
        <v>29</v>
      </c>
      <c r="H30" s="2" t="s">
        <v>5007</v>
      </c>
      <c r="I30" s="2" t="n">
        <v>2</v>
      </c>
      <c r="J30" s="2" t="s">
        <v>4982</v>
      </c>
    </row>
    <row r="31" customFormat="false" ht="15" hidden="false" customHeight="true" outlineLevel="0" collapsed="false">
      <c r="A31" s="211" t="s">
        <v>1715</v>
      </c>
      <c r="B31" s="212" t="n">
        <v>0</v>
      </c>
      <c r="C31" s="213" t="n">
        <v>0</v>
      </c>
      <c r="D31" s="204"/>
      <c r="E31" s="205"/>
      <c r="F31" s="204"/>
      <c r="G31" s="207" t="n">
        <v>30</v>
      </c>
      <c r="H31" s="2" t="s">
        <v>5002</v>
      </c>
      <c r="I31" s="2" t="n">
        <v>2</v>
      </c>
      <c r="J31" s="2" t="s">
        <v>5006</v>
      </c>
    </row>
    <row r="32" customFormat="false" ht="15" hidden="false" customHeight="true" outlineLevel="0" collapsed="false">
      <c r="A32" s="2"/>
      <c r="B32" s="204"/>
      <c r="C32" s="204"/>
      <c r="D32" s="204"/>
      <c r="E32" s="205"/>
      <c r="F32" s="204"/>
      <c r="G32" s="207" t="n">
        <v>31</v>
      </c>
      <c r="H32" s="2" t="s">
        <v>5034</v>
      </c>
      <c r="I32" s="2" t="n">
        <v>2</v>
      </c>
      <c r="J32" s="2" t="s">
        <v>4982</v>
      </c>
    </row>
    <row r="33" customFormat="false" ht="19.5" hidden="false" customHeight="true" outlineLevel="0" collapsed="false">
      <c r="A33" s="206" t="s">
        <v>5006</v>
      </c>
      <c r="B33" s="206"/>
      <c r="C33" s="206"/>
      <c r="D33" s="204"/>
      <c r="E33" s="205"/>
      <c r="F33" s="204"/>
      <c r="G33" s="207" t="n">
        <v>32</v>
      </c>
      <c r="H33" s="2" t="s">
        <v>935</v>
      </c>
      <c r="I33" s="2" t="n">
        <v>1</v>
      </c>
      <c r="J33" s="2" t="s">
        <v>4980</v>
      </c>
    </row>
    <row r="34" customFormat="false" ht="15" hidden="false" customHeight="true" outlineLevel="0" collapsed="false">
      <c r="A34" s="208" t="s">
        <v>4990</v>
      </c>
      <c r="B34" s="209" t="n">
        <v>0</v>
      </c>
      <c r="C34" s="210" t="n">
        <v>0</v>
      </c>
      <c r="D34" s="204"/>
      <c r="E34" s="205"/>
      <c r="F34" s="204"/>
      <c r="G34" s="207" t="n">
        <v>33</v>
      </c>
      <c r="H34" s="2" t="s">
        <v>5258</v>
      </c>
      <c r="I34" s="2" t="n">
        <v>2</v>
      </c>
      <c r="J34" s="2" t="s">
        <v>5006</v>
      </c>
    </row>
    <row r="35" customFormat="false" ht="15" hidden="false" customHeight="true" outlineLevel="0" collapsed="false">
      <c r="A35" s="211" t="s">
        <v>5010</v>
      </c>
      <c r="B35" s="212" t="n">
        <v>0</v>
      </c>
      <c r="C35" s="213" t="n">
        <v>0</v>
      </c>
      <c r="D35" s="204"/>
      <c r="E35" s="205"/>
      <c r="F35" s="204"/>
      <c r="G35" s="207" t="n">
        <v>34</v>
      </c>
      <c r="H35" s="2" t="s">
        <v>5186</v>
      </c>
      <c r="I35" s="2" t="n">
        <v>2</v>
      </c>
      <c r="J35" s="2" t="s">
        <v>5006</v>
      </c>
    </row>
    <row r="36" customFormat="false" ht="15" hidden="false" customHeight="true" outlineLevel="0" collapsed="false">
      <c r="A36" s="211" t="s">
        <v>690</v>
      </c>
      <c r="B36" s="212" t="n">
        <v>0</v>
      </c>
      <c r="C36" s="213" t="n">
        <v>0</v>
      </c>
      <c r="D36" s="204"/>
      <c r="E36" s="205"/>
      <c r="F36" s="204"/>
      <c r="G36" s="207" t="n">
        <v>35</v>
      </c>
      <c r="H36" s="2" t="s">
        <v>5311</v>
      </c>
      <c r="I36" s="2" t="n">
        <v>2</v>
      </c>
      <c r="J36" s="2" t="s">
        <v>4999</v>
      </c>
    </row>
    <row r="37" customFormat="false" ht="15" hidden="false" customHeight="true" outlineLevel="0" collapsed="false">
      <c r="A37" s="211" t="s">
        <v>5002</v>
      </c>
      <c r="B37" s="212" t="n">
        <v>0</v>
      </c>
      <c r="C37" s="213" t="n">
        <v>0</v>
      </c>
      <c r="D37" s="204"/>
      <c r="E37" s="205"/>
      <c r="F37" s="204"/>
      <c r="G37" s="207" t="n">
        <v>36</v>
      </c>
      <c r="H37" s="2" t="s">
        <v>5104</v>
      </c>
      <c r="I37" s="2" t="n">
        <v>1</v>
      </c>
      <c r="J37" s="2" t="s">
        <v>4980</v>
      </c>
    </row>
    <row r="38" customFormat="false" ht="15" hidden="false" customHeight="true" outlineLevel="0" collapsed="false">
      <c r="A38" s="211" t="s">
        <v>5258</v>
      </c>
      <c r="B38" s="212" t="n">
        <v>0</v>
      </c>
      <c r="C38" s="213" t="n">
        <v>0</v>
      </c>
      <c r="D38" s="204"/>
      <c r="E38" s="205"/>
      <c r="F38" s="204"/>
      <c r="G38" s="207" t="n">
        <v>37</v>
      </c>
      <c r="H38" s="2" t="s">
        <v>5038</v>
      </c>
      <c r="I38" s="2" t="n">
        <v>2</v>
      </c>
      <c r="J38" s="2" t="s">
        <v>4982</v>
      </c>
    </row>
    <row r="39" customFormat="false" ht="15" hidden="false" customHeight="true" outlineLevel="0" collapsed="false">
      <c r="A39" s="211" t="s">
        <v>5186</v>
      </c>
      <c r="B39" s="212" t="n">
        <v>0</v>
      </c>
      <c r="C39" s="213" t="n">
        <v>0</v>
      </c>
      <c r="D39" s="204"/>
      <c r="E39" s="205"/>
      <c r="F39" s="204"/>
      <c r="G39" s="207" t="n">
        <v>38</v>
      </c>
      <c r="H39" s="2" t="s">
        <v>5112</v>
      </c>
      <c r="I39" s="2" t="n">
        <v>2</v>
      </c>
      <c r="J39" s="2" t="s">
        <v>4982</v>
      </c>
    </row>
    <row r="40" customFormat="false" ht="15" hidden="false" customHeight="true" outlineLevel="0" collapsed="false">
      <c r="A40" s="211" t="s">
        <v>5318</v>
      </c>
      <c r="B40" s="212" t="n">
        <v>0</v>
      </c>
      <c r="C40" s="213" t="n">
        <v>0</v>
      </c>
      <c r="D40" s="204"/>
      <c r="E40" s="205"/>
      <c r="F40" s="204"/>
      <c r="G40" s="207" t="n">
        <v>39</v>
      </c>
      <c r="H40" s="2" t="s">
        <v>619</v>
      </c>
      <c r="I40" s="2" t="n">
        <v>2</v>
      </c>
      <c r="J40" s="2" t="s">
        <v>4982</v>
      </c>
    </row>
    <row r="41" customFormat="false" ht="15" hidden="false" customHeight="true" outlineLevel="0" collapsed="false">
      <c r="A41" s="211" t="s">
        <v>5259</v>
      </c>
      <c r="B41" s="212" t="n">
        <v>0</v>
      </c>
      <c r="C41" s="213" t="n">
        <v>0</v>
      </c>
      <c r="D41" s="204"/>
      <c r="E41" s="205"/>
      <c r="F41" s="204"/>
      <c r="G41" s="207" t="n">
        <v>40</v>
      </c>
      <c r="H41" s="2" t="s">
        <v>5362</v>
      </c>
      <c r="I41" s="2" t="n">
        <v>2</v>
      </c>
      <c r="J41" s="2" t="s">
        <v>4982</v>
      </c>
    </row>
    <row r="42" customFormat="false" ht="15" hidden="false" customHeight="true" outlineLevel="0" collapsed="false">
      <c r="A42" s="211" t="s">
        <v>1367</v>
      </c>
      <c r="B42" s="212"/>
      <c r="C42" s="213" t="n">
        <v>0</v>
      </c>
      <c r="D42" s="204"/>
      <c r="E42" s="205"/>
      <c r="F42" s="204"/>
      <c r="G42" s="207" t="n">
        <v>41</v>
      </c>
      <c r="H42" s="2" t="s">
        <v>5062</v>
      </c>
      <c r="I42" s="2" t="n">
        <v>2</v>
      </c>
      <c r="J42" s="2" t="s">
        <v>4982</v>
      </c>
    </row>
    <row r="43" customFormat="false" ht="15" hidden="false" customHeight="true" outlineLevel="0" collapsed="false">
      <c r="A43" s="211" t="s">
        <v>5187</v>
      </c>
      <c r="B43" s="212" t="n">
        <v>0</v>
      </c>
      <c r="C43" s="213" t="n">
        <v>0</v>
      </c>
      <c r="D43" s="204"/>
      <c r="E43" s="205"/>
      <c r="F43" s="204"/>
      <c r="G43" s="207" t="n">
        <v>42</v>
      </c>
      <c r="H43" s="2" t="s">
        <v>5318</v>
      </c>
      <c r="I43" s="2" t="n">
        <v>2</v>
      </c>
      <c r="J43" s="2" t="s">
        <v>5006</v>
      </c>
    </row>
    <row r="44" customFormat="false" ht="15" hidden="false" customHeight="true" outlineLevel="0" collapsed="false">
      <c r="A44" s="211" t="s">
        <v>5109</v>
      </c>
      <c r="B44" s="212" t="n">
        <v>0</v>
      </c>
      <c r="C44" s="213" t="n">
        <v>0</v>
      </c>
      <c r="D44" s="204"/>
      <c r="E44" s="205"/>
      <c r="F44" s="204"/>
      <c r="G44" s="207" t="n">
        <v>43</v>
      </c>
      <c r="H44" s="2" t="s">
        <v>5188</v>
      </c>
      <c r="I44" s="2" t="n">
        <v>1</v>
      </c>
      <c r="J44" s="2" t="s">
        <v>4980</v>
      </c>
    </row>
    <row r="45" customFormat="false" ht="15" hidden="false" customHeight="true" outlineLevel="0" collapsed="false">
      <c r="A45" s="211" t="s">
        <v>5033</v>
      </c>
      <c r="B45" s="212"/>
      <c r="C45" s="213" t="n">
        <v>0</v>
      </c>
      <c r="D45" s="204"/>
      <c r="E45" s="205"/>
      <c r="F45" s="204"/>
      <c r="G45" s="207" t="n">
        <v>44</v>
      </c>
      <c r="H45" s="2" t="s">
        <v>5041</v>
      </c>
      <c r="I45" s="2" t="n">
        <v>2</v>
      </c>
      <c r="J45" s="2" t="s">
        <v>4982</v>
      </c>
    </row>
    <row r="46" customFormat="false" ht="15" hidden="false" customHeight="true" outlineLevel="0" collapsed="false">
      <c r="A46" s="211" t="s">
        <v>5191</v>
      </c>
      <c r="B46" s="212" t="n">
        <v>0</v>
      </c>
      <c r="C46" s="213" t="n">
        <v>0</v>
      </c>
      <c r="D46" s="204"/>
      <c r="E46" s="205"/>
      <c r="F46" s="204"/>
      <c r="G46" s="207" t="n">
        <v>45</v>
      </c>
      <c r="H46" s="2" t="s">
        <v>5114</v>
      </c>
      <c r="I46" s="2" t="n">
        <v>2</v>
      </c>
      <c r="J46" s="2" t="s">
        <v>4982</v>
      </c>
    </row>
    <row r="47" customFormat="false" ht="15" hidden="false" customHeight="true" outlineLevel="0" collapsed="false">
      <c r="A47" s="211" t="s">
        <v>5360</v>
      </c>
      <c r="B47" s="212" t="n">
        <v>0</v>
      </c>
      <c r="C47" s="213" t="n">
        <v>0</v>
      </c>
      <c r="D47" s="204"/>
      <c r="E47" s="205"/>
      <c r="F47" s="204"/>
      <c r="G47" s="207" t="n">
        <v>46</v>
      </c>
      <c r="H47" s="2" t="s">
        <v>5042</v>
      </c>
      <c r="I47" s="2" t="n">
        <v>2</v>
      </c>
      <c r="J47" s="2" t="s">
        <v>4982</v>
      </c>
    </row>
    <row r="48" customFormat="false" ht="15" hidden="false" customHeight="true" outlineLevel="0" collapsed="false">
      <c r="A48" s="2"/>
      <c r="B48" s="204"/>
      <c r="C48" s="204"/>
      <c r="D48" s="204"/>
      <c r="E48" s="205"/>
      <c r="F48" s="204"/>
      <c r="G48" s="207" t="n">
        <v>47</v>
      </c>
      <c r="H48" s="2" t="s">
        <v>5259</v>
      </c>
      <c r="I48" s="2" t="n">
        <v>2</v>
      </c>
      <c r="J48" s="2" t="s">
        <v>5006</v>
      </c>
    </row>
    <row r="49" customFormat="false" ht="19.5" hidden="false" customHeight="true" outlineLevel="0" collapsed="false">
      <c r="A49" s="206" t="s">
        <v>4982</v>
      </c>
      <c r="B49" s="206"/>
      <c r="C49" s="206"/>
      <c r="D49" s="204"/>
      <c r="E49" s="205"/>
      <c r="F49" s="204"/>
      <c r="G49" s="207" t="n">
        <v>48</v>
      </c>
      <c r="H49" s="2" t="s">
        <v>5043</v>
      </c>
      <c r="I49" s="2" t="n">
        <v>2</v>
      </c>
      <c r="J49" s="2" t="s">
        <v>4982</v>
      </c>
    </row>
    <row r="50" customFormat="false" ht="15" hidden="false" customHeight="true" outlineLevel="0" collapsed="false">
      <c r="A50" s="208" t="s">
        <v>5362</v>
      </c>
      <c r="B50" s="221" t="n">
        <v>3</v>
      </c>
      <c r="C50" s="217" t="n">
        <v>3</v>
      </c>
      <c r="D50" s="204"/>
      <c r="E50" s="205"/>
      <c r="F50" s="204"/>
      <c r="G50" s="207" t="n">
        <v>49</v>
      </c>
      <c r="H50" s="2" t="s">
        <v>957</v>
      </c>
      <c r="I50" s="2" t="n">
        <v>2</v>
      </c>
      <c r="J50" s="2" t="s">
        <v>4982</v>
      </c>
    </row>
    <row r="51" customFormat="false" ht="15" hidden="false" customHeight="true" outlineLevel="0" collapsed="false">
      <c r="A51" s="211" t="s">
        <v>5045</v>
      </c>
      <c r="B51" s="218" t="n">
        <v>6</v>
      </c>
      <c r="C51" s="2" t="n">
        <v>6</v>
      </c>
      <c r="D51" s="204"/>
      <c r="E51" s="205"/>
      <c r="F51" s="204"/>
      <c r="G51" s="207" t="n">
        <v>50</v>
      </c>
      <c r="H51" s="2" t="s">
        <v>5044</v>
      </c>
      <c r="I51" s="2" t="n">
        <v>2</v>
      </c>
      <c r="J51" s="2" t="s">
        <v>4982</v>
      </c>
    </row>
    <row r="52" customFormat="false" ht="15" hidden="false" customHeight="true" outlineLevel="0" collapsed="false">
      <c r="A52" s="211" t="s">
        <v>5000</v>
      </c>
      <c r="B52" s="218" t="n">
        <v>7</v>
      </c>
      <c r="C52" s="2" t="n">
        <v>7</v>
      </c>
      <c r="D52" s="204"/>
      <c r="E52" s="205"/>
      <c r="F52" s="204"/>
      <c r="G52" s="207" t="n">
        <v>51</v>
      </c>
      <c r="H52" s="2" t="s">
        <v>5118</v>
      </c>
      <c r="I52" s="2" t="n">
        <v>2</v>
      </c>
      <c r="J52" s="2" t="s">
        <v>4982</v>
      </c>
    </row>
    <row r="53" customFormat="false" ht="15" hidden="false" customHeight="true" outlineLevel="0" collapsed="false">
      <c r="A53" s="211" t="s">
        <v>5030</v>
      </c>
      <c r="B53" s="218" t="n">
        <v>10</v>
      </c>
      <c r="C53" s="2" t="n">
        <v>10</v>
      </c>
      <c r="D53" s="204"/>
      <c r="E53" s="205"/>
      <c r="F53" s="204"/>
      <c r="G53" s="207" t="n">
        <v>52</v>
      </c>
      <c r="H53" s="2" t="s">
        <v>1367</v>
      </c>
      <c r="I53" s="2" t="n">
        <v>2</v>
      </c>
      <c r="J53" s="2" t="s">
        <v>5006</v>
      </c>
    </row>
    <row r="54" customFormat="false" ht="15" hidden="false" customHeight="true" outlineLevel="0" collapsed="false">
      <c r="A54" s="211" t="s">
        <v>5113</v>
      </c>
      <c r="B54" s="218" t="n">
        <v>11</v>
      </c>
      <c r="C54" s="2" t="n">
        <v>11</v>
      </c>
      <c r="D54" s="204"/>
      <c r="E54" s="205"/>
      <c r="F54" s="204"/>
      <c r="G54" s="207" t="n">
        <v>53</v>
      </c>
      <c r="H54" s="2" t="s">
        <v>5187</v>
      </c>
      <c r="I54" s="2" t="n">
        <v>2</v>
      </c>
      <c r="J54" s="2" t="s">
        <v>5006</v>
      </c>
    </row>
    <row r="55" customFormat="false" ht="15" hidden="false" customHeight="true" outlineLevel="0" collapsed="false">
      <c r="A55" s="211" t="s">
        <v>5007</v>
      </c>
      <c r="B55" s="218" t="n">
        <v>13</v>
      </c>
      <c r="C55" s="2" t="n">
        <v>13</v>
      </c>
      <c r="D55" s="204"/>
      <c r="E55" s="205"/>
      <c r="F55" s="204"/>
      <c r="G55" s="207" t="n">
        <v>54</v>
      </c>
      <c r="H55" s="2" t="s">
        <v>5037</v>
      </c>
      <c r="I55" s="2" t="n">
        <v>2</v>
      </c>
      <c r="J55" s="2" t="s">
        <v>4982</v>
      </c>
    </row>
    <row r="56" customFormat="false" ht="15" hidden="false" customHeight="true" outlineLevel="0" collapsed="false">
      <c r="A56" s="211" t="s">
        <v>935</v>
      </c>
      <c r="B56" s="218" t="n">
        <v>16</v>
      </c>
      <c r="C56" s="2" t="n">
        <v>16</v>
      </c>
      <c r="D56" s="204"/>
      <c r="E56" s="205"/>
      <c r="F56" s="204"/>
      <c r="G56" s="207" t="n">
        <v>55</v>
      </c>
      <c r="H56" s="2" t="s">
        <v>5028</v>
      </c>
      <c r="I56" s="2" t="n">
        <v>0</v>
      </c>
      <c r="J56" s="2" t="s">
        <v>4991</v>
      </c>
    </row>
    <row r="57" customFormat="false" ht="15" hidden="false" customHeight="true" outlineLevel="0" collapsed="false">
      <c r="A57" s="211" t="s">
        <v>5038</v>
      </c>
      <c r="B57" s="218" t="n">
        <v>17</v>
      </c>
      <c r="C57" s="2" t="n">
        <v>17</v>
      </c>
      <c r="D57" s="204"/>
      <c r="E57" s="205"/>
      <c r="F57" s="204"/>
      <c r="G57" s="207" t="n">
        <v>56</v>
      </c>
      <c r="H57" s="2" t="s">
        <v>5049</v>
      </c>
      <c r="I57" s="2" t="n">
        <v>1</v>
      </c>
      <c r="J57" s="2" t="s">
        <v>4980</v>
      </c>
    </row>
    <row r="58" customFormat="false" ht="15" hidden="false" customHeight="true" outlineLevel="0" collapsed="false">
      <c r="A58" s="211" t="s">
        <v>5062</v>
      </c>
      <c r="B58" s="218" t="n">
        <v>18</v>
      </c>
      <c r="C58" s="2" t="n">
        <v>18</v>
      </c>
      <c r="D58" s="204"/>
      <c r="E58" s="205"/>
      <c r="F58" s="204"/>
      <c r="G58" s="207" t="n">
        <v>57</v>
      </c>
      <c r="H58" s="2" t="s">
        <v>977</v>
      </c>
      <c r="I58" s="2" t="n">
        <v>2</v>
      </c>
      <c r="J58" s="2" t="s">
        <v>4982</v>
      </c>
    </row>
    <row r="59" customFormat="false" ht="15" hidden="false" customHeight="true" outlineLevel="0" collapsed="false">
      <c r="A59" s="211" t="s">
        <v>5115</v>
      </c>
      <c r="B59" s="218" t="n">
        <v>19</v>
      </c>
      <c r="C59" s="204"/>
      <c r="D59" s="204"/>
      <c r="E59" s="205"/>
      <c r="F59" s="204"/>
      <c r="G59" s="207" t="n">
        <v>58</v>
      </c>
      <c r="H59" s="2" t="s">
        <v>5113</v>
      </c>
      <c r="I59" s="2" t="n">
        <v>0</v>
      </c>
      <c r="J59" s="2" t="s">
        <v>4991</v>
      </c>
    </row>
    <row r="60" customFormat="false" ht="15" hidden="false" customHeight="true" outlineLevel="0" collapsed="false">
      <c r="A60" s="211" t="s">
        <v>957</v>
      </c>
      <c r="B60" s="218" t="n">
        <v>20</v>
      </c>
      <c r="C60" s="2" t="n">
        <v>20</v>
      </c>
      <c r="D60" s="204"/>
      <c r="E60" s="205"/>
      <c r="F60" s="204"/>
      <c r="G60" s="207" t="n">
        <v>59</v>
      </c>
      <c r="H60" s="2" t="s">
        <v>5050</v>
      </c>
      <c r="I60" s="2" t="n">
        <v>2</v>
      </c>
      <c r="J60" s="2" t="s">
        <v>4982</v>
      </c>
    </row>
    <row r="61" customFormat="false" ht="15" hidden="false" customHeight="true" outlineLevel="0" collapsed="false">
      <c r="A61" s="211" t="s">
        <v>5021</v>
      </c>
      <c r="B61" s="218" t="n">
        <v>21</v>
      </c>
      <c r="C61" s="2" t="n">
        <v>21</v>
      </c>
      <c r="D61" s="204"/>
      <c r="E61" s="205"/>
      <c r="F61" s="204"/>
      <c r="G61" s="207" t="n">
        <v>60</v>
      </c>
      <c r="H61" s="2" t="s">
        <v>612</v>
      </c>
      <c r="I61" s="2" t="n">
        <v>0</v>
      </c>
      <c r="J61" s="2" t="s">
        <v>4991</v>
      </c>
    </row>
    <row r="62" customFormat="false" ht="15" hidden="false" customHeight="true" outlineLevel="0" collapsed="false">
      <c r="A62" s="211" t="s">
        <v>5287</v>
      </c>
      <c r="B62" s="218" t="n">
        <v>24</v>
      </c>
      <c r="C62" s="2" t="n">
        <v>24</v>
      </c>
      <c r="D62" s="204"/>
      <c r="E62" s="205"/>
      <c r="F62" s="204"/>
      <c r="G62" s="207" t="n">
        <v>61</v>
      </c>
      <c r="H62" s="2" t="s">
        <v>5115</v>
      </c>
      <c r="I62" s="2" t="n">
        <v>2</v>
      </c>
      <c r="J62" s="2" t="s">
        <v>4995</v>
      </c>
    </row>
    <row r="63" customFormat="false" ht="15" hidden="false" customHeight="true" outlineLevel="0" collapsed="false">
      <c r="A63" s="211" t="s">
        <v>5042</v>
      </c>
      <c r="B63" s="218" t="n">
        <v>27</v>
      </c>
      <c r="C63" s="2" t="n">
        <v>27</v>
      </c>
      <c r="D63" s="204"/>
      <c r="E63" s="205"/>
      <c r="F63" s="204"/>
      <c r="G63" s="207" t="n">
        <v>62</v>
      </c>
      <c r="H63" s="2" t="s">
        <v>5287</v>
      </c>
      <c r="I63" s="2" t="n">
        <v>2</v>
      </c>
      <c r="J63" s="2" t="s">
        <v>4982</v>
      </c>
    </row>
    <row r="64" customFormat="false" ht="15" hidden="false" customHeight="true" outlineLevel="0" collapsed="false">
      <c r="A64" s="211" t="s">
        <v>619</v>
      </c>
      <c r="B64" s="218" t="n">
        <v>29</v>
      </c>
      <c r="C64" s="2" t="n">
        <v>29</v>
      </c>
      <c r="D64" s="204"/>
      <c r="E64" s="205"/>
      <c r="F64" s="204"/>
      <c r="G64" s="207" t="n">
        <v>63</v>
      </c>
      <c r="H64" s="2" t="s">
        <v>5045</v>
      </c>
      <c r="I64" s="2" t="n">
        <v>2</v>
      </c>
      <c r="J64" s="2" t="s">
        <v>4982</v>
      </c>
    </row>
    <row r="65" customFormat="false" ht="15" hidden="false" customHeight="true" outlineLevel="0" collapsed="false">
      <c r="A65" s="211" t="s">
        <v>5118</v>
      </c>
      <c r="B65" s="218" t="n">
        <v>30</v>
      </c>
      <c r="C65" s="2" t="n">
        <v>30</v>
      </c>
      <c r="D65" s="204"/>
      <c r="E65" s="205"/>
      <c r="F65" s="204"/>
      <c r="G65" s="207" t="n">
        <v>64</v>
      </c>
      <c r="H65" s="2" t="s">
        <v>5109</v>
      </c>
      <c r="I65" s="2" t="n">
        <v>2</v>
      </c>
      <c r="J65" s="2" t="s">
        <v>5006</v>
      </c>
    </row>
    <row r="66" customFormat="false" ht="15" hidden="false" customHeight="true" outlineLevel="0" collapsed="false">
      <c r="A66" s="211" t="s">
        <v>5004</v>
      </c>
      <c r="B66" s="218" t="n">
        <v>32</v>
      </c>
      <c r="C66" s="2" t="n">
        <v>32</v>
      </c>
      <c r="D66" s="204"/>
      <c r="E66" s="205"/>
      <c r="F66" s="204"/>
      <c r="G66" s="207" t="n">
        <v>65</v>
      </c>
      <c r="H66" s="2" t="s">
        <v>5033</v>
      </c>
      <c r="I66" s="2" t="n">
        <v>2</v>
      </c>
      <c r="J66" s="2" t="s">
        <v>5006</v>
      </c>
    </row>
    <row r="67" customFormat="false" ht="15" hidden="false" customHeight="true" outlineLevel="0" collapsed="false">
      <c r="A67" s="211" t="s">
        <v>5188</v>
      </c>
      <c r="B67" s="218" t="n">
        <v>33</v>
      </c>
      <c r="C67" s="2" t="n">
        <v>33</v>
      </c>
      <c r="D67" s="204"/>
      <c r="E67" s="205"/>
      <c r="F67" s="204"/>
      <c r="G67" s="207" t="n">
        <v>66</v>
      </c>
      <c r="H67" s="2" t="s">
        <v>5155</v>
      </c>
      <c r="I67" s="2" t="n">
        <v>1</v>
      </c>
      <c r="J67" s="2" t="s">
        <v>4980</v>
      </c>
    </row>
    <row r="68" customFormat="false" ht="15" hidden="false" customHeight="true" outlineLevel="0" collapsed="false">
      <c r="A68" s="211" t="s">
        <v>5013</v>
      </c>
      <c r="B68" s="218" t="n">
        <v>42</v>
      </c>
      <c r="C68" s="2" t="n">
        <v>42</v>
      </c>
      <c r="D68" s="204"/>
      <c r="E68" s="205"/>
      <c r="F68" s="204"/>
      <c r="G68" s="207" t="n">
        <v>67</v>
      </c>
      <c r="H68" s="2" t="s">
        <v>1715</v>
      </c>
      <c r="I68" s="2" t="n">
        <v>2</v>
      </c>
      <c r="J68" s="2" t="s">
        <v>4999</v>
      </c>
    </row>
    <row r="69" customFormat="false" ht="15" hidden="false" customHeight="true" outlineLevel="0" collapsed="false">
      <c r="A69" s="211" t="s">
        <v>5041</v>
      </c>
      <c r="B69" s="218" t="n">
        <v>44</v>
      </c>
      <c r="C69" s="2" t="n">
        <v>44</v>
      </c>
      <c r="D69" s="204"/>
      <c r="E69" s="205"/>
      <c r="F69" s="204"/>
      <c r="G69" s="207" t="n">
        <v>68</v>
      </c>
      <c r="H69" s="2" t="s">
        <v>1405</v>
      </c>
      <c r="I69" s="2" t="n">
        <v>1</v>
      </c>
      <c r="J69" s="2" t="s">
        <v>4980</v>
      </c>
    </row>
    <row r="70" customFormat="false" ht="15" hidden="false" customHeight="true" outlineLevel="0" collapsed="false">
      <c r="A70" s="211" t="s">
        <v>4985</v>
      </c>
      <c r="B70" s="218" t="n">
        <v>45</v>
      </c>
      <c r="C70" s="2" t="n">
        <v>45</v>
      </c>
      <c r="D70" s="204"/>
      <c r="E70" s="205"/>
      <c r="F70" s="204"/>
      <c r="G70" s="207" t="n">
        <v>69</v>
      </c>
      <c r="H70" s="2" t="s">
        <v>5191</v>
      </c>
      <c r="I70" s="2" t="n">
        <v>2</v>
      </c>
      <c r="J70" s="2" t="s">
        <v>5006</v>
      </c>
    </row>
    <row r="71" customFormat="false" ht="15" hidden="false" customHeight="true" outlineLevel="0" collapsed="false">
      <c r="A71" s="211" t="s">
        <v>5043</v>
      </c>
      <c r="B71" s="218" t="n">
        <v>48</v>
      </c>
      <c r="C71" s="2" t="n">
        <v>48</v>
      </c>
      <c r="D71" s="204"/>
      <c r="E71" s="205"/>
      <c r="F71" s="204"/>
      <c r="G71" s="207" t="n">
        <v>70</v>
      </c>
      <c r="H71" s="2" t="s">
        <v>1553</v>
      </c>
      <c r="I71" s="2" t="n">
        <v>2</v>
      </c>
      <c r="J71" s="2" t="s">
        <v>4982</v>
      </c>
    </row>
    <row r="72" customFormat="false" ht="15" hidden="false" customHeight="true" outlineLevel="0" collapsed="false">
      <c r="A72" s="211" t="s">
        <v>5008</v>
      </c>
      <c r="B72" s="218" t="n">
        <v>49</v>
      </c>
      <c r="C72" s="2" t="n">
        <v>49</v>
      </c>
      <c r="D72" s="204"/>
      <c r="E72" s="205"/>
      <c r="F72" s="204"/>
      <c r="G72" s="207" t="n">
        <v>71</v>
      </c>
      <c r="H72" s="219" t="s">
        <v>5360</v>
      </c>
      <c r="I72" s="219" t="n">
        <v>1</v>
      </c>
      <c r="J72" s="219" t="s">
        <v>4980</v>
      </c>
    </row>
    <row r="73" customFormat="false" ht="15" hidden="false" customHeight="true" outlineLevel="0" collapsed="false">
      <c r="A73" s="211" t="s">
        <v>5168</v>
      </c>
      <c r="B73" s="218" t="n">
        <v>51</v>
      </c>
      <c r="C73" s="204"/>
      <c r="D73" s="204"/>
      <c r="E73" s="205"/>
      <c r="F73" s="204"/>
      <c r="G73" s="207"/>
      <c r="H73" s="220" t="s">
        <v>5052</v>
      </c>
      <c r="I73" s="217" t="n">
        <f aca="false">SUM(I2:I72)</f>
        <v>121</v>
      </c>
      <c r="J73" s="217"/>
    </row>
    <row r="74" customFormat="false" ht="15" hidden="false" customHeight="true" outlineLevel="0" collapsed="false">
      <c r="A74" s="211" t="s">
        <v>5059</v>
      </c>
      <c r="B74" s="218" t="n">
        <v>52</v>
      </c>
      <c r="C74" s="2" t="n">
        <v>52</v>
      </c>
      <c r="D74" s="204"/>
      <c r="E74" s="205"/>
      <c r="F74" s="204"/>
      <c r="G74" s="207"/>
      <c r="H74" s="2" t="s">
        <v>5053</v>
      </c>
      <c r="I74" s="2" t="n">
        <f aca="false">I73-((2*5)+(2*5))</f>
        <v>101</v>
      </c>
      <c r="J74" s="2"/>
    </row>
    <row r="75" customFormat="false" ht="15" hidden="false" customHeight="true" outlineLevel="0" collapsed="false">
      <c r="A75" s="211" t="s">
        <v>5018</v>
      </c>
      <c r="B75" s="218" t="n">
        <v>56</v>
      </c>
      <c r="C75" s="2" t="n">
        <v>56</v>
      </c>
      <c r="D75" s="204"/>
      <c r="E75" s="205"/>
      <c r="F75" s="204"/>
      <c r="G75" s="207"/>
      <c r="H75" s="2"/>
      <c r="I75" s="204"/>
      <c r="J75" s="2"/>
    </row>
    <row r="76" customFormat="false" ht="15" hidden="false" customHeight="true" outlineLevel="0" collapsed="false">
      <c r="A76" s="211" t="s">
        <v>5155</v>
      </c>
      <c r="B76" s="218" t="n">
        <v>61</v>
      </c>
      <c r="C76" s="2" t="n">
        <v>61</v>
      </c>
      <c r="D76" s="204"/>
      <c r="E76" s="205"/>
      <c r="F76" s="204"/>
      <c r="G76" s="207"/>
      <c r="H76" s="2"/>
      <c r="I76" s="204"/>
      <c r="J76" s="2"/>
    </row>
    <row r="77" customFormat="false" ht="15" hidden="false" customHeight="true" outlineLevel="0" collapsed="false">
      <c r="A77" s="211" t="s">
        <v>5114</v>
      </c>
      <c r="B77" s="218" t="n">
        <v>67</v>
      </c>
      <c r="C77" s="2" t="n">
        <v>67</v>
      </c>
      <c r="D77" s="204"/>
      <c r="E77" s="205"/>
      <c r="F77" s="204"/>
      <c r="G77" s="207"/>
      <c r="H77" s="2"/>
      <c r="I77" s="204"/>
      <c r="J77" s="2"/>
    </row>
    <row r="78" customFormat="false" ht="15" hidden="false" customHeight="true" outlineLevel="0" collapsed="false">
      <c r="A78" s="211" t="s">
        <v>885</v>
      </c>
      <c r="B78" s="218" t="n">
        <v>70</v>
      </c>
      <c r="C78" s="2" t="n">
        <v>70</v>
      </c>
      <c r="D78" s="204"/>
      <c r="E78" s="205"/>
      <c r="F78" s="204"/>
      <c r="G78" s="207"/>
      <c r="H78" s="2"/>
      <c r="I78" s="204"/>
      <c r="J78" s="2"/>
    </row>
    <row r="79" customFormat="false" ht="15" hidden="false" customHeight="true" outlineLevel="0" collapsed="false">
      <c r="A79" s="211" t="s">
        <v>5049</v>
      </c>
      <c r="B79" s="218" t="n">
        <v>76</v>
      </c>
      <c r="C79" s="2" t="n">
        <v>76</v>
      </c>
      <c r="D79" s="204"/>
      <c r="E79" s="205"/>
      <c r="F79" s="204"/>
      <c r="G79" s="207"/>
      <c r="H79" s="2"/>
      <c r="I79" s="204"/>
      <c r="J79" s="2"/>
    </row>
    <row r="80" customFormat="false" ht="15" hidden="false" customHeight="true" outlineLevel="0" collapsed="false">
      <c r="A80" s="211" t="s">
        <v>5112</v>
      </c>
      <c r="B80" s="218" t="n">
        <v>77</v>
      </c>
      <c r="C80" s="2" t="n">
        <v>77</v>
      </c>
      <c r="D80" s="204"/>
      <c r="E80" s="205"/>
      <c r="F80" s="204"/>
      <c r="G80" s="207"/>
      <c r="H80" s="2"/>
      <c r="I80" s="204"/>
      <c r="J80" s="2"/>
    </row>
    <row r="81" customFormat="false" ht="15" hidden="false" customHeight="true" outlineLevel="0" collapsed="false">
      <c r="A81" s="211" t="s">
        <v>1553</v>
      </c>
      <c r="B81" s="218" t="n">
        <v>81</v>
      </c>
      <c r="C81" s="2" t="n">
        <v>81</v>
      </c>
      <c r="D81" s="204"/>
      <c r="E81" s="205"/>
      <c r="F81" s="204"/>
      <c r="G81" s="207"/>
      <c r="H81" s="2"/>
      <c r="I81" s="204"/>
      <c r="J81" s="2"/>
    </row>
    <row r="82" customFormat="false" ht="15" hidden="false" customHeight="true" outlineLevel="0" collapsed="false">
      <c r="A82" s="211" t="s">
        <v>5034</v>
      </c>
      <c r="B82" s="214"/>
      <c r="C82" s="2" t="n">
        <v>83</v>
      </c>
      <c r="D82" s="204"/>
      <c r="E82" s="205"/>
      <c r="F82" s="204"/>
      <c r="G82" s="207"/>
      <c r="H82" s="2"/>
      <c r="I82" s="204"/>
      <c r="J82" s="2"/>
    </row>
    <row r="83" customFormat="false" ht="15" hidden="false" customHeight="true" outlineLevel="0" collapsed="false">
      <c r="A83" s="211" t="s">
        <v>5090</v>
      </c>
      <c r="B83" s="218" t="n">
        <v>85</v>
      </c>
      <c r="C83" s="2" t="n">
        <v>85</v>
      </c>
      <c r="D83" s="204"/>
      <c r="E83" s="205"/>
      <c r="F83" s="204"/>
      <c r="G83" s="207"/>
      <c r="H83" s="2"/>
      <c r="I83" s="204"/>
      <c r="J83" s="2"/>
    </row>
    <row r="84" customFormat="false" ht="15" hidden="false" customHeight="true" outlineLevel="0" collapsed="false">
      <c r="A84" s="211" t="s">
        <v>5050</v>
      </c>
      <c r="B84" s="218" t="n">
        <v>87</v>
      </c>
      <c r="C84" s="2" t="n">
        <v>87</v>
      </c>
      <c r="D84" s="204"/>
      <c r="E84" s="205"/>
      <c r="F84" s="204"/>
      <c r="G84" s="207"/>
      <c r="H84" s="2"/>
      <c r="I84" s="204"/>
      <c r="J84" s="2"/>
    </row>
    <row r="85" customFormat="false" ht="15" hidden="false" customHeight="true" outlineLevel="0" collapsed="false">
      <c r="A85" s="211" t="s">
        <v>5037</v>
      </c>
      <c r="B85" s="214"/>
      <c r="C85" s="2" t="n">
        <v>88</v>
      </c>
      <c r="D85" s="204"/>
      <c r="E85" s="205"/>
      <c r="F85" s="204"/>
      <c r="G85" s="207"/>
      <c r="H85" s="2"/>
      <c r="I85" s="204"/>
      <c r="J85" s="2"/>
    </row>
    <row r="86" customFormat="false" ht="15" hidden="false" customHeight="true" outlineLevel="0" collapsed="false">
      <c r="A86" s="211" t="s">
        <v>977</v>
      </c>
      <c r="B86" s="218" t="n">
        <v>90</v>
      </c>
      <c r="C86" s="2" t="n">
        <v>90</v>
      </c>
      <c r="D86" s="204"/>
      <c r="E86" s="205"/>
      <c r="F86" s="204"/>
      <c r="G86" s="207"/>
      <c r="H86" s="2"/>
      <c r="I86" s="204"/>
      <c r="J86" s="2"/>
    </row>
    <row r="87" customFormat="false" ht="15" hidden="false" customHeight="true" outlineLevel="0" collapsed="false">
      <c r="A87" s="211" t="s">
        <v>5044</v>
      </c>
      <c r="B87" s="214"/>
      <c r="C87" s="2" t="n">
        <v>94</v>
      </c>
      <c r="D87" s="204"/>
      <c r="E87" s="205"/>
      <c r="F87" s="204"/>
      <c r="G87" s="207"/>
      <c r="H87" s="2"/>
      <c r="I87" s="204"/>
      <c r="J87" s="2"/>
    </row>
    <row r="88" customFormat="false" ht="15" hidden="false" customHeight="true" outlineLevel="0" collapsed="false">
      <c r="A88" s="211" t="s">
        <v>4996</v>
      </c>
      <c r="B88" s="214"/>
      <c r="C88" s="2" t="n">
        <v>100</v>
      </c>
      <c r="D88" s="204"/>
      <c r="E88" s="205"/>
      <c r="F88" s="204"/>
      <c r="G88" s="207"/>
      <c r="H88" s="2"/>
      <c r="I88" s="204"/>
      <c r="J88" s="2"/>
    </row>
    <row r="89" customFormat="false" ht="15" hidden="false" customHeight="true" outlineLevel="0" collapsed="false">
      <c r="A89" s="211" t="s">
        <v>5001</v>
      </c>
      <c r="B89" s="218" t="s">
        <v>5054</v>
      </c>
      <c r="C89" s="2" t="s">
        <v>5054</v>
      </c>
      <c r="D89" s="204"/>
      <c r="E89" s="205"/>
      <c r="F89" s="204"/>
      <c r="G89" s="207"/>
      <c r="H89" s="2"/>
      <c r="I89" s="204"/>
      <c r="J89" s="2"/>
    </row>
  </sheetData>
  <mergeCells count="5">
    <mergeCell ref="A2:C2"/>
    <mergeCell ref="A18:C18"/>
    <mergeCell ref="A21:C21"/>
    <mergeCell ref="A33:C33"/>
    <mergeCell ref="A49:C49"/>
  </mergeCells>
  <conditionalFormatting sqref="B3:C16">
    <cfRule type="expression" priority="2" aboveAverage="0" equalAverage="0" bottom="0" percent="0" rank="0" text="" dxfId="0">
      <formula>LEN(TRIM(B3))=0</formula>
    </cfRule>
  </conditionalFormatting>
  <conditionalFormatting sqref="B19:C19">
    <cfRule type="expression" priority="3" aboveAverage="0" equalAverage="0" bottom="0" percent="0" rank="0" text="" dxfId="0">
      <formula>LEN(TRIM(B19))=0</formula>
    </cfRule>
  </conditionalFormatting>
  <conditionalFormatting sqref="B3:C16">
    <cfRule type="cellIs" priority="4" operator="lessThanOrEqual" aboveAverage="0" equalAverage="0" bottom="0" percent="0" rank="0" text="" dxfId="0">
      <formula>25</formula>
    </cfRule>
  </conditionalFormatting>
  <conditionalFormatting sqref="B19:C19">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J10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4" min="2" style="0" width="8.77551020408163"/>
    <col collapsed="false" hidden="false" max="5" min="5" style="0" width="3.51020408163265"/>
    <col collapsed="false" hidden="false" max="6" min="6" style="0" width="8.77551020408163"/>
    <col collapsed="false" hidden="false" max="7" min="7" style="0" width="3.78061224489796"/>
    <col collapsed="false" hidden="false" max="8" min="8" style="0" width="21.3265306122449"/>
    <col collapsed="false" hidden="false" max="9" min="9" style="0" width="8.77551020408163"/>
    <col collapsed="false" hidden="false" max="10" min="10" style="0" width="18.6275510204082"/>
    <col collapsed="false" hidden="false" max="1025" min="11" style="0" width="13.2295918367347"/>
  </cols>
  <sheetData>
    <row r="1" customFormat="false" ht="21" hidden="false" customHeight="true" outlineLevel="0" collapsed="false">
      <c r="A1" s="202" t="s">
        <v>2194</v>
      </c>
      <c r="B1" s="203" t="s">
        <v>4975</v>
      </c>
      <c r="C1" s="203" t="s">
        <v>4976</v>
      </c>
      <c r="D1" s="204"/>
      <c r="E1" s="205"/>
      <c r="F1" s="204"/>
      <c r="G1" s="2"/>
      <c r="H1" s="203" t="s">
        <v>4977</v>
      </c>
      <c r="I1" s="203" t="s">
        <v>4978</v>
      </c>
      <c r="J1" s="203" t="s">
        <v>4979</v>
      </c>
    </row>
    <row r="2" customFormat="false" ht="19.5" hidden="false" customHeight="true" outlineLevel="0" collapsed="false">
      <c r="A2" s="206" t="s">
        <v>4980</v>
      </c>
      <c r="B2" s="206"/>
      <c r="C2" s="206"/>
      <c r="D2" s="204"/>
      <c r="E2" s="205"/>
      <c r="F2" s="204"/>
      <c r="G2" s="207" t="n">
        <v>1</v>
      </c>
      <c r="H2" s="2" t="s">
        <v>5168</v>
      </c>
      <c r="I2" s="2" t="n">
        <v>2</v>
      </c>
      <c r="J2" s="2" t="s">
        <v>4995</v>
      </c>
    </row>
    <row r="3" customFormat="false" ht="15" hidden="false" customHeight="true" outlineLevel="0" collapsed="false">
      <c r="A3" s="208" t="s">
        <v>5276</v>
      </c>
      <c r="B3" s="209" t="n">
        <v>0</v>
      </c>
      <c r="C3" s="210" t="n">
        <v>0</v>
      </c>
      <c r="D3" s="204"/>
      <c r="E3" s="205"/>
      <c r="F3" s="204"/>
      <c r="G3" s="207" t="n">
        <v>2</v>
      </c>
      <c r="H3" s="2" t="s">
        <v>5070</v>
      </c>
      <c r="I3" s="2" t="n">
        <v>1</v>
      </c>
      <c r="J3" s="2" t="s">
        <v>4980</v>
      </c>
    </row>
    <row r="4" customFormat="false" ht="15" hidden="false" customHeight="true" outlineLevel="0" collapsed="false">
      <c r="A4" s="211" t="s">
        <v>5364</v>
      </c>
      <c r="B4" s="212" t="n">
        <v>0</v>
      </c>
      <c r="C4" s="213" t="n">
        <v>0</v>
      </c>
      <c r="D4" s="204"/>
      <c r="E4" s="205"/>
      <c r="F4" s="204"/>
      <c r="G4" s="207" t="n">
        <v>3</v>
      </c>
      <c r="H4" s="2" t="s">
        <v>4985</v>
      </c>
      <c r="I4" s="2" t="n">
        <v>2</v>
      </c>
      <c r="J4" s="2" t="s">
        <v>4982</v>
      </c>
    </row>
    <row r="5" customFormat="false" ht="15" hidden="false" customHeight="true" outlineLevel="0" collapsed="false">
      <c r="A5" s="211" t="s">
        <v>612</v>
      </c>
      <c r="B5" s="212" t="n">
        <v>0</v>
      </c>
      <c r="C5" s="213" t="n">
        <v>0</v>
      </c>
      <c r="D5" s="204"/>
      <c r="E5" s="205"/>
      <c r="F5" s="204"/>
      <c r="G5" s="207" t="n">
        <v>4</v>
      </c>
      <c r="H5" s="2" t="s">
        <v>1823</v>
      </c>
      <c r="I5" s="2" t="n">
        <v>2</v>
      </c>
      <c r="J5" s="2" t="s">
        <v>4982</v>
      </c>
    </row>
    <row r="6" customFormat="false" ht="15" hidden="false" customHeight="true" outlineLevel="0" collapsed="false">
      <c r="A6" s="211" t="s">
        <v>5028</v>
      </c>
      <c r="B6" s="212" t="n">
        <v>0</v>
      </c>
      <c r="C6" s="213" t="n">
        <v>0</v>
      </c>
      <c r="D6" s="204"/>
      <c r="E6" s="205"/>
      <c r="F6" s="204"/>
      <c r="G6" s="207" t="n">
        <v>5</v>
      </c>
      <c r="H6" s="2" t="s">
        <v>4990</v>
      </c>
      <c r="I6" s="2" t="n">
        <v>0</v>
      </c>
      <c r="J6" s="2" t="s">
        <v>4991</v>
      </c>
    </row>
    <row r="7" customFormat="false" ht="15" hidden="false" customHeight="true" outlineLevel="0" collapsed="false">
      <c r="A7" s="211" t="s">
        <v>5113</v>
      </c>
      <c r="B7" s="212" t="n">
        <v>0</v>
      </c>
      <c r="C7" s="213" t="n">
        <v>0</v>
      </c>
      <c r="D7" s="204"/>
      <c r="E7" s="205"/>
      <c r="F7" s="204"/>
      <c r="G7" s="207" t="n">
        <v>6</v>
      </c>
      <c r="H7" s="2" t="s">
        <v>4993</v>
      </c>
      <c r="I7" s="2" t="n">
        <v>2</v>
      </c>
      <c r="J7" s="2" t="s">
        <v>4999</v>
      </c>
    </row>
    <row r="8" customFormat="false" ht="15" hidden="false" customHeight="true" outlineLevel="0" collapsed="false">
      <c r="A8" s="211" t="s">
        <v>5023</v>
      </c>
      <c r="B8" s="212" t="n">
        <v>0</v>
      </c>
      <c r="C8" s="213" t="n">
        <v>0</v>
      </c>
      <c r="D8" s="204"/>
      <c r="E8" s="205"/>
      <c r="F8" s="204"/>
      <c r="G8" s="207" t="n">
        <v>7</v>
      </c>
      <c r="H8" s="2" t="s">
        <v>5329</v>
      </c>
      <c r="I8" s="2" t="n">
        <v>2</v>
      </c>
      <c r="J8" s="2" t="s">
        <v>4999</v>
      </c>
    </row>
    <row r="9" customFormat="false" ht="15" hidden="false" customHeight="true" outlineLevel="0" collapsed="false">
      <c r="A9" s="211" t="s">
        <v>4990</v>
      </c>
      <c r="B9" s="212" t="n">
        <v>7</v>
      </c>
      <c r="C9" s="213" t="n">
        <v>7</v>
      </c>
      <c r="D9" s="204"/>
      <c r="E9" s="205"/>
      <c r="F9" s="204"/>
      <c r="G9" s="207" t="n">
        <v>8</v>
      </c>
      <c r="H9" s="2" t="s">
        <v>4996</v>
      </c>
      <c r="I9" s="2" t="n">
        <v>2</v>
      </c>
      <c r="J9" s="2" t="s">
        <v>4982</v>
      </c>
    </row>
    <row r="10" customFormat="false" ht="15" hidden="false" customHeight="true" outlineLevel="0" collapsed="false">
      <c r="A10" s="211" t="s">
        <v>5183</v>
      </c>
      <c r="B10" s="212" t="n">
        <v>21</v>
      </c>
      <c r="C10" s="213" t="n">
        <v>21</v>
      </c>
      <c r="D10" s="204"/>
      <c r="E10" s="205"/>
      <c r="F10" s="204"/>
      <c r="G10" s="207" t="n">
        <v>9</v>
      </c>
      <c r="H10" s="2" t="s">
        <v>705</v>
      </c>
      <c r="I10" s="2" t="n">
        <v>0</v>
      </c>
      <c r="J10" s="2" t="s">
        <v>4991</v>
      </c>
    </row>
    <row r="11" customFormat="false" ht="15" hidden="false" customHeight="true" outlineLevel="0" collapsed="false">
      <c r="A11" s="211" t="s">
        <v>705</v>
      </c>
      <c r="B11" s="212"/>
      <c r="C11" s="213" t="n">
        <v>25</v>
      </c>
      <c r="D11" s="204"/>
      <c r="E11" s="205"/>
      <c r="F11" s="204"/>
      <c r="G11" s="207" t="n">
        <v>10</v>
      </c>
      <c r="H11" s="2" t="s">
        <v>4998</v>
      </c>
      <c r="I11" s="2" t="n">
        <v>2</v>
      </c>
      <c r="J11" s="2" t="s">
        <v>4999</v>
      </c>
    </row>
    <row r="12" customFormat="false" ht="15" hidden="false" customHeight="true" outlineLevel="0" collapsed="false">
      <c r="A12" s="211" t="s">
        <v>5104</v>
      </c>
      <c r="B12" s="212" t="n">
        <v>27</v>
      </c>
      <c r="C12" s="213" t="n">
        <v>27</v>
      </c>
      <c r="D12" s="204"/>
      <c r="E12" s="205"/>
      <c r="F12" s="204"/>
      <c r="G12" s="207" t="n">
        <v>11</v>
      </c>
      <c r="H12" s="2" t="s">
        <v>5001</v>
      </c>
      <c r="I12" s="2" t="n">
        <v>2</v>
      </c>
      <c r="J12" s="2" t="s">
        <v>4982</v>
      </c>
    </row>
    <row r="13" customFormat="false" ht="15" hidden="false" customHeight="true" outlineLevel="0" collapsed="false">
      <c r="A13" s="211" t="s">
        <v>5155</v>
      </c>
      <c r="B13" s="212" t="n">
        <v>34</v>
      </c>
      <c r="C13" s="213" t="n">
        <v>34</v>
      </c>
      <c r="D13" s="204"/>
      <c r="E13" s="205"/>
      <c r="F13" s="204"/>
      <c r="G13" s="207" t="n">
        <v>12</v>
      </c>
      <c r="H13" s="2" t="s">
        <v>5085</v>
      </c>
      <c r="I13" s="2" t="n">
        <v>2</v>
      </c>
      <c r="J13" s="2" t="s">
        <v>4982</v>
      </c>
    </row>
    <row r="14" customFormat="false" ht="15" hidden="false" customHeight="true" outlineLevel="0" collapsed="false">
      <c r="A14" s="211" t="s">
        <v>5359</v>
      </c>
      <c r="B14" s="212" t="n">
        <v>41</v>
      </c>
      <c r="C14" s="213" t="n">
        <v>41</v>
      </c>
      <c r="D14" s="204"/>
      <c r="E14" s="205"/>
      <c r="F14" s="204"/>
      <c r="G14" s="207" t="n">
        <v>13</v>
      </c>
      <c r="H14" s="2" t="s">
        <v>5174</v>
      </c>
      <c r="I14" s="2" t="n">
        <v>2</v>
      </c>
      <c r="J14" s="2" t="s">
        <v>4999</v>
      </c>
    </row>
    <row r="15" customFormat="false" ht="15" hidden="false" customHeight="true" outlineLevel="0" collapsed="false">
      <c r="A15" s="211" t="s">
        <v>5070</v>
      </c>
      <c r="B15" s="212" t="n">
        <v>47</v>
      </c>
      <c r="C15" s="213" t="n">
        <v>47</v>
      </c>
      <c r="D15" s="204"/>
      <c r="E15" s="205"/>
      <c r="F15" s="204"/>
      <c r="G15" s="207" t="n">
        <v>14</v>
      </c>
      <c r="H15" s="2" t="s">
        <v>5004</v>
      </c>
      <c r="I15" s="2" t="n">
        <v>2</v>
      </c>
      <c r="J15" s="2" t="s">
        <v>4982</v>
      </c>
    </row>
    <row r="16" customFormat="false" ht="15" hidden="false" customHeight="true" outlineLevel="0" collapsed="false">
      <c r="A16" s="211" t="s">
        <v>1405</v>
      </c>
      <c r="B16" s="212" t="n">
        <v>54</v>
      </c>
      <c r="C16" s="213" t="n">
        <v>54</v>
      </c>
      <c r="D16" s="204"/>
      <c r="E16" s="205"/>
      <c r="F16" s="204"/>
      <c r="G16" s="207" t="n">
        <v>15</v>
      </c>
      <c r="H16" s="2" t="s">
        <v>5276</v>
      </c>
      <c r="I16" s="2" t="n">
        <v>0</v>
      </c>
      <c r="J16" s="2" t="s">
        <v>4991</v>
      </c>
    </row>
    <row r="17" customFormat="false" ht="15" hidden="false" customHeight="true" outlineLevel="0" collapsed="false">
      <c r="A17" s="211" t="s">
        <v>5339</v>
      </c>
      <c r="B17" s="212" t="n">
        <v>61</v>
      </c>
      <c r="C17" s="213" t="n">
        <v>61</v>
      </c>
      <c r="D17" s="204"/>
      <c r="E17" s="205"/>
      <c r="F17" s="204"/>
      <c r="G17" s="207" t="n">
        <v>16</v>
      </c>
      <c r="H17" s="2" t="s">
        <v>5090</v>
      </c>
      <c r="I17" s="2" t="n">
        <v>2</v>
      </c>
      <c r="J17" s="2" t="s">
        <v>4982</v>
      </c>
    </row>
    <row r="18" customFormat="false" ht="15" hidden="false" customHeight="true" outlineLevel="0" collapsed="false">
      <c r="A18" s="211" t="s">
        <v>5031</v>
      </c>
      <c r="B18" s="212" t="n">
        <v>67</v>
      </c>
      <c r="C18" s="213" t="n">
        <v>67</v>
      </c>
      <c r="D18" s="204"/>
      <c r="E18" s="205"/>
      <c r="F18" s="204"/>
      <c r="G18" s="207" t="n">
        <v>17</v>
      </c>
      <c r="H18" s="2" t="s">
        <v>5008</v>
      </c>
      <c r="I18" s="2" t="n">
        <v>2</v>
      </c>
      <c r="J18" s="2" t="s">
        <v>4982</v>
      </c>
    </row>
    <row r="19" customFormat="false" ht="15" hidden="false" customHeight="true" outlineLevel="0" collapsed="false">
      <c r="A19" s="2"/>
      <c r="B19" s="204"/>
      <c r="C19" s="204"/>
      <c r="D19" s="204"/>
      <c r="E19" s="205"/>
      <c r="F19" s="204"/>
      <c r="G19" s="207" t="n">
        <v>18</v>
      </c>
      <c r="H19" s="2" t="s">
        <v>5010</v>
      </c>
      <c r="I19" s="2" t="n">
        <v>2</v>
      </c>
      <c r="J19" s="2" t="s">
        <v>5006</v>
      </c>
    </row>
    <row r="20" customFormat="false" ht="19.5" hidden="false" customHeight="true" outlineLevel="0" collapsed="false">
      <c r="A20" s="206" t="s">
        <v>5365</v>
      </c>
      <c r="B20" s="206"/>
      <c r="C20" s="206"/>
      <c r="D20" s="204"/>
      <c r="E20" s="205"/>
      <c r="F20" s="204"/>
      <c r="G20" s="207" t="n">
        <v>19</v>
      </c>
      <c r="H20" s="2" t="s">
        <v>5013</v>
      </c>
      <c r="I20" s="2" t="n">
        <v>2</v>
      </c>
      <c r="J20" s="2" t="s">
        <v>4982</v>
      </c>
    </row>
    <row r="21" customFormat="false" ht="15" hidden="false" customHeight="true" outlineLevel="0" collapsed="false">
      <c r="A21" s="208" t="s">
        <v>935</v>
      </c>
      <c r="B21" s="209" t="n">
        <v>57</v>
      </c>
      <c r="C21" s="210" t="n">
        <v>57</v>
      </c>
      <c r="D21" s="204"/>
      <c r="E21" s="205"/>
      <c r="F21" s="204"/>
      <c r="G21" s="207" t="n">
        <v>20</v>
      </c>
      <c r="H21" s="2" t="s">
        <v>5361</v>
      </c>
      <c r="I21" s="2" t="n">
        <v>2</v>
      </c>
      <c r="J21" s="2" t="s">
        <v>4999</v>
      </c>
    </row>
    <row r="22" customFormat="false" ht="15" hidden="false" customHeight="true" outlineLevel="0" collapsed="false">
      <c r="A22" s="211" t="s">
        <v>5188</v>
      </c>
      <c r="B22" s="212" t="n">
        <v>57</v>
      </c>
      <c r="C22" s="213" t="n">
        <v>57</v>
      </c>
      <c r="D22" s="204"/>
      <c r="E22" s="205"/>
      <c r="F22" s="204"/>
      <c r="G22" s="207" t="n">
        <v>21</v>
      </c>
      <c r="H22" s="2" t="s">
        <v>5016</v>
      </c>
      <c r="I22" s="2" t="n">
        <v>2</v>
      </c>
      <c r="J22" s="2" t="s">
        <v>4999</v>
      </c>
    </row>
    <row r="23" customFormat="false" ht="15" hidden="false" customHeight="true" outlineLevel="0" collapsed="false">
      <c r="A23" s="211" t="s">
        <v>5360</v>
      </c>
      <c r="B23" s="212" t="n">
        <v>62</v>
      </c>
      <c r="C23" s="213" t="n">
        <v>62</v>
      </c>
      <c r="D23" s="204"/>
      <c r="E23" s="205"/>
      <c r="F23" s="204"/>
      <c r="G23" s="207" t="n">
        <v>22</v>
      </c>
      <c r="H23" s="2" t="s">
        <v>5359</v>
      </c>
      <c r="I23" s="2" t="n">
        <v>1</v>
      </c>
      <c r="J23" s="2" t="s">
        <v>4980</v>
      </c>
    </row>
    <row r="24" customFormat="false" ht="15" hidden="false" customHeight="true" outlineLevel="0" collapsed="false">
      <c r="A24" s="2"/>
      <c r="B24" s="204"/>
      <c r="C24" s="204"/>
      <c r="D24" s="204"/>
      <c r="E24" s="205"/>
      <c r="F24" s="204"/>
      <c r="G24" s="207" t="n">
        <v>23</v>
      </c>
      <c r="H24" s="2" t="s">
        <v>885</v>
      </c>
      <c r="I24" s="2" t="n">
        <v>2</v>
      </c>
      <c r="J24" s="2" t="s">
        <v>4982</v>
      </c>
    </row>
    <row r="25" customFormat="false" ht="19.5" hidden="false" customHeight="true" outlineLevel="0" collapsed="false">
      <c r="A25" s="206" t="s">
        <v>5363</v>
      </c>
      <c r="B25" s="206"/>
      <c r="C25" s="206"/>
      <c r="D25" s="204"/>
      <c r="E25" s="205"/>
      <c r="F25" s="204"/>
      <c r="G25" s="207" t="n">
        <v>24</v>
      </c>
      <c r="H25" s="2" t="s">
        <v>5018</v>
      </c>
      <c r="I25" s="2" t="n">
        <v>2</v>
      </c>
      <c r="J25" s="2" t="s">
        <v>4982</v>
      </c>
    </row>
    <row r="26" customFormat="false" ht="15" hidden="false" customHeight="true" outlineLevel="0" collapsed="false">
      <c r="A26" s="208" t="s">
        <v>5049</v>
      </c>
      <c r="B26" s="209" t="n">
        <v>27</v>
      </c>
      <c r="C26" s="210" t="n">
        <v>27</v>
      </c>
      <c r="D26" s="215"/>
      <c r="E26" s="205"/>
      <c r="F26" s="204"/>
      <c r="G26" s="207" t="n">
        <v>25</v>
      </c>
      <c r="H26" s="2" t="s">
        <v>5059</v>
      </c>
      <c r="I26" s="2" t="n">
        <v>2</v>
      </c>
      <c r="J26" s="2" t="s">
        <v>4982</v>
      </c>
    </row>
    <row r="27" customFormat="false" ht="15" hidden="false" customHeight="true" outlineLevel="0" collapsed="false">
      <c r="A27" s="2"/>
      <c r="B27" s="204"/>
      <c r="C27" s="204"/>
      <c r="D27" s="204"/>
      <c r="E27" s="205"/>
      <c r="F27" s="204"/>
      <c r="G27" s="207" t="n">
        <v>26</v>
      </c>
      <c r="H27" s="2" t="s">
        <v>5021</v>
      </c>
      <c r="I27" s="2" t="n">
        <v>2</v>
      </c>
      <c r="J27" s="2" t="s">
        <v>4982</v>
      </c>
    </row>
    <row r="28" customFormat="false" ht="19.5" hidden="false" customHeight="true" outlineLevel="0" collapsed="false">
      <c r="A28" s="206" t="s">
        <v>5017</v>
      </c>
      <c r="B28" s="206"/>
      <c r="C28" s="206"/>
      <c r="D28" s="204"/>
      <c r="E28" s="205"/>
      <c r="F28" s="204"/>
      <c r="G28" s="207" t="n">
        <v>27</v>
      </c>
      <c r="H28" s="2" t="s">
        <v>1573</v>
      </c>
      <c r="I28" s="2" t="n">
        <v>2</v>
      </c>
      <c r="J28" s="2" t="s">
        <v>4982</v>
      </c>
    </row>
    <row r="29" customFormat="false" ht="15" hidden="false" customHeight="true" outlineLevel="0" collapsed="false">
      <c r="A29" s="208" t="s">
        <v>4993</v>
      </c>
      <c r="B29" s="209" t="n">
        <v>0</v>
      </c>
      <c r="C29" s="210" t="n">
        <v>0</v>
      </c>
      <c r="D29" s="204"/>
      <c r="E29" s="205"/>
      <c r="F29" s="204"/>
      <c r="G29" s="207" t="n">
        <v>28</v>
      </c>
      <c r="H29" s="2" t="s">
        <v>5000</v>
      </c>
      <c r="I29" s="2" t="n">
        <v>2</v>
      </c>
      <c r="J29" s="2" t="s">
        <v>4982</v>
      </c>
    </row>
    <row r="30" customFormat="false" ht="15" hidden="false" customHeight="true" outlineLevel="0" collapsed="false">
      <c r="A30" s="211" t="s">
        <v>5329</v>
      </c>
      <c r="B30" s="212" t="n">
        <v>0</v>
      </c>
      <c r="C30" s="213" t="n">
        <v>0</v>
      </c>
      <c r="D30" s="204"/>
      <c r="E30" s="205"/>
      <c r="F30" s="204"/>
      <c r="G30" s="207" t="n">
        <v>29</v>
      </c>
      <c r="H30" s="2" t="s">
        <v>5183</v>
      </c>
      <c r="I30" s="2" t="n">
        <v>0</v>
      </c>
      <c r="J30" s="2" t="s">
        <v>4991</v>
      </c>
    </row>
    <row r="31" customFormat="false" ht="15" hidden="false" customHeight="true" outlineLevel="0" collapsed="false">
      <c r="A31" s="211" t="s">
        <v>4998</v>
      </c>
      <c r="B31" s="212" t="n">
        <v>0</v>
      </c>
      <c r="C31" s="213" t="n">
        <v>0</v>
      </c>
      <c r="D31" s="204"/>
      <c r="E31" s="205"/>
      <c r="F31" s="204"/>
      <c r="G31" s="207" t="n">
        <v>30</v>
      </c>
      <c r="H31" s="2" t="s">
        <v>5339</v>
      </c>
      <c r="I31" s="2" t="n">
        <v>1</v>
      </c>
      <c r="J31" s="2" t="s">
        <v>4980</v>
      </c>
    </row>
    <row r="32" customFormat="false" ht="15" hidden="false" customHeight="true" outlineLevel="0" collapsed="false">
      <c r="A32" s="211" t="s">
        <v>5174</v>
      </c>
      <c r="B32" s="212" t="n">
        <v>0</v>
      </c>
      <c r="C32" s="213" t="n">
        <v>0</v>
      </c>
      <c r="D32" s="204"/>
      <c r="E32" s="205"/>
      <c r="F32" s="204"/>
      <c r="G32" s="207" t="n">
        <v>31</v>
      </c>
      <c r="H32" s="2" t="s">
        <v>690</v>
      </c>
      <c r="I32" s="2" t="n">
        <v>2</v>
      </c>
      <c r="J32" s="2" t="s">
        <v>5006</v>
      </c>
    </row>
    <row r="33" customFormat="false" ht="15" hidden="false" customHeight="true" outlineLevel="0" collapsed="false">
      <c r="A33" s="211" t="s">
        <v>5361</v>
      </c>
      <c r="B33" s="212" t="n">
        <v>0</v>
      </c>
      <c r="C33" s="213" t="n">
        <v>0</v>
      </c>
      <c r="D33" s="204"/>
      <c r="E33" s="205"/>
      <c r="F33" s="204"/>
      <c r="G33" s="207" t="n">
        <v>32</v>
      </c>
      <c r="H33" s="2" t="s">
        <v>5030</v>
      </c>
      <c r="I33" s="2" t="n">
        <v>2</v>
      </c>
      <c r="J33" s="2" t="s">
        <v>4982</v>
      </c>
    </row>
    <row r="34" customFormat="false" ht="15" hidden="false" customHeight="true" outlineLevel="0" collapsed="false">
      <c r="A34" s="211" t="s">
        <v>5016</v>
      </c>
      <c r="B34" s="212"/>
      <c r="C34" s="213" t="n">
        <v>0</v>
      </c>
      <c r="D34" s="204"/>
      <c r="E34" s="205"/>
      <c r="F34" s="204"/>
      <c r="G34" s="207" t="n">
        <v>33</v>
      </c>
      <c r="H34" s="2" t="s">
        <v>5283</v>
      </c>
      <c r="I34" s="2" t="n">
        <v>2</v>
      </c>
      <c r="J34" s="2" t="s">
        <v>4999</v>
      </c>
    </row>
    <row r="35" customFormat="false" ht="15" hidden="false" customHeight="true" outlineLevel="0" collapsed="false">
      <c r="A35" s="211" t="s">
        <v>5283</v>
      </c>
      <c r="B35" s="212" t="n">
        <v>0</v>
      </c>
      <c r="C35" s="213" t="n">
        <v>0</v>
      </c>
      <c r="D35" s="204"/>
      <c r="E35" s="205"/>
      <c r="F35" s="204"/>
      <c r="G35" s="207" t="n">
        <v>34</v>
      </c>
      <c r="H35" s="2" t="s">
        <v>5061</v>
      </c>
      <c r="I35" s="2" t="n">
        <v>2</v>
      </c>
      <c r="J35" s="2" t="s">
        <v>4982</v>
      </c>
    </row>
    <row r="36" customFormat="false" ht="15" hidden="false" customHeight="true" outlineLevel="0" collapsed="false">
      <c r="A36" s="211" t="s">
        <v>5311</v>
      </c>
      <c r="B36" s="212" t="n">
        <v>0</v>
      </c>
      <c r="C36" s="213" t="n">
        <v>0</v>
      </c>
      <c r="D36" s="204"/>
      <c r="E36" s="205"/>
      <c r="F36" s="204"/>
      <c r="G36" s="207" t="n">
        <v>35</v>
      </c>
      <c r="H36" s="2" t="s">
        <v>5007</v>
      </c>
      <c r="I36" s="2" t="n">
        <v>2</v>
      </c>
      <c r="J36" s="2" t="s">
        <v>4982</v>
      </c>
    </row>
    <row r="37" customFormat="false" ht="15" hidden="false" customHeight="true" outlineLevel="0" collapsed="false">
      <c r="A37" s="211" t="s">
        <v>957</v>
      </c>
      <c r="B37" s="212" t="n">
        <v>0</v>
      </c>
      <c r="C37" s="213" t="n">
        <v>0</v>
      </c>
      <c r="D37" s="204"/>
      <c r="E37" s="205"/>
      <c r="F37" s="204"/>
      <c r="G37" s="207" t="n">
        <v>36</v>
      </c>
      <c r="H37" s="2" t="s">
        <v>5002</v>
      </c>
      <c r="I37" s="2" t="n">
        <v>2</v>
      </c>
      <c r="J37" s="2" t="s">
        <v>5006</v>
      </c>
    </row>
    <row r="38" customFormat="false" ht="15" hidden="false" customHeight="true" outlineLevel="0" collapsed="false">
      <c r="A38" s="211" t="s">
        <v>1715</v>
      </c>
      <c r="B38" s="212" t="n">
        <v>0</v>
      </c>
      <c r="C38" s="213" t="n">
        <v>0</v>
      </c>
      <c r="D38" s="204"/>
      <c r="E38" s="205"/>
      <c r="F38" s="204"/>
      <c r="G38" s="207" t="n">
        <v>37</v>
      </c>
      <c r="H38" s="2" t="s">
        <v>5034</v>
      </c>
      <c r="I38" s="2" t="n">
        <v>2</v>
      </c>
      <c r="J38" s="2" t="s">
        <v>4982</v>
      </c>
    </row>
    <row r="39" customFormat="false" ht="15" hidden="false" customHeight="true" outlineLevel="0" collapsed="false">
      <c r="A39" s="2"/>
      <c r="B39" s="204"/>
      <c r="C39" s="204"/>
      <c r="D39" s="204"/>
      <c r="E39" s="205"/>
      <c r="F39" s="204"/>
      <c r="G39" s="207" t="n">
        <v>38</v>
      </c>
      <c r="H39" s="2" t="s">
        <v>935</v>
      </c>
      <c r="I39" s="2" t="n">
        <v>1</v>
      </c>
      <c r="J39" s="2" t="s">
        <v>4980</v>
      </c>
    </row>
    <row r="40" customFormat="false" ht="19.5" hidden="false" customHeight="true" outlineLevel="0" collapsed="false">
      <c r="A40" s="206" t="s">
        <v>5006</v>
      </c>
      <c r="B40" s="206"/>
      <c r="C40" s="206"/>
      <c r="D40" s="204"/>
      <c r="E40" s="205"/>
      <c r="F40" s="204"/>
      <c r="G40" s="207" t="n">
        <v>39</v>
      </c>
      <c r="H40" s="2" t="s">
        <v>5258</v>
      </c>
      <c r="I40" s="2" t="n">
        <v>2</v>
      </c>
      <c r="J40" s="2" t="s">
        <v>5006</v>
      </c>
    </row>
    <row r="41" customFormat="false" ht="15" hidden="false" customHeight="true" outlineLevel="0" collapsed="false">
      <c r="A41" s="208" t="s">
        <v>4990</v>
      </c>
      <c r="B41" s="209" t="n">
        <v>0</v>
      </c>
      <c r="C41" s="210" t="n">
        <v>0</v>
      </c>
      <c r="D41" s="204"/>
      <c r="E41" s="205"/>
      <c r="F41" s="204"/>
      <c r="G41" s="207" t="n">
        <v>40</v>
      </c>
      <c r="H41" s="2" t="s">
        <v>5186</v>
      </c>
      <c r="I41" s="2" t="n">
        <v>2</v>
      </c>
      <c r="J41" s="2" t="s">
        <v>5006</v>
      </c>
    </row>
    <row r="42" customFormat="false" ht="15" hidden="false" customHeight="true" outlineLevel="0" collapsed="false">
      <c r="A42" s="211" t="s">
        <v>5010</v>
      </c>
      <c r="B42" s="212" t="n">
        <v>0</v>
      </c>
      <c r="C42" s="213" t="n">
        <v>0</v>
      </c>
      <c r="D42" s="204"/>
      <c r="E42" s="205"/>
      <c r="F42" s="204"/>
      <c r="G42" s="207" t="n">
        <v>41</v>
      </c>
      <c r="H42" s="2" t="s">
        <v>5311</v>
      </c>
      <c r="I42" s="2" t="n">
        <v>2</v>
      </c>
      <c r="J42" s="2" t="s">
        <v>4999</v>
      </c>
    </row>
    <row r="43" customFormat="false" ht="15" hidden="false" customHeight="true" outlineLevel="0" collapsed="false">
      <c r="A43" s="211" t="s">
        <v>690</v>
      </c>
      <c r="B43" s="212" t="n">
        <v>0</v>
      </c>
      <c r="C43" s="213" t="n">
        <v>0</v>
      </c>
      <c r="D43" s="204"/>
      <c r="E43" s="205"/>
      <c r="F43" s="204"/>
      <c r="G43" s="207" t="n">
        <v>42</v>
      </c>
      <c r="H43" s="2" t="s">
        <v>5104</v>
      </c>
      <c r="I43" s="2" t="n">
        <v>1</v>
      </c>
      <c r="J43" s="2" t="s">
        <v>4980</v>
      </c>
    </row>
    <row r="44" customFormat="false" ht="15" hidden="false" customHeight="true" outlineLevel="0" collapsed="false">
      <c r="A44" s="211" t="s">
        <v>5002</v>
      </c>
      <c r="B44" s="212" t="n">
        <v>0</v>
      </c>
      <c r="C44" s="213" t="n">
        <v>0</v>
      </c>
      <c r="D44" s="204"/>
      <c r="E44" s="205"/>
      <c r="F44" s="204"/>
      <c r="G44" s="207" t="n">
        <v>43</v>
      </c>
      <c r="H44" s="2" t="s">
        <v>5151</v>
      </c>
      <c r="I44" s="2" t="n">
        <v>2</v>
      </c>
      <c r="J44" s="2" t="s">
        <v>4982</v>
      </c>
    </row>
    <row r="45" customFormat="false" ht="15" hidden="false" customHeight="true" outlineLevel="0" collapsed="false">
      <c r="A45" s="211" t="s">
        <v>5258</v>
      </c>
      <c r="B45" s="212" t="n">
        <v>0</v>
      </c>
      <c r="C45" s="213" t="n">
        <v>0</v>
      </c>
      <c r="D45" s="204"/>
      <c r="E45" s="205"/>
      <c r="F45" s="204"/>
      <c r="G45" s="207" t="n">
        <v>44</v>
      </c>
      <c r="H45" s="2" t="s">
        <v>5038</v>
      </c>
      <c r="I45" s="2" t="n">
        <v>2</v>
      </c>
      <c r="J45" s="2" t="s">
        <v>4982</v>
      </c>
    </row>
    <row r="46" customFormat="false" ht="15" hidden="false" customHeight="true" outlineLevel="0" collapsed="false">
      <c r="A46" s="211" t="s">
        <v>5186</v>
      </c>
      <c r="B46" s="212" t="n">
        <v>0</v>
      </c>
      <c r="C46" s="213" t="n">
        <v>0</v>
      </c>
      <c r="D46" s="204"/>
      <c r="E46" s="205"/>
      <c r="F46" s="204"/>
      <c r="G46" s="207" t="n">
        <v>45</v>
      </c>
      <c r="H46" s="2" t="s">
        <v>5112</v>
      </c>
      <c r="I46" s="2" t="n">
        <v>2</v>
      </c>
      <c r="J46" s="2" t="s">
        <v>4982</v>
      </c>
    </row>
    <row r="47" customFormat="false" ht="15" hidden="false" customHeight="true" outlineLevel="0" collapsed="false">
      <c r="A47" s="211" t="s">
        <v>5318</v>
      </c>
      <c r="B47" s="212" t="n">
        <v>0</v>
      </c>
      <c r="C47" s="213" t="n">
        <v>0</v>
      </c>
      <c r="D47" s="204"/>
      <c r="E47" s="205"/>
      <c r="F47" s="204"/>
      <c r="G47" s="207" t="n">
        <v>46</v>
      </c>
      <c r="H47" s="2" t="s">
        <v>619</v>
      </c>
      <c r="I47" s="2" t="n">
        <v>2</v>
      </c>
      <c r="J47" s="2" t="s">
        <v>4982</v>
      </c>
    </row>
    <row r="48" customFormat="false" ht="15" hidden="false" customHeight="true" outlineLevel="0" collapsed="false">
      <c r="A48" s="211" t="s">
        <v>5259</v>
      </c>
      <c r="B48" s="212" t="n">
        <v>0</v>
      </c>
      <c r="C48" s="213" t="n">
        <v>0</v>
      </c>
      <c r="D48" s="204"/>
      <c r="E48" s="205"/>
      <c r="F48" s="204"/>
      <c r="G48" s="207" t="n">
        <v>47</v>
      </c>
      <c r="H48" s="2" t="s">
        <v>5362</v>
      </c>
      <c r="I48" s="2" t="n">
        <v>2</v>
      </c>
      <c r="J48" s="2" t="s">
        <v>4982</v>
      </c>
    </row>
    <row r="49" customFormat="false" ht="15" hidden="false" customHeight="true" outlineLevel="0" collapsed="false">
      <c r="A49" s="211" t="s">
        <v>1367</v>
      </c>
      <c r="B49" s="212"/>
      <c r="C49" s="213" t="n">
        <v>0</v>
      </c>
      <c r="D49" s="204"/>
      <c r="E49" s="205"/>
      <c r="F49" s="204"/>
      <c r="G49" s="207" t="n">
        <v>48</v>
      </c>
      <c r="H49" s="2" t="s">
        <v>5364</v>
      </c>
      <c r="I49" s="2" t="n">
        <v>0</v>
      </c>
      <c r="J49" s="2" t="s">
        <v>4991</v>
      </c>
    </row>
    <row r="50" customFormat="false" ht="15" hidden="false" customHeight="true" outlineLevel="0" collapsed="false">
      <c r="A50" s="211" t="s">
        <v>5187</v>
      </c>
      <c r="B50" s="212" t="n">
        <v>0</v>
      </c>
      <c r="C50" s="213" t="n">
        <v>0</v>
      </c>
      <c r="D50" s="204"/>
      <c r="E50" s="205"/>
      <c r="F50" s="204"/>
      <c r="G50" s="207" t="n">
        <v>49</v>
      </c>
      <c r="H50" s="2" t="s">
        <v>5062</v>
      </c>
      <c r="I50" s="2" t="n">
        <v>2</v>
      </c>
      <c r="J50" s="2" t="s">
        <v>4982</v>
      </c>
    </row>
    <row r="51" customFormat="false" ht="15" hidden="false" customHeight="true" outlineLevel="0" collapsed="false">
      <c r="A51" s="211" t="s">
        <v>5109</v>
      </c>
      <c r="B51" s="212" t="n">
        <v>0</v>
      </c>
      <c r="C51" s="213" t="n">
        <v>0</v>
      </c>
      <c r="D51" s="204"/>
      <c r="E51" s="205"/>
      <c r="F51" s="204"/>
      <c r="G51" s="207" t="n">
        <v>50</v>
      </c>
      <c r="H51" s="2" t="s">
        <v>5318</v>
      </c>
      <c r="I51" s="2" t="n">
        <v>2</v>
      </c>
      <c r="J51" s="2" t="s">
        <v>5006</v>
      </c>
    </row>
    <row r="52" customFormat="false" ht="15" hidden="false" customHeight="true" outlineLevel="0" collapsed="false">
      <c r="A52" s="211" t="s">
        <v>5033</v>
      </c>
      <c r="B52" s="212"/>
      <c r="C52" s="213" t="n">
        <v>0</v>
      </c>
      <c r="D52" s="204"/>
      <c r="E52" s="205"/>
      <c r="F52" s="204"/>
      <c r="G52" s="207" t="n">
        <v>51</v>
      </c>
      <c r="H52" s="2" t="s">
        <v>5188</v>
      </c>
      <c r="I52" s="2" t="n">
        <v>1</v>
      </c>
      <c r="J52" s="2" t="s">
        <v>4980</v>
      </c>
    </row>
    <row r="53" customFormat="false" ht="15" hidden="false" customHeight="true" outlineLevel="0" collapsed="false">
      <c r="A53" s="211" t="s">
        <v>5191</v>
      </c>
      <c r="B53" s="212" t="n">
        <v>0</v>
      </c>
      <c r="C53" s="213" t="n">
        <v>0</v>
      </c>
      <c r="D53" s="204"/>
      <c r="E53" s="205"/>
      <c r="F53" s="204"/>
      <c r="G53" s="207" t="n">
        <v>52</v>
      </c>
      <c r="H53" s="2" t="s">
        <v>5041</v>
      </c>
      <c r="I53" s="2" t="n">
        <v>2</v>
      </c>
      <c r="J53" s="2" t="s">
        <v>4982</v>
      </c>
    </row>
    <row r="54" customFormat="false" ht="15" hidden="false" customHeight="true" outlineLevel="0" collapsed="false">
      <c r="A54" s="211" t="s">
        <v>5360</v>
      </c>
      <c r="B54" s="212" t="n">
        <v>0</v>
      </c>
      <c r="C54" s="213" t="n">
        <v>0</v>
      </c>
      <c r="D54" s="204"/>
      <c r="E54" s="205"/>
      <c r="F54" s="204"/>
      <c r="G54" s="207" t="n">
        <v>53</v>
      </c>
      <c r="H54" s="2" t="s">
        <v>5114</v>
      </c>
      <c r="I54" s="2" t="n">
        <v>2</v>
      </c>
      <c r="J54" s="2" t="s">
        <v>4982</v>
      </c>
    </row>
    <row r="55" customFormat="false" ht="15" hidden="false" customHeight="true" outlineLevel="0" collapsed="false">
      <c r="A55" s="2"/>
      <c r="B55" s="204"/>
      <c r="C55" s="204"/>
      <c r="D55" s="204"/>
      <c r="E55" s="205"/>
      <c r="F55" s="204"/>
      <c r="G55" s="207" t="n">
        <v>54</v>
      </c>
      <c r="H55" s="2" t="s">
        <v>5042</v>
      </c>
      <c r="I55" s="2" t="n">
        <v>2</v>
      </c>
      <c r="J55" s="2" t="s">
        <v>4982</v>
      </c>
    </row>
    <row r="56" customFormat="false" ht="19.5" hidden="false" customHeight="true" outlineLevel="0" collapsed="false">
      <c r="A56" s="206" t="s">
        <v>4982</v>
      </c>
      <c r="B56" s="206"/>
      <c r="C56" s="206"/>
      <c r="D56" s="204"/>
      <c r="E56" s="205"/>
      <c r="F56" s="204"/>
      <c r="G56" s="207" t="n">
        <v>55</v>
      </c>
      <c r="H56" s="2" t="s">
        <v>5259</v>
      </c>
      <c r="I56" s="2" t="n">
        <v>2</v>
      </c>
      <c r="J56" s="2" t="s">
        <v>5006</v>
      </c>
    </row>
    <row r="57" customFormat="false" ht="15" hidden="false" customHeight="true" outlineLevel="0" collapsed="false">
      <c r="A57" s="208" t="s">
        <v>5362</v>
      </c>
      <c r="B57" s="221" t="n">
        <v>3</v>
      </c>
      <c r="C57" s="217" t="n">
        <v>3</v>
      </c>
      <c r="D57" s="204"/>
      <c r="E57" s="205"/>
      <c r="F57" s="204"/>
      <c r="G57" s="207" t="n">
        <v>56</v>
      </c>
      <c r="H57" s="2" t="s">
        <v>5043</v>
      </c>
      <c r="I57" s="2" t="n">
        <v>2</v>
      </c>
      <c r="J57" s="2" t="s">
        <v>4982</v>
      </c>
    </row>
    <row r="58" customFormat="false" ht="15" hidden="false" customHeight="true" outlineLevel="0" collapsed="false">
      <c r="A58" s="211" t="s">
        <v>5045</v>
      </c>
      <c r="B58" s="218" t="n">
        <v>6</v>
      </c>
      <c r="C58" s="2" t="n">
        <v>6</v>
      </c>
      <c r="D58" s="204"/>
      <c r="E58" s="205"/>
      <c r="F58" s="204"/>
      <c r="G58" s="207" t="n">
        <v>57</v>
      </c>
      <c r="H58" s="2" t="s">
        <v>957</v>
      </c>
      <c r="I58" s="2" t="n">
        <v>2</v>
      </c>
      <c r="J58" s="2" t="s">
        <v>4982</v>
      </c>
    </row>
    <row r="59" customFormat="false" ht="15" hidden="false" customHeight="true" outlineLevel="0" collapsed="false">
      <c r="A59" s="211" t="s">
        <v>5000</v>
      </c>
      <c r="B59" s="218" t="n">
        <v>7</v>
      </c>
      <c r="C59" s="2" t="n">
        <v>7</v>
      </c>
      <c r="D59" s="204"/>
      <c r="E59" s="205"/>
      <c r="F59" s="204"/>
      <c r="G59" s="207" t="n">
        <v>58</v>
      </c>
      <c r="H59" s="2" t="s">
        <v>5044</v>
      </c>
      <c r="I59" s="2" t="n">
        <v>2</v>
      </c>
      <c r="J59" s="2" t="s">
        <v>4982</v>
      </c>
    </row>
    <row r="60" customFormat="false" ht="15" hidden="false" customHeight="true" outlineLevel="0" collapsed="false">
      <c r="A60" s="211" t="s">
        <v>5030</v>
      </c>
      <c r="B60" s="218" t="n">
        <v>10</v>
      </c>
      <c r="C60" s="2" t="n">
        <v>10</v>
      </c>
      <c r="D60" s="204"/>
      <c r="E60" s="205"/>
      <c r="F60" s="204"/>
      <c r="G60" s="207" t="n">
        <v>59</v>
      </c>
      <c r="H60" s="2" t="s">
        <v>5118</v>
      </c>
      <c r="I60" s="2" t="n">
        <v>2</v>
      </c>
      <c r="J60" s="2" t="s">
        <v>4982</v>
      </c>
    </row>
    <row r="61" customFormat="false" ht="15" hidden="false" customHeight="true" outlineLevel="0" collapsed="false">
      <c r="A61" s="211" t="s">
        <v>5113</v>
      </c>
      <c r="B61" s="218" t="n">
        <v>11</v>
      </c>
      <c r="C61" s="2" t="n">
        <v>11</v>
      </c>
      <c r="D61" s="204"/>
      <c r="E61" s="205"/>
      <c r="F61" s="204"/>
      <c r="G61" s="207" t="n">
        <v>60</v>
      </c>
      <c r="H61" s="2" t="s">
        <v>1367</v>
      </c>
      <c r="I61" s="2" t="n">
        <v>2</v>
      </c>
      <c r="J61" s="2" t="s">
        <v>5006</v>
      </c>
    </row>
    <row r="62" customFormat="false" ht="15" hidden="false" customHeight="true" outlineLevel="0" collapsed="false">
      <c r="A62" s="211" t="s">
        <v>5007</v>
      </c>
      <c r="B62" s="218" t="n">
        <v>13</v>
      </c>
      <c r="C62" s="2" t="n">
        <v>13</v>
      </c>
      <c r="D62" s="204"/>
      <c r="E62" s="205"/>
      <c r="F62" s="204"/>
      <c r="G62" s="207" t="n">
        <v>61</v>
      </c>
      <c r="H62" s="2" t="s">
        <v>5023</v>
      </c>
      <c r="I62" s="2" t="n">
        <v>0</v>
      </c>
      <c r="J62" s="2" t="s">
        <v>4991</v>
      </c>
    </row>
    <row r="63" customFormat="false" ht="15" hidden="false" customHeight="true" outlineLevel="0" collapsed="false">
      <c r="A63" s="211" t="s">
        <v>1823</v>
      </c>
      <c r="B63" s="218" t="n">
        <v>14</v>
      </c>
      <c r="C63" s="2" t="n">
        <v>14</v>
      </c>
      <c r="D63" s="204"/>
      <c r="E63" s="205"/>
      <c r="F63" s="204"/>
      <c r="G63" s="207" t="n">
        <v>62</v>
      </c>
      <c r="H63" s="2" t="s">
        <v>5187</v>
      </c>
      <c r="I63" s="2" t="n">
        <v>2</v>
      </c>
      <c r="J63" s="2" t="s">
        <v>5006</v>
      </c>
    </row>
    <row r="64" customFormat="false" ht="15" hidden="false" customHeight="true" outlineLevel="0" collapsed="false">
      <c r="A64" s="211" t="s">
        <v>5061</v>
      </c>
      <c r="B64" s="218" t="n">
        <v>15</v>
      </c>
      <c r="C64" s="2" t="n">
        <v>15</v>
      </c>
      <c r="D64" s="204"/>
      <c r="E64" s="205"/>
      <c r="F64" s="204"/>
      <c r="G64" s="207" t="n">
        <v>63</v>
      </c>
      <c r="H64" s="2" t="s">
        <v>5037</v>
      </c>
      <c r="I64" s="2" t="n">
        <v>2</v>
      </c>
      <c r="J64" s="2" t="s">
        <v>4982</v>
      </c>
    </row>
    <row r="65" customFormat="false" ht="15" hidden="false" customHeight="true" outlineLevel="0" collapsed="false">
      <c r="A65" s="211" t="s">
        <v>935</v>
      </c>
      <c r="B65" s="218" t="n">
        <v>16</v>
      </c>
      <c r="C65" s="2" t="n">
        <v>16</v>
      </c>
      <c r="D65" s="204"/>
      <c r="E65" s="205"/>
      <c r="F65" s="204"/>
      <c r="G65" s="207" t="n">
        <v>64</v>
      </c>
      <c r="H65" s="2" t="s">
        <v>5048</v>
      </c>
      <c r="I65" s="2" t="n">
        <v>2</v>
      </c>
      <c r="J65" s="2" t="s">
        <v>4982</v>
      </c>
    </row>
    <row r="66" customFormat="false" ht="15" hidden="false" customHeight="true" outlineLevel="0" collapsed="false">
      <c r="A66" s="211" t="s">
        <v>5038</v>
      </c>
      <c r="B66" s="218" t="n">
        <v>17</v>
      </c>
      <c r="C66" s="2" t="n">
        <v>17</v>
      </c>
      <c r="D66" s="204"/>
      <c r="E66" s="205"/>
      <c r="F66" s="204"/>
      <c r="G66" s="207" t="n">
        <v>65</v>
      </c>
      <c r="H66" s="2" t="s">
        <v>5343</v>
      </c>
      <c r="I66" s="2" t="n">
        <v>2</v>
      </c>
      <c r="J66" s="2" t="s">
        <v>4982</v>
      </c>
    </row>
    <row r="67" customFormat="false" ht="15" hidden="false" customHeight="true" outlineLevel="0" collapsed="false">
      <c r="A67" s="211" t="s">
        <v>5062</v>
      </c>
      <c r="B67" s="218" t="n">
        <v>18</v>
      </c>
      <c r="C67" s="2" t="n">
        <v>18</v>
      </c>
      <c r="D67" s="204"/>
      <c r="E67" s="205"/>
      <c r="F67" s="204"/>
      <c r="G67" s="207" t="n">
        <v>66</v>
      </c>
      <c r="H67" s="2" t="s">
        <v>5028</v>
      </c>
      <c r="I67" s="2" t="n">
        <v>0</v>
      </c>
      <c r="J67" s="2" t="s">
        <v>4991</v>
      </c>
    </row>
    <row r="68" customFormat="false" ht="15" hidden="false" customHeight="true" outlineLevel="0" collapsed="false">
      <c r="A68" s="211" t="s">
        <v>5115</v>
      </c>
      <c r="B68" s="218" t="n">
        <v>19</v>
      </c>
      <c r="C68" s="204"/>
      <c r="D68" s="204"/>
      <c r="E68" s="205"/>
      <c r="F68" s="204"/>
      <c r="G68" s="207" t="n">
        <v>67</v>
      </c>
      <c r="H68" s="2" t="s">
        <v>5049</v>
      </c>
      <c r="I68" s="2" t="n">
        <v>1</v>
      </c>
      <c r="J68" s="2" t="s">
        <v>4980</v>
      </c>
    </row>
    <row r="69" customFormat="false" ht="15" hidden="false" customHeight="true" outlineLevel="0" collapsed="false">
      <c r="A69" s="211" t="s">
        <v>957</v>
      </c>
      <c r="B69" s="218" t="n">
        <v>20</v>
      </c>
      <c r="C69" s="2" t="n">
        <v>20</v>
      </c>
      <c r="D69" s="204"/>
      <c r="E69" s="205"/>
      <c r="F69" s="204"/>
      <c r="G69" s="207" t="n">
        <v>68</v>
      </c>
      <c r="H69" s="2" t="s">
        <v>977</v>
      </c>
      <c r="I69" s="2" t="n">
        <v>2</v>
      </c>
      <c r="J69" s="2" t="s">
        <v>4982</v>
      </c>
    </row>
    <row r="70" customFormat="false" ht="15" hidden="false" customHeight="true" outlineLevel="0" collapsed="false">
      <c r="A70" s="211" t="s">
        <v>5021</v>
      </c>
      <c r="B70" s="218" t="n">
        <v>21</v>
      </c>
      <c r="C70" s="2" t="n">
        <v>21</v>
      </c>
      <c r="D70" s="204"/>
      <c r="E70" s="205"/>
      <c r="F70" s="204"/>
      <c r="G70" s="207" t="n">
        <v>69</v>
      </c>
      <c r="H70" s="2" t="s">
        <v>5113</v>
      </c>
      <c r="I70" s="2" t="n">
        <v>0</v>
      </c>
      <c r="J70" s="2" t="s">
        <v>4991</v>
      </c>
    </row>
    <row r="71" customFormat="false" ht="15" hidden="false" customHeight="true" outlineLevel="0" collapsed="false">
      <c r="A71" s="211" t="s">
        <v>5048</v>
      </c>
      <c r="B71" s="218" t="n">
        <v>22</v>
      </c>
      <c r="C71" s="2" t="n">
        <v>22</v>
      </c>
      <c r="D71" s="204"/>
      <c r="E71" s="205"/>
      <c r="F71" s="204"/>
      <c r="G71" s="207" t="n">
        <v>70</v>
      </c>
      <c r="H71" s="2" t="s">
        <v>5235</v>
      </c>
      <c r="I71" s="2" t="n">
        <v>2</v>
      </c>
      <c r="J71" s="2" t="s">
        <v>4982</v>
      </c>
    </row>
    <row r="72" customFormat="false" ht="15" hidden="false" customHeight="true" outlineLevel="0" collapsed="false">
      <c r="A72" s="211" t="s">
        <v>5287</v>
      </c>
      <c r="B72" s="218" t="n">
        <v>24</v>
      </c>
      <c r="C72" s="2" t="n">
        <v>24</v>
      </c>
      <c r="D72" s="204"/>
      <c r="E72" s="205"/>
      <c r="F72" s="204"/>
      <c r="G72" s="207" t="n">
        <v>71</v>
      </c>
      <c r="H72" s="2" t="s">
        <v>5050</v>
      </c>
      <c r="I72" s="2" t="n">
        <v>2</v>
      </c>
      <c r="J72" s="2" t="s">
        <v>4982</v>
      </c>
    </row>
    <row r="73" customFormat="false" ht="15" hidden="false" customHeight="true" outlineLevel="0" collapsed="false">
      <c r="A73" s="211" t="s">
        <v>5286</v>
      </c>
      <c r="B73" s="218" t="n">
        <v>25</v>
      </c>
      <c r="C73" s="2" t="n">
        <v>25</v>
      </c>
      <c r="D73" s="204"/>
      <c r="E73" s="205"/>
      <c r="F73" s="204"/>
      <c r="G73" s="207" t="n">
        <v>72</v>
      </c>
      <c r="H73" s="2" t="s">
        <v>612</v>
      </c>
      <c r="I73" s="2" t="n">
        <v>0</v>
      </c>
      <c r="J73" s="2" t="s">
        <v>4991</v>
      </c>
    </row>
    <row r="74" customFormat="false" ht="15" hidden="false" customHeight="true" outlineLevel="0" collapsed="false">
      <c r="A74" s="211" t="s">
        <v>5042</v>
      </c>
      <c r="B74" s="218" t="n">
        <v>27</v>
      </c>
      <c r="C74" s="2" t="n">
        <v>27</v>
      </c>
      <c r="D74" s="204"/>
      <c r="E74" s="205"/>
      <c r="F74" s="204"/>
      <c r="G74" s="207" t="n">
        <v>73</v>
      </c>
      <c r="H74" s="2" t="s">
        <v>5031</v>
      </c>
      <c r="I74" s="2" t="n">
        <v>1</v>
      </c>
      <c r="J74" s="2" t="s">
        <v>4980</v>
      </c>
    </row>
    <row r="75" customFormat="false" ht="15" hidden="false" customHeight="true" outlineLevel="0" collapsed="false">
      <c r="A75" s="211" t="s">
        <v>619</v>
      </c>
      <c r="B75" s="218" t="n">
        <v>29</v>
      </c>
      <c r="C75" s="2" t="n">
        <v>29</v>
      </c>
      <c r="D75" s="204"/>
      <c r="E75" s="205"/>
      <c r="F75" s="204"/>
      <c r="G75" s="207" t="n">
        <v>74</v>
      </c>
      <c r="H75" s="2" t="s">
        <v>5115</v>
      </c>
      <c r="I75" s="2" t="n">
        <v>2</v>
      </c>
      <c r="J75" s="2" t="s">
        <v>4995</v>
      </c>
    </row>
    <row r="76" customFormat="false" ht="15" hidden="false" customHeight="true" outlineLevel="0" collapsed="false">
      <c r="A76" s="211" t="s">
        <v>5118</v>
      </c>
      <c r="B76" s="218" t="n">
        <v>30</v>
      </c>
      <c r="C76" s="2" t="n">
        <v>30</v>
      </c>
      <c r="D76" s="204"/>
      <c r="E76" s="205"/>
      <c r="F76" s="204"/>
      <c r="G76" s="207" t="n">
        <v>75</v>
      </c>
      <c r="H76" s="2" t="s">
        <v>5286</v>
      </c>
      <c r="I76" s="2" t="n">
        <v>2</v>
      </c>
      <c r="J76" s="2" t="s">
        <v>4982</v>
      </c>
    </row>
    <row r="77" customFormat="false" ht="15" hidden="false" customHeight="true" outlineLevel="0" collapsed="false">
      <c r="A77" s="211" t="s">
        <v>5004</v>
      </c>
      <c r="B77" s="218" t="n">
        <v>32</v>
      </c>
      <c r="C77" s="2" t="n">
        <v>32</v>
      </c>
      <c r="D77" s="204"/>
      <c r="E77" s="205"/>
      <c r="F77" s="204"/>
      <c r="G77" s="207" t="n">
        <v>76</v>
      </c>
      <c r="H77" s="2" t="s">
        <v>5287</v>
      </c>
      <c r="I77" s="2" t="n">
        <v>2</v>
      </c>
      <c r="J77" s="2" t="s">
        <v>4982</v>
      </c>
    </row>
    <row r="78" customFormat="false" ht="15" hidden="false" customHeight="true" outlineLevel="0" collapsed="false">
      <c r="A78" s="211" t="s">
        <v>5188</v>
      </c>
      <c r="B78" s="218" t="n">
        <v>33</v>
      </c>
      <c r="C78" s="2" t="n">
        <v>33</v>
      </c>
      <c r="D78" s="204"/>
      <c r="E78" s="205"/>
      <c r="F78" s="204"/>
      <c r="G78" s="207" t="n">
        <v>77</v>
      </c>
      <c r="H78" s="2" t="s">
        <v>5045</v>
      </c>
      <c r="I78" s="2" t="n">
        <v>2</v>
      </c>
      <c r="J78" s="2" t="s">
        <v>4982</v>
      </c>
    </row>
    <row r="79" customFormat="false" ht="15" hidden="false" customHeight="true" outlineLevel="0" collapsed="false">
      <c r="A79" s="211" t="s">
        <v>5013</v>
      </c>
      <c r="B79" s="218" t="n">
        <v>42</v>
      </c>
      <c r="C79" s="2" t="n">
        <v>42</v>
      </c>
      <c r="D79" s="204"/>
      <c r="E79" s="205"/>
      <c r="F79" s="204"/>
      <c r="G79" s="207" t="n">
        <v>78</v>
      </c>
      <c r="H79" s="2" t="s">
        <v>5109</v>
      </c>
      <c r="I79" s="2" t="n">
        <v>2</v>
      </c>
      <c r="J79" s="2" t="s">
        <v>5006</v>
      </c>
    </row>
    <row r="80" customFormat="false" ht="15" hidden="false" customHeight="true" outlineLevel="0" collapsed="false">
      <c r="A80" s="211" t="s">
        <v>5041</v>
      </c>
      <c r="B80" s="218" t="n">
        <v>44</v>
      </c>
      <c r="C80" s="2" t="n">
        <v>44</v>
      </c>
      <c r="D80" s="204"/>
      <c r="E80" s="205"/>
      <c r="F80" s="204"/>
      <c r="G80" s="207" t="n">
        <v>79</v>
      </c>
      <c r="H80" s="2" t="s">
        <v>5033</v>
      </c>
      <c r="I80" s="2" t="n">
        <v>2</v>
      </c>
      <c r="J80" s="2" t="s">
        <v>5006</v>
      </c>
    </row>
    <row r="81" customFormat="false" ht="15" hidden="false" customHeight="true" outlineLevel="0" collapsed="false">
      <c r="A81" s="211" t="s">
        <v>4985</v>
      </c>
      <c r="B81" s="218" t="n">
        <v>45</v>
      </c>
      <c r="C81" s="2" t="n">
        <v>45</v>
      </c>
      <c r="D81" s="204"/>
      <c r="E81" s="205"/>
      <c r="F81" s="204"/>
      <c r="G81" s="207" t="n">
        <v>80</v>
      </c>
      <c r="H81" s="2" t="s">
        <v>5155</v>
      </c>
      <c r="I81" s="2" t="n">
        <v>1</v>
      </c>
      <c r="J81" s="2" t="s">
        <v>4980</v>
      </c>
    </row>
    <row r="82" customFormat="false" ht="15" hidden="false" customHeight="true" outlineLevel="0" collapsed="false">
      <c r="A82" s="211" t="s">
        <v>5043</v>
      </c>
      <c r="B82" s="218" t="n">
        <v>48</v>
      </c>
      <c r="C82" s="2" t="n">
        <v>48</v>
      </c>
      <c r="D82" s="204"/>
      <c r="E82" s="205"/>
      <c r="F82" s="204"/>
      <c r="G82" s="207" t="n">
        <v>81</v>
      </c>
      <c r="H82" s="2" t="s">
        <v>1715</v>
      </c>
      <c r="I82" s="2" t="n">
        <v>2</v>
      </c>
      <c r="J82" s="2" t="s">
        <v>4999</v>
      </c>
    </row>
    <row r="83" customFormat="false" ht="15" hidden="false" customHeight="true" outlineLevel="0" collapsed="false">
      <c r="A83" s="211" t="s">
        <v>5008</v>
      </c>
      <c r="B83" s="218" t="n">
        <v>49</v>
      </c>
      <c r="C83" s="2" t="n">
        <v>49</v>
      </c>
      <c r="D83" s="204"/>
      <c r="E83" s="205"/>
      <c r="F83" s="204"/>
      <c r="G83" s="207" t="n">
        <v>82</v>
      </c>
      <c r="H83" s="2" t="s">
        <v>1405</v>
      </c>
      <c r="I83" s="2" t="n">
        <v>1</v>
      </c>
      <c r="J83" s="2" t="s">
        <v>4980</v>
      </c>
    </row>
    <row r="84" customFormat="false" ht="15" hidden="false" customHeight="true" outlineLevel="0" collapsed="false">
      <c r="A84" s="211" t="s">
        <v>5151</v>
      </c>
      <c r="B84" s="218" t="n">
        <v>50</v>
      </c>
      <c r="C84" s="2" t="n">
        <v>50</v>
      </c>
      <c r="D84" s="204"/>
      <c r="E84" s="205"/>
      <c r="F84" s="204"/>
      <c r="G84" s="207" t="n">
        <v>83</v>
      </c>
      <c r="H84" s="2" t="s">
        <v>5191</v>
      </c>
      <c r="I84" s="2" t="n">
        <v>2</v>
      </c>
      <c r="J84" s="2" t="s">
        <v>5006</v>
      </c>
    </row>
    <row r="85" customFormat="false" ht="15" hidden="false" customHeight="true" outlineLevel="0" collapsed="false">
      <c r="A85" s="211" t="s">
        <v>5343</v>
      </c>
      <c r="B85" s="214"/>
      <c r="C85" s="2" t="n">
        <v>51</v>
      </c>
      <c r="D85" s="204"/>
      <c r="E85" s="205"/>
      <c r="F85" s="204"/>
      <c r="G85" s="207" t="n">
        <v>84</v>
      </c>
      <c r="H85" s="2" t="s">
        <v>1553</v>
      </c>
      <c r="I85" s="2" t="n">
        <v>2</v>
      </c>
      <c r="J85" s="2" t="s">
        <v>4982</v>
      </c>
    </row>
    <row r="86" customFormat="false" ht="15" hidden="false" customHeight="true" outlineLevel="0" collapsed="false">
      <c r="A86" s="211" t="s">
        <v>5168</v>
      </c>
      <c r="B86" s="218" t="n">
        <v>51</v>
      </c>
      <c r="C86" s="204"/>
      <c r="D86" s="204"/>
      <c r="E86" s="205"/>
      <c r="F86" s="204"/>
      <c r="G86" s="207" t="n">
        <v>85</v>
      </c>
      <c r="H86" s="219" t="s">
        <v>5360</v>
      </c>
      <c r="I86" s="219" t="n">
        <v>1</v>
      </c>
      <c r="J86" s="219" t="s">
        <v>4980</v>
      </c>
    </row>
    <row r="87" customFormat="false" ht="15" hidden="false" customHeight="true" outlineLevel="0" collapsed="false">
      <c r="A87" s="211" t="s">
        <v>5059</v>
      </c>
      <c r="B87" s="218" t="n">
        <v>52</v>
      </c>
      <c r="C87" s="2" t="n">
        <v>52</v>
      </c>
      <c r="D87" s="204"/>
      <c r="E87" s="205"/>
      <c r="F87" s="204"/>
      <c r="G87" s="207"/>
      <c r="H87" s="220" t="s">
        <v>5052</v>
      </c>
      <c r="I87" s="217" t="n">
        <f aca="false">SUM(I2:I86)</f>
        <v>141</v>
      </c>
      <c r="J87" s="217"/>
    </row>
    <row r="88" customFormat="false" ht="15" hidden="false" customHeight="true" outlineLevel="0" collapsed="false">
      <c r="A88" s="211" t="s">
        <v>5018</v>
      </c>
      <c r="B88" s="218" t="n">
        <v>56</v>
      </c>
      <c r="C88" s="2" t="n">
        <v>56</v>
      </c>
      <c r="D88" s="204"/>
      <c r="E88" s="205"/>
      <c r="F88" s="204"/>
      <c r="G88" s="207"/>
      <c r="H88" s="2" t="s">
        <v>5053</v>
      </c>
      <c r="I88" s="2" t="n">
        <f aca="false">I87-((2*5)+(2*5))</f>
        <v>121</v>
      </c>
      <c r="J88" s="2"/>
    </row>
    <row r="89" customFormat="false" ht="15" hidden="false" customHeight="true" outlineLevel="0" collapsed="false">
      <c r="A89" s="211" t="s">
        <v>5155</v>
      </c>
      <c r="B89" s="218" t="n">
        <v>61</v>
      </c>
      <c r="C89" s="2" t="n">
        <v>61</v>
      </c>
      <c r="D89" s="204"/>
      <c r="E89" s="205"/>
      <c r="F89" s="204"/>
      <c r="G89" s="207"/>
      <c r="H89" s="2"/>
      <c r="I89" s="204"/>
      <c r="J89" s="2"/>
    </row>
    <row r="90" customFormat="false" ht="15" hidden="false" customHeight="true" outlineLevel="0" collapsed="false">
      <c r="A90" s="211" t="s">
        <v>5114</v>
      </c>
      <c r="B90" s="218" t="n">
        <v>67</v>
      </c>
      <c r="C90" s="2" t="n">
        <v>67</v>
      </c>
      <c r="D90" s="204"/>
      <c r="E90" s="205"/>
      <c r="F90" s="204"/>
      <c r="G90" s="207"/>
      <c r="H90" s="2"/>
      <c r="I90" s="204"/>
      <c r="J90" s="2"/>
    </row>
    <row r="91" customFormat="false" ht="15" hidden="false" customHeight="true" outlineLevel="0" collapsed="false">
      <c r="A91" s="211" t="s">
        <v>1573</v>
      </c>
      <c r="B91" s="218" t="n">
        <v>68</v>
      </c>
      <c r="C91" s="2" t="n">
        <v>68</v>
      </c>
      <c r="D91" s="204"/>
      <c r="E91" s="205"/>
      <c r="F91" s="204"/>
      <c r="G91" s="207"/>
      <c r="H91" s="2"/>
      <c r="I91" s="204"/>
      <c r="J91" s="2"/>
    </row>
    <row r="92" customFormat="false" ht="15" hidden="false" customHeight="true" outlineLevel="0" collapsed="false">
      <c r="A92" s="211" t="s">
        <v>885</v>
      </c>
      <c r="B92" s="218" t="n">
        <v>70</v>
      </c>
      <c r="C92" s="2" t="n">
        <v>70</v>
      </c>
      <c r="D92" s="204"/>
      <c r="E92" s="205"/>
      <c r="F92" s="204"/>
      <c r="G92" s="207"/>
      <c r="H92" s="2"/>
      <c r="I92" s="204"/>
      <c r="J92" s="2"/>
    </row>
    <row r="93" customFormat="false" ht="15" hidden="false" customHeight="true" outlineLevel="0" collapsed="false">
      <c r="A93" s="211" t="s">
        <v>5049</v>
      </c>
      <c r="B93" s="218" t="n">
        <v>76</v>
      </c>
      <c r="C93" s="2" t="n">
        <v>76</v>
      </c>
      <c r="D93" s="204"/>
      <c r="E93" s="205"/>
      <c r="F93" s="204"/>
      <c r="G93" s="207"/>
      <c r="H93" s="2"/>
      <c r="I93" s="204"/>
      <c r="J93" s="2"/>
    </row>
    <row r="94" customFormat="false" ht="15" hidden="false" customHeight="true" outlineLevel="0" collapsed="false">
      <c r="A94" s="211" t="s">
        <v>5112</v>
      </c>
      <c r="B94" s="218" t="n">
        <v>77</v>
      </c>
      <c r="C94" s="2" t="n">
        <v>77</v>
      </c>
      <c r="D94" s="204"/>
      <c r="E94" s="205"/>
      <c r="F94" s="204"/>
      <c r="G94" s="207"/>
      <c r="H94" s="2"/>
      <c r="I94" s="204"/>
      <c r="J94" s="2"/>
    </row>
    <row r="95" customFormat="false" ht="15" hidden="false" customHeight="true" outlineLevel="0" collapsed="false">
      <c r="A95" s="211" t="s">
        <v>1553</v>
      </c>
      <c r="B95" s="218" t="n">
        <v>81</v>
      </c>
      <c r="C95" s="2" t="n">
        <v>81</v>
      </c>
      <c r="D95" s="204"/>
      <c r="E95" s="205"/>
      <c r="F95" s="204"/>
      <c r="G95" s="207"/>
      <c r="H95" s="2"/>
      <c r="I95" s="204"/>
      <c r="J95" s="2"/>
    </row>
    <row r="96" customFormat="false" ht="15" hidden="false" customHeight="true" outlineLevel="0" collapsed="false">
      <c r="A96" s="211" t="s">
        <v>5034</v>
      </c>
      <c r="B96" s="214"/>
      <c r="C96" s="2" t="n">
        <v>83</v>
      </c>
      <c r="D96" s="204"/>
      <c r="E96" s="205"/>
      <c r="F96" s="204"/>
      <c r="G96" s="207"/>
      <c r="H96" s="2"/>
      <c r="I96" s="204"/>
      <c r="J96" s="2"/>
    </row>
    <row r="97" customFormat="false" ht="15" hidden="false" customHeight="true" outlineLevel="0" collapsed="false">
      <c r="A97" s="211" t="s">
        <v>5090</v>
      </c>
      <c r="B97" s="218" t="n">
        <v>85</v>
      </c>
      <c r="C97" s="2" t="n">
        <v>85</v>
      </c>
      <c r="D97" s="204"/>
      <c r="E97" s="205"/>
      <c r="F97" s="204"/>
      <c r="G97" s="207"/>
      <c r="H97" s="2"/>
      <c r="I97" s="204"/>
      <c r="J97" s="2"/>
    </row>
    <row r="98" customFormat="false" ht="15" hidden="false" customHeight="true" outlineLevel="0" collapsed="false">
      <c r="A98" s="211" t="s">
        <v>5050</v>
      </c>
      <c r="B98" s="218" t="n">
        <v>87</v>
      </c>
      <c r="C98" s="2" t="n">
        <v>87</v>
      </c>
      <c r="D98" s="204"/>
      <c r="E98" s="205"/>
      <c r="F98" s="204"/>
      <c r="G98" s="207"/>
      <c r="H98" s="2"/>
      <c r="I98" s="204"/>
      <c r="J98" s="2"/>
    </row>
    <row r="99" customFormat="false" ht="15" hidden="false" customHeight="true" outlineLevel="0" collapsed="false">
      <c r="A99" s="211" t="s">
        <v>5037</v>
      </c>
      <c r="B99" s="214"/>
      <c r="C99" s="2" t="n">
        <v>88</v>
      </c>
      <c r="D99" s="204"/>
      <c r="E99" s="205"/>
      <c r="F99" s="204"/>
      <c r="G99" s="207"/>
      <c r="H99" s="2"/>
      <c r="I99" s="204"/>
      <c r="J99" s="2"/>
    </row>
    <row r="100" customFormat="false" ht="15" hidden="false" customHeight="true" outlineLevel="0" collapsed="false">
      <c r="A100" s="211" t="s">
        <v>977</v>
      </c>
      <c r="B100" s="218" t="n">
        <v>90</v>
      </c>
      <c r="C100" s="2" t="n">
        <v>90</v>
      </c>
      <c r="D100" s="204"/>
      <c r="E100" s="205"/>
      <c r="F100" s="204"/>
      <c r="G100" s="207"/>
      <c r="H100" s="2"/>
      <c r="I100" s="204"/>
      <c r="J100" s="2"/>
    </row>
    <row r="101" customFormat="false" ht="15" hidden="false" customHeight="true" outlineLevel="0" collapsed="false">
      <c r="A101" s="211" t="s">
        <v>5044</v>
      </c>
      <c r="B101" s="214"/>
      <c r="C101" s="2" t="n">
        <v>94</v>
      </c>
      <c r="D101" s="204"/>
      <c r="E101" s="205"/>
      <c r="F101" s="204"/>
      <c r="G101" s="207"/>
      <c r="H101" s="2"/>
      <c r="I101" s="204"/>
      <c r="J101" s="2"/>
    </row>
    <row r="102" customFormat="false" ht="15" hidden="false" customHeight="true" outlineLevel="0" collapsed="false">
      <c r="A102" s="211" t="s">
        <v>5085</v>
      </c>
      <c r="B102" s="214"/>
      <c r="C102" s="2" t="n">
        <v>99</v>
      </c>
      <c r="D102" s="204"/>
      <c r="E102" s="205"/>
      <c r="F102" s="204"/>
      <c r="G102" s="207"/>
      <c r="H102" s="2"/>
      <c r="I102" s="204"/>
      <c r="J102" s="2"/>
    </row>
    <row r="103" customFormat="false" ht="15" hidden="false" customHeight="true" outlineLevel="0" collapsed="false">
      <c r="A103" s="211" t="s">
        <v>4996</v>
      </c>
      <c r="B103" s="214"/>
      <c r="C103" s="2" t="n">
        <v>100</v>
      </c>
      <c r="D103" s="204"/>
      <c r="E103" s="205"/>
      <c r="F103" s="204"/>
      <c r="G103" s="207"/>
      <c r="H103" s="2"/>
      <c r="I103" s="204"/>
      <c r="J103" s="2"/>
    </row>
    <row r="104" customFormat="false" ht="15" hidden="false" customHeight="true" outlineLevel="0" collapsed="false">
      <c r="A104" s="211" t="s">
        <v>5001</v>
      </c>
      <c r="B104" s="218" t="s">
        <v>5054</v>
      </c>
      <c r="C104" s="2" t="s">
        <v>5054</v>
      </c>
      <c r="D104" s="204"/>
      <c r="E104" s="205"/>
      <c r="F104" s="204"/>
      <c r="G104" s="207"/>
      <c r="H104" s="2"/>
      <c r="I104" s="204"/>
      <c r="J104" s="2"/>
    </row>
    <row r="105" customFormat="false" ht="15" hidden="false" customHeight="true" outlineLevel="0" collapsed="false">
      <c r="A105" s="211" t="s">
        <v>5235</v>
      </c>
      <c r="B105" s="218" t="s">
        <v>5237</v>
      </c>
      <c r="C105" s="2" t="s">
        <v>5237</v>
      </c>
      <c r="D105" s="204"/>
      <c r="E105" s="205"/>
      <c r="F105" s="204"/>
      <c r="G105" s="207"/>
      <c r="H105" s="2"/>
      <c r="I105" s="204"/>
      <c r="J105" s="2"/>
    </row>
  </sheetData>
  <mergeCells count="6">
    <mergeCell ref="A2:C2"/>
    <mergeCell ref="A20:C20"/>
    <mergeCell ref="A25:C25"/>
    <mergeCell ref="A28:C28"/>
    <mergeCell ref="A40:C40"/>
    <mergeCell ref="A56:C56"/>
  </mergeCells>
  <conditionalFormatting sqref="B3:C18">
    <cfRule type="expression" priority="2" aboveAverage="0" equalAverage="0" bottom="0" percent="0" rank="0" text="" dxfId="0">
      <formula>LEN(TRIM(B3))=0</formula>
    </cfRule>
  </conditionalFormatting>
  <conditionalFormatting sqref="B21:C23">
    <cfRule type="expression" priority="3" aboveAverage="0" equalAverage="0" bottom="0" percent="0" rank="0" text="" dxfId="0">
      <formula>LEN(TRIM(B21))=0</formula>
    </cfRule>
  </conditionalFormatting>
  <conditionalFormatting sqref="B26:C26">
    <cfRule type="expression" priority="4" aboveAverage="0" equalAverage="0" bottom="0" percent="0" rank="0" text="" dxfId="0">
      <formula>LEN(TRIM(B26))=0</formula>
    </cfRule>
  </conditionalFormatting>
  <conditionalFormatting sqref="B3:C18">
    <cfRule type="cellIs" priority="5" operator="lessThanOrEqual" aboveAverage="0" equalAverage="0" bottom="0" percent="0" rank="0" text="" dxfId="0">
      <formula>25</formula>
    </cfRule>
  </conditionalFormatting>
  <conditionalFormatting sqref="B21:C23">
    <cfRule type="cellIs" priority="6" operator="lessThanOrEqual" aboveAverage="0" equalAverage="0" bottom="0" percent="0" rank="0" text="" dxfId="0">
      <formula>25</formula>
    </cfRule>
  </conditionalFormatting>
  <conditionalFormatting sqref="B26:C26">
    <cfRule type="cellIs" priority="7"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J7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4" min="2" style="0" width="8.77551020408163"/>
    <col collapsed="false" hidden="false" max="5" min="5" style="0" width="3.51020408163265"/>
    <col collapsed="false" hidden="false" max="6" min="6" style="0" width="8.77551020408163"/>
    <col collapsed="false" hidden="false" max="7" min="7" style="0" width="3.78061224489796"/>
    <col collapsed="false" hidden="false" max="8" min="8" style="0" width="21.3265306122449"/>
    <col collapsed="false" hidden="false" max="9" min="9" style="0" width="8.77551020408163"/>
    <col collapsed="false" hidden="false" max="10" min="10" style="0" width="18.6275510204082"/>
    <col collapsed="false" hidden="false" max="1025" min="11" style="0" width="13.2295918367347"/>
  </cols>
  <sheetData>
    <row r="1" customFormat="false" ht="21" hidden="false" customHeight="true" outlineLevel="0" collapsed="false">
      <c r="A1" s="202" t="s">
        <v>2197</v>
      </c>
      <c r="B1" s="203" t="s">
        <v>4975</v>
      </c>
      <c r="C1" s="203" t="s">
        <v>4976</v>
      </c>
      <c r="D1" s="204"/>
      <c r="E1" s="205"/>
      <c r="F1" s="204"/>
      <c r="G1" s="2"/>
      <c r="H1" s="203" t="s">
        <v>4977</v>
      </c>
      <c r="I1" s="203" t="s">
        <v>4978</v>
      </c>
      <c r="J1" s="203" t="s">
        <v>4979</v>
      </c>
    </row>
    <row r="2" customFormat="false" ht="19.5" hidden="false" customHeight="true" outlineLevel="0" collapsed="false">
      <c r="A2" s="206" t="s">
        <v>4980</v>
      </c>
      <c r="B2" s="206"/>
      <c r="C2" s="206"/>
      <c r="D2" s="204"/>
      <c r="E2" s="205"/>
      <c r="F2" s="204"/>
      <c r="G2" s="207" t="n">
        <v>1</v>
      </c>
      <c r="H2" s="2" t="s">
        <v>5122</v>
      </c>
      <c r="I2" s="2" t="n">
        <v>2</v>
      </c>
      <c r="J2" s="2" t="s">
        <v>4999</v>
      </c>
    </row>
    <row r="3" customFormat="false" ht="15" hidden="false" customHeight="true" outlineLevel="0" collapsed="false">
      <c r="A3" s="208" t="s">
        <v>5345</v>
      </c>
      <c r="B3" s="209" t="n">
        <v>0</v>
      </c>
      <c r="C3" s="210" t="n">
        <v>0</v>
      </c>
      <c r="D3" s="204"/>
      <c r="E3" s="205"/>
      <c r="F3" s="204"/>
      <c r="G3" s="207" t="n">
        <v>2</v>
      </c>
      <c r="H3" s="2" t="s">
        <v>4985</v>
      </c>
      <c r="I3" s="2" t="n">
        <v>2</v>
      </c>
      <c r="J3" s="2" t="s">
        <v>4982</v>
      </c>
    </row>
    <row r="4" customFormat="false" ht="15" hidden="false" customHeight="true" outlineLevel="0" collapsed="false">
      <c r="A4" s="211" t="s">
        <v>5296</v>
      </c>
      <c r="B4" s="212" t="n">
        <v>0</v>
      </c>
      <c r="C4" s="213" t="n">
        <v>0</v>
      </c>
      <c r="D4" s="204"/>
      <c r="E4" s="205"/>
      <c r="F4" s="204"/>
      <c r="G4" s="207" t="n">
        <v>3</v>
      </c>
      <c r="H4" s="2" t="s">
        <v>1016</v>
      </c>
      <c r="I4" s="2" t="n">
        <v>2</v>
      </c>
      <c r="J4" s="2" t="s">
        <v>4999</v>
      </c>
    </row>
    <row r="5" customFormat="false" ht="15" hidden="false" customHeight="true" outlineLevel="0" collapsed="false">
      <c r="A5" s="211" t="s">
        <v>5071</v>
      </c>
      <c r="B5" s="212" t="n">
        <v>0</v>
      </c>
      <c r="C5" s="213" t="n">
        <v>0</v>
      </c>
      <c r="D5" s="204"/>
      <c r="E5" s="205"/>
      <c r="F5" s="204"/>
      <c r="G5" s="207" t="n">
        <v>4</v>
      </c>
      <c r="H5" s="2" t="s">
        <v>5221</v>
      </c>
      <c r="I5" s="2" t="n">
        <v>2</v>
      </c>
      <c r="J5" s="2" t="s">
        <v>4999</v>
      </c>
    </row>
    <row r="6" customFormat="false" ht="15" hidden="false" customHeight="true" outlineLevel="0" collapsed="false">
      <c r="A6" s="211" t="s">
        <v>1030</v>
      </c>
      <c r="B6" s="212"/>
      <c r="C6" s="213" t="n">
        <v>4</v>
      </c>
      <c r="D6" s="204"/>
      <c r="E6" s="205"/>
      <c r="F6" s="204"/>
      <c r="G6" s="207" t="n">
        <v>5</v>
      </c>
      <c r="H6" s="2" t="s">
        <v>5076</v>
      </c>
      <c r="I6" s="2" t="n">
        <v>2</v>
      </c>
      <c r="J6" s="2" t="s">
        <v>5006</v>
      </c>
    </row>
    <row r="7" customFormat="false" ht="15" hidden="false" customHeight="true" outlineLevel="0" collapsed="false">
      <c r="A7" s="211" t="s">
        <v>5142</v>
      </c>
      <c r="B7" s="212" t="n">
        <v>18</v>
      </c>
      <c r="C7" s="213" t="n">
        <v>18</v>
      </c>
      <c r="D7" s="204"/>
      <c r="E7" s="205"/>
      <c r="F7" s="204"/>
      <c r="G7" s="207" t="n">
        <v>6</v>
      </c>
      <c r="H7" s="2" t="s">
        <v>1030</v>
      </c>
      <c r="I7" s="2" t="n">
        <v>0</v>
      </c>
      <c r="J7" s="2" t="s">
        <v>4991</v>
      </c>
    </row>
    <row r="8" customFormat="false" ht="15" hidden="false" customHeight="true" outlineLevel="0" collapsed="false">
      <c r="A8" s="211" t="s">
        <v>5107</v>
      </c>
      <c r="B8" s="212" t="n">
        <v>25</v>
      </c>
      <c r="C8" s="213" t="n">
        <v>25</v>
      </c>
      <c r="D8" s="204"/>
      <c r="E8" s="205"/>
      <c r="F8" s="204"/>
      <c r="G8" s="207" t="n">
        <v>7</v>
      </c>
      <c r="H8" s="2" t="s">
        <v>4996</v>
      </c>
      <c r="I8" s="2" t="n">
        <v>2</v>
      </c>
      <c r="J8" s="2" t="s">
        <v>4982</v>
      </c>
    </row>
    <row r="9" customFormat="false" ht="15" hidden="false" customHeight="true" outlineLevel="0" collapsed="false">
      <c r="A9" s="211" t="s">
        <v>5366</v>
      </c>
      <c r="B9" s="212" t="n">
        <v>30</v>
      </c>
      <c r="C9" s="213" t="n">
        <v>30</v>
      </c>
      <c r="D9" s="204"/>
      <c r="E9" s="205"/>
      <c r="F9" s="204"/>
      <c r="G9" s="207" t="n">
        <v>8</v>
      </c>
      <c r="H9" s="2" t="s">
        <v>5310</v>
      </c>
      <c r="I9" s="2" t="n">
        <v>1</v>
      </c>
      <c r="J9" s="2" t="s">
        <v>4980</v>
      </c>
    </row>
    <row r="10" customFormat="false" ht="15" hidden="false" customHeight="true" outlineLevel="0" collapsed="false">
      <c r="A10" s="211" t="s">
        <v>5349</v>
      </c>
      <c r="B10" s="212" t="n">
        <v>34</v>
      </c>
      <c r="C10" s="213" t="n">
        <v>34</v>
      </c>
      <c r="D10" s="204"/>
      <c r="E10" s="205"/>
      <c r="F10" s="204"/>
      <c r="G10" s="207" t="n">
        <v>9</v>
      </c>
      <c r="H10" s="2" t="s">
        <v>5001</v>
      </c>
      <c r="I10" s="2" t="n">
        <v>2</v>
      </c>
      <c r="J10" s="2" t="s">
        <v>4982</v>
      </c>
    </row>
    <row r="11" customFormat="false" ht="15" hidden="false" customHeight="true" outlineLevel="0" collapsed="false">
      <c r="A11" s="211" t="s">
        <v>5310</v>
      </c>
      <c r="B11" s="212" t="n">
        <v>39</v>
      </c>
      <c r="C11" s="213" t="n">
        <v>39</v>
      </c>
      <c r="D11" s="204"/>
      <c r="E11" s="205"/>
      <c r="F11" s="204"/>
      <c r="G11" s="207" t="n">
        <v>10</v>
      </c>
      <c r="H11" s="2" t="s">
        <v>5247</v>
      </c>
      <c r="I11" s="2" t="n">
        <v>2</v>
      </c>
      <c r="J11" s="2" t="s">
        <v>4982</v>
      </c>
    </row>
    <row r="12" customFormat="false" ht="15" hidden="false" customHeight="true" outlineLevel="0" collapsed="false">
      <c r="A12" s="211" t="s">
        <v>5075</v>
      </c>
      <c r="B12" s="212" t="n">
        <v>44</v>
      </c>
      <c r="C12" s="213" t="n">
        <v>44</v>
      </c>
      <c r="D12" s="204"/>
      <c r="E12" s="205"/>
      <c r="F12" s="204"/>
      <c r="G12" s="207" t="n">
        <v>11</v>
      </c>
      <c r="H12" s="2" t="s">
        <v>5004</v>
      </c>
      <c r="I12" s="2" t="n">
        <v>2</v>
      </c>
      <c r="J12" s="2" t="s">
        <v>4982</v>
      </c>
    </row>
    <row r="13" customFormat="false" ht="15" hidden="false" customHeight="true" outlineLevel="0" collapsed="false">
      <c r="A13" s="211" t="s">
        <v>5084</v>
      </c>
      <c r="B13" s="212" t="n">
        <v>50</v>
      </c>
      <c r="C13" s="213" t="n">
        <v>50</v>
      </c>
      <c r="D13" s="204"/>
      <c r="E13" s="205"/>
      <c r="F13" s="204"/>
      <c r="G13" s="207" t="n">
        <v>12</v>
      </c>
      <c r="H13" s="2" t="s">
        <v>5161</v>
      </c>
      <c r="I13" s="2" t="n">
        <v>2</v>
      </c>
      <c r="J13" s="2" t="s">
        <v>4982</v>
      </c>
    </row>
    <row r="14" customFormat="false" ht="15" hidden="false" customHeight="true" outlineLevel="0" collapsed="false">
      <c r="A14" s="211" t="s">
        <v>5087</v>
      </c>
      <c r="B14" s="212" t="n">
        <v>55</v>
      </c>
      <c r="C14" s="213" t="n">
        <v>55</v>
      </c>
      <c r="D14" s="204"/>
      <c r="E14" s="205"/>
      <c r="F14" s="204"/>
      <c r="G14" s="207" t="n">
        <v>13</v>
      </c>
      <c r="H14" s="2" t="s">
        <v>5134</v>
      </c>
      <c r="I14" s="2" t="n">
        <v>2</v>
      </c>
      <c r="J14" s="2" t="s">
        <v>4982</v>
      </c>
    </row>
    <row r="15" customFormat="false" ht="15" hidden="false" customHeight="true" outlineLevel="0" collapsed="false">
      <c r="A15" s="2"/>
      <c r="B15" s="204"/>
      <c r="C15" s="204"/>
      <c r="D15" s="204"/>
      <c r="E15" s="205"/>
      <c r="F15" s="204"/>
      <c r="G15" s="207" t="n">
        <v>14</v>
      </c>
      <c r="H15" s="2" t="s">
        <v>5013</v>
      </c>
      <c r="I15" s="2" t="n">
        <v>2</v>
      </c>
      <c r="J15" s="2" t="s">
        <v>4982</v>
      </c>
    </row>
    <row r="16" customFormat="false" ht="19.5" hidden="false" customHeight="true" outlineLevel="0" collapsed="false">
      <c r="A16" s="206" t="s">
        <v>5017</v>
      </c>
      <c r="B16" s="206"/>
      <c r="C16" s="206"/>
      <c r="D16" s="204"/>
      <c r="E16" s="205"/>
      <c r="F16" s="204"/>
      <c r="G16" s="207" t="n">
        <v>15</v>
      </c>
      <c r="H16" s="2" t="s">
        <v>5241</v>
      </c>
      <c r="I16" s="2" t="n">
        <v>2</v>
      </c>
      <c r="J16" s="2" t="s">
        <v>5006</v>
      </c>
    </row>
    <row r="17" customFormat="false" ht="15" hidden="false" customHeight="true" outlineLevel="0" collapsed="false">
      <c r="A17" s="208" t="s">
        <v>5122</v>
      </c>
      <c r="B17" s="209" t="n">
        <v>0</v>
      </c>
      <c r="C17" s="210" t="n">
        <v>0</v>
      </c>
      <c r="D17" s="204"/>
      <c r="E17" s="205"/>
      <c r="F17" s="204"/>
      <c r="G17" s="207" t="n">
        <v>16</v>
      </c>
      <c r="H17" s="2" t="s">
        <v>5021</v>
      </c>
      <c r="I17" s="2" t="n">
        <v>2</v>
      </c>
      <c r="J17" s="2" t="s">
        <v>4982</v>
      </c>
    </row>
    <row r="18" customFormat="false" ht="15" hidden="false" customHeight="true" outlineLevel="0" collapsed="false">
      <c r="A18" s="211" t="s">
        <v>1016</v>
      </c>
      <c r="B18" s="212" t="n">
        <v>0</v>
      </c>
      <c r="C18" s="213" t="n">
        <v>0</v>
      </c>
      <c r="D18" s="204"/>
      <c r="E18" s="205"/>
      <c r="F18" s="204"/>
      <c r="G18" s="207" t="n">
        <v>17</v>
      </c>
      <c r="H18" s="2" t="s">
        <v>5027</v>
      </c>
      <c r="I18" s="2" t="n">
        <v>2</v>
      </c>
      <c r="J18" s="2" t="s">
        <v>5006</v>
      </c>
    </row>
    <row r="19" customFormat="false" ht="15" hidden="false" customHeight="true" outlineLevel="0" collapsed="false">
      <c r="A19" s="211" t="s">
        <v>5221</v>
      </c>
      <c r="B19" s="212"/>
      <c r="C19" s="213" t="n">
        <v>0</v>
      </c>
      <c r="D19" s="204"/>
      <c r="E19" s="205"/>
      <c r="F19" s="204"/>
      <c r="G19" s="207" t="n">
        <v>18</v>
      </c>
      <c r="H19" s="2" t="s">
        <v>5080</v>
      </c>
      <c r="I19" s="2" t="n">
        <v>2</v>
      </c>
      <c r="J19" s="2" t="s">
        <v>4999</v>
      </c>
    </row>
    <row r="20" customFormat="false" ht="15" hidden="false" customHeight="true" outlineLevel="0" collapsed="false">
      <c r="A20" s="211" t="s">
        <v>5080</v>
      </c>
      <c r="B20" s="212" t="n">
        <v>0</v>
      </c>
      <c r="C20" s="213" t="n">
        <v>0</v>
      </c>
      <c r="D20" s="204"/>
      <c r="E20" s="205"/>
      <c r="F20" s="204"/>
      <c r="G20" s="207" t="n">
        <v>19</v>
      </c>
      <c r="H20" s="2" t="s">
        <v>5142</v>
      </c>
      <c r="I20" s="2" t="n">
        <v>0</v>
      </c>
      <c r="J20" s="2" t="s">
        <v>4991</v>
      </c>
    </row>
    <row r="21" customFormat="false" ht="15" hidden="false" customHeight="true" outlineLevel="0" collapsed="false">
      <c r="A21" s="211" t="s">
        <v>5140</v>
      </c>
      <c r="B21" s="212"/>
      <c r="C21" s="213" t="n">
        <v>0</v>
      </c>
      <c r="D21" s="204"/>
      <c r="E21" s="205"/>
      <c r="F21" s="204"/>
      <c r="G21" s="207" t="n">
        <v>20</v>
      </c>
      <c r="H21" s="2" t="s">
        <v>5140</v>
      </c>
      <c r="I21" s="2" t="n">
        <v>2</v>
      </c>
      <c r="J21" s="2" t="s">
        <v>4999</v>
      </c>
    </row>
    <row r="22" customFormat="false" ht="15" hidden="false" customHeight="true" outlineLevel="0" collapsed="false">
      <c r="A22" s="211" t="s">
        <v>776</v>
      </c>
      <c r="B22" s="212" t="n">
        <v>0</v>
      </c>
      <c r="C22" s="213" t="n">
        <v>0</v>
      </c>
      <c r="D22" s="204"/>
      <c r="E22" s="205"/>
      <c r="F22" s="204"/>
      <c r="G22" s="207" t="n">
        <v>21</v>
      </c>
      <c r="H22" s="2" t="s">
        <v>776</v>
      </c>
      <c r="I22" s="2" t="n">
        <v>2</v>
      </c>
      <c r="J22" s="2" t="s">
        <v>4999</v>
      </c>
    </row>
    <row r="23" customFormat="false" ht="15" hidden="false" customHeight="true" outlineLevel="0" collapsed="false">
      <c r="A23" s="211" t="s">
        <v>5239</v>
      </c>
      <c r="B23" s="212" t="n">
        <v>0</v>
      </c>
      <c r="C23" s="213" t="n">
        <v>0</v>
      </c>
      <c r="D23" s="204"/>
      <c r="E23" s="205"/>
      <c r="F23" s="204"/>
      <c r="G23" s="207" t="n">
        <v>22</v>
      </c>
      <c r="H23" s="2" t="s">
        <v>1192</v>
      </c>
      <c r="I23" s="2" t="n">
        <v>2</v>
      </c>
      <c r="J23" s="2" t="s">
        <v>5006</v>
      </c>
    </row>
    <row r="24" customFormat="false" ht="15" hidden="false" customHeight="true" outlineLevel="0" collapsed="false">
      <c r="A24" s="211" t="s">
        <v>5367</v>
      </c>
      <c r="B24" s="212" t="n">
        <v>0</v>
      </c>
      <c r="C24" s="213" t="n">
        <v>0</v>
      </c>
      <c r="D24" s="204"/>
      <c r="E24" s="205"/>
      <c r="F24" s="204"/>
      <c r="G24" s="207" t="n">
        <v>23</v>
      </c>
      <c r="H24" s="2" t="s">
        <v>5030</v>
      </c>
      <c r="I24" s="2" t="n">
        <v>2</v>
      </c>
      <c r="J24" s="2" t="s">
        <v>4982</v>
      </c>
    </row>
    <row r="25" customFormat="false" ht="15" hidden="false" customHeight="true" outlineLevel="0" collapsed="false">
      <c r="A25" s="211" t="s">
        <v>549</v>
      </c>
      <c r="B25" s="212" t="n">
        <v>0</v>
      </c>
      <c r="C25" s="213" t="n">
        <v>0</v>
      </c>
      <c r="D25" s="204"/>
      <c r="E25" s="205"/>
      <c r="F25" s="204"/>
      <c r="G25" s="207" t="n">
        <v>24</v>
      </c>
      <c r="H25" s="2" t="s">
        <v>5149</v>
      </c>
      <c r="I25" s="2" t="n">
        <v>2</v>
      </c>
      <c r="J25" s="2" t="s">
        <v>5006</v>
      </c>
    </row>
    <row r="26" customFormat="false" ht="15" hidden="false" customHeight="true" outlineLevel="0" collapsed="false">
      <c r="A26" s="211" t="s">
        <v>5306</v>
      </c>
      <c r="B26" s="212" t="n">
        <v>0</v>
      </c>
      <c r="C26" s="213" t="n">
        <v>0</v>
      </c>
      <c r="D26" s="215"/>
      <c r="E26" s="205"/>
      <c r="F26" s="204"/>
      <c r="G26" s="207" t="n">
        <v>25</v>
      </c>
      <c r="H26" s="2" t="s">
        <v>5035</v>
      </c>
      <c r="I26" s="2" t="n">
        <v>2</v>
      </c>
      <c r="J26" s="2" t="s">
        <v>5006</v>
      </c>
    </row>
    <row r="27" customFormat="false" ht="15" hidden="false" customHeight="true" outlineLevel="0" collapsed="false">
      <c r="A27" s="211" t="s">
        <v>1082</v>
      </c>
      <c r="B27" s="212" t="n">
        <v>0</v>
      </c>
      <c r="C27" s="213" t="n">
        <v>0</v>
      </c>
      <c r="D27" s="204"/>
      <c r="E27" s="205"/>
      <c r="F27" s="204"/>
      <c r="G27" s="207" t="n">
        <v>26</v>
      </c>
      <c r="H27" s="2" t="s">
        <v>5349</v>
      </c>
      <c r="I27" s="2" t="n">
        <v>1</v>
      </c>
      <c r="J27" s="2" t="s">
        <v>4980</v>
      </c>
    </row>
    <row r="28" customFormat="false" ht="15" hidden="false" customHeight="true" outlineLevel="0" collapsed="false">
      <c r="A28" s="211" t="s">
        <v>1204</v>
      </c>
      <c r="B28" s="212" t="n">
        <v>0</v>
      </c>
      <c r="C28" s="213" t="n">
        <v>0</v>
      </c>
      <c r="D28" s="204"/>
      <c r="E28" s="205"/>
      <c r="F28" s="204"/>
      <c r="G28" s="207" t="n">
        <v>27</v>
      </c>
      <c r="H28" s="2" t="s">
        <v>5150</v>
      </c>
      <c r="I28" s="2" t="n">
        <v>2</v>
      </c>
      <c r="J28" s="2" t="s">
        <v>4982</v>
      </c>
    </row>
    <row r="29" customFormat="false" ht="15" hidden="false" customHeight="true" outlineLevel="0" collapsed="false">
      <c r="A29" s="2"/>
      <c r="B29" s="204"/>
      <c r="C29" s="204"/>
      <c r="D29" s="204"/>
      <c r="E29" s="205"/>
      <c r="F29" s="204"/>
      <c r="G29" s="207" t="n">
        <v>28</v>
      </c>
      <c r="H29" s="2" t="s">
        <v>5239</v>
      </c>
      <c r="I29" s="2" t="n">
        <v>2</v>
      </c>
      <c r="J29" s="2" t="s">
        <v>4999</v>
      </c>
    </row>
    <row r="30" customFormat="false" ht="19.5" hidden="false" customHeight="true" outlineLevel="0" collapsed="false">
      <c r="A30" s="206" t="s">
        <v>5006</v>
      </c>
      <c r="B30" s="206"/>
      <c r="C30" s="206"/>
      <c r="D30" s="204"/>
      <c r="E30" s="205"/>
      <c r="F30" s="204"/>
      <c r="G30" s="207" t="n">
        <v>29</v>
      </c>
      <c r="H30" s="2" t="s">
        <v>5108</v>
      </c>
      <c r="I30" s="2" t="n">
        <v>2</v>
      </c>
      <c r="J30" s="2" t="s">
        <v>4982</v>
      </c>
    </row>
    <row r="31" customFormat="false" ht="15" hidden="false" customHeight="true" outlineLevel="0" collapsed="false">
      <c r="A31" s="208" t="s">
        <v>5076</v>
      </c>
      <c r="B31" s="209" t="n">
        <v>0</v>
      </c>
      <c r="C31" s="210" t="n">
        <v>0</v>
      </c>
      <c r="D31" s="204"/>
      <c r="E31" s="205"/>
      <c r="F31" s="204"/>
      <c r="G31" s="207" t="n">
        <v>30</v>
      </c>
      <c r="H31" s="2" t="s">
        <v>5367</v>
      </c>
      <c r="I31" s="2" t="n">
        <v>2</v>
      </c>
      <c r="J31" s="2" t="s">
        <v>4999</v>
      </c>
    </row>
    <row r="32" customFormat="false" ht="15" hidden="false" customHeight="true" outlineLevel="0" collapsed="false">
      <c r="A32" s="211" t="s">
        <v>5247</v>
      </c>
      <c r="B32" s="212" t="n">
        <v>0</v>
      </c>
      <c r="C32" s="213"/>
      <c r="D32" s="204"/>
      <c r="E32" s="205"/>
      <c r="F32" s="204"/>
      <c r="G32" s="207" t="n">
        <v>31</v>
      </c>
      <c r="H32" s="2" t="s">
        <v>5084</v>
      </c>
      <c r="I32" s="2" t="n">
        <v>1</v>
      </c>
      <c r="J32" s="2" t="s">
        <v>4980</v>
      </c>
    </row>
    <row r="33" customFormat="false" ht="15" hidden="false" customHeight="true" outlineLevel="0" collapsed="false">
      <c r="A33" s="211" t="s">
        <v>5241</v>
      </c>
      <c r="B33" s="212" t="n">
        <v>0</v>
      </c>
      <c r="C33" s="213" t="n">
        <v>0</v>
      </c>
      <c r="D33" s="204"/>
      <c r="E33" s="205"/>
      <c r="F33" s="204"/>
      <c r="G33" s="207" t="n">
        <v>32</v>
      </c>
      <c r="H33" s="2" t="s">
        <v>5038</v>
      </c>
      <c r="I33" s="2" t="n">
        <v>2</v>
      </c>
      <c r="J33" s="2" t="s">
        <v>4982</v>
      </c>
    </row>
    <row r="34" customFormat="false" ht="15" hidden="false" customHeight="true" outlineLevel="0" collapsed="false">
      <c r="A34" s="211" t="s">
        <v>5027</v>
      </c>
      <c r="B34" s="212" t="n">
        <v>0</v>
      </c>
      <c r="C34" s="213" t="n">
        <v>0</v>
      </c>
      <c r="D34" s="204"/>
      <c r="E34" s="205"/>
      <c r="F34" s="204"/>
      <c r="G34" s="207" t="n">
        <v>33</v>
      </c>
      <c r="H34" s="2" t="s">
        <v>5087</v>
      </c>
      <c r="I34" s="2" t="n">
        <v>1</v>
      </c>
      <c r="J34" s="2" t="s">
        <v>4980</v>
      </c>
    </row>
    <row r="35" customFormat="false" ht="15" hidden="false" customHeight="true" outlineLevel="0" collapsed="false">
      <c r="A35" s="211" t="s">
        <v>1192</v>
      </c>
      <c r="B35" s="212" t="n">
        <v>0</v>
      </c>
      <c r="C35" s="213" t="n">
        <v>0</v>
      </c>
      <c r="D35" s="204"/>
      <c r="E35" s="205"/>
      <c r="F35" s="204"/>
      <c r="G35" s="207" t="n">
        <v>34</v>
      </c>
      <c r="H35" s="2" t="s">
        <v>5296</v>
      </c>
      <c r="I35" s="2" t="n">
        <v>0</v>
      </c>
      <c r="J35" s="2" t="s">
        <v>4991</v>
      </c>
    </row>
    <row r="36" customFormat="false" ht="15" hidden="false" customHeight="true" outlineLevel="0" collapsed="false">
      <c r="A36" s="211" t="s">
        <v>5149</v>
      </c>
      <c r="B36" s="212" t="n">
        <v>0</v>
      </c>
      <c r="C36" s="213" t="n">
        <v>0</v>
      </c>
      <c r="D36" s="204"/>
      <c r="E36" s="205"/>
      <c r="F36" s="204"/>
      <c r="G36" s="207" t="n">
        <v>35</v>
      </c>
      <c r="H36" s="2" t="s">
        <v>5041</v>
      </c>
      <c r="I36" s="2" t="n">
        <v>2</v>
      </c>
      <c r="J36" s="2" t="s">
        <v>4982</v>
      </c>
    </row>
    <row r="37" customFormat="false" ht="15" hidden="false" customHeight="true" outlineLevel="0" collapsed="false">
      <c r="A37" s="211" t="s">
        <v>5035</v>
      </c>
      <c r="B37" s="212" t="n">
        <v>0</v>
      </c>
      <c r="C37" s="213" t="n">
        <v>0</v>
      </c>
      <c r="D37" s="204"/>
      <c r="E37" s="205"/>
      <c r="F37" s="204"/>
      <c r="G37" s="207" t="n">
        <v>36</v>
      </c>
      <c r="H37" s="2" t="s">
        <v>5114</v>
      </c>
      <c r="I37" s="2" t="n">
        <v>2</v>
      </c>
      <c r="J37" s="2" t="s">
        <v>4982</v>
      </c>
    </row>
    <row r="38" customFormat="false" ht="15" hidden="false" customHeight="true" outlineLevel="0" collapsed="false">
      <c r="A38" s="211" t="s">
        <v>5145</v>
      </c>
      <c r="B38" s="212" t="n">
        <v>0</v>
      </c>
      <c r="C38" s="213" t="n">
        <v>0</v>
      </c>
      <c r="D38" s="204"/>
      <c r="E38" s="205"/>
      <c r="F38" s="204"/>
      <c r="G38" s="207" t="n">
        <v>37</v>
      </c>
      <c r="H38" s="2" t="s">
        <v>5042</v>
      </c>
      <c r="I38" s="2" t="n">
        <v>2</v>
      </c>
      <c r="J38" s="2" t="s">
        <v>4982</v>
      </c>
    </row>
    <row r="39" customFormat="false" ht="15" hidden="false" customHeight="true" outlineLevel="0" collapsed="false">
      <c r="A39" s="211" t="s">
        <v>5037</v>
      </c>
      <c r="B39" s="212" t="n">
        <v>0</v>
      </c>
      <c r="C39" s="213"/>
      <c r="D39" s="204"/>
      <c r="E39" s="205"/>
      <c r="F39" s="204"/>
      <c r="G39" s="207" t="n">
        <v>38</v>
      </c>
      <c r="H39" s="2" t="s">
        <v>590</v>
      </c>
      <c r="I39" s="2" t="n">
        <v>2</v>
      </c>
      <c r="J39" s="2" t="s">
        <v>4982</v>
      </c>
    </row>
    <row r="40" customFormat="false" ht="15" hidden="false" customHeight="true" outlineLevel="0" collapsed="false">
      <c r="A40" s="211" t="s">
        <v>5039</v>
      </c>
      <c r="B40" s="212" t="n">
        <v>0</v>
      </c>
      <c r="C40" s="213" t="n">
        <v>0</v>
      </c>
      <c r="D40" s="204"/>
      <c r="E40" s="205"/>
      <c r="F40" s="204"/>
      <c r="G40" s="207" t="n">
        <v>39</v>
      </c>
      <c r="H40" s="2" t="s">
        <v>5043</v>
      </c>
      <c r="I40" s="2" t="n">
        <v>2</v>
      </c>
      <c r="J40" s="2" t="s">
        <v>4982</v>
      </c>
    </row>
    <row r="41" customFormat="false" ht="15" hidden="false" customHeight="true" outlineLevel="0" collapsed="false">
      <c r="A41" s="211" t="s">
        <v>5106</v>
      </c>
      <c r="B41" s="212" t="n">
        <v>0</v>
      </c>
      <c r="C41" s="213" t="n">
        <v>0</v>
      </c>
      <c r="D41" s="204"/>
      <c r="E41" s="205"/>
      <c r="F41" s="204"/>
      <c r="G41" s="207" t="n">
        <v>40</v>
      </c>
      <c r="H41" s="2" t="s">
        <v>549</v>
      </c>
      <c r="I41" s="2" t="n">
        <v>2</v>
      </c>
      <c r="J41" s="2" t="s">
        <v>4999</v>
      </c>
    </row>
    <row r="42" customFormat="false" ht="15" hidden="false" customHeight="true" outlineLevel="0" collapsed="false">
      <c r="A42" s="211" t="s">
        <v>5132</v>
      </c>
      <c r="B42" s="212" t="n">
        <v>0</v>
      </c>
      <c r="C42" s="213" t="n">
        <v>0</v>
      </c>
      <c r="D42" s="204"/>
      <c r="E42" s="205"/>
      <c r="F42" s="204"/>
      <c r="G42" s="207" t="n">
        <v>41</v>
      </c>
      <c r="H42" s="2" t="s">
        <v>5306</v>
      </c>
      <c r="I42" s="2" t="n">
        <v>2</v>
      </c>
      <c r="J42" s="2" t="s">
        <v>4999</v>
      </c>
    </row>
    <row r="43" customFormat="false" ht="15" hidden="false" customHeight="true" outlineLevel="0" collapsed="false">
      <c r="A43" s="211" t="s">
        <v>5153</v>
      </c>
      <c r="B43" s="212" t="n">
        <v>0</v>
      </c>
      <c r="C43" s="213" t="n">
        <v>0</v>
      </c>
      <c r="D43" s="204"/>
      <c r="E43" s="205"/>
      <c r="F43" s="204"/>
      <c r="G43" s="207" t="n">
        <v>42</v>
      </c>
      <c r="H43" s="2" t="s">
        <v>5044</v>
      </c>
      <c r="I43" s="2" t="n">
        <v>2</v>
      </c>
      <c r="J43" s="2" t="s">
        <v>4982</v>
      </c>
    </row>
    <row r="44" customFormat="false" ht="15" hidden="false" customHeight="true" outlineLevel="0" collapsed="false">
      <c r="A44" s="2"/>
      <c r="B44" s="204"/>
      <c r="C44" s="204"/>
      <c r="D44" s="204"/>
      <c r="E44" s="205"/>
      <c r="F44" s="204"/>
      <c r="G44" s="207" t="n">
        <v>43</v>
      </c>
      <c r="H44" s="2" t="s">
        <v>5145</v>
      </c>
      <c r="I44" s="2" t="n">
        <v>2</v>
      </c>
      <c r="J44" s="2" t="s">
        <v>5006</v>
      </c>
    </row>
    <row r="45" customFormat="false" ht="19.5" hidden="false" customHeight="true" outlineLevel="0" collapsed="false">
      <c r="A45" s="206" t="s">
        <v>4982</v>
      </c>
      <c r="B45" s="206"/>
      <c r="C45" s="206"/>
      <c r="D45" s="204"/>
      <c r="E45" s="205"/>
      <c r="F45" s="204"/>
      <c r="G45" s="207" t="n">
        <v>44</v>
      </c>
      <c r="H45" s="2" t="s">
        <v>5366</v>
      </c>
      <c r="I45" s="2" t="n">
        <v>1</v>
      </c>
      <c r="J45" s="2" t="s">
        <v>4980</v>
      </c>
    </row>
    <row r="46" customFormat="false" ht="15" hidden="false" customHeight="true" outlineLevel="0" collapsed="false">
      <c r="A46" s="208" t="s">
        <v>590</v>
      </c>
      <c r="B46" s="221" t="n">
        <v>5</v>
      </c>
      <c r="C46" s="217" t="n">
        <v>5</v>
      </c>
      <c r="D46" s="204"/>
      <c r="E46" s="205"/>
      <c r="F46" s="204"/>
      <c r="G46" s="207" t="n">
        <v>45</v>
      </c>
      <c r="H46" s="2" t="s">
        <v>5037</v>
      </c>
      <c r="I46" s="2" t="n">
        <v>2</v>
      </c>
      <c r="J46" s="2" t="s">
        <v>4982</v>
      </c>
    </row>
    <row r="47" customFormat="false" ht="15" hidden="false" customHeight="true" outlineLevel="0" collapsed="false">
      <c r="A47" s="211" t="s">
        <v>5045</v>
      </c>
      <c r="B47" s="218" t="n">
        <v>6</v>
      </c>
      <c r="C47" s="2" t="n">
        <v>6</v>
      </c>
      <c r="D47" s="204"/>
      <c r="E47" s="205"/>
      <c r="F47" s="204"/>
      <c r="G47" s="207" t="n">
        <v>46</v>
      </c>
      <c r="H47" s="2" t="s">
        <v>5234</v>
      </c>
      <c r="I47" s="2" t="n">
        <v>2</v>
      </c>
      <c r="J47" s="2" t="s">
        <v>4982</v>
      </c>
    </row>
    <row r="48" customFormat="false" ht="15" hidden="false" customHeight="true" outlineLevel="0" collapsed="false">
      <c r="A48" s="211" t="s">
        <v>5030</v>
      </c>
      <c r="B48" s="218" t="n">
        <v>10</v>
      </c>
      <c r="C48" s="2" t="n">
        <v>10</v>
      </c>
      <c r="D48" s="204"/>
      <c r="E48" s="205"/>
      <c r="F48" s="204"/>
      <c r="G48" s="207" t="n">
        <v>47</v>
      </c>
      <c r="H48" s="2" t="s">
        <v>5039</v>
      </c>
      <c r="I48" s="2" t="n">
        <v>2</v>
      </c>
      <c r="J48" s="2" t="s">
        <v>5006</v>
      </c>
    </row>
    <row r="49" customFormat="false" ht="15" hidden="false" customHeight="true" outlineLevel="0" collapsed="false">
      <c r="A49" s="211" t="s">
        <v>5113</v>
      </c>
      <c r="B49" s="218" t="n">
        <v>11</v>
      </c>
      <c r="C49" s="2" t="n">
        <v>11</v>
      </c>
      <c r="D49" s="204"/>
      <c r="E49" s="205"/>
      <c r="F49" s="204"/>
      <c r="G49" s="207" t="n">
        <v>48</v>
      </c>
      <c r="H49" s="2" t="s">
        <v>5048</v>
      </c>
      <c r="I49" s="2" t="n">
        <v>2</v>
      </c>
      <c r="J49" s="2" t="s">
        <v>4982</v>
      </c>
    </row>
    <row r="50" customFormat="false" ht="15" hidden="false" customHeight="true" outlineLevel="0" collapsed="false">
      <c r="A50" s="211" t="s">
        <v>5047</v>
      </c>
      <c r="B50" s="218" t="n">
        <v>12</v>
      </c>
      <c r="C50" s="2" t="n">
        <v>12</v>
      </c>
      <c r="D50" s="204"/>
      <c r="E50" s="205"/>
      <c r="F50" s="204"/>
      <c r="G50" s="207" t="n">
        <v>49</v>
      </c>
      <c r="H50" s="2" t="s">
        <v>5106</v>
      </c>
      <c r="I50" s="2" t="n">
        <v>2</v>
      </c>
      <c r="J50" s="2" t="s">
        <v>5006</v>
      </c>
    </row>
    <row r="51" customFormat="false" ht="15" hidden="false" customHeight="true" outlineLevel="0" collapsed="false">
      <c r="A51" s="211" t="s">
        <v>5038</v>
      </c>
      <c r="B51" s="218" t="n">
        <v>17</v>
      </c>
      <c r="C51" s="2" t="n">
        <v>17</v>
      </c>
      <c r="D51" s="204"/>
      <c r="E51" s="205"/>
      <c r="F51" s="204"/>
      <c r="G51" s="207" t="n">
        <v>50</v>
      </c>
      <c r="H51" s="2" t="s">
        <v>5067</v>
      </c>
      <c r="I51" s="2" t="n">
        <v>2</v>
      </c>
      <c r="J51" s="2" t="s">
        <v>4982</v>
      </c>
    </row>
    <row r="52" customFormat="false" ht="15" hidden="false" customHeight="true" outlineLevel="0" collapsed="false">
      <c r="A52" s="211" t="s">
        <v>5021</v>
      </c>
      <c r="B52" s="218" t="n">
        <v>21</v>
      </c>
      <c r="C52" s="2" t="n">
        <v>21</v>
      </c>
      <c r="D52" s="204"/>
      <c r="E52" s="205"/>
      <c r="F52" s="204"/>
      <c r="G52" s="207" t="n">
        <v>51</v>
      </c>
      <c r="H52" s="2" t="s">
        <v>1204</v>
      </c>
      <c r="I52" s="2" t="n">
        <v>2</v>
      </c>
      <c r="J52" s="2" t="s">
        <v>4999</v>
      </c>
    </row>
    <row r="53" customFormat="false" ht="15" hidden="false" customHeight="true" outlineLevel="0" collapsed="false">
      <c r="A53" s="211" t="s">
        <v>5048</v>
      </c>
      <c r="B53" s="218" t="n">
        <v>22</v>
      </c>
      <c r="C53" s="2" t="n">
        <v>22</v>
      </c>
      <c r="D53" s="204"/>
      <c r="E53" s="205"/>
      <c r="F53" s="204"/>
      <c r="G53" s="207" t="n">
        <v>52</v>
      </c>
      <c r="H53" s="2" t="s">
        <v>977</v>
      </c>
      <c r="I53" s="2" t="n">
        <v>2</v>
      </c>
      <c r="J53" s="2" t="s">
        <v>4982</v>
      </c>
    </row>
    <row r="54" customFormat="false" ht="15" hidden="false" customHeight="true" outlineLevel="0" collapsed="false">
      <c r="A54" s="211" t="s">
        <v>5042</v>
      </c>
      <c r="B54" s="218" t="n">
        <v>27</v>
      </c>
      <c r="C54" s="2" t="n">
        <v>27</v>
      </c>
      <c r="D54" s="204"/>
      <c r="E54" s="205"/>
      <c r="F54" s="204"/>
      <c r="G54" s="207" t="n">
        <v>53</v>
      </c>
      <c r="H54" s="2" t="s">
        <v>5107</v>
      </c>
      <c r="I54" s="2" t="n">
        <v>0</v>
      </c>
      <c r="J54" s="2" t="s">
        <v>4991</v>
      </c>
    </row>
    <row r="55" customFormat="false" ht="15" hidden="false" customHeight="true" outlineLevel="0" collapsed="false">
      <c r="A55" s="211" t="s">
        <v>5004</v>
      </c>
      <c r="B55" s="218" t="n">
        <v>32</v>
      </c>
      <c r="C55" s="2" t="n">
        <v>32</v>
      </c>
      <c r="D55" s="204"/>
      <c r="E55" s="205"/>
      <c r="F55" s="204"/>
      <c r="G55" s="207" t="n">
        <v>54</v>
      </c>
      <c r="H55" s="2" t="s">
        <v>5113</v>
      </c>
      <c r="I55" s="2" t="n">
        <v>2</v>
      </c>
      <c r="J55" s="2" t="s">
        <v>4982</v>
      </c>
    </row>
    <row r="56" customFormat="false" ht="15" hidden="false" customHeight="true" outlineLevel="0" collapsed="false">
      <c r="A56" s="211" t="s">
        <v>5013</v>
      </c>
      <c r="B56" s="218" t="n">
        <v>42</v>
      </c>
      <c r="C56" s="2" t="n">
        <v>42</v>
      </c>
      <c r="D56" s="204"/>
      <c r="E56" s="205"/>
      <c r="F56" s="204"/>
      <c r="G56" s="207" t="n">
        <v>55</v>
      </c>
      <c r="H56" s="2" t="s">
        <v>5050</v>
      </c>
      <c r="I56" s="2" t="n">
        <v>2</v>
      </c>
      <c r="J56" s="2" t="s">
        <v>4982</v>
      </c>
    </row>
    <row r="57" customFormat="false" ht="15" hidden="false" customHeight="true" outlineLevel="0" collapsed="false">
      <c r="A57" s="211" t="s">
        <v>5041</v>
      </c>
      <c r="B57" s="218" t="n">
        <v>44</v>
      </c>
      <c r="C57" s="2" t="n">
        <v>44</v>
      </c>
      <c r="D57" s="204"/>
      <c r="E57" s="205"/>
      <c r="F57" s="204"/>
      <c r="G57" s="207" t="n">
        <v>56</v>
      </c>
      <c r="H57" s="2" t="s">
        <v>1082</v>
      </c>
      <c r="I57" s="2" t="n">
        <v>2</v>
      </c>
      <c r="J57" s="2" t="s">
        <v>4999</v>
      </c>
    </row>
    <row r="58" customFormat="false" ht="15" hidden="false" customHeight="true" outlineLevel="0" collapsed="false">
      <c r="A58" s="211" t="s">
        <v>4985</v>
      </c>
      <c r="B58" s="218" t="n">
        <v>45</v>
      </c>
      <c r="C58" s="2" t="n">
        <v>45</v>
      </c>
      <c r="D58" s="204"/>
      <c r="E58" s="205"/>
      <c r="F58" s="204"/>
      <c r="G58" s="207" t="n">
        <v>57</v>
      </c>
      <c r="H58" s="2" t="s">
        <v>5132</v>
      </c>
      <c r="I58" s="2" t="n">
        <v>2</v>
      </c>
      <c r="J58" s="2" t="s">
        <v>5006</v>
      </c>
    </row>
    <row r="59" customFormat="false" ht="15" hidden="false" customHeight="true" outlineLevel="0" collapsed="false">
      <c r="A59" s="211" t="s">
        <v>5192</v>
      </c>
      <c r="B59" s="218" t="n">
        <v>46</v>
      </c>
      <c r="C59" s="2" t="n">
        <v>46</v>
      </c>
      <c r="D59" s="204"/>
      <c r="E59" s="205"/>
      <c r="F59" s="204"/>
      <c r="G59" s="207" t="n">
        <v>58</v>
      </c>
      <c r="H59" s="2" t="s">
        <v>5047</v>
      </c>
      <c r="I59" s="2" t="n">
        <v>2</v>
      </c>
      <c r="J59" s="2" t="s">
        <v>4982</v>
      </c>
    </row>
    <row r="60" customFormat="false" ht="15" hidden="false" customHeight="true" outlineLevel="0" collapsed="false">
      <c r="A60" s="211" t="s">
        <v>5043</v>
      </c>
      <c r="B60" s="218" t="n">
        <v>48</v>
      </c>
      <c r="C60" s="2" t="n">
        <v>48</v>
      </c>
      <c r="D60" s="204"/>
      <c r="E60" s="205"/>
      <c r="F60" s="204"/>
      <c r="G60" s="207" t="n">
        <v>59</v>
      </c>
      <c r="H60" s="2" t="s">
        <v>5192</v>
      </c>
      <c r="I60" s="2" t="n">
        <v>2</v>
      </c>
      <c r="J60" s="2" t="s">
        <v>4982</v>
      </c>
    </row>
    <row r="61" customFormat="false" ht="15" hidden="false" customHeight="true" outlineLevel="0" collapsed="false">
      <c r="A61" s="211" t="s">
        <v>5134</v>
      </c>
      <c r="B61" s="218" t="n">
        <v>53</v>
      </c>
      <c r="C61" s="2" t="n">
        <v>53</v>
      </c>
      <c r="D61" s="204"/>
      <c r="E61" s="205"/>
      <c r="F61" s="204"/>
      <c r="G61" s="207" t="n">
        <v>60</v>
      </c>
      <c r="H61" s="2" t="s">
        <v>5045</v>
      </c>
      <c r="I61" s="2" t="n">
        <v>2</v>
      </c>
      <c r="J61" s="2" t="s">
        <v>4982</v>
      </c>
    </row>
    <row r="62" customFormat="false" ht="15" hidden="false" customHeight="true" outlineLevel="0" collapsed="false">
      <c r="A62" s="211" t="s">
        <v>5108</v>
      </c>
      <c r="B62" s="218" t="n">
        <v>66</v>
      </c>
      <c r="C62" s="2" t="n">
        <v>66</v>
      </c>
      <c r="D62" s="204"/>
      <c r="E62" s="205"/>
      <c r="F62" s="204"/>
      <c r="G62" s="207" t="n">
        <v>61</v>
      </c>
      <c r="H62" s="2" t="s">
        <v>5051</v>
      </c>
      <c r="I62" s="2" t="n">
        <v>2</v>
      </c>
      <c r="J62" s="2" t="s">
        <v>4982</v>
      </c>
    </row>
    <row r="63" customFormat="false" ht="15" hidden="false" customHeight="true" outlineLevel="0" collapsed="false">
      <c r="A63" s="211" t="s">
        <v>5114</v>
      </c>
      <c r="B63" s="218" t="n">
        <v>67</v>
      </c>
      <c r="C63" s="2" t="n">
        <v>67</v>
      </c>
      <c r="D63" s="204"/>
      <c r="E63" s="205"/>
      <c r="F63" s="204"/>
      <c r="G63" s="207" t="n">
        <v>62</v>
      </c>
      <c r="H63" s="2" t="s">
        <v>5345</v>
      </c>
      <c r="I63" s="2" t="n">
        <v>0</v>
      </c>
      <c r="J63" s="2" t="s">
        <v>4991</v>
      </c>
    </row>
    <row r="64" customFormat="false" ht="15" hidden="false" customHeight="true" outlineLevel="0" collapsed="false">
      <c r="A64" s="211" t="s">
        <v>5161</v>
      </c>
      <c r="B64" s="218" t="n">
        <v>82</v>
      </c>
      <c r="C64" s="2" t="n">
        <v>82</v>
      </c>
      <c r="D64" s="204"/>
      <c r="E64" s="205"/>
      <c r="F64" s="204"/>
      <c r="G64" s="207" t="n">
        <v>63</v>
      </c>
      <c r="H64" s="2" t="s">
        <v>5289</v>
      </c>
      <c r="I64" s="2" t="n">
        <v>2</v>
      </c>
      <c r="J64" s="2" t="s">
        <v>4982</v>
      </c>
    </row>
    <row r="65" customFormat="false" ht="15" hidden="false" customHeight="true" outlineLevel="0" collapsed="false">
      <c r="A65" s="211" t="s">
        <v>5142</v>
      </c>
      <c r="B65" s="218" t="n">
        <v>86</v>
      </c>
      <c r="C65" s="2" t="n">
        <v>86</v>
      </c>
      <c r="D65" s="204"/>
      <c r="E65" s="205"/>
      <c r="F65" s="204"/>
      <c r="G65" s="207" t="n">
        <v>64</v>
      </c>
      <c r="H65" s="2" t="s">
        <v>5153</v>
      </c>
      <c r="I65" s="2" t="n">
        <v>2</v>
      </c>
      <c r="J65" s="2" t="s">
        <v>5006</v>
      </c>
    </row>
    <row r="66" customFormat="false" ht="15" hidden="false" customHeight="true" outlineLevel="0" collapsed="false">
      <c r="A66" s="211" t="s">
        <v>5050</v>
      </c>
      <c r="B66" s="218" t="n">
        <v>87</v>
      </c>
      <c r="C66" s="2" t="n">
        <v>87</v>
      </c>
      <c r="D66" s="204"/>
      <c r="E66" s="205"/>
      <c r="F66" s="204"/>
      <c r="G66" s="207" t="n">
        <v>65</v>
      </c>
      <c r="H66" s="2" t="s">
        <v>5071</v>
      </c>
      <c r="I66" s="2" t="n">
        <v>0</v>
      </c>
      <c r="J66" s="2" t="s">
        <v>4991</v>
      </c>
    </row>
    <row r="67" customFormat="false" ht="15" hidden="false" customHeight="true" outlineLevel="0" collapsed="false">
      <c r="A67" s="211" t="s">
        <v>5037</v>
      </c>
      <c r="B67" s="214"/>
      <c r="C67" s="2" t="n">
        <v>88</v>
      </c>
      <c r="D67" s="204"/>
      <c r="E67" s="205"/>
      <c r="F67" s="204"/>
      <c r="G67" s="207" t="n">
        <v>66</v>
      </c>
      <c r="H67" s="219" t="s">
        <v>5075</v>
      </c>
      <c r="I67" s="219" t="n">
        <v>1</v>
      </c>
      <c r="J67" s="219" t="s">
        <v>4980</v>
      </c>
    </row>
    <row r="68" customFormat="false" ht="15" hidden="false" customHeight="true" outlineLevel="0" collapsed="false">
      <c r="A68" s="211" t="s">
        <v>5051</v>
      </c>
      <c r="B68" s="218" t="n">
        <v>89</v>
      </c>
      <c r="C68" s="2" t="n">
        <v>89</v>
      </c>
      <c r="D68" s="204"/>
      <c r="E68" s="205"/>
      <c r="F68" s="204"/>
      <c r="G68" s="207"/>
      <c r="H68" s="220" t="s">
        <v>5052</v>
      </c>
      <c r="I68" s="217" t="n">
        <f aca="false">SUM(I2:I67)</f>
        <v>114</v>
      </c>
      <c r="J68" s="217"/>
    </row>
    <row r="69" customFormat="false" ht="15" hidden="false" customHeight="true" outlineLevel="0" collapsed="false">
      <c r="A69" s="211" t="s">
        <v>977</v>
      </c>
      <c r="B69" s="218" t="n">
        <v>90</v>
      </c>
      <c r="C69" s="2" t="n">
        <v>90</v>
      </c>
      <c r="D69" s="204"/>
      <c r="E69" s="205"/>
      <c r="F69" s="204"/>
      <c r="G69" s="207"/>
      <c r="H69" s="2" t="s">
        <v>5053</v>
      </c>
      <c r="I69" s="2" t="n">
        <f aca="false">I68-((2*5)+(2*5))</f>
        <v>94</v>
      </c>
      <c r="J69" s="2"/>
    </row>
    <row r="70" customFormat="false" ht="15" hidden="false" customHeight="true" outlineLevel="0" collapsed="false">
      <c r="A70" s="211" t="s">
        <v>5289</v>
      </c>
      <c r="B70" s="218" t="n">
        <v>93</v>
      </c>
      <c r="C70" s="2" t="n">
        <v>93</v>
      </c>
      <c r="D70" s="204"/>
      <c r="E70" s="205"/>
      <c r="F70" s="204"/>
      <c r="G70" s="207"/>
      <c r="H70" s="2"/>
      <c r="I70" s="204"/>
      <c r="J70" s="2"/>
    </row>
    <row r="71" customFormat="false" ht="15" hidden="false" customHeight="true" outlineLevel="0" collapsed="false">
      <c r="A71" s="211" t="s">
        <v>5044</v>
      </c>
      <c r="B71" s="214"/>
      <c r="C71" s="2" t="n">
        <v>94</v>
      </c>
      <c r="D71" s="204"/>
      <c r="E71" s="205"/>
      <c r="F71" s="204"/>
      <c r="G71" s="207"/>
      <c r="H71" s="2"/>
      <c r="I71" s="204"/>
      <c r="J71" s="2"/>
    </row>
    <row r="72" customFormat="false" ht="15" hidden="false" customHeight="true" outlineLevel="0" collapsed="false">
      <c r="A72" s="211" t="s">
        <v>5234</v>
      </c>
      <c r="B72" s="218" t="n">
        <v>95</v>
      </c>
      <c r="C72" s="2" t="n">
        <v>95</v>
      </c>
      <c r="D72" s="204"/>
      <c r="E72" s="205"/>
      <c r="F72" s="204"/>
      <c r="G72" s="207"/>
      <c r="H72" s="2"/>
      <c r="I72" s="204"/>
      <c r="J72" s="2"/>
    </row>
    <row r="73" customFormat="false" ht="15" hidden="false" customHeight="true" outlineLevel="0" collapsed="false">
      <c r="A73" s="211" t="s">
        <v>5150</v>
      </c>
      <c r="B73" s="214"/>
      <c r="C73" s="2" t="n">
        <v>96</v>
      </c>
      <c r="D73" s="204"/>
      <c r="E73" s="205"/>
      <c r="F73" s="204"/>
      <c r="G73" s="207"/>
      <c r="H73" s="2"/>
      <c r="I73" s="204"/>
      <c r="J73" s="2"/>
    </row>
    <row r="74" customFormat="false" ht="15" hidden="false" customHeight="true" outlineLevel="0" collapsed="false">
      <c r="A74" s="211" t="s">
        <v>5247</v>
      </c>
      <c r="B74" s="214"/>
      <c r="C74" s="2" t="n">
        <v>97</v>
      </c>
      <c r="D74" s="204"/>
      <c r="E74" s="205"/>
      <c r="F74" s="204"/>
      <c r="G74" s="207"/>
      <c r="H74" s="2"/>
      <c r="I74" s="204"/>
      <c r="J74" s="2"/>
    </row>
    <row r="75" customFormat="false" ht="15" hidden="false" customHeight="true" outlineLevel="0" collapsed="false">
      <c r="A75" s="211" t="s">
        <v>4996</v>
      </c>
      <c r="B75" s="214"/>
      <c r="C75" s="2" t="n">
        <v>100</v>
      </c>
      <c r="D75" s="204"/>
      <c r="E75" s="205"/>
      <c r="F75" s="204"/>
      <c r="G75" s="207"/>
      <c r="H75" s="2"/>
      <c r="I75" s="204"/>
      <c r="J75" s="2"/>
    </row>
    <row r="76" customFormat="false" ht="15" hidden="false" customHeight="true" outlineLevel="0" collapsed="false">
      <c r="A76" s="211" t="s">
        <v>5001</v>
      </c>
      <c r="B76" s="218" t="s">
        <v>5054</v>
      </c>
      <c r="C76" s="2" t="s">
        <v>5054</v>
      </c>
      <c r="D76" s="204"/>
      <c r="E76" s="205"/>
      <c r="F76" s="204"/>
      <c r="G76" s="207"/>
      <c r="H76" s="2"/>
      <c r="I76" s="204"/>
      <c r="J76" s="2"/>
    </row>
    <row r="77" customFormat="false" ht="15" hidden="false" customHeight="true" outlineLevel="0" collapsed="false">
      <c r="A77" s="211" t="s">
        <v>5067</v>
      </c>
      <c r="B77" s="218" t="s">
        <v>5068</v>
      </c>
      <c r="C77" s="2" t="s">
        <v>5068</v>
      </c>
      <c r="D77" s="204"/>
      <c r="E77" s="205"/>
      <c r="F77" s="204"/>
      <c r="G77" s="207"/>
      <c r="H77" s="2"/>
      <c r="I77" s="204"/>
      <c r="J77" s="2"/>
    </row>
    <row r="78" customFormat="false" ht="15" hidden="false" customHeight="true" outlineLevel="0" collapsed="false">
      <c r="A78" s="2"/>
      <c r="B78" s="204"/>
      <c r="C78" s="204"/>
      <c r="D78" s="204"/>
      <c r="E78" s="205"/>
      <c r="F78" s="204"/>
      <c r="G78" s="207"/>
      <c r="H78" s="2"/>
      <c r="I78" s="204"/>
      <c r="J78" s="2"/>
    </row>
  </sheetData>
  <mergeCells count="4">
    <mergeCell ref="A2:C2"/>
    <mergeCell ref="A16:C16"/>
    <mergeCell ref="A30:C30"/>
    <mergeCell ref="A45:C45"/>
  </mergeCells>
  <conditionalFormatting sqref="B3:C14">
    <cfRule type="expression" priority="2" aboveAverage="0" equalAverage="0" bottom="0" percent="0" rank="0" text="" dxfId="0">
      <formula>LEN(TRIM(B3))=0</formula>
    </cfRule>
  </conditionalFormatting>
  <conditionalFormatting sqref="B3:C14">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J8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4" min="2" style="0" width="8.77551020408163"/>
    <col collapsed="false" hidden="false" max="5" min="5" style="0" width="3.51020408163265"/>
    <col collapsed="false" hidden="false" max="6" min="6" style="0" width="8.77551020408163"/>
    <col collapsed="false" hidden="false" max="7" min="7" style="0" width="3.78061224489796"/>
    <col collapsed="false" hidden="false" max="8" min="8" style="0" width="21.3265306122449"/>
    <col collapsed="false" hidden="false" max="9" min="9" style="0" width="8.77551020408163"/>
    <col collapsed="false" hidden="false" max="10" min="10" style="0" width="18.6275510204082"/>
    <col collapsed="false" hidden="false" max="1025" min="11" style="0" width="13.2295918367347"/>
  </cols>
  <sheetData>
    <row r="1" customFormat="false" ht="21" hidden="false" customHeight="true" outlineLevel="0" collapsed="false">
      <c r="A1" s="202" t="s">
        <v>2200</v>
      </c>
      <c r="B1" s="203" t="s">
        <v>4975</v>
      </c>
      <c r="C1" s="203" t="s">
        <v>4976</v>
      </c>
      <c r="D1" s="204"/>
      <c r="E1" s="205"/>
      <c r="F1" s="204"/>
      <c r="G1" s="2"/>
      <c r="H1" s="203" t="s">
        <v>4977</v>
      </c>
      <c r="I1" s="203" t="s">
        <v>4978</v>
      </c>
      <c r="J1" s="203" t="s">
        <v>4979</v>
      </c>
    </row>
    <row r="2" customFormat="false" ht="19.5" hidden="false" customHeight="true" outlineLevel="0" collapsed="false">
      <c r="A2" s="206" t="s">
        <v>4980</v>
      </c>
      <c r="B2" s="206"/>
      <c r="C2" s="206"/>
      <c r="D2" s="204"/>
      <c r="E2" s="205"/>
      <c r="F2" s="204"/>
      <c r="G2" s="207" t="n">
        <v>1</v>
      </c>
      <c r="H2" s="2" t="s">
        <v>5122</v>
      </c>
      <c r="I2" s="2" t="n">
        <v>2</v>
      </c>
      <c r="J2" s="2" t="s">
        <v>4999</v>
      </c>
    </row>
    <row r="3" customFormat="false" ht="15" hidden="false" customHeight="true" outlineLevel="0" collapsed="false">
      <c r="A3" s="208" t="s">
        <v>649</v>
      </c>
      <c r="B3" s="209" t="n">
        <v>0</v>
      </c>
      <c r="C3" s="210" t="n">
        <v>0</v>
      </c>
      <c r="D3" s="204"/>
      <c r="E3" s="205"/>
      <c r="F3" s="204"/>
      <c r="G3" s="207" t="n">
        <v>2</v>
      </c>
      <c r="H3" s="2" t="s">
        <v>4985</v>
      </c>
      <c r="I3" s="2" t="n">
        <v>2</v>
      </c>
      <c r="J3" s="2" t="s">
        <v>4982</v>
      </c>
    </row>
    <row r="4" customFormat="false" ht="15" hidden="false" customHeight="true" outlineLevel="0" collapsed="false">
      <c r="A4" s="211" t="s">
        <v>5345</v>
      </c>
      <c r="B4" s="212" t="n">
        <v>0</v>
      </c>
      <c r="C4" s="213" t="n">
        <v>0</v>
      </c>
      <c r="D4" s="204"/>
      <c r="E4" s="205"/>
      <c r="F4" s="204"/>
      <c r="G4" s="207" t="n">
        <v>3</v>
      </c>
      <c r="H4" s="2" t="s">
        <v>1016</v>
      </c>
      <c r="I4" s="2" t="n">
        <v>2</v>
      </c>
      <c r="J4" s="2" t="s">
        <v>4999</v>
      </c>
    </row>
    <row r="5" customFormat="false" ht="15" hidden="false" customHeight="true" outlineLevel="0" collapsed="false">
      <c r="A5" s="211" t="s">
        <v>5296</v>
      </c>
      <c r="B5" s="212" t="n">
        <v>0</v>
      </c>
      <c r="C5" s="213" t="n">
        <v>0</v>
      </c>
      <c r="D5" s="204"/>
      <c r="E5" s="205"/>
      <c r="F5" s="204"/>
      <c r="G5" s="207" t="n">
        <v>4</v>
      </c>
      <c r="H5" s="2" t="s">
        <v>5221</v>
      </c>
      <c r="I5" s="2" t="n">
        <v>2</v>
      </c>
      <c r="J5" s="2" t="s">
        <v>4999</v>
      </c>
    </row>
    <row r="6" customFormat="false" ht="15" hidden="false" customHeight="true" outlineLevel="0" collapsed="false">
      <c r="A6" s="211" t="s">
        <v>5071</v>
      </c>
      <c r="B6" s="212" t="n">
        <v>0</v>
      </c>
      <c r="C6" s="213" t="n">
        <v>0</v>
      </c>
      <c r="D6" s="204"/>
      <c r="E6" s="205"/>
      <c r="F6" s="204"/>
      <c r="G6" s="207" t="n">
        <v>5</v>
      </c>
      <c r="H6" s="2" t="s">
        <v>5076</v>
      </c>
      <c r="I6" s="2" t="n">
        <v>2</v>
      </c>
      <c r="J6" s="2" t="s">
        <v>5006</v>
      </c>
    </row>
    <row r="7" customFormat="false" ht="15" hidden="false" customHeight="true" outlineLevel="0" collapsed="false">
      <c r="A7" s="211" t="s">
        <v>1030</v>
      </c>
      <c r="B7" s="212"/>
      <c r="C7" s="213" t="n">
        <v>4</v>
      </c>
      <c r="D7" s="204"/>
      <c r="E7" s="205"/>
      <c r="F7" s="204"/>
      <c r="G7" s="207" t="n">
        <v>6</v>
      </c>
      <c r="H7" s="2" t="s">
        <v>1030</v>
      </c>
      <c r="I7" s="2" t="n">
        <v>0</v>
      </c>
      <c r="J7" s="2" t="s">
        <v>4991</v>
      </c>
    </row>
    <row r="8" customFormat="false" ht="15" hidden="false" customHeight="true" outlineLevel="0" collapsed="false">
      <c r="A8" s="211" t="s">
        <v>5142</v>
      </c>
      <c r="B8" s="212" t="n">
        <v>18</v>
      </c>
      <c r="C8" s="213" t="n">
        <v>18</v>
      </c>
      <c r="D8" s="204"/>
      <c r="E8" s="205"/>
      <c r="F8" s="204"/>
      <c r="G8" s="207" t="n">
        <v>7</v>
      </c>
      <c r="H8" s="2" t="s">
        <v>4996</v>
      </c>
      <c r="I8" s="2" t="n">
        <v>2</v>
      </c>
      <c r="J8" s="2" t="s">
        <v>4982</v>
      </c>
    </row>
    <row r="9" customFormat="false" ht="15" hidden="false" customHeight="true" outlineLevel="0" collapsed="false">
      <c r="A9" s="211" t="s">
        <v>5107</v>
      </c>
      <c r="B9" s="212" t="n">
        <v>25</v>
      </c>
      <c r="C9" s="213" t="n">
        <v>25</v>
      </c>
      <c r="D9" s="204"/>
      <c r="E9" s="205"/>
      <c r="F9" s="204"/>
      <c r="G9" s="207" t="n">
        <v>8</v>
      </c>
      <c r="H9" s="2" t="s">
        <v>5310</v>
      </c>
      <c r="I9" s="2" t="n">
        <v>1</v>
      </c>
      <c r="J9" s="2" t="s">
        <v>4980</v>
      </c>
    </row>
    <row r="10" customFormat="false" ht="15" hidden="false" customHeight="true" outlineLevel="0" collapsed="false">
      <c r="A10" s="211" t="s">
        <v>5366</v>
      </c>
      <c r="B10" s="212" t="n">
        <v>30</v>
      </c>
      <c r="C10" s="213" t="n">
        <v>30</v>
      </c>
      <c r="D10" s="204"/>
      <c r="E10" s="205"/>
      <c r="F10" s="204"/>
      <c r="G10" s="207" t="n">
        <v>9</v>
      </c>
      <c r="H10" s="2" t="s">
        <v>5001</v>
      </c>
      <c r="I10" s="2" t="n">
        <v>2</v>
      </c>
      <c r="J10" s="2" t="s">
        <v>4982</v>
      </c>
    </row>
    <row r="11" customFormat="false" ht="15" hidden="false" customHeight="true" outlineLevel="0" collapsed="false">
      <c r="A11" s="211" t="s">
        <v>5349</v>
      </c>
      <c r="B11" s="212" t="n">
        <v>36</v>
      </c>
      <c r="C11" s="213" t="n">
        <v>36</v>
      </c>
      <c r="D11" s="204"/>
      <c r="E11" s="205"/>
      <c r="F11" s="204"/>
      <c r="G11" s="207" t="n">
        <v>10</v>
      </c>
      <c r="H11" s="2" t="s">
        <v>5247</v>
      </c>
      <c r="I11" s="2" t="n">
        <v>2</v>
      </c>
      <c r="J11" s="2" t="s">
        <v>4982</v>
      </c>
    </row>
    <row r="12" customFormat="false" ht="15" hidden="false" customHeight="true" outlineLevel="0" collapsed="false">
      <c r="A12" s="211" t="s">
        <v>5310</v>
      </c>
      <c r="B12" s="212" t="n">
        <v>42</v>
      </c>
      <c r="C12" s="213" t="n">
        <v>42</v>
      </c>
      <c r="D12" s="204"/>
      <c r="E12" s="205"/>
      <c r="F12" s="204"/>
      <c r="G12" s="207" t="n">
        <v>11</v>
      </c>
      <c r="H12" s="2" t="s">
        <v>5004</v>
      </c>
      <c r="I12" s="2" t="n">
        <v>2</v>
      </c>
      <c r="J12" s="2" t="s">
        <v>4982</v>
      </c>
    </row>
    <row r="13" customFormat="false" ht="15" hidden="false" customHeight="true" outlineLevel="0" collapsed="false">
      <c r="A13" s="211" t="s">
        <v>5075</v>
      </c>
      <c r="B13" s="212" t="n">
        <v>48</v>
      </c>
      <c r="C13" s="213" t="n">
        <v>48</v>
      </c>
      <c r="D13" s="204"/>
      <c r="E13" s="205"/>
      <c r="F13" s="204"/>
      <c r="G13" s="207" t="n">
        <v>12</v>
      </c>
      <c r="H13" s="2" t="s">
        <v>5161</v>
      </c>
      <c r="I13" s="2" t="n">
        <v>2</v>
      </c>
      <c r="J13" s="2" t="s">
        <v>4982</v>
      </c>
    </row>
    <row r="14" customFormat="false" ht="15" hidden="false" customHeight="true" outlineLevel="0" collapsed="false">
      <c r="A14" s="211" t="s">
        <v>5084</v>
      </c>
      <c r="B14" s="212" t="n">
        <v>57</v>
      </c>
      <c r="C14" s="213" t="n">
        <v>57</v>
      </c>
      <c r="D14" s="204"/>
      <c r="E14" s="205"/>
      <c r="F14" s="204"/>
      <c r="G14" s="207" t="n">
        <v>13</v>
      </c>
      <c r="H14" s="2" t="s">
        <v>5134</v>
      </c>
      <c r="I14" s="2" t="n">
        <v>2</v>
      </c>
      <c r="J14" s="2" t="s">
        <v>4982</v>
      </c>
    </row>
    <row r="15" customFormat="false" ht="15" hidden="false" customHeight="true" outlineLevel="0" collapsed="false">
      <c r="A15" s="211" t="s">
        <v>5087</v>
      </c>
      <c r="B15" s="212" t="n">
        <v>66</v>
      </c>
      <c r="C15" s="213" t="n">
        <v>66</v>
      </c>
      <c r="D15" s="204"/>
      <c r="E15" s="205"/>
      <c r="F15" s="204"/>
      <c r="G15" s="207" t="n">
        <v>14</v>
      </c>
      <c r="H15" s="2" t="s">
        <v>5013</v>
      </c>
      <c r="I15" s="2" t="n">
        <v>2</v>
      </c>
      <c r="J15" s="2" t="s">
        <v>4982</v>
      </c>
    </row>
    <row r="16" customFormat="false" ht="15" hidden="false" customHeight="true" outlineLevel="0" collapsed="false">
      <c r="A16" s="2"/>
      <c r="B16" s="204"/>
      <c r="C16" s="204"/>
      <c r="D16" s="204"/>
      <c r="E16" s="205"/>
      <c r="F16" s="204"/>
      <c r="G16" s="207" t="n">
        <v>15</v>
      </c>
      <c r="H16" s="2" t="s">
        <v>5241</v>
      </c>
      <c r="I16" s="2" t="n">
        <v>2</v>
      </c>
      <c r="J16" s="2" t="s">
        <v>5006</v>
      </c>
    </row>
    <row r="17" customFormat="false" ht="19.5" hidden="false" customHeight="true" outlineLevel="0" collapsed="false">
      <c r="A17" s="206" t="s">
        <v>5017</v>
      </c>
      <c r="B17" s="206"/>
      <c r="C17" s="206"/>
      <c r="D17" s="204"/>
      <c r="E17" s="205"/>
      <c r="F17" s="204"/>
      <c r="G17" s="207" t="n">
        <v>16</v>
      </c>
      <c r="H17" s="2" t="s">
        <v>5021</v>
      </c>
      <c r="I17" s="2" t="n">
        <v>2</v>
      </c>
      <c r="J17" s="2" t="s">
        <v>4982</v>
      </c>
    </row>
    <row r="18" customFormat="false" ht="15" hidden="false" customHeight="true" outlineLevel="0" collapsed="false">
      <c r="A18" s="208" t="s">
        <v>5122</v>
      </c>
      <c r="B18" s="209" t="n">
        <v>0</v>
      </c>
      <c r="C18" s="210" t="n">
        <v>0</v>
      </c>
      <c r="D18" s="204"/>
      <c r="E18" s="205"/>
      <c r="F18" s="204"/>
      <c r="G18" s="207" t="n">
        <v>17</v>
      </c>
      <c r="H18" s="2" t="s">
        <v>5027</v>
      </c>
      <c r="I18" s="2" t="n">
        <v>2</v>
      </c>
      <c r="J18" s="2" t="s">
        <v>5006</v>
      </c>
    </row>
    <row r="19" customFormat="false" ht="15" hidden="false" customHeight="true" outlineLevel="0" collapsed="false">
      <c r="A19" s="211" t="s">
        <v>1016</v>
      </c>
      <c r="B19" s="212" t="n">
        <v>0</v>
      </c>
      <c r="C19" s="213" t="n">
        <v>0</v>
      </c>
      <c r="D19" s="204"/>
      <c r="E19" s="205"/>
      <c r="F19" s="204"/>
      <c r="G19" s="207" t="n">
        <v>18</v>
      </c>
      <c r="H19" s="2" t="s">
        <v>1573</v>
      </c>
      <c r="I19" s="2" t="n">
        <v>2</v>
      </c>
      <c r="J19" s="2" t="s">
        <v>4982</v>
      </c>
    </row>
    <row r="20" customFormat="false" ht="15" hidden="false" customHeight="true" outlineLevel="0" collapsed="false">
      <c r="A20" s="211" t="s">
        <v>5221</v>
      </c>
      <c r="B20" s="212"/>
      <c r="C20" s="213" t="n">
        <v>0</v>
      </c>
      <c r="D20" s="204"/>
      <c r="E20" s="205"/>
      <c r="F20" s="204"/>
      <c r="G20" s="207" t="n">
        <v>19</v>
      </c>
      <c r="H20" s="2" t="s">
        <v>5080</v>
      </c>
      <c r="I20" s="2" t="n">
        <v>2</v>
      </c>
      <c r="J20" s="2" t="s">
        <v>4999</v>
      </c>
    </row>
    <row r="21" customFormat="false" ht="15" hidden="false" customHeight="true" outlineLevel="0" collapsed="false">
      <c r="A21" s="211" t="s">
        <v>5080</v>
      </c>
      <c r="B21" s="212" t="n">
        <v>0</v>
      </c>
      <c r="C21" s="213" t="n">
        <v>0</v>
      </c>
      <c r="D21" s="204"/>
      <c r="E21" s="205"/>
      <c r="F21" s="204"/>
      <c r="G21" s="207" t="n">
        <v>20</v>
      </c>
      <c r="H21" s="2" t="s">
        <v>5142</v>
      </c>
      <c r="I21" s="2" t="n">
        <v>0</v>
      </c>
      <c r="J21" s="2" t="s">
        <v>4991</v>
      </c>
    </row>
    <row r="22" customFormat="false" ht="15" hidden="false" customHeight="true" outlineLevel="0" collapsed="false">
      <c r="A22" s="211" t="s">
        <v>5140</v>
      </c>
      <c r="B22" s="212"/>
      <c r="C22" s="213" t="n">
        <v>0</v>
      </c>
      <c r="D22" s="204"/>
      <c r="E22" s="205"/>
      <c r="F22" s="204"/>
      <c r="G22" s="207" t="n">
        <v>21</v>
      </c>
      <c r="H22" s="2" t="s">
        <v>5140</v>
      </c>
      <c r="I22" s="2" t="n">
        <v>2</v>
      </c>
      <c r="J22" s="2" t="s">
        <v>4999</v>
      </c>
    </row>
    <row r="23" customFormat="false" ht="15" hidden="false" customHeight="true" outlineLevel="0" collapsed="false">
      <c r="A23" s="211" t="s">
        <v>776</v>
      </c>
      <c r="B23" s="212" t="n">
        <v>0</v>
      </c>
      <c r="C23" s="213" t="n">
        <v>0</v>
      </c>
      <c r="D23" s="204"/>
      <c r="E23" s="205"/>
      <c r="F23" s="204"/>
      <c r="G23" s="207" t="n">
        <v>22</v>
      </c>
      <c r="H23" s="2" t="s">
        <v>776</v>
      </c>
      <c r="I23" s="2" t="n">
        <v>2</v>
      </c>
      <c r="J23" s="2" t="s">
        <v>4999</v>
      </c>
    </row>
    <row r="24" customFormat="false" ht="15" hidden="false" customHeight="true" outlineLevel="0" collapsed="false">
      <c r="A24" s="211" t="s">
        <v>5239</v>
      </c>
      <c r="B24" s="212" t="n">
        <v>0</v>
      </c>
      <c r="C24" s="213" t="n">
        <v>0</v>
      </c>
      <c r="D24" s="204"/>
      <c r="E24" s="205"/>
      <c r="F24" s="204"/>
      <c r="G24" s="207" t="n">
        <v>23</v>
      </c>
      <c r="H24" s="2" t="s">
        <v>1192</v>
      </c>
      <c r="I24" s="2" t="n">
        <v>2</v>
      </c>
      <c r="J24" s="2" t="s">
        <v>5006</v>
      </c>
    </row>
    <row r="25" customFormat="false" ht="15" hidden="false" customHeight="true" outlineLevel="0" collapsed="false">
      <c r="A25" s="211" t="s">
        <v>5367</v>
      </c>
      <c r="B25" s="212" t="n">
        <v>0</v>
      </c>
      <c r="C25" s="213" t="n">
        <v>0</v>
      </c>
      <c r="D25" s="204"/>
      <c r="E25" s="205"/>
      <c r="F25" s="204"/>
      <c r="G25" s="207" t="n">
        <v>24</v>
      </c>
      <c r="H25" s="2" t="s">
        <v>5030</v>
      </c>
      <c r="I25" s="2" t="n">
        <v>2</v>
      </c>
      <c r="J25" s="2" t="s">
        <v>4982</v>
      </c>
    </row>
    <row r="26" customFormat="false" ht="15" hidden="false" customHeight="true" outlineLevel="0" collapsed="false">
      <c r="A26" s="211" t="s">
        <v>549</v>
      </c>
      <c r="B26" s="212" t="n">
        <v>0</v>
      </c>
      <c r="C26" s="213" t="n">
        <v>0</v>
      </c>
      <c r="D26" s="215"/>
      <c r="E26" s="205"/>
      <c r="F26" s="204"/>
      <c r="G26" s="207" t="n">
        <v>25</v>
      </c>
      <c r="H26" s="2" t="s">
        <v>5061</v>
      </c>
      <c r="I26" s="2" t="n">
        <v>2</v>
      </c>
      <c r="J26" s="2" t="s">
        <v>4982</v>
      </c>
    </row>
    <row r="27" customFormat="false" ht="15" hidden="false" customHeight="true" outlineLevel="0" collapsed="false">
      <c r="A27" s="211" t="s">
        <v>5306</v>
      </c>
      <c r="B27" s="212" t="n">
        <v>0</v>
      </c>
      <c r="C27" s="213" t="n">
        <v>0</v>
      </c>
      <c r="D27" s="204"/>
      <c r="E27" s="205"/>
      <c r="F27" s="204"/>
      <c r="G27" s="207" t="n">
        <v>26</v>
      </c>
      <c r="H27" s="2" t="s">
        <v>5149</v>
      </c>
      <c r="I27" s="2" t="n">
        <v>2</v>
      </c>
      <c r="J27" s="2" t="s">
        <v>5006</v>
      </c>
    </row>
    <row r="28" customFormat="false" ht="15" hidden="false" customHeight="true" outlineLevel="0" collapsed="false">
      <c r="A28" s="211" t="s">
        <v>1082</v>
      </c>
      <c r="B28" s="212" t="n">
        <v>0</v>
      </c>
      <c r="C28" s="213" t="n">
        <v>0</v>
      </c>
      <c r="D28" s="204"/>
      <c r="E28" s="205"/>
      <c r="F28" s="204"/>
      <c r="G28" s="207" t="n">
        <v>27</v>
      </c>
      <c r="H28" s="2" t="s">
        <v>5035</v>
      </c>
      <c r="I28" s="2" t="n">
        <v>2</v>
      </c>
      <c r="J28" s="2" t="s">
        <v>5006</v>
      </c>
    </row>
    <row r="29" customFormat="false" ht="15" hidden="false" customHeight="true" outlineLevel="0" collapsed="false">
      <c r="A29" s="211" t="s">
        <v>1204</v>
      </c>
      <c r="B29" s="212" t="n">
        <v>0</v>
      </c>
      <c r="C29" s="213" t="n">
        <v>0</v>
      </c>
      <c r="D29" s="204"/>
      <c r="E29" s="205"/>
      <c r="F29" s="204"/>
      <c r="G29" s="207" t="n">
        <v>28</v>
      </c>
      <c r="H29" s="2" t="s">
        <v>5349</v>
      </c>
      <c r="I29" s="2" t="n">
        <v>1</v>
      </c>
      <c r="J29" s="2" t="s">
        <v>4980</v>
      </c>
    </row>
    <row r="30" customFormat="false" ht="15" hidden="false" customHeight="true" outlineLevel="0" collapsed="false">
      <c r="A30" s="2"/>
      <c r="B30" s="204"/>
      <c r="C30" s="204"/>
      <c r="D30" s="204"/>
      <c r="E30" s="205"/>
      <c r="F30" s="204"/>
      <c r="G30" s="207" t="n">
        <v>29</v>
      </c>
      <c r="H30" s="2" t="s">
        <v>5150</v>
      </c>
      <c r="I30" s="2" t="n">
        <v>2</v>
      </c>
      <c r="J30" s="2" t="s">
        <v>4982</v>
      </c>
    </row>
    <row r="31" customFormat="false" ht="19.5" hidden="false" customHeight="true" outlineLevel="0" collapsed="false">
      <c r="A31" s="206" t="s">
        <v>5006</v>
      </c>
      <c r="B31" s="206"/>
      <c r="C31" s="206"/>
      <c r="D31" s="204"/>
      <c r="E31" s="205"/>
      <c r="F31" s="204"/>
      <c r="G31" s="207" t="n">
        <v>30</v>
      </c>
      <c r="H31" s="2" t="s">
        <v>5239</v>
      </c>
      <c r="I31" s="2" t="n">
        <v>2</v>
      </c>
      <c r="J31" s="2" t="s">
        <v>4999</v>
      </c>
    </row>
    <row r="32" customFormat="false" ht="15" hidden="false" customHeight="true" outlineLevel="0" collapsed="false">
      <c r="A32" s="208" t="s">
        <v>5076</v>
      </c>
      <c r="B32" s="209" t="n">
        <v>0</v>
      </c>
      <c r="C32" s="210" t="n">
        <v>0</v>
      </c>
      <c r="D32" s="204"/>
      <c r="E32" s="205"/>
      <c r="F32" s="204"/>
      <c r="G32" s="207" t="n">
        <v>31</v>
      </c>
      <c r="H32" s="2" t="s">
        <v>5108</v>
      </c>
      <c r="I32" s="2" t="n">
        <v>2</v>
      </c>
      <c r="J32" s="2" t="s">
        <v>4982</v>
      </c>
    </row>
    <row r="33" customFormat="false" ht="15" hidden="false" customHeight="true" outlineLevel="0" collapsed="false">
      <c r="A33" s="211" t="s">
        <v>5247</v>
      </c>
      <c r="B33" s="212" t="n">
        <v>0</v>
      </c>
      <c r="C33" s="213"/>
      <c r="D33" s="204"/>
      <c r="E33" s="205"/>
      <c r="F33" s="204"/>
      <c r="G33" s="207" t="n">
        <v>32</v>
      </c>
      <c r="H33" s="2" t="s">
        <v>5367</v>
      </c>
      <c r="I33" s="2" t="n">
        <v>2</v>
      </c>
      <c r="J33" s="2" t="s">
        <v>4999</v>
      </c>
    </row>
    <row r="34" customFormat="false" ht="15" hidden="false" customHeight="true" outlineLevel="0" collapsed="false">
      <c r="A34" s="211" t="s">
        <v>5241</v>
      </c>
      <c r="B34" s="212" t="n">
        <v>0</v>
      </c>
      <c r="C34" s="213" t="n">
        <v>0</v>
      </c>
      <c r="D34" s="204"/>
      <c r="E34" s="205"/>
      <c r="F34" s="204"/>
      <c r="G34" s="207" t="n">
        <v>33</v>
      </c>
      <c r="H34" s="2" t="s">
        <v>5084</v>
      </c>
      <c r="I34" s="2" t="n">
        <v>1</v>
      </c>
      <c r="J34" s="2" t="s">
        <v>4980</v>
      </c>
    </row>
    <row r="35" customFormat="false" ht="15" hidden="false" customHeight="true" outlineLevel="0" collapsed="false">
      <c r="A35" s="211" t="s">
        <v>5027</v>
      </c>
      <c r="B35" s="212" t="n">
        <v>0</v>
      </c>
      <c r="C35" s="213" t="n">
        <v>0</v>
      </c>
      <c r="D35" s="204"/>
      <c r="E35" s="205"/>
      <c r="F35" s="204"/>
      <c r="G35" s="207" t="n">
        <v>34</v>
      </c>
      <c r="H35" s="2" t="s">
        <v>5038</v>
      </c>
      <c r="I35" s="2" t="n">
        <v>2</v>
      </c>
      <c r="J35" s="2" t="s">
        <v>4982</v>
      </c>
    </row>
    <row r="36" customFormat="false" ht="15" hidden="false" customHeight="true" outlineLevel="0" collapsed="false">
      <c r="A36" s="211" t="s">
        <v>1192</v>
      </c>
      <c r="B36" s="212" t="n">
        <v>0</v>
      </c>
      <c r="C36" s="213" t="n">
        <v>0</v>
      </c>
      <c r="D36" s="204"/>
      <c r="E36" s="205"/>
      <c r="F36" s="204"/>
      <c r="G36" s="207" t="n">
        <v>35</v>
      </c>
      <c r="H36" s="2" t="s">
        <v>5087</v>
      </c>
      <c r="I36" s="2" t="n">
        <v>1</v>
      </c>
      <c r="J36" s="2" t="s">
        <v>4980</v>
      </c>
    </row>
    <row r="37" customFormat="false" ht="15" hidden="false" customHeight="true" outlineLevel="0" collapsed="false">
      <c r="A37" s="211" t="s">
        <v>5149</v>
      </c>
      <c r="B37" s="212" t="n">
        <v>0</v>
      </c>
      <c r="C37" s="213" t="n">
        <v>0</v>
      </c>
      <c r="D37" s="204"/>
      <c r="E37" s="205"/>
      <c r="F37" s="204"/>
      <c r="G37" s="207" t="n">
        <v>36</v>
      </c>
      <c r="H37" s="2" t="s">
        <v>5296</v>
      </c>
      <c r="I37" s="2" t="n">
        <v>0</v>
      </c>
      <c r="J37" s="2" t="s">
        <v>4991</v>
      </c>
    </row>
    <row r="38" customFormat="false" ht="15" hidden="false" customHeight="true" outlineLevel="0" collapsed="false">
      <c r="A38" s="211" t="s">
        <v>5035</v>
      </c>
      <c r="B38" s="212" t="n">
        <v>0</v>
      </c>
      <c r="C38" s="213" t="n">
        <v>0</v>
      </c>
      <c r="D38" s="204"/>
      <c r="E38" s="205"/>
      <c r="F38" s="204"/>
      <c r="G38" s="207" t="n">
        <v>37</v>
      </c>
      <c r="H38" s="2" t="s">
        <v>649</v>
      </c>
      <c r="I38" s="2" t="n">
        <v>0</v>
      </c>
      <c r="J38" s="2" t="s">
        <v>4991</v>
      </c>
    </row>
    <row r="39" customFormat="false" ht="15" hidden="false" customHeight="true" outlineLevel="0" collapsed="false">
      <c r="A39" s="211" t="s">
        <v>5145</v>
      </c>
      <c r="B39" s="212" t="n">
        <v>0</v>
      </c>
      <c r="C39" s="213" t="n">
        <v>0</v>
      </c>
      <c r="D39" s="204"/>
      <c r="E39" s="205"/>
      <c r="F39" s="204"/>
      <c r="G39" s="207" t="n">
        <v>38</v>
      </c>
      <c r="H39" s="2" t="s">
        <v>5041</v>
      </c>
      <c r="I39" s="2" t="n">
        <v>2</v>
      </c>
      <c r="J39" s="2" t="s">
        <v>4982</v>
      </c>
    </row>
    <row r="40" customFormat="false" ht="15" hidden="false" customHeight="true" outlineLevel="0" collapsed="false">
      <c r="A40" s="211" t="s">
        <v>5037</v>
      </c>
      <c r="B40" s="212" t="n">
        <v>0</v>
      </c>
      <c r="C40" s="213"/>
      <c r="D40" s="204"/>
      <c r="E40" s="205"/>
      <c r="F40" s="204"/>
      <c r="G40" s="207" t="n">
        <v>39</v>
      </c>
      <c r="H40" s="2" t="s">
        <v>5114</v>
      </c>
      <c r="I40" s="2" t="n">
        <v>2</v>
      </c>
      <c r="J40" s="2" t="s">
        <v>4982</v>
      </c>
    </row>
    <row r="41" customFormat="false" ht="15" hidden="false" customHeight="true" outlineLevel="0" collapsed="false">
      <c r="A41" s="211" t="s">
        <v>5039</v>
      </c>
      <c r="B41" s="212" t="n">
        <v>0</v>
      </c>
      <c r="C41" s="213" t="n">
        <v>0</v>
      </c>
      <c r="D41" s="204"/>
      <c r="E41" s="205"/>
      <c r="F41" s="204"/>
      <c r="G41" s="207" t="n">
        <v>40</v>
      </c>
      <c r="H41" s="2" t="s">
        <v>5042</v>
      </c>
      <c r="I41" s="2" t="n">
        <v>2</v>
      </c>
      <c r="J41" s="2" t="s">
        <v>4982</v>
      </c>
    </row>
    <row r="42" customFormat="false" ht="15" hidden="false" customHeight="true" outlineLevel="0" collapsed="false">
      <c r="A42" s="211" t="s">
        <v>5106</v>
      </c>
      <c r="B42" s="212" t="n">
        <v>0</v>
      </c>
      <c r="C42" s="213" t="n">
        <v>0</v>
      </c>
      <c r="D42" s="204"/>
      <c r="E42" s="205"/>
      <c r="F42" s="204"/>
      <c r="G42" s="207" t="n">
        <v>41</v>
      </c>
      <c r="H42" s="2" t="s">
        <v>590</v>
      </c>
      <c r="I42" s="2" t="n">
        <v>2</v>
      </c>
      <c r="J42" s="2" t="s">
        <v>4982</v>
      </c>
    </row>
    <row r="43" customFormat="false" ht="15" hidden="false" customHeight="true" outlineLevel="0" collapsed="false">
      <c r="A43" s="211" t="s">
        <v>5132</v>
      </c>
      <c r="B43" s="212" t="n">
        <v>0</v>
      </c>
      <c r="C43" s="213" t="n">
        <v>0</v>
      </c>
      <c r="D43" s="204"/>
      <c r="E43" s="205"/>
      <c r="F43" s="204"/>
      <c r="G43" s="207" t="n">
        <v>42</v>
      </c>
      <c r="H43" s="2" t="s">
        <v>5043</v>
      </c>
      <c r="I43" s="2" t="n">
        <v>2</v>
      </c>
      <c r="J43" s="2" t="s">
        <v>4982</v>
      </c>
    </row>
    <row r="44" customFormat="false" ht="15" hidden="false" customHeight="true" outlineLevel="0" collapsed="false">
      <c r="A44" s="211" t="s">
        <v>5153</v>
      </c>
      <c r="B44" s="212" t="n">
        <v>0</v>
      </c>
      <c r="C44" s="213" t="n">
        <v>0</v>
      </c>
      <c r="D44" s="204"/>
      <c r="E44" s="205"/>
      <c r="F44" s="204"/>
      <c r="G44" s="207" t="n">
        <v>43</v>
      </c>
      <c r="H44" s="2" t="s">
        <v>549</v>
      </c>
      <c r="I44" s="2" t="n">
        <v>2</v>
      </c>
      <c r="J44" s="2" t="s">
        <v>4999</v>
      </c>
    </row>
    <row r="45" customFormat="false" ht="15" hidden="false" customHeight="true" outlineLevel="0" collapsed="false">
      <c r="A45" s="2"/>
      <c r="B45" s="204"/>
      <c r="C45" s="204"/>
      <c r="D45" s="204"/>
      <c r="E45" s="205"/>
      <c r="F45" s="204"/>
      <c r="G45" s="207" t="n">
        <v>44</v>
      </c>
      <c r="H45" s="2" t="s">
        <v>5306</v>
      </c>
      <c r="I45" s="2" t="n">
        <v>2</v>
      </c>
      <c r="J45" s="2" t="s">
        <v>4999</v>
      </c>
    </row>
    <row r="46" customFormat="false" ht="19.5" hidden="false" customHeight="true" outlineLevel="0" collapsed="false">
      <c r="A46" s="206" t="s">
        <v>4982</v>
      </c>
      <c r="B46" s="206"/>
      <c r="C46" s="206"/>
      <c r="D46" s="204"/>
      <c r="E46" s="205"/>
      <c r="F46" s="204"/>
      <c r="G46" s="207" t="n">
        <v>45</v>
      </c>
      <c r="H46" s="2" t="s">
        <v>5044</v>
      </c>
      <c r="I46" s="2" t="n">
        <v>2</v>
      </c>
      <c r="J46" s="2" t="s">
        <v>4982</v>
      </c>
    </row>
    <row r="47" customFormat="false" ht="15" hidden="false" customHeight="true" outlineLevel="0" collapsed="false">
      <c r="A47" s="208" t="s">
        <v>590</v>
      </c>
      <c r="B47" s="221" t="n">
        <v>5</v>
      </c>
      <c r="C47" s="217" t="n">
        <v>5</v>
      </c>
      <c r="D47" s="204"/>
      <c r="E47" s="205"/>
      <c r="F47" s="204"/>
      <c r="G47" s="207" t="n">
        <v>46</v>
      </c>
      <c r="H47" s="2" t="s">
        <v>5145</v>
      </c>
      <c r="I47" s="2" t="n">
        <v>2</v>
      </c>
      <c r="J47" s="2" t="s">
        <v>5006</v>
      </c>
    </row>
    <row r="48" customFormat="false" ht="15" hidden="false" customHeight="true" outlineLevel="0" collapsed="false">
      <c r="A48" s="211" t="s">
        <v>5045</v>
      </c>
      <c r="B48" s="218" t="n">
        <v>6</v>
      </c>
      <c r="C48" s="2" t="n">
        <v>6</v>
      </c>
      <c r="D48" s="204"/>
      <c r="E48" s="205"/>
      <c r="F48" s="204"/>
      <c r="G48" s="207" t="n">
        <v>47</v>
      </c>
      <c r="H48" s="2" t="s">
        <v>5366</v>
      </c>
      <c r="I48" s="2" t="n">
        <v>1</v>
      </c>
      <c r="J48" s="2" t="s">
        <v>4980</v>
      </c>
    </row>
    <row r="49" customFormat="false" ht="15" hidden="false" customHeight="true" outlineLevel="0" collapsed="false">
      <c r="A49" s="211" t="s">
        <v>5030</v>
      </c>
      <c r="B49" s="218" t="n">
        <v>10</v>
      </c>
      <c r="C49" s="2" t="n">
        <v>10</v>
      </c>
      <c r="D49" s="204"/>
      <c r="E49" s="205"/>
      <c r="F49" s="204"/>
      <c r="G49" s="207" t="n">
        <v>48</v>
      </c>
      <c r="H49" s="2" t="s">
        <v>5037</v>
      </c>
      <c r="I49" s="2" t="n">
        <v>2</v>
      </c>
      <c r="J49" s="2" t="s">
        <v>4982</v>
      </c>
    </row>
    <row r="50" customFormat="false" ht="15" hidden="false" customHeight="true" outlineLevel="0" collapsed="false">
      <c r="A50" s="211" t="s">
        <v>5113</v>
      </c>
      <c r="B50" s="218" t="n">
        <v>11</v>
      </c>
      <c r="C50" s="2" t="n">
        <v>11</v>
      </c>
      <c r="D50" s="204"/>
      <c r="E50" s="205"/>
      <c r="F50" s="204"/>
      <c r="G50" s="207" t="n">
        <v>49</v>
      </c>
      <c r="H50" s="2" t="s">
        <v>5234</v>
      </c>
      <c r="I50" s="2" t="n">
        <v>2</v>
      </c>
      <c r="J50" s="2" t="s">
        <v>4982</v>
      </c>
    </row>
    <row r="51" customFormat="false" ht="15" hidden="false" customHeight="true" outlineLevel="0" collapsed="false">
      <c r="A51" s="211" t="s">
        <v>5047</v>
      </c>
      <c r="B51" s="218" t="n">
        <v>12</v>
      </c>
      <c r="C51" s="2" t="n">
        <v>12</v>
      </c>
      <c r="D51" s="204"/>
      <c r="E51" s="205"/>
      <c r="F51" s="204"/>
      <c r="G51" s="207" t="n">
        <v>50</v>
      </c>
      <c r="H51" s="2" t="s">
        <v>5039</v>
      </c>
      <c r="I51" s="2" t="n">
        <v>2</v>
      </c>
      <c r="J51" s="2" t="s">
        <v>5006</v>
      </c>
    </row>
    <row r="52" customFormat="false" ht="15" hidden="false" customHeight="true" outlineLevel="0" collapsed="false">
      <c r="A52" s="211" t="s">
        <v>5061</v>
      </c>
      <c r="B52" s="218" t="n">
        <v>15</v>
      </c>
      <c r="C52" s="2" t="n">
        <v>15</v>
      </c>
      <c r="D52" s="204"/>
      <c r="E52" s="205"/>
      <c r="F52" s="204"/>
      <c r="G52" s="207" t="n">
        <v>51</v>
      </c>
      <c r="H52" s="2" t="s">
        <v>5048</v>
      </c>
      <c r="I52" s="2" t="n">
        <v>2</v>
      </c>
      <c r="J52" s="2" t="s">
        <v>4982</v>
      </c>
    </row>
    <row r="53" customFormat="false" ht="15" hidden="false" customHeight="true" outlineLevel="0" collapsed="false">
      <c r="A53" s="211" t="s">
        <v>5038</v>
      </c>
      <c r="B53" s="218" t="n">
        <v>17</v>
      </c>
      <c r="C53" s="2" t="n">
        <v>17</v>
      </c>
      <c r="D53" s="204"/>
      <c r="E53" s="205"/>
      <c r="F53" s="204"/>
      <c r="G53" s="207" t="n">
        <v>52</v>
      </c>
      <c r="H53" s="2" t="s">
        <v>5106</v>
      </c>
      <c r="I53" s="2" t="n">
        <v>2</v>
      </c>
      <c r="J53" s="2" t="s">
        <v>5006</v>
      </c>
    </row>
    <row r="54" customFormat="false" ht="15" hidden="false" customHeight="true" outlineLevel="0" collapsed="false">
      <c r="A54" s="211" t="s">
        <v>5021</v>
      </c>
      <c r="B54" s="218" t="n">
        <v>21</v>
      </c>
      <c r="C54" s="2" t="n">
        <v>21</v>
      </c>
      <c r="D54" s="204"/>
      <c r="E54" s="205"/>
      <c r="F54" s="204"/>
      <c r="G54" s="207" t="n">
        <v>53</v>
      </c>
      <c r="H54" s="2" t="s">
        <v>5067</v>
      </c>
      <c r="I54" s="2" t="n">
        <v>2</v>
      </c>
      <c r="J54" s="2" t="s">
        <v>4982</v>
      </c>
    </row>
    <row r="55" customFormat="false" ht="15" hidden="false" customHeight="true" outlineLevel="0" collapsed="false">
      <c r="A55" s="211" t="s">
        <v>5048</v>
      </c>
      <c r="B55" s="218" t="n">
        <v>22</v>
      </c>
      <c r="C55" s="2" t="n">
        <v>22</v>
      </c>
      <c r="D55" s="204"/>
      <c r="E55" s="205"/>
      <c r="F55" s="204"/>
      <c r="G55" s="207" t="n">
        <v>54</v>
      </c>
      <c r="H55" s="2" t="s">
        <v>1204</v>
      </c>
      <c r="I55" s="2" t="n">
        <v>2</v>
      </c>
      <c r="J55" s="2" t="s">
        <v>4999</v>
      </c>
    </row>
    <row r="56" customFormat="false" ht="15" hidden="false" customHeight="true" outlineLevel="0" collapsed="false">
      <c r="A56" s="211" t="s">
        <v>5042</v>
      </c>
      <c r="B56" s="218" t="n">
        <v>27</v>
      </c>
      <c r="C56" s="2" t="n">
        <v>27</v>
      </c>
      <c r="D56" s="204"/>
      <c r="E56" s="205"/>
      <c r="F56" s="204"/>
      <c r="G56" s="207" t="n">
        <v>55</v>
      </c>
      <c r="H56" s="2" t="s">
        <v>977</v>
      </c>
      <c r="I56" s="2" t="n">
        <v>2</v>
      </c>
      <c r="J56" s="2" t="s">
        <v>4982</v>
      </c>
    </row>
    <row r="57" customFormat="false" ht="15" hidden="false" customHeight="true" outlineLevel="0" collapsed="false">
      <c r="A57" s="211" t="s">
        <v>5004</v>
      </c>
      <c r="B57" s="218" t="n">
        <v>32</v>
      </c>
      <c r="C57" s="2" t="n">
        <v>32</v>
      </c>
      <c r="D57" s="204"/>
      <c r="E57" s="205"/>
      <c r="F57" s="204"/>
      <c r="G57" s="207" t="n">
        <v>56</v>
      </c>
      <c r="H57" s="2" t="s">
        <v>5107</v>
      </c>
      <c r="I57" s="2" t="n">
        <v>0</v>
      </c>
      <c r="J57" s="2" t="s">
        <v>4991</v>
      </c>
    </row>
    <row r="58" customFormat="false" ht="15" hidden="false" customHeight="true" outlineLevel="0" collapsed="false">
      <c r="A58" s="211" t="s">
        <v>5013</v>
      </c>
      <c r="B58" s="218" t="n">
        <v>42</v>
      </c>
      <c r="C58" s="2" t="n">
        <v>42</v>
      </c>
      <c r="D58" s="204"/>
      <c r="E58" s="205"/>
      <c r="F58" s="204"/>
      <c r="G58" s="207" t="n">
        <v>57</v>
      </c>
      <c r="H58" s="2" t="s">
        <v>5113</v>
      </c>
      <c r="I58" s="2" t="n">
        <v>2</v>
      </c>
      <c r="J58" s="2" t="s">
        <v>4982</v>
      </c>
    </row>
    <row r="59" customFormat="false" ht="15" hidden="false" customHeight="true" outlineLevel="0" collapsed="false">
      <c r="A59" s="211" t="s">
        <v>5041</v>
      </c>
      <c r="B59" s="218" t="n">
        <v>44</v>
      </c>
      <c r="C59" s="2" t="n">
        <v>44</v>
      </c>
      <c r="D59" s="204"/>
      <c r="E59" s="205"/>
      <c r="F59" s="204"/>
      <c r="G59" s="207" t="n">
        <v>58</v>
      </c>
      <c r="H59" s="2" t="s">
        <v>5050</v>
      </c>
      <c r="I59" s="2" t="n">
        <v>2</v>
      </c>
      <c r="J59" s="2" t="s">
        <v>4982</v>
      </c>
    </row>
    <row r="60" customFormat="false" ht="15" hidden="false" customHeight="true" outlineLevel="0" collapsed="false">
      <c r="A60" s="211" t="s">
        <v>4985</v>
      </c>
      <c r="B60" s="218" t="n">
        <v>45</v>
      </c>
      <c r="C60" s="2" t="n">
        <v>45</v>
      </c>
      <c r="D60" s="204"/>
      <c r="E60" s="205"/>
      <c r="F60" s="204"/>
      <c r="G60" s="207" t="n">
        <v>59</v>
      </c>
      <c r="H60" s="2" t="s">
        <v>1082</v>
      </c>
      <c r="I60" s="2" t="n">
        <v>2</v>
      </c>
      <c r="J60" s="2" t="s">
        <v>4999</v>
      </c>
    </row>
    <row r="61" customFormat="false" ht="15" hidden="false" customHeight="true" outlineLevel="0" collapsed="false">
      <c r="A61" s="211" t="s">
        <v>5192</v>
      </c>
      <c r="B61" s="218" t="n">
        <v>46</v>
      </c>
      <c r="C61" s="2" t="n">
        <v>46</v>
      </c>
      <c r="D61" s="204"/>
      <c r="E61" s="205"/>
      <c r="F61" s="204"/>
      <c r="G61" s="207" t="n">
        <v>60</v>
      </c>
      <c r="H61" s="2" t="s">
        <v>5132</v>
      </c>
      <c r="I61" s="2" t="n">
        <v>2</v>
      </c>
      <c r="J61" s="2" t="s">
        <v>5006</v>
      </c>
    </row>
    <row r="62" customFormat="false" ht="15" hidden="false" customHeight="true" outlineLevel="0" collapsed="false">
      <c r="A62" s="211" t="s">
        <v>5043</v>
      </c>
      <c r="B62" s="218" t="n">
        <v>48</v>
      </c>
      <c r="C62" s="2" t="n">
        <v>48</v>
      </c>
      <c r="D62" s="204"/>
      <c r="E62" s="205"/>
      <c r="F62" s="204"/>
      <c r="G62" s="207" t="n">
        <v>61</v>
      </c>
      <c r="H62" s="2" t="s">
        <v>5047</v>
      </c>
      <c r="I62" s="2" t="n">
        <v>2</v>
      </c>
      <c r="J62" s="2" t="s">
        <v>4982</v>
      </c>
    </row>
    <row r="63" customFormat="false" ht="15" hidden="false" customHeight="true" outlineLevel="0" collapsed="false">
      <c r="A63" s="211" t="s">
        <v>5134</v>
      </c>
      <c r="B63" s="218" t="n">
        <v>53</v>
      </c>
      <c r="C63" s="2" t="n">
        <v>53</v>
      </c>
      <c r="D63" s="204"/>
      <c r="E63" s="205"/>
      <c r="F63" s="204"/>
      <c r="G63" s="207" t="n">
        <v>62</v>
      </c>
      <c r="H63" s="2" t="s">
        <v>5192</v>
      </c>
      <c r="I63" s="2" t="n">
        <v>2</v>
      </c>
      <c r="J63" s="2" t="s">
        <v>4982</v>
      </c>
    </row>
    <row r="64" customFormat="false" ht="15" hidden="false" customHeight="true" outlineLevel="0" collapsed="false">
      <c r="A64" s="211" t="s">
        <v>5108</v>
      </c>
      <c r="B64" s="218" t="n">
        <v>66</v>
      </c>
      <c r="C64" s="2" t="n">
        <v>66</v>
      </c>
      <c r="D64" s="204"/>
      <c r="E64" s="205"/>
      <c r="F64" s="204"/>
      <c r="G64" s="207" t="n">
        <v>63</v>
      </c>
      <c r="H64" s="2" t="s">
        <v>5045</v>
      </c>
      <c r="I64" s="2" t="n">
        <v>2</v>
      </c>
      <c r="J64" s="2" t="s">
        <v>4982</v>
      </c>
    </row>
    <row r="65" customFormat="false" ht="15" hidden="false" customHeight="true" outlineLevel="0" collapsed="false">
      <c r="A65" s="211" t="s">
        <v>5114</v>
      </c>
      <c r="B65" s="218" t="n">
        <v>67</v>
      </c>
      <c r="C65" s="2" t="n">
        <v>67</v>
      </c>
      <c r="D65" s="204"/>
      <c r="E65" s="205"/>
      <c r="F65" s="204"/>
      <c r="G65" s="207" t="n">
        <v>64</v>
      </c>
      <c r="H65" s="2" t="s">
        <v>5051</v>
      </c>
      <c r="I65" s="2" t="n">
        <v>2</v>
      </c>
      <c r="J65" s="2" t="s">
        <v>4982</v>
      </c>
    </row>
    <row r="66" customFormat="false" ht="15" hidden="false" customHeight="true" outlineLevel="0" collapsed="false">
      <c r="A66" s="211" t="s">
        <v>1573</v>
      </c>
      <c r="B66" s="218" t="n">
        <v>68</v>
      </c>
      <c r="C66" s="2" t="n">
        <v>68</v>
      </c>
      <c r="D66" s="204"/>
      <c r="E66" s="205"/>
      <c r="F66" s="204"/>
      <c r="G66" s="207" t="n">
        <v>65</v>
      </c>
      <c r="H66" s="2" t="s">
        <v>5345</v>
      </c>
      <c r="I66" s="2" t="n">
        <v>0</v>
      </c>
      <c r="J66" s="2" t="s">
        <v>4991</v>
      </c>
    </row>
    <row r="67" customFormat="false" ht="15" hidden="false" customHeight="true" outlineLevel="0" collapsed="false">
      <c r="A67" s="211" t="s">
        <v>5161</v>
      </c>
      <c r="B67" s="218" t="n">
        <v>82</v>
      </c>
      <c r="C67" s="2" t="n">
        <v>82</v>
      </c>
      <c r="D67" s="204"/>
      <c r="E67" s="205"/>
      <c r="F67" s="204"/>
      <c r="G67" s="207" t="n">
        <v>66</v>
      </c>
      <c r="H67" s="2" t="s">
        <v>5289</v>
      </c>
      <c r="I67" s="2" t="n">
        <v>2</v>
      </c>
      <c r="J67" s="2" t="s">
        <v>4982</v>
      </c>
    </row>
    <row r="68" customFormat="false" ht="15" hidden="false" customHeight="true" outlineLevel="0" collapsed="false">
      <c r="A68" s="211" t="s">
        <v>5142</v>
      </c>
      <c r="B68" s="218" t="n">
        <v>86</v>
      </c>
      <c r="C68" s="2" t="n">
        <v>86</v>
      </c>
      <c r="D68" s="204"/>
      <c r="E68" s="205"/>
      <c r="F68" s="204"/>
      <c r="G68" s="207" t="n">
        <v>67</v>
      </c>
      <c r="H68" s="2" t="s">
        <v>5153</v>
      </c>
      <c r="I68" s="2" t="n">
        <v>2</v>
      </c>
      <c r="J68" s="2" t="s">
        <v>5006</v>
      </c>
    </row>
    <row r="69" customFormat="false" ht="15" hidden="false" customHeight="true" outlineLevel="0" collapsed="false">
      <c r="A69" s="211" t="s">
        <v>5050</v>
      </c>
      <c r="B69" s="218" t="n">
        <v>87</v>
      </c>
      <c r="C69" s="2" t="n">
        <v>87</v>
      </c>
      <c r="D69" s="204"/>
      <c r="E69" s="205"/>
      <c r="F69" s="204"/>
      <c r="G69" s="207" t="n">
        <v>68</v>
      </c>
      <c r="H69" s="2" t="s">
        <v>5071</v>
      </c>
      <c r="I69" s="2" t="n">
        <v>0</v>
      </c>
      <c r="J69" s="2" t="s">
        <v>4991</v>
      </c>
    </row>
    <row r="70" customFormat="false" ht="15" hidden="false" customHeight="true" outlineLevel="0" collapsed="false">
      <c r="A70" s="211" t="s">
        <v>5037</v>
      </c>
      <c r="B70" s="214"/>
      <c r="C70" s="2" t="n">
        <v>88</v>
      </c>
      <c r="D70" s="204"/>
      <c r="E70" s="205"/>
      <c r="F70" s="204"/>
      <c r="G70" s="207" t="n">
        <v>69</v>
      </c>
      <c r="H70" s="219" t="s">
        <v>5075</v>
      </c>
      <c r="I70" s="219" t="n">
        <v>1</v>
      </c>
      <c r="J70" s="219" t="s">
        <v>4980</v>
      </c>
    </row>
    <row r="71" customFormat="false" ht="15" hidden="false" customHeight="true" outlineLevel="0" collapsed="false">
      <c r="A71" s="211" t="s">
        <v>5051</v>
      </c>
      <c r="B71" s="218" t="n">
        <v>89</v>
      </c>
      <c r="C71" s="2" t="n">
        <v>89</v>
      </c>
      <c r="D71" s="204"/>
      <c r="E71" s="205"/>
      <c r="F71" s="204"/>
      <c r="G71" s="207"/>
      <c r="H71" s="220" t="s">
        <v>5052</v>
      </c>
      <c r="I71" s="217" t="n">
        <f aca="false">SUM(I2:I70)</f>
        <v>118</v>
      </c>
      <c r="J71" s="217"/>
    </row>
    <row r="72" customFormat="false" ht="15" hidden="false" customHeight="true" outlineLevel="0" collapsed="false">
      <c r="A72" s="211" t="s">
        <v>977</v>
      </c>
      <c r="B72" s="218" t="n">
        <v>90</v>
      </c>
      <c r="C72" s="2" t="n">
        <v>90</v>
      </c>
      <c r="D72" s="204"/>
      <c r="E72" s="205"/>
      <c r="F72" s="204"/>
      <c r="G72" s="207"/>
      <c r="H72" s="2" t="s">
        <v>5053</v>
      </c>
      <c r="I72" s="2" t="n">
        <f aca="false">I71-((2*5)+(2*5))</f>
        <v>98</v>
      </c>
      <c r="J72" s="2"/>
    </row>
    <row r="73" customFormat="false" ht="15" hidden="false" customHeight="true" outlineLevel="0" collapsed="false">
      <c r="A73" s="211" t="s">
        <v>5289</v>
      </c>
      <c r="B73" s="218" t="n">
        <v>93</v>
      </c>
      <c r="C73" s="2" t="n">
        <v>93</v>
      </c>
      <c r="D73" s="204"/>
      <c r="E73" s="205"/>
      <c r="F73" s="204"/>
      <c r="G73" s="207"/>
      <c r="H73" s="2"/>
      <c r="I73" s="204"/>
      <c r="J73" s="2"/>
    </row>
    <row r="74" customFormat="false" ht="15" hidden="false" customHeight="true" outlineLevel="0" collapsed="false">
      <c r="A74" s="211" t="s">
        <v>5044</v>
      </c>
      <c r="B74" s="214"/>
      <c r="C74" s="2" t="n">
        <v>94</v>
      </c>
      <c r="D74" s="204"/>
      <c r="E74" s="205"/>
      <c r="F74" s="204"/>
      <c r="G74" s="207"/>
      <c r="H74" s="2"/>
      <c r="I74" s="204"/>
      <c r="J74" s="2"/>
    </row>
    <row r="75" customFormat="false" ht="15" hidden="false" customHeight="true" outlineLevel="0" collapsed="false">
      <c r="A75" s="211" t="s">
        <v>5234</v>
      </c>
      <c r="B75" s="218" t="n">
        <v>95</v>
      </c>
      <c r="C75" s="2" t="n">
        <v>95</v>
      </c>
      <c r="D75" s="204"/>
      <c r="E75" s="205"/>
      <c r="F75" s="204"/>
      <c r="G75" s="207"/>
      <c r="H75" s="2"/>
      <c r="I75" s="204"/>
      <c r="J75" s="2"/>
    </row>
    <row r="76" customFormat="false" ht="15" hidden="false" customHeight="true" outlineLevel="0" collapsed="false">
      <c r="A76" s="211" t="s">
        <v>5150</v>
      </c>
      <c r="B76" s="214"/>
      <c r="C76" s="2" t="n">
        <v>96</v>
      </c>
      <c r="D76" s="204"/>
      <c r="E76" s="205"/>
      <c r="F76" s="204"/>
      <c r="G76" s="207"/>
      <c r="H76" s="2"/>
      <c r="I76" s="204"/>
      <c r="J76" s="2"/>
    </row>
    <row r="77" customFormat="false" ht="15" hidden="false" customHeight="true" outlineLevel="0" collapsed="false">
      <c r="A77" s="211" t="s">
        <v>5247</v>
      </c>
      <c r="B77" s="214"/>
      <c r="C77" s="2" t="n">
        <v>97</v>
      </c>
      <c r="D77" s="204"/>
      <c r="E77" s="205"/>
      <c r="F77" s="204"/>
      <c r="G77" s="207"/>
      <c r="H77" s="2"/>
      <c r="I77" s="204"/>
      <c r="J77" s="2"/>
    </row>
    <row r="78" customFormat="false" ht="15" hidden="false" customHeight="true" outlineLevel="0" collapsed="false">
      <c r="A78" s="211" t="s">
        <v>4996</v>
      </c>
      <c r="B78" s="214"/>
      <c r="C78" s="2" t="n">
        <v>100</v>
      </c>
      <c r="D78" s="204"/>
      <c r="E78" s="205"/>
      <c r="F78" s="204"/>
      <c r="G78" s="207"/>
      <c r="H78" s="2"/>
      <c r="I78" s="204"/>
      <c r="J78" s="2"/>
    </row>
    <row r="79" customFormat="false" ht="15" hidden="false" customHeight="true" outlineLevel="0" collapsed="false">
      <c r="A79" s="211" t="s">
        <v>5001</v>
      </c>
      <c r="B79" s="218" t="s">
        <v>5054</v>
      </c>
      <c r="C79" s="2" t="s">
        <v>5054</v>
      </c>
      <c r="D79" s="204"/>
      <c r="E79" s="205"/>
      <c r="F79" s="204"/>
      <c r="G79" s="207"/>
      <c r="H79" s="2"/>
      <c r="I79" s="204"/>
      <c r="J79" s="2"/>
    </row>
    <row r="80" customFormat="false" ht="15" hidden="false" customHeight="true" outlineLevel="0" collapsed="false">
      <c r="A80" s="211" t="s">
        <v>5067</v>
      </c>
      <c r="B80" s="218" t="s">
        <v>5068</v>
      </c>
      <c r="C80" s="2" t="s">
        <v>5068</v>
      </c>
      <c r="D80" s="204"/>
      <c r="E80" s="205"/>
      <c r="F80" s="204"/>
      <c r="G80" s="207"/>
      <c r="H80" s="2"/>
      <c r="I80" s="204"/>
      <c r="J80" s="2"/>
    </row>
    <row r="81" customFormat="false" ht="15" hidden="false" customHeight="true" outlineLevel="0" collapsed="false">
      <c r="A81" s="2"/>
      <c r="B81" s="204"/>
      <c r="C81" s="204"/>
      <c r="D81" s="204"/>
      <c r="E81" s="205"/>
      <c r="F81" s="204"/>
      <c r="G81" s="207"/>
      <c r="H81" s="2"/>
      <c r="I81" s="204"/>
      <c r="J81" s="2"/>
    </row>
  </sheetData>
  <mergeCells count="4">
    <mergeCell ref="A2:C2"/>
    <mergeCell ref="A17:C17"/>
    <mergeCell ref="A31:C31"/>
    <mergeCell ref="A46:C46"/>
  </mergeCells>
  <conditionalFormatting sqref="B3:C15">
    <cfRule type="expression" priority="2" aboveAverage="0" equalAverage="0" bottom="0" percent="0" rank="0" text="" dxfId="0">
      <formula>LEN(TRIM(B3))=0</formula>
    </cfRule>
  </conditionalFormatting>
  <conditionalFormatting sqref="B3:C15">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D85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F817" activePane="bottomRight" state="frozen"/>
      <selection pane="topLeft" activeCell="A1" activeCellId="0" sqref="A1"/>
      <selection pane="topRight" activeCell="F1" activeCellId="0" sqref="F1"/>
      <selection pane="bottomLeft" activeCell="A817" activeCellId="0" sqref="A817"/>
      <selection pane="bottomRight" activeCell="B850" activeCellId="0" sqref="B850"/>
    </sheetView>
  </sheetViews>
  <sheetFormatPr defaultRowHeight="12.75"/>
  <cols>
    <col collapsed="false" hidden="false" max="1" min="1" style="0" width="7.96428571428571"/>
    <col collapsed="false" hidden="false" max="2" min="2" style="0" width="16.3316326530612"/>
    <col collapsed="false" hidden="false" max="3" min="3" style="0" width="17.5510204081633"/>
    <col collapsed="false" hidden="false" max="4" min="4" style="0" width="32.3979591836735"/>
    <col collapsed="false" hidden="false" max="5" min="5" style="0" width="16.6020408163265"/>
    <col collapsed="false" hidden="false" max="6" min="6" style="0" width="4.86224489795918"/>
    <col collapsed="false" hidden="false" max="10" min="7" style="0" width="4.32142857142857"/>
    <col collapsed="false" hidden="false" max="11" min="11" style="0" width="4.72448979591837"/>
    <col collapsed="false" hidden="false" max="12" min="12" style="0" width="6.61224489795918"/>
    <col collapsed="false" hidden="false" max="14" min="13" style="0" width="6.75"/>
    <col collapsed="false" hidden="false" max="15" min="15" style="0" width="17.8214285714286"/>
    <col collapsed="false" hidden="false" max="16" min="16" style="0" width="2.02551020408163"/>
    <col collapsed="false" hidden="false" max="17" min="17" style="0" width="7.96428571428571"/>
    <col collapsed="false" hidden="false" max="18" min="18" style="0" width="10.530612244898"/>
    <col collapsed="false" hidden="false" max="19" min="19" style="0" width="26.8622448979592"/>
    <col collapsed="false" hidden="false" max="20" min="20" style="0" width="26.3214285714286"/>
    <col collapsed="false" hidden="false" max="21" min="21" style="0" width="1.75510204081633"/>
    <col collapsed="false" hidden="false" max="22" min="22" style="0" width="92.4693877551021"/>
    <col collapsed="false" hidden="false" max="23" min="23" style="0" width="2.29591836734694"/>
    <col collapsed="false" hidden="false" max="26" min="24" style="0" width="9.31632653061224"/>
    <col collapsed="false" hidden="false" max="27" min="27" style="0" width="3.37244897959184"/>
    <col collapsed="false" hidden="false" max="30" min="28" style="0" width="9.31632653061224"/>
    <col collapsed="false" hidden="false" max="1025" min="31" style="0" width="13.2295918367347"/>
  </cols>
  <sheetData>
    <row r="1" customFormat="false" ht="24.75" hidden="false" customHeight="true" outlineLevel="0" collapsed="false">
      <c r="A1" s="16"/>
      <c r="B1" s="16" t="s">
        <v>398</v>
      </c>
      <c r="C1" s="16" t="s">
        <v>399</v>
      </c>
      <c r="D1" s="16" t="s">
        <v>400</v>
      </c>
      <c r="E1" s="16" t="s">
        <v>401</v>
      </c>
      <c r="F1" s="16" t="s">
        <v>349</v>
      </c>
      <c r="G1" s="16" t="s">
        <v>402</v>
      </c>
      <c r="H1" s="16" t="s">
        <v>403</v>
      </c>
      <c r="I1" s="16" t="s">
        <v>404</v>
      </c>
      <c r="J1" s="16" t="s">
        <v>405</v>
      </c>
      <c r="K1" s="16" t="s">
        <v>406</v>
      </c>
      <c r="L1" s="16" t="s">
        <v>407</v>
      </c>
      <c r="M1" s="17" t="s">
        <v>408</v>
      </c>
      <c r="N1" s="17" t="s">
        <v>409</v>
      </c>
      <c r="O1" s="18" t="s">
        <v>410</v>
      </c>
      <c r="P1" s="19"/>
      <c r="Q1" s="17" t="s">
        <v>411</v>
      </c>
      <c r="R1" s="17" t="s">
        <v>412</v>
      </c>
      <c r="S1" s="20" t="s">
        <v>413</v>
      </c>
      <c r="T1" s="17" t="s">
        <v>414</v>
      </c>
      <c r="U1" s="21"/>
      <c r="V1" s="22" t="s">
        <v>415</v>
      </c>
      <c r="W1" s="19"/>
      <c r="X1" s="22"/>
      <c r="Y1" s="23" t="s">
        <v>416</v>
      </c>
      <c r="Z1" s="24" t="s">
        <v>417</v>
      </c>
      <c r="AA1" s="19"/>
      <c r="AB1" s="25"/>
      <c r="AC1" s="25"/>
      <c r="AD1" s="25"/>
    </row>
    <row r="2" customFormat="false" ht="15" hidden="false" customHeight="true" outlineLevel="0" collapsed="false">
      <c r="A2" s="26" t="n">
        <v>1</v>
      </c>
      <c r="B2" s="27" t="s">
        <v>418</v>
      </c>
      <c r="C2" s="26" t="s">
        <v>419</v>
      </c>
      <c r="D2" s="27" t="s">
        <v>420</v>
      </c>
      <c r="E2" s="26" t="s">
        <v>421</v>
      </c>
      <c r="F2" s="27" t="n">
        <v>90</v>
      </c>
      <c r="G2" s="26" t="n">
        <v>2</v>
      </c>
      <c r="H2" s="27" t="n">
        <v>2</v>
      </c>
      <c r="I2" s="26" t="n">
        <v>3</v>
      </c>
      <c r="J2" s="27" t="n">
        <v>3</v>
      </c>
      <c r="K2" s="26" t="n">
        <v>45</v>
      </c>
      <c r="L2" s="27" t="n">
        <f aca="false">VLOOKUP(K2,$AB$682:$AD$691,3,TRUE())+VLOOKUP(F2,$AC$682:$AD$691,2,TRUE())+SUM(G2:J2)</f>
        <v>14</v>
      </c>
      <c r="M2" s="28" t="n">
        <v>1</v>
      </c>
      <c r="N2" s="29" t="n">
        <v>1</v>
      </c>
      <c r="O2" s="28" t="n">
        <f aca="false">MIN((MAX((ROUND(((POWER(CEILING((K2*1.15),1),2) / 870) * (Z2 /Y2)),0)),5)),30)</f>
        <v>9</v>
      </c>
      <c r="P2" s="19"/>
      <c r="Q2" s="28" t="n">
        <v>2</v>
      </c>
      <c r="R2" s="29" t="n">
        <v>255</v>
      </c>
      <c r="S2" s="30" t="s">
        <v>422</v>
      </c>
      <c r="T2" s="29" t="s">
        <v>423</v>
      </c>
      <c r="U2" s="21"/>
      <c r="V2" s="31" t="s">
        <v>424</v>
      </c>
      <c r="W2" s="19"/>
      <c r="X2" s="32"/>
      <c r="Y2" s="23" t="n">
        <v>1</v>
      </c>
      <c r="Z2" s="24" t="n">
        <v>3</v>
      </c>
      <c r="AA2" s="19"/>
      <c r="AB2" s="33" t="s">
        <v>425</v>
      </c>
      <c r="AC2" s="33"/>
      <c r="AD2" s="33"/>
    </row>
    <row r="3" customFormat="false" ht="15" hidden="false" customHeight="true" outlineLevel="0" collapsed="false">
      <c r="A3" s="26" t="n">
        <v>2</v>
      </c>
      <c r="B3" s="27" t="s">
        <v>426</v>
      </c>
      <c r="C3" s="26" t="s">
        <v>419</v>
      </c>
      <c r="D3" s="27" t="s">
        <v>420</v>
      </c>
      <c r="E3" s="26" t="s">
        <v>421</v>
      </c>
      <c r="F3" s="27" t="n">
        <v>90</v>
      </c>
      <c r="G3" s="26" t="n">
        <v>3</v>
      </c>
      <c r="H3" s="27" t="n">
        <v>3</v>
      </c>
      <c r="I3" s="26" t="n">
        <v>3</v>
      </c>
      <c r="J3" s="27" t="n">
        <v>3</v>
      </c>
      <c r="K3" s="26" t="n">
        <v>60</v>
      </c>
      <c r="L3" s="27" t="n">
        <f aca="false">VLOOKUP(K3,$AB$682:$AD$691,3,TRUE())+VLOOKUP(F3,$AC$682:$AD$691,2,TRUE())+SUM(G3:J3)</f>
        <v>16</v>
      </c>
      <c r="M3" s="28" t="n">
        <v>2</v>
      </c>
      <c r="N3" s="29" t="n">
        <v>2</v>
      </c>
      <c r="O3" s="28" t="n">
        <f aca="false">MIN((MAX((ROUND(((POWER(CEILING((K3*1.15),1),2) / 870) * (Z3 /Y3)),0)),5)),30)</f>
        <v>8</v>
      </c>
      <c r="P3" s="19"/>
      <c r="Q3" s="28" t="s">
        <v>427</v>
      </c>
      <c r="R3" s="29" t="n">
        <v>255</v>
      </c>
      <c r="S3" s="30" t="s">
        <v>422</v>
      </c>
      <c r="T3" s="29" t="s">
        <v>423</v>
      </c>
      <c r="U3" s="21"/>
      <c r="V3" s="31"/>
      <c r="W3" s="19"/>
      <c r="X3" s="32"/>
      <c r="Y3" s="23" t="n">
        <v>2</v>
      </c>
      <c r="Z3" s="24" t="n">
        <v>3</v>
      </c>
      <c r="AA3" s="19"/>
      <c r="AB3" s="33"/>
      <c r="AC3" s="33"/>
      <c r="AD3" s="33"/>
    </row>
    <row r="4" customFormat="false" ht="15" hidden="false" customHeight="true" outlineLevel="0" collapsed="false">
      <c r="A4" s="26" t="n">
        <v>3</v>
      </c>
      <c r="B4" s="27" t="s">
        <v>428</v>
      </c>
      <c r="C4" s="26" t="s">
        <v>419</v>
      </c>
      <c r="D4" s="27" t="s">
        <v>420</v>
      </c>
      <c r="E4" s="26" t="s">
        <v>421</v>
      </c>
      <c r="F4" s="27" t="n">
        <v>100</v>
      </c>
      <c r="G4" s="26" t="n">
        <v>3</v>
      </c>
      <c r="H4" s="27" t="n">
        <v>3</v>
      </c>
      <c r="I4" s="26" t="n">
        <v>4</v>
      </c>
      <c r="J4" s="27" t="n">
        <v>4</v>
      </c>
      <c r="K4" s="26" t="n">
        <v>80</v>
      </c>
      <c r="L4" s="27" t="n">
        <f aca="false">VLOOKUP(K4,$AB$682:$AD$691,3,TRUE())+VLOOKUP(F4,$AC$682:$AD$691,2,TRUE())+SUM(G4:J4)</f>
        <v>20</v>
      </c>
      <c r="M4" s="28" t="n">
        <v>4</v>
      </c>
      <c r="N4" s="29" t="n">
        <v>4</v>
      </c>
      <c r="O4" s="28" t="n">
        <f aca="false">MIN((MAX((ROUND(((POWER(CEILING((K4*1.15),1),2) / 870) * (Z4 /Y4)),0)),5)),30)</f>
        <v>10</v>
      </c>
      <c r="P4" s="19"/>
      <c r="Q4" s="28" t="s">
        <v>427</v>
      </c>
      <c r="R4" s="29" t="n">
        <v>255</v>
      </c>
      <c r="S4" s="30" t="s">
        <v>429</v>
      </c>
      <c r="T4" s="29" t="s">
        <v>430</v>
      </c>
      <c r="U4" s="21"/>
      <c r="V4" s="31" t="s">
        <v>431</v>
      </c>
      <c r="W4" s="19"/>
      <c r="X4" s="32"/>
      <c r="Y4" s="23" t="n">
        <v>3</v>
      </c>
      <c r="Z4" s="24" t="n">
        <v>3</v>
      </c>
      <c r="AA4" s="19"/>
      <c r="AB4" s="33"/>
      <c r="AC4" s="33"/>
      <c r="AD4" s="33"/>
    </row>
    <row r="5" customFormat="false" ht="15" hidden="false" customHeight="true" outlineLevel="0" collapsed="false">
      <c r="A5" s="34" t="n">
        <v>4</v>
      </c>
      <c r="B5" s="35" t="s">
        <v>432</v>
      </c>
      <c r="C5" s="34" t="s">
        <v>433</v>
      </c>
      <c r="D5" s="35" t="s">
        <v>434</v>
      </c>
      <c r="E5" s="34" t="s">
        <v>435</v>
      </c>
      <c r="F5" s="35" t="n">
        <v>90</v>
      </c>
      <c r="G5" s="34" t="n">
        <v>2</v>
      </c>
      <c r="H5" s="35" t="n">
        <v>2</v>
      </c>
      <c r="I5" s="34" t="n">
        <v>2</v>
      </c>
      <c r="J5" s="35" t="n">
        <v>2</v>
      </c>
      <c r="K5" s="34" t="n">
        <v>65</v>
      </c>
      <c r="L5" s="35" t="n">
        <f aca="false">VLOOKUP(K5,$AB$682:$AD$691,3,TRUE())+VLOOKUP(F5,$AC$682:$AD$691,2,TRUE())+SUM(G5:J5)</f>
        <v>13</v>
      </c>
      <c r="M5" s="36" t="n">
        <v>1</v>
      </c>
      <c r="N5" s="37" t="n">
        <v>1</v>
      </c>
      <c r="O5" s="36" t="n">
        <f aca="false">MIN((MAX((ROUND(((POWER(CEILING((K5*1.15),1),2) / 870) * (Z5 /Y5)),0)),5)),30)</f>
        <v>19</v>
      </c>
      <c r="P5" s="19"/>
      <c r="Q5" s="36" t="n">
        <v>2</v>
      </c>
      <c r="R5" s="37" t="n">
        <v>255</v>
      </c>
      <c r="S5" s="38" t="s">
        <v>422</v>
      </c>
      <c r="T5" s="37" t="s">
        <v>404</v>
      </c>
      <c r="U5" s="21"/>
      <c r="V5" s="39" t="s">
        <v>436</v>
      </c>
      <c r="W5" s="19"/>
      <c r="X5" s="32"/>
      <c r="Y5" s="23" t="n">
        <v>1</v>
      </c>
      <c r="Z5" s="24" t="n">
        <v>3</v>
      </c>
      <c r="AA5" s="19"/>
      <c r="AB5" s="33"/>
      <c r="AC5" s="33"/>
      <c r="AD5" s="33"/>
    </row>
    <row r="6" customFormat="false" ht="15" hidden="false" customHeight="true" outlineLevel="0" collapsed="false">
      <c r="A6" s="34" t="n">
        <v>5</v>
      </c>
      <c r="B6" s="35" t="s">
        <v>437</v>
      </c>
      <c r="C6" s="34" t="s">
        <v>433</v>
      </c>
      <c r="D6" s="35" t="s">
        <v>434</v>
      </c>
      <c r="E6" s="34" t="s">
        <v>435</v>
      </c>
      <c r="F6" s="35" t="n">
        <v>90</v>
      </c>
      <c r="G6" s="34" t="n">
        <v>3</v>
      </c>
      <c r="H6" s="35" t="n">
        <v>2</v>
      </c>
      <c r="I6" s="34" t="n">
        <v>3</v>
      </c>
      <c r="J6" s="35" t="n">
        <v>3</v>
      </c>
      <c r="K6" s="34" t="n">
        <v>80</v>
      </c>
      <c r="L6" s="35" t="n">
        <f aca="false">VLOOKUP(K6,$AB$682:$AD$691,3,TRUE())+VLOOKUP(F6,$AC$682:$AD$691,2,TRUE())+SUM(G6:J6)</f>
        <v>16</v>
      </c>
      <c r="M6" s="36" t="n">
        <v>2</v>
      </c>
      <c r="N6" s="37" t="n">
        <v>2</v>
      </c>
      <c r="O6" s="36" t="n">
        <f aca="false">MIN((MAX((ROUND(((POWER(CEILING((K6*1.15),1),2) / 870) * (Z6 /Y6)),0)),5)),30)</f>
        <v>15</v>
      </c>
      <c r="P6" s="19"/>
      <c r="Q6" s="36" t="s">
        <v>427</v>
      </c>
      <c r="R6" s="37" t="n">
        <v>255</v>
      </c>
      <c r="S6" s="38" t="s">
        <v>422</v>
      </c>
      <c r="T6" s="37" t="s">
        <v>404</v>
      </c>
      <c r="U6" s="21"/>
      <c r="V6" s="39"/>
      <c r="W6" s="19"/>
      <c r="X6" s="32"/>
      <c r="Y6" s="23" t="n">
        <v>2</v>
      </c>
      <c r="Z6" s="24" t="n">
        <v>3</v>
      </c>
      <c r="AA6" s="19"/>
      <c r="AB6" s="25"/>
      <c r="AC6" s="25"/>
      <c r="AD6" s="25"/>
    </row>
    <row r="7" customFormat="false" ht="15" hidden="false" customHeight="true" outlineLevel="0" collapsed="false">
      <c r="A7" s="34" t="n">
        <v>6</v>
      </c>
      <c r="B7" s="35" t="s">
        <v>438</v>
      </c>
      <c r="C7" s="34" t="s">
        <v>439</v>
      </c>
      <c r="D7" s="35" t="s">
        <v>434</v>
      </c>
      <c r="E7" s="34" t="s">
        <v>435</v>
      </c>
      <c r="F7" s="35" t="n">
        <v>100</v>
      </c>
      <c r="G7" s="34" t="n">
        <v>3</v>
      </c>
      <c r="H7" s="35" t="n">
        <v>3</v>
      </c>
      <c r="I7" s="34" t="n">
        <v>4</v>
      </c>
      <c r="J7" s="35" t="n">
        <v>3</v>
      </c>
      <c r="K7" s="34" t="n">
        <v>100</v>
      </c>
      <c r="L7" s="35" t="n">
        <f aca="false">VLOOKUP(K7,$AB$682:$AD$691,3,TRUE())+VLOOKUP(F7,$AC$682:$AD$691,2,TRUE())+SUM(G7:J7)</f>
        <v>20</v>
      </c>
      <c r="M7" s="36" t="n">
        <v>3</v>
      </c>
      <c r="N7" s="37" t="n">
        <v>4</v>
      </c>
      <c r="O7" s="36" t="n">
        <f aca="false">MIN((MAX((ROUND(((POWER(CEILING((K7*1.15),1),2) / 870) * (Z7 /Y7)),0)),5)),30)</f>
        <v>15</v>
      </c>
      <c r="P7" s="19"/>
      <c r="Q7" s="36" t="s">
        <v>427</v>
      </c>
      <c r="R7" s="37" t="n">
        <v>255</v>
      </c>
      <c r="S7" s="38" t="s">
        <v>440</v>
      </c>
      <c r="T7" s="37" t="s">
        <v>441</v>
      </c>
      <c r="U7" s="21"/>
      <c r="V7" s="39" t="s">
        <v>442</v>
      </c>
      <c r="W7" s="19"/>
      <c r="X7" s="32"/>
      <c r="Y7" s="23" t="n">
        <v>3</v>
      </c>
      <c r="Z7" s="24" t="n">
        <v>3</v>
      </c>
      <c r="AA7" s="19"/>
      <c r="AB7" s="25"/>
      <c r="AC7" s="25"/>
      <c r="AD7" s="25"/>
    </row>
    <row r="8" customFormat="false" ht="15" hidden="false" customHeight="true" outlineLevel="0" collapsed="false">
      <c r="A8" s="26" t="n">
        <v>7</v>
      </c>
      <c r="B8" s="27" t="s">
        <v>443</v>
      </c>
      <c r="C8" s="26" t="s">
        <v>444</v>
      </c>
      <c r="D8" s="27" t="s">
        <v>445</v>
      </c>
      <c r="E8" s="26" t="s">
        <v>446</v>
      </c>
      <c r="F8" s="27" t="n">
        <v>90</v>
      </c>
      <c r="G8" s="26" t="n">
        <v>2</v>
      </c>
      <c r="H8" s="27" t="n">
        <v>3</v>
      </c>
      <c r="I8" s="26" t="n">
        <v>2</v>
      </c>
      <c r="J8" s="27" t="n">
        <v>3</v>
      </c>
      <c r="K8" s="26" t="n">
        <v>43</v>
      </c>
      <c r="L8" s="27" t="n">
        <f aca="false">VLOOKUP(K8,$AB$682:$AD$691,3,TRUE())+VLOOKUP(F8,$AC$682:$AD$691,2,TRUE())+SUM(G8:J8)</f>
        <v>14</v>
      </c>
      <c r="M8" s="28" t="n">
        <v>1</v>
      </c>
      <c r="N8" s="29" t="n">
        <v>1</v>
      </c>
      <c r="O8" s="28" t="n">
        <f aca="false">MIN((MAX((ROUND(((POWER(CEILING((K8*1.15),1),2) / 870) * (Z8 /Y8)),0)),5)),30)</f>
        <v>9</v>
      </c>
      <c r="P8" s="19"/>
      <c r="Q8" s="28" t="n">
        <v>2</v>
      </c>
      <c r="R8" s="29" t="n">
        <v>255</v>
      </c>
      <c r="S8" s="30" t="s">
        <v>422</v>
      </c>
      <c r="T8" s="29" t="s">
        <v>403</v>
      </c>
      <c r="U8" s="21"/>
      <c r="V8" s="31" t="s">
        <v>447</v>
      </c>
      <c r="W8" s="19"/>
      <c r="X8" s="32"/>
      <c r="Y8" s="23" t="n">
        <v>1</v>
      </c>
      <c r="Z8" s="24" t="n">
        <v>3</v>
      </c>
      <c r="AA8" s="19"/>
      <c r="AB8" s="25"/>
      <c r="AC8" s="25"/>
      <c r="AD8" s="25"/>
    </row>
    <row r="9" customFormat="false" ht="15" hidden="false" customHeight="true" outlineLevel="0" collapsed="false">
      <c r="A9" s="26" t="n">
        <v>8</v>
      </c>
      <c r="B9" s="27" t="s">
        <v>448</v>
      </c>
      <c r="C9" s="26" t="s">
        <v>444</v>
      </c>
      <c r="D9" s="27" t="s">
        <v>445</v>
      </c>
      <c r="E9" s="26" t="s">
        <v>446</v>
      </c>
      <c r="F9" s="27" t="n">
        <v>90</v>
      </c>
      <c r="G9" s="26" t="n">
        <v>3</v>
      </c>
      <c r="H9" s="27" t="n">
        <v>3</v>
      </c>
      <c r="I9" s="26" t="n">
        <v>3</v>
      </c>
      <c r="J9" s="27" t="n">
        <v>3</v>
      </c>
      <c r="K9" s="26" t="n">
        <v>58</v>
      </c>
      <c r="L9" s="27" t="n">
        <f aca="false">VLOOKUP(K9,$AB$682:$AD$691,3,TRUE())+VLOOKUP(F9,$AC$682:$AD$691,2,TRUE())+SUM(G9:J9)</f>
        <v>16</v>
      </c>
      <c r="M9" s="28" t="n">
        <v>2</v>
      </c>
      <c r="N9" s="29" t="n">
        <v>2</v>
      </c>
      <c r="O9" s="28" t="n">
        <f aca="false">MIN((MAX((ROUND(((POWER(CEILING((K9*1.15),1),2) / 870) * (Z9 /Y9)),0)),5)),30)</f>
        <v>8</v>
      </c>
      <c r="P9" s="19"/>
      <c r="Q9" s="28" t="s">
        <v>427</v>
      </c>
      <c r="R9" s="29" t="n">
        <v>255</v>
      </c>
      <c r="S9" s="30" t="s">
        <v>422</v>
      </c>
      <c r="T9" s="29" t="s">
        <v>449</v>
      </c>
      <c r="U9" s="21"/>
      <c r="V9" s="31"/>
      <c r="W9" s="19"/>
      <c r="X9" s="32"/>
      <c r="Y9" s="23" t="n">
        <v>2</v>
      </c>
      <c r="Z9" s="24" t="n">
        <v>3</v>
      </c>
      <c r="AA9" s="19"/>
      <c r="AB9" s="25"/>
      <c r="AC9" s="25"/>
      <c r="AD9" s="25"/>
    </row>
    <row r="10" customFormat="false" ht="15" hidden="false" customHeight="true" outlineLevel="0" collapsed="false">
      <c r="A10" s="26" t="n">
        <v>9</v>
      </c>
      <c r="B10" s="27" t="s">
        <v>450</v>
      </c>
      <c r="C10" s="26" t="s">
        <v>444</v>
      </c>
      <c r="D10" s="27" t="s">
        <v>445</v>
      </c>
      <c r="E10" s="26" t="s">
        <v>446</v>
      </c>
      <c r="F10" s="27" t="n">
        <v>100</v>
      </c>
      <c r="G10" s="26" t="n">
        <v>3</v>
      </c>
      <c r="H10" s="27" t="n">
        <v>4</v>
      </c>
      <c r="I10" s="26" t="n">
        <v>3</v>
      </c>
      <c r="J10" s="27" t="n">
        <v>4</v>
      </c>
      <c r="K10" s="26" t="n">
        <v>78</v>
      </c>
      <c r="L10" s="27" t="n">
        <f aca="false">VLOOKUP(K10,$AB$682:$AD$691,3,TRUE())+VLOOKUP(F10,$AC$682:$AD$691,2,TRUE())+SUM(G10:J10)</f>
        <v>20</v>
      </c>
      <c r="M10" s="28" t="n">
        <v>3</v>
      </c>
      <c r="N10" s="29" t="n">
        <v>4</v>
      </c>
      <c r="O10" s="28" t="n">
        <f aca="false">MIN((MAX((ROUND(((POWER(CEILING((K10*1.15),1),2) / 870) * (Z10 /Y10)),0)),5)),30)</f>
        <v>9</v>
      </c>
      <c r="P10" s="19"/>
      <c r="Q10" s="28" t="s">
        <v>427</v>
      </c>
      <c r="R10" s="29" t="n">
        <v>255</v>
      </c>
      <c r="S10" s="30" t="s">
        <v>451</v>
      </c>
      <c r="T10" s="29" t="s">
        <v>452</v>
      </c>
      <c r="U10" s="21"/>
      <c r="V10" s="31" t="s">
        <v>453</v>
      </c>
      <c r="W10" s="19"/>
      <c r="X10" s="32"/>
      <c r="Y10" s="23" t="n">
        <v>3</v>
      </c>
      <c r="Z10" s="24" t="n">
        <v>3</v>
      </c>
      <c r="AA10" s="19"/>
      <c r="AB10" s="25"/>
      <c r="AC10" s="25"/>
      <c r="AD10" s="25"/>
    </row>
    <row r="11" customFormat="false" ht="15" hidden="false" customHeight="true" outlineLevel="0" collapsed="false">
      <c r="A11" s="34" t="n">
        <v>10</v>
      </c>
      <c r="B11" s="35" t="s">
        <v>454</v>
      </c>
      <c r="C11" s="34" t="s">
        <v>455</v>
      </c>
      <c r="D11" s="35" t="s">
        <v>456</v>
      </c>
      <c r="E11" s="34" t="s">
        <v>457</v>
      </c>
      <c r="F11" s="35" t="n">
        <v>90</v>
      </c>
      <c r="G11" s="34" t="n">
        <v>2</v>
      </c>
      <c r="H11" s="35" t="n">
        <v>2</v>
      </c>
      <c r="I11" s="34" t="n">
        <v>1</v>
      </c>
      <c r="J11" s="35" t="n">
        <v>1</v>
      </c>
      <c r="K11" s="34" t="n">
        <v>45</v>
      </c>
      <c r="L11" s="35" t="n">
        <f aca="false">VLOOKUP(K11,$AB$682:$AD$691,3,TRUE())+VLOOKUP(F11,$AC$682:$AD$691,2,TRUE())+SUM(G11:J11)</f>
        <v>10</v>
      </c>
      <c r="M11" s="36" t="n">
        <v>1</v>
      </c>
      <c r="N11" s="37" t="n">
        <v>1</v>
      </c>
      <c r="O11" s="36" t="n">
        <f aca="false">MIN((MAX((ROUND(((POWER(CEILING((K11*1.15),1),2) / 870) * (Z11 /Y11)),0)),5)),30)</f>
        <v>9</v>
      </c>
      <c r="P11" s="19"/>
      <c r="Q11" s="36" t="n">
        <v>1</v>
      </c>
      <c r="R11" s="37" t="n">
        <v>45</v>
      </c>
      <c r="S11" s="38" t="s">
        <v>422</v>
      </c>
      <c r="T11" s="37" t="s">
        <v>403</v>
      </c>
      <c r="U11" s="21"/>
      <c r="V11" s="39"/>
      <c r="W11" s="19"/>
      <c r="X11" s="32"/>
      <c r="Y11" s="23" t="n">
        <v>1</v>
      </c>
      <c r="Z11" s="24" t="n">
        <v>3</v>
      </c>
      <c r="AA11" s="19"/>
      <c r="AB11" s="25"/>
      <c r="AC11" s="25"/>
      <c r="AD11" s="25"/>
    </row>
    <row r="12" customFormat="false" ht="15" hidden="false" customHeight="true" outlineLevel="0" collapsed="false">
      <c r="A12" s="34" t="n">
        <v>11</v>
      </c>
      <c r="B12" s="35" t="s">
        <v>458</v>
      </c>
      <c r="C12" s="34" t="s">
        <v>455</v>
      </c>
      <c r="D12" s="35" t="s">
        <v>459</v>
      </c>
      <c r="E12" s="34" t="s">
        <v>459</v>
      </c>
      <c r="F12" s="35" t="n">
        <v>90</v>
      </c>
      <c r="G12" s="34" t="n">
        <v>1</v>
      </c>
      <c r="H12" s="35" t="n">
        <v>2</v>
      </c>
      <c r="I12" s="34" t="n">
        <v>1</v>
      </c>
      <c r="J12" s="35" t="n">
        <v>1</v>
      </c>
      <c r="K12" s="34" t="n">
        <v>30</v>
      </c>
      <c r="L12" s="35" t="n">
        <f aca="false">VLOOKUP(K12,$AB$682:$AD$691,3,TRUE())+VLOOKUP(F12,$AC$682:$AD$691,2,TRUE())+SUM(G12:J12)</f>
        <v>9</v>
      </c>
      <c r="M12" s="36" t="n">
        <v>1</v>
      </c>
      <c r="N12" s="37" t="n">
        <v>1</v>
      </c>
      <c r="O12" s="36" t="n">
        <f aca="false">MIN((MAX((ROUND(((POWER(CEILING((K12*1.15),1),2) / 870) * (Z12 /Y12)),0)),5)),30)</f>
        <v>5</v>
      </c>
      <c r="P12" s="19"/>
      <c r="Q12" s="36" t="s">
        <v>427</v>
      </c>
      <c r="R12" s="37" t="n">
        <v>180</v>
      </c>
      <c r="S12" s="38" t="s">
        <v>422</v>
      </c>
      <c r="T12" s="37" t="s">
        <v>403</v>
      </c>
      <c r="U12" s="21"/>
      <c r="V12" s="39"/>
      <c r="W12" s="19"/>
      <c r="X12" s="32"/>
      <c r="Y12" s="23" t="n">
        <v>2</v>
      </c>
      <c r="Z12" s="24" t="n">
        <v>3</v>
      </c>
      <c r="AA12" s="19"/>
      <c r="AB12" s="25"/>
      <c r="AC12" s="25"/>
      <c r="AD12" s="25"/>
    </row>
    <row r="13" customFormat="false" ht="15" hidden="false" customHeight="true" outlineLevel="0" collapsed="false">
      <c r="A13" s="34" t="n">
        <v>12</v>
      </c>
      <c r="B13" s="35" t="s">
        <v>460</v>
      </c>
      <c r="C13" s="34" t="s">
        <v>461</v>
      </c>
      <c r="D13" s="35" t="s">
        <v>462</v>
      </c>
      <c r="E13" s="34" t="s">
        <v>463</v>
      </c>
      <c r="F13" s="35" t="n">
        <v>90</v>
      </c>
      <c r="G13" s="34" t="n">
        <v>2</v>
      </c>
      <c r="H13" s="35" t="n">
        <v>2</v>
      </c>
      <c r="I13" s="34" t="n">
        <v>3</v>
      </c>
      <c r="J13" s="35" t="n">
        <v>3</v>
      </c>
      <c r="K13" s="34" t="n">
        <v>70</v>
      </c>
      <c r="L13" s="35" t="n">
        <f aca="false">VLOOKUP(K13,$AB$682:$AD$691,3,TRUE())+VLOOKUP(F13,$AC$682:$AD$691,2,TRUE())+SUM(G13:J13)</f>
        <v>15</v>
      </c>
      <c r="M13" s="36" t="n">
        <v>2</v>
      </c>
      <c r="N13" s="37" t="n">
        <v>3</v>
      </c>
      <c r="O13" s="36" t="n">
        <f aca="false">MIN((MAX((ROUND(((POWER(CEILING((K13*1.15),1),2) / 870) * (Z13 /Y13)),0)),5)),30)</f>
        <v>8</v>
      </c>
      <c r="P13" s="19"/>
      <c r="Q13" s="36" t="s">
        <v>427</v>
      </c>
      <c r="R13" s="37" t="n">
        <v>255</v>
      </c>
      <c r="S13" s="38" t="s">
        <v>422</v>
      </c>
      <c r="T13" s="37" t="s">
        <v>404</v>
      </c>
      <c r="U13" s="21"/>
      <c r="V13" s="39" t="s">
        <v>464</v>
      </c>
      <c r="W13" s="19"/>
      <c r="X13" s="32"/>
      <c r="Y13" s="23" t="n">
        <v>3</v>
      </c>
      <c r="Z13" s="24" t="n">
        <v>3</v>
      </c>
      <c r="AA13" s="19"/>
      <c r="AB13" s="25"/>
      <c r="AC13" s="25"/>
      <c r="AD13" s="25"/>
    </row>
    <row r="14" customFormat="false" ht="15" hidden="false" customHeight="true" outlineLevel="0" collapsed="false">
      <c r="A14" s="26" t="n">
        <v>13</v>
      </c>
      <c r="B14" s="27" t="s">
        <v>465</v>
      </c>
      <c r="C14" s="26" t="s">
        <v>466</v>
      </c>
      <c r="D14" s="27" t="s">
        <v>456</v>
      </c>
      <c r="E14" s="26" t="s">
        <v>457</v>
      </c>
      <c r="F14" s="27" t="n">
        <v>90</v>
      </c>
      <c r="G14" s="26" t="n">
        <v>2</v>
      </c>
      <c r="H14" s="27" t="n">
        <v>2</v>
      </c>
      <c r="I14" s="26" t="n">
        <v>1</v>
      </c>
      <c r="J14" s="27" t="n">
        <v>1</v>
      </c>
      <c r="K14" s="26" t="n">
        <v>50</v>
      </c>
      <c r="L14" s="27" t="n">
        <f aca="false">VLOOKUP(K14,$AB$682:$AD$691,3,TRUE())+VLOOKUP(F14,$AC$682:$AD$691,2,TRUE())+SUM(G14:J14)</f>
        <v>10</v>
      </c>
      <c r="M14" s="28" t="n">
        <v>1</v>
      </c>
      <c r="N14" s="29" t="n">
        <v>1</v>
      </c>
      <c r="O14" s="28" t="n">
        <f aca="false">MIN((MAX((ROUND(((POWER(CEILING((K14*1.15),1),2) / 870) * (Z14 /Y14)),0)),5)),30)</f>
        <v>12</v>
      </c>
      <c r="P14" s="19"/>
      <c r="Q14" s="28" t="n">
        <v>1</v>
      </c>
      <c r="R14" s="29" t="n">
        <v>45</v>
      </c>
      <c r="S14" s="30" t="s">
        <v>422</v>
      </c>
      <c r="T14" s="29" t="s">
        <v>402</v>
      </c>
      <c r="U14" s="21"/>
      <c r="V14" s="31"/>
      <c r="W14" s="19"/>
      <c r="X14" s="32"/>
      <c r="Y14" s="23" t="n">
        <v>1</v>
      </c>
      <c r="Z14" s="24" t="n">
        <v>3</v>
      </c>
      <c r="AA14" s="19"/>
      <c r="AB14" s="25"/>
      <c r="AC14" s="25"/>
      <c r="AD14" s="25"/>
    </row>
    <row r="15" customFormat="false" ht="15" hidden="false" customHeight="true" outlineLevel="0" collapsed="false">
      <c r="A15" s="26" t="n">
        <v>14</v>
      </c>
      <c r="B15" s="27" t="s">
        <v>467</v>
      </c>
      <c r="C15" s="26" t="s">
        <v>466</v>
      </c>
      <c r="D15" s="27" t="s">
        <v>459</v>
      </c>
      <c r="E15" s="26" t="s">
        <v>459</v>
      </c>
      <c r="F15" s="27" t="n">
        <v>90</v>
      </c>
      <c r="G15" s="26" t="n">
        <v>1</v>
      </c>
      <c r="H15" s="27" t="n">
        <v>2</v>
      </c>
      <c r="I15" s="26" t="n">
        <v>1</v>
      </c>
      <c r="J15" s="27" t="n">
        <v>1</v>
      </c>
      <c r="K15" s="26" t="n">
        <v>35</v>
      </c>
      <c r="L15" s="27" t="n">
        <f aca="false">VLOOKUP(K15,$AB$682:$AD$691,3,TRUE())+VLOOKUP(F15,$AC$682:$AD$691,2,TRUE())+SUM(G15:J15)</f>
        <v>9</v>
      </c>
      <c r="M15" s="28" t="n">
        <v>1</v>
      </c>
      <c r="N15" s="29" t="n">
        <v>2</v>
      </c>
      <c r="O15" s="28" t="n">
        <f aca="false">MIN((MAX((ROUND(((POWER(CEILING((K15*1.15),1),2) / 870) * (Z15 /Y15)),0)),5)),30)</f>
        <v>5</v>
      </c>
      <c r="P15" s="19"/>
      <c r="Q15" s="28" t="s">
        <v>427</v>
      </c>
      <c r="R15" s="29" t="n">
        <v>180</v>
      </c>
      <c r="S15" s="30" t="s">
        <v>422</v>
      </c>
      <c r="T15" s="29" t="s">
        <v>403</v>
      </c>
      <c r="U15" s="21"/>
      <c r="V15" s="31"/>
      <c r="W15" s="19"/>
      <c r="X15" s="32"/>
      <c r="Y15" s="23" t="n">
        <v>2</v>
      </c>
      <c r="Z15" s="24" t="n">
        <v>3</v>
      </c>
      <c r="AA15" s="19"/>
      <c r="AB15" s="25"/>
      <c r="AC15" s="25"/>
      <c r="AD15" s="25"/>
    </row>
    <row r="16" customFormat="false" ht="15" hidden="false" customHeight="true" outlineLevel="0" collapsed="false">
      <c r="A16" s="26" t="n">
        <v>15</v>
      </c>
      <c r="B16" s="27" t="s">
        <v>468</v>
      </c>
      <c r="C16" s="26" t="s">
        <v>466</v>
      </c>
      <c r="D16" s="27" t="s">
        <v>469</v>
      </c>
      <c r="E16" s="26" t="s">
        <v>470</v>
      </c>
      <c r="F16" s="27" t="n">
        <v>100</v>
      </c>
      <c r="G16" s="26" t="n">
        <v>3</v>
      </c>
      <c r="H16" s="27" t="n">
        <v>2</v>
      </c>
      <c r="I16" s="26" t="n">
        <v>2</v>
      </c>
      <c r="J16" s="27" t="n">
        <v>3</v>
      </c>
      <c r="K16" s="26" t="n">
        <v>75</v>
      </c>
      <c r="L16" s="27" t="n">
        <f aca="false">VLOOKUP(K16,$AB$682:$AD$691,3,TRUE())+VLOOKUP(F16,$AC$682:$AD$691,2,TRUE())+SUM(G16:J16)</f>
        <v>16</v>
      </c>
      <c r="M16" s="28" t="n">
        <v>2</v>
      </c>
      <c r="N16" s="29" t="n">
        <v>3</v>
      </c>
      <c r="O16" s="28" t="n">
        <f aca="false">MIN((MAX((ROUND(((POWER(CEILING((K16*1.15),1),2) / 870) * (Z16 /Y16)),0)),5)),30)</f>
        <v>9</v>
      </c>
      <c r="P16" s="19"/>
      <c r="Q16" s="28" t="s">
        <v>427</v>
      </c>
      <c r="R16" s="29" t="n">
        <v>255</v>
      </c>
      <c r="S16" s="30" t="s">
        <v>471</v>
      </c>
      <c r="T16" s="29" t="s">
        <v>472</v>
      </c>
      <c r="U16" s="21"/>
      <c r="V16" s="31" t="s">
        <v>473</v>
      </c>
      <c r="W16" s="19"/>
      <c r="X16" s="32"/>
      <c r="Y16" s="23" t="n">
        <v>3</v>
      </c>
      <c r="Z16" s="24" t="n">
        <v>3</v>
      </c>
      <c r="AA16" s="19"/>
      <c r="AB16" s="25"/>
      <c r="AC16" s="25"/>
      <c r="AD16" s="25"/>
    </row>
    <row r="17" customFormat="false" ht="15" hidden="false" customHeight="true" outlineLevel="0" collapsed="false">
      <c r="A17" s="34" t="n">
        <v>16</v>
      </c>
      <c r="B17" s="35" t="s">
        <v>474</v>
      </c>
      <c r="C17" s="34" t="s">
        <v>475</v>
      </c>
      <c r="D17" s="35" t="s">
        <v>476</v>
      </c>
      <c r="E17" s="34" t="s">
        <v>477</v>
      </c>
      <c r="F17" s="35" t="n">
        <v>90</v>
      </c>
      <c r="G17" s="34" t="n">
        <v>2</v>
      </c>
      <c r="H17" s="35" t="n">
        <v>2</v>
      </c>
      <c r="I17" s="34" t="n">
        <v>2</v>
      </c>
      <c r="J17" s="35" t="n">
        <v>2</v>
      </c>
      <c r="K17" s="34" t="n">
        <v>56</v>
      </c>
      <c r="L17" s="35" t="n">
        <f aca="false">VLOOKUP(K17,$AB$682:$AD$691,3,TRUE())+VLOOKUP(F17,$AC$682:$AD$691,2,TRUE())+SUM(G17:J17)</f>
        <v>12</v>
      </c>
      <c r="M17" s="36" t="n">
        <v>1</v>
      </c>
      <c r="N17" s="37" t="n">
        <v>1</v>
      </c>
      <c r="O17" s="36" t="n">
        <f aca="false">MIN((MAX((ROUND(((POWER(CEILING((K17*1.15),1),2) / 870) * (Z17 /Y17)),0)),5)),30)</f>
        <v>15</v>
      </c>
      <c r="P17" s="19"/>
      <c r="Q17" s="36" t="n">
        <v>2</v>
      </c>
      <c r="R17" s="37" t="n">
        <v>45</v>
      </c>
      <c r="S17" s="38" t="s">
        <v>422</v>
      </c>
      <c r="T17" s="37" t="s">
        <v>402</v>
      </c>
      <c r="U17" s="21"/>
      <c r="V17" s="39" t="s">
        <v>478</v>
      </c>
      <c r="W17" s="19"/>
      <c r="X17" s="32"/>
      <c r="Y17" s="23" t="n">
        <v>1</v>
      </c>
      <c r="Z17" s="24" t="n">
        <v>3</v>
      </c>
      <c r="AA17" s="19"/>
      <c r="AB17" s="25"/>
      <c r="AC17" s="25"/>
      <c r="AD17" s="25"/>
    </row>
    <row r="18" customFormat="false" ht="15" hidden="false" customHeight="true" outlineLevel="0" collapsed="false">
      <c r="A18" s="34" t="n">
        <v>17</v>
      </c>
      <c r="B18" s="35" t="s">
        <v>479</v>
      </c>
      <c r="C18" s="34" t="s">
        <v>475</v>
      </c>
      <c r="D18" s="35" t="s">
        <v>476</v>
      </c>
      <c r="E18" s="34" t="s">
        <v>477</v>
      </c>
      <c r="F18" s="35" t="n">
        <v>100</v>
      </c>
      <c r="G18" s="34" t="n">
        <v>2</v>
      </c>
      <c r="H18" s="35" t="n">
        <v>2</v>
      </c>
      <c r="I18" s="34" t="n">
        <v>2</v>
      </c>
      <c r="J18" s="35" t="n">
        <v>2</v>
      </c>
      <c r="K18" s="34" t="n">
        <v>71</v>
      </c>
      <c r="L18" s="35" t="n">
        <f aca="false">VLOOKUP(K18,$AB$682:$AD$691,3,TRUE())+VLOOKUP(F18,$AC$682:$AD$691,2,TRUE())+SUM(G18:J18)</f>
        <v>14</v>
      </c>
      <c r="M18" s="36" t="n">
        <v>2</v>
      </c>
      <c r="N18" s="37" t="n">
        <v>3</v>
      </c>
      <c r="O18" s="36" t="n">
        <f aca="false">MIN((MAX((ROUND(((POWER(CEILING((K18*1.15),1),2) / 870) * (Z18 /Y18)),0)),5)),30)</f>
        <v>12</v>
      </c>
      <c r="P18" s="19"/>
      <c r="Q18" s="36" t="s">
        <v>427</v>
      </c>
      <c r="R18" s="37" t="n">
        <v>180</v>
      </c>
      <c r="S18" s="38" t="s">
        <v>422</v>
      </c>
      <c r="T18" s="37" t="s">
        <v>402</v>
      </c>
      <c r="U18" s="21"/>
      <c r="V18" s="39" t="s">
        <v>480</v>
      </c>
      <c r="W18" s="19"/>
      <c r="X18" s="32"/>
      <c r="Y18" s="23" t="n">
        <v>2</v>
      </c>
      <c r="Z18" s="24" t="n">
        <v>3</v>
      </c>
      <c r="AA18" s="19"/>
      <c r="AB18" s="25"/>
      <c r="AC18" s="25"/>
      <c r="AD18" s="25"/>
    </row>
    <row r="19" customFormat="false" ht="15" hidden="false" customHeight="true" outlineLevel="0" collapsed="false">
      <c r="A19" s="34" t="n">
        <v>18</v>
      </c>
      <c r="B19" s="35" t="s">
        <v>481</v>
      </c>
      <c r="C19" s="34" t="s">
        <v>475</v>
      </c>
      <c r="D19" s="35" t="s">
        <v>476</v>
      </c>
      <c r="E19" s="34" t="s">
        <v>477</v>
      </c>
      <c r="F19" s="35" t="n">
        <v>100</v>
      </c>
      <c r="G19" s="34" t="n">
        <v>3</v>
      </c>
      <c r="H19" s="35" t="n">
        <v>3</v>
      </c>
      <c r="I19" s="34" t="n">
        <v>3</v>
      </c>
      <c r="J19" s="35" t="n">
        <v>3</v>
      </c>
      <c r="K19" s="34" t="n">
        <v>101</v>
      </c>
      <c r="L19" s="35" t="n">
        <f aca="false">VLOOKUP(K19,$AB$682:$AD$691,3,TRUE())+VLOOKUP(F19,$AC$682:$AD$691,2,TRUE())+SUM(G19:J19)</f>
        <v>19</v>
      </c>
      <c r="M19" s="36" t="n">
        <v>3</v>
      </c>
      <c r="N19" s="37" t="n">
        <v>3</v>
      </c>
      <c r="O19" s="36" t="n">
        <f aca="false">MIN((MAX((ROUND(((POWER(CEILING((K19*1.15),1),2) / 870) * (Z19 /Y19)),0)),5)),30)</f>
        <v>16</v>
      </c>
      <c r="P19" s="19"/>
      <c r="Q19" s="36" t="s">
        <v>427</v>
      </c>
      <c r="R19" s="37" t="n">
        <v>255</v>
      </c>
      <c r="S19" s="38" t="s">
        <v>482</v>
      </c>
      <c r="T19" s="37" t="s">
        <v>472</v>
      </c>
      <c r="U19" s="21"/>
      <c r="V19" s="39"/>
      <c r="W19" s="19"/>
      <c r="X19" s="32"/>
      <c r="Y19" s="23" t="n">
        <v>3</v>
      </c>
      <c r="Z19" s="24" t="n">
        <v>3</v>
      </c>
      <c r="AA19" s="19"/>
      <c r="AB19" s="25"/>
      <c r="AC19" s="25"/>
      <c r="AD19" s="25"/>
    </row>
    <row r="20" customFormat="false" ht="15" hidden="false" customHeight="true" outlineLevel="0" collapsed="false">
      <c r="A20" s="26" t="n">
        <v>19</v>
      </c>
      <c r="B20" s="27" t="s">
        <v>483</v>
      </c>
      <c r="C20" s="26" t="s">
        <v>484</v>
      </c>
      <c r="D20" s="27" t="s">
        <v>485</v>
      </c>
      <c r="E20" s="26" t="s">
        <v>486</v>
      </c>
      <c r="F20" s="27" t="n">
        <v>90</v>
      </c>
      <c r="G20" s="26" t="n">
        <v>2</v>
      </c>
      <c r="H20" s="27" t="n">
        <v>2</v>
      </c>
      <c r="I20" s="26" t="n">
        <v>1</v>
      </c>
      <c r="J20" s="27" t="n">
        <v>2</v>
      </c>
      <c r="K20" s="26" t="n">
        <v>72</v>
      </c>
      <c r="L20" s="27" t="n">
        <f aca="false">VLOOKUP(K20,$AB$682:$AD$691,3,TRUE())+VLOOKUP(F20,$AC$682:$AD$691,2,TRUE())+SUM(G20:J20)</f>
        <v>12</v>
      </c>
      <c r="M20" s="28" t="n">
        <v>1</v>
      </c>
      <c r="N20" s="29" t="n">
        <v>1</v>
      </c>
      <c r="O20" s="28" t="n">
        <f aca="false">MIN((MAX((ROUND(((POWER(CEILING((K20*1.15),1),2) / 870) * (Z20 /Y20)),0)),5)),30)</f>
        <v>16</v>
      </c>
      <c r="P20" s="19"/>
      <c r="Q20" s="28" t="n">
        <v>2</v>
      </c>
      <c r="R20" s="29" t="n">
        <v>45</v>
      </c>
      <c r="S20" s="30" t="s">
        <v>422</v>
      </c>
      <c r="T20" s="29" t="s">
        <v>402</v>
      </c>
      <c r="U20" s="21"/>
      <c r="V20" s="31"/>
      <c r="W20" s="19"/>
      <c r="X20" s="32"/>
      <c r="Y20" s="23" t="n">
        <v>1</v>
      </c>
      <c r="Z20" s="24" t="n">
        <v>2</v>
      </c>
      <c r="AA20" s="19"/>
      <c r="AB20" s="25"/>
      <c r="AC20" s="25"/>
      <c r="AD20" s="25"/>
    </row>
    <row r="21" customFormat="false" ht="15" hidden="false" customHeight="true" outlineLevel="0" collapsed="false">
      <c r="A21" s="26" t="n">
        <v>20</v>
      </c>
      <c r="B21" s="27" t="s">
        <v>487</v>
      </c>
      <c r="C21" s="26" t="s">
        <v>484</v>
      </c>
      <c r="D21" s="27" t="s">
        <v>485</v>
      </c>
      <c r="E21" s="26" t="s">
        <v>486</v>
      </c>
      <c r="F21" s="27" t="n">
        <v>90</v>
      </c>
      <c r="G21" s="26" t="n">
        <v>3</v>
      </c>
      <c r="H21" s="27" t="n">
        <v>2</v>
      </c>
      <c r="I21" s="26" t="n">
        <v>2</v>
      </c>
      <c r="J21" s="27" t="n">
        <v>3</v>
      </c>
      <c r="K21" s="26" t="n">
        <v>97</v>
      </c>
      <c r="L21" s="27" t="n">
        <f aca="false">VLOOKUP(K21,$AB$682:$AD$691,3,TRUE())+VLOOKUP(F21,$AC$682:$AD$691,2,TRUE())+SUM(G21:J21)</f>
        <v>16</v>
      </c>
      <c r="M21" s="28" t="n">
        <v>2</v>
      </c>
      <c r="N21" s="29" t="n">
        <v>2</v>
      </c>
      <c r="O21" s="28" t="n">
        <f aca="false">MIN((MAX((ROUND(((POWER(CEILING((K21*1.15),1),2) / 870) * (Z21 /Y21)),0)),5)),30)</f>
        <v>14</v>
      </c>
      <c r="P21" s="19"/>
      <c r="Q21" s="28" t="s">
        <v>427</v>
      </c>
      <c r="R21" s="29" t="n">
        <v>173</v>
      </c>
      <c r="S21" s="30" t="s">
        <v>422</v>
      </c>
      <c r="T21" s="29" t="s">
        <v>402</v>
      </c>
      <c r="U21" s="21"/>
      <c r="V21" s="31" t="s">
        <v>488</v>
      </c>
      <c r="W21" s="19"/>
      <c r="X21" s="32"/>
      <c r="Y21" s="23" t="n">
        <v>3</v>
      </c>
      <c r="Z21" s="24" t="n">
        <v>3</v>
      </c>
      <c r="AA21" s="19"/>
      <c r="AB21" s="25"/>
      <c r="AC21" s="25"/>
      <c r="AD21" s="25"/>
    </row>
    <row r="22" customFormat="false" ht="15" hidden="false" customHeight="true" outlineLevel="0" collapsed="false">
      <c r="A22" s="26" t="n">
        <v>21</v>
      </c>
      <c r="B22" s="27" t="s">
        <v>489</v>
      </c>
      <c r="C22" s="26" t="s">
        <v>475</v>
      </c>
      <c r="D22" s="27" t="s">
        <v>490</v>
      </c>
      <c r="E22" s="26" t="s">
        <v>470</v>
      </c>
      <c r="F22" s="27" t="n">
        <v>90</v>
      </c>
      <c r="G22" s="26" t="n">
        <v>2</v>
      </c>
      <c r="H22" s="27" t="n">
        <v>2</v>
      </c>
      <c r="I22" s="26" t="n">
        <v>2</v>
      </c>
      <c r="J22" s="27" t="n">
        <v>2</v>
      </c>
      <c r="K22" s="26" t="n">
        <v>70</v>
      </c>
      <c r="L22" s="27" t="n">
        <f aca="false">VLOOKUP(K22,$AB$682:$AD$691,3,TRUE())+VLOOKUP(F22,$AC$682:$AD$691,2,TRUE())+SUM(G22:J22)</f>
        <v>13</v>
      </c>
      <c r="M22" s="28" t="n">
        <v>1</v>
      </c>
      <c r="N22" s="29" t="n">
        <v>1</v>
      </c>
      <c r="O22" s="28" t="n">
        <f aca="false">MIN((MAX((ROUND(((POWER(CEILING((K22*1.15),1),2) / 870) * (Z22 /Y22)),0)),5)),30)</f>
        <v>15</v>
      </c>
      <c r="P22" s="19"/>
      <c r="Q22" s="28" t="n">
        <v>2</v>
      </c>
      <c r="R22" s="29" t="n">
        <v>45</v>
      </c>
      <c r="S22" s="30" t="s">
        <v>422</v>
      </c>
      <c r="T22" s="29" t="s">
        <v>402</v>
      </c>
      <c r="U22" s="21"/>
      <c r="V22" s="31" t="s">
        <v>491</v>
      </c>
      <c r="W22" s="19"/>
      <c r="X22" s="32"/>
      <c r="Y22" s="23" t="n">
        <v>1</v>
      </c>
      <c r="Z22" s="24" t="n">
        <v>2</v>
      </c>
      <c r="AA22" s="19"/>
      <c r="AB22" s="25"/>
      <c r="AC22" s="25"/>
      <c r="AD22" s="25"/>
    </row>
    <row r="23" customFormat="false" ht="15" hidden="false" customHeight="true" outlineLevel="0" collapsed="false">
      <c r="A23" s="34" t="n">
        <v>22</v>
      </c>
      <c r="B23" s="35" t="s">
        <v>492</v>
      </c>
      <c r="C23" s="34" t="s">
        <v>475</v>
      </c>
      <c r="D23" s="35" t="s">
        <v>490</v>
      </c>
      <c r="E23" s="34" t="s">
        <v>470</v>
      </c>
      <c r="F23" s="35" t="n">
        <v>100</v>
      </c>
      <c r="G23" s="34" t="n">
        <v>3</v>
      </c>
      <c r="H23" s="35" t="n">
        <v>3</v>
      </c>
      <c r="I23" s="34" t="n">
        <v>3</v>
      </c>
      <c r="J23" s="35" t="n">
        <v>3</v>
      </c>
      <c r="K23" s="34" t="n">
        <v>100</v>
      </c>
      <c r="L23" s="35" t="n">
        <f aca="false">VLOOKUP(K23,$AB$682:$AD$691,3,TRUE())+VLOOKUP(F23,$AC$682:$AD$691,2,TRUE())+SUM(G23:J23)</f>
        <v>19</v>
      </c>
      <c r="M23" s="36" t="n">
        <v>2</v>
      </c>
      <c r="N23" s="37" t="n">
        <v>3</v>
      </c>
      <c r="O23" s="36" t="n">
        <f aca="false">MIN((MAX((ROUND(((POWER(CEILING((K23*1.15),1),2) / 870) * (Z23 /Y23)),0)),5)),30)</f>
        <v>15</v>
      </c>
      <c r="P23" s="19"/>
      <c r="Q23" s="36" t="s">
        <v>427</v>
      </c>
      <c r="R23" s="37" t="n">
        <v>210</v>
      </c>
      <c r="S23" s="38" t="s">
        <v>422</v>
      </c>
      <c r="T23" s="37" t="s">
        <v>402</v>
      </c>
      <c r="U23" s="21"/>
      <c r="V23" s="39" t="s">
        <v>493</v>
      </c>
      <c r="W23" s="19"/>
      <c r="X23" s="32"/>
      <c r="Y23" s="23" t="n">
        <v>3</v>
      </c>
      <c r="Z23" s="24" t="n">
        <v>3</v>
      </c>
      <c r="AA23" s="19"/>
      <c r="AB23" s="25"/>
      <c r="AC23" s="25"/>
      <c r="AD23" s="25"/>
    </row>
    <row r="24" customFormat="false" ht="15" hidden="false" customHeight="true" outlineLevel="0" collapsed="false">
      <c r="A24" s="34" t="n">
        <v>23</v>
      </c>
      <c r="B24" s="35" t="s">
        <v>494</v>
      </c>
      <c r="C24" s="34" t="s">
        <v>495</v>
      </c>
      <c r="D24" s="35" t="s">
        <v>496</v>
      </c>
      <c r="E24" s="34" t="s">
        <v>497</v>
      </c>
      <c r="F24" s="35" t="n">
        <v>90</v>
      </c>
      <c r="G24" s="34" t="n">
        <v>2</v>
      </c>
      <c r="H24" s="35" t="n">
        <v>2</v>
      </c>
      <c r="I24" s="34" t="n">
        <v>2</v>
      </c>
      <c r="J24" s="35" t="n">
        <v>2</v>
      </c>
      <c r="K24" s="34" t="n">
        <v>55</v>
      </c>
      <c r="L24" s="35" t="n">
        <f aca="false">VLOOKUP(K24,$AB$682:$AD$691,3,TRUE())+VLOOKUP(F24,$AC$682:$AD$691,2,TRUE())+SUM(G24:J24)</f>
        <v>12</v>
      </c>
      <c r="M24" s="36" t="n">
        <v>2</v>
      </c>
      <c r="N24" s="37" t="n">
        <v>1</v>
      </c>
      <c r="O24" s="36" t="n">
        <f aca="false">MIN((MAX((ROUND(((POWER(CEILING((K24*1.15),1),2) / 870) * (Z24 /Y24)),0)),5)),30)</f>
        <v>9</v>
      </c>
      <c r="P24" s="19"/>
      <c r="Q24" s="36" t="n">
        <v>2</v>
      </c>
      <c r="R24" s="37" t="n">
        <v>45</v>
      </c>
      <c r="S24" s="38" t="s">
        <v>422</v>
      </c>
      <c r="T24" s="37" t="s">
        <v>402</v>
      </c>
      <c r="U24" s="21"/>
      <c r="V24" s="39"/>
      <c r="W24" s="19"/>
      <c r="X24" s="32"/>
      <c r="Y24" s="23" t="n">
        <v>1</v>
      </c>
      <c r="Z24" s="24" t="n">
        <v>2</v>
      </c>
      <c r="AA24" s="19"/>
      <c r="AB24" s="25"/>
      <c r="AC24" s="25"/>
      <c r="AD24" s="25"/>
    </row>
    <row r="25" customFormat="false" ht="15" hidden="false" customHeight="true" outlineLevel="0" collapsed="false">
      <c r="A25" s="34" t="n">
        <v>24</v>
      </c>
      <c r="B25" s="35" t="s">
        <v>498</v>
      </c>
      <c r="C25" s="34" t="s">
        <v>495</v>
      </c>
      <c r="D25" s="35" t="s">
        <v>496</v>
      </c>
      <c r="E25" s="34" t="s">
        <v>497</v>
      </c>
      <c r="F25" s="35" t="n">
        <v>90</v>
      </c>
      <c r="G25" s="34" t="n">
        <v>3</v>
      </c>
      <c r="H25" s="35" t="n">
        <v>3</v>
      </c>
      <c r="I25" s="34" t="n">
        <v>3</v>
      </c>
      <c r="J25" s="35" t="n">
        <v>3</v>
      </c>
      <c r="K25" s="34" t="n">
        <v>80</v>
      </c>
      <c r="L25" s="35" t="n">
        <f aca="false">VLOOKUP(K25,$AB$682:$AD$691,3,TRUE())+VLOOKUP(F25,$AC$682:$AD$691,2,TRUE())+SUM(G25:J25)</f>
        <v>17</v>
      </c>
      <c r="M25" s="36" t="n">
        <v>3</v>
      </c>
      <c r="N25" s="37" t="n">
        <v>4</v>
      </c>
      <c r="O25" s="36" t="n">
        <f aca="false">MIN((MAX((ROUND(((POWER(CEILING((K25*1.15),1),2) / 870) * (Z25 /Y25)),0)),5)),30)</f>
        <v>10</v>
      </c>
      <c r="P25" s="19"/>
      <c r="Q25" s="36" t="s">
        <v>427</v>
      </c>
      <c r="R25" s="37" t="n">
        <v>210</v>
      </c>
      <c r="S25" s="38" t="s">
        <v>422</v>
      </c>
      <c r="T25" s="37" t="s">
        <v>402</v>
      </c>
      <c r="U25" s="21"/>
      <c r="V25" s="39" t="s">
        <v>499</v>
      </c>
      <c r="W25" s="19"/>
      <c r="X25" s="32"/>
      <c r="Y25" s="23" t="n">
        <v>3</v>
      </c>
      <c r="Z25" s="24" t="n">
        <v>3</v>
      </c>
      <c r="AA25" s="19"/>
      <c r="AB25" s="25"/>
      <c r="AC25" s="25"/>
      <c r="AD25" s="25"/>
    </row>
    <row r="26" customFormat="false" ht="15" hidden="false" customHeight="true" outlineLevel="0" collapsed="false">
      <c r="A26" s="26" t="n">
        <v>25</v>
      </c>
      <c r="B26" s="27" t="s">
        <v>500</v>
      </c>
      <c r="C26" s="26" t="s">
        <v>501</v>
      </c>
      <c r="D26" s="27" t="s">
        <v>502</v>
      </c>
      <c r="E26" s="26" t="s">
        <v>503</v>
      </c>
      <c r="F26" s="27" t="n">
        <v>90</v>
      </c>
      <c r="G26" s="26" t="n">
        <v>2</v>
      </c>
      <c r="H26" s="27" t="n">
        <v>2</v>
      </c>
      <c r="I26" s="26" t="n">
        <v>2</v>
      </c>
      <c r="J26" s="27" t="n">
        <v>2</v>
      </c>
      <c r="K26" s="26" t="n">
        <v>90</v>
      </c>
      <c r="L26" s="27" t="n">
        <f aca="false">VLOOKUP(K26,$AB$682:$AD$691,3,TRUE())+VLOOKUP(F26,$AC$682:$AD$691,2,TRUE())+SUM(G26:J26)</f>
        <v>13</v>
      </c>
      <c r="M26" s="28" t="n">
        <v>1</v>
      </c>
      <c r="N26" s="29" t="n">
        <v>1</v>
      </c>
      <c r="O26" s="28" t="n">
        <f aca="false">MIN((MAX((ROUND(((POWER(CEILING((K26*1.15),1),2) / 870) * (Z26 /Y26)),0)),5)),30)</f>
        <v>19</v>
      </c>
      <c r="P26" s="19"/>
      <c r="Q26" s="28" t="s">
        <v>427</v>
      </c>
      <c r="R26" s="29" t="n">
        <v>110</v>
      </c>
      <c r="S26" s="30" t="s">
        <v>504</v>
      </c>
      <c r="T26" s="29" t="s">
        <v>505</v>
      </c>
      <c r="U26" s="21"/>
      <c r="V26" s="31" t="s">
        <v>506</v>
      </c>
      <c r="W26" s="19"/>
      <c r="X26" s="32"/>
      <c r="Y26" s="23" t="n">
        <v>2</v>
      </c>
      <c r="Z26" s="24" t="n">
        <v>3</v>
      </c>
      <c r="AA26" s="19"/>
      <c r="AB26" s="25"/>
      <c r="AC26" s="25"/>
      <c r="AD26" s="25"/>
    </row>
    <row r="27" customFormat="false" ht="15" hidden="false" customHeight="true" outlineLevel="0" collapsed="false">
      <c r="A27" s="26" t="n">
        <v>26</v>
      </c>
      <c r="B27" s="27" t="s">
        <v>507</v>
      </c>
      <c r="C27" s="26" t="s">
        <v>501</v>
      </c>
      <c r="D27" s="27" t="s">
        <v>502</v>
      </c>
      <c r="E27" s="26" t="s">
        <v>503</v>
      </c>
      <c r="F27" s="27" t="n">
        <v>90</v>
      </c>
      <c r="G27" s="26" t="n">
        <v>3</v>
      </c>
      <c r="H27" s="27" t="n">
        <v>2</v>
      </c>
      <c r="I27" s="26" t="n">
        <v>3</v>
      </c>
      <c r="J27" s="27" t="n">
        <v>3</v>
      </c>
      <c r="K27" s="26" t="n">
        <v>110</v>
      </c>
      <c r="L27" s="27" t="n">
        <f aca="false">VLOOKUP(K27,$AB$682:$AD$691,3,TRUE())+VLOOKUP(F27,$AC$682:$AD$691,2,TRUE())+SUM(G27:J27)</f>
        <v>17</v>
      </c>
      <c r="M27" s="28" t="n">
        <v>2</v>
      </c>
      <c r="N27" s="29" t="n">
        <v>3</v>
      </c>
      <c r="O27" s="28" t="n">
        <f aca="false">MIN((MAX((ROUND(((POWER(CEILING((K27*1.15),1),2) / 870) * (Z27 /Y27)),0)),5)),30)</f>
        <v>19</v>
      </c>
      <c r="P27" s="19"/>
      <c r="Q27" s="28" t="s">
        <v>427</v>
      </c>
      <c r="R27" s="29" t="n">
        <v>225</v>
      </c>
      <c r="S27" s="30" t="s">
        <v>508</v>
      </c>
      <c r="T27" s="29" t="s">
        <v>509</v>
      </c>
      <c r="U27" s="21"/>
      <c r="V27" s="31" t="s">
        <v>510</v>
      </c>
      <c r="W27" s="19"/>
      <c r="X27" s="32"/>
      <c r="Y27" s="23" t="n">
        <v>3</v>
      </c>
      <c r="Z27" s="24" t="n">
        <v>3</v>
      </c>
      <c r="AA27" s="19"/>
      <c r="AB27" s="25"/>
      <c r="AC27" s="25"/>
      <c r="AD27" s="25"/>
    </row>
    <row r="28" customFormat="false" ht="15" hidden="false" customHeight="true" outlineLevel="0" collapsed="false">
      <c r="A28" s="26" t="n">
        <v>27</v>
      </c>
      <c r="B28" s="27" t="s">
        <v>511</v>
      </c>
      <c r="C28" s="26" t="s">
        <v>512</v>
      </c>
      <c r="D28" s="27" t="s">
        <v>513</v>
      </c>
      <c r="E28" s="26" t="s">
        <v>514</v>
      </c>
      <c r="F28" s="27" t="n">
        <v>90</v>
      </c>
      <c r="G28" s="26" t="n">
        <v>3</v>
      </c>
      <c r="H28" s="27" t="n">
        <v>3</v>
      </c>
      <c r="I28" s="26" t="n">
        <v>1</v>
      </c>
      <c r="J28" s="27" t="n">
        <v>2</v>
      </c>
      <c r="K28" s="26" t="n">
        <v>40</v>
      </c>
      <c r="L28" s="27" t="n">
        <f aca="false">VLOOKUP(K28,$AB$682:$AD$691,3,TRUE())+VLOOKUP(F28,$AC$682:$AD$691,2,TRUE())+SUM(G28:J28)</f>
        <v>13</v>
      </c>
      <c r="M28" s="28" t="n">
        <v>1</v>
      </c>
      <c r="N28" s="29" t="n">
        <v>2</v>
      </c>
      <c r="O28" s="28" t="n">
        <f aca="false">MIN((MAX((ROUND(((POWER(CEILING((K28*1.15),1),2) / 870) * (Z28 /Y28)),0)),5)),30)</f>
        <v>5</v>
      </c>
      <c r="P28" s="19"/>
      <c r="Q28" s="28" t="n">
        <v>2</v>
      </c>
      <c r="R28" s="29" t="n">
        <v>45</v>
      </c>
      <c r="S28" s="30" t="s">
        <v>422</v>
      </c>
      <c r="T28" s="29" t="s">
        <v>403</v>
      </c>
      <c r="U28" s="21"/>
      <c r="V28" s="31" t="s">
        <v>515</v>
      </c>
      <c r="W28" s="19"/>
      <c r="X28" s="32"/>
      <c r="Y28" s="23" t="n">
        <v>1</v>
      </c>
      <c r="Z28" s="24" t="n">
        <v>2</v>
      </c>
      <c r="AA28" s="19"/>
      <c r="AB28" s="25"/>
      <c r="AC28" s="25"/>
      <c r="AD28" s="25"/>
    </row>
    <row r="29" customFormat="false" ht="15" hidden="false" customHeight="true" outlineLevel="0" collapsed="false">
      <c r="A29" s="34" t="n">
        <v>28</v>
      </c>
      <c r="B29" s="35" t="s">
        <v>516</v>
      </c>
      <c r="C29" s="34" t="s">
        <v>512</v>
      </c>
      <c r="D29" s="35" t="s">
        <v>513</v>
      </c>
      <c r="E29" s="34" t="s">
        <v>514</v>
      </c>
      <c r="F29" s="35" t="n">
        <v>100</v>
      </c>
      <c r="G29" s="34" t="n">
        <v>4</v>
      </c>
      <c r="H29" s="35" t="n">
        <v>4</v>
      </c>
      <c r="I29" s="34" t="n">
        <v>2</v>
      </c>
      <c r="J29" s="35" t="n">
        <v>2</v>
      </c>
      <c r="K29" s="34" t="n">
        <v>65</v>
      </c>
      <c r="L29" s="35" t="n">
        <f aca="false">VLOOKUP(K29,$AB$682:$AD$691,3,TRUE())+VLOOKUP(F29,$AC$682:$AD$691,2,TRUE())+SUM(G29:J29)</f>
        <v>18</v>
      </c>
      <c r="M29" s="36" t="n">
        <v>2</v>
      </c>
      <c r="N29" s="37" t="n">
        <v>3</v>
      </c>
      <c r="O29" s="36" t="n">
        <f aca="false">MIN((MAX((ROUND(((POWER(CEILING((K29*1.15),1),2) / 870) * (Z29 /Y29)),0)),5)),30)</f>
        <v>6</v>
      </c>
      <c r="P29" s="19"/>
      <c r="Q29" s="36" t="s">
        <v>427</v>
      </c>
      <c r="R29" s="37" t="n">
        <v>210</v>
      </c>
      <c r="S29" s="38" t="s">
        <v>422</v>
      </c>
      <c r="T29" s="37" t="s">
        <v>403</v>
      </c>
      <c r="U29" s="21"/>
      <c r="V29" s="39"/>
      <c r="W29" s="19"/>
      <c r="X29" s="32"/>
      <c r="Y29" s="23" t="n">
        <v>3</v>
      </c>
      <c r="Z29" s="24" t="n">
        <v>3</v>
      </c>
      <c r="AA29" s="19"/>
      <c r="AB29" s="25"/>
      <c r="AC29" s="25"/>
      <c r="AD29" s="25"/>
    </row>
    <row r="30" customFormat="false" ht="15" hidden="false" customHeight="true" outlineLevel="0" collapsed="false">
      <c r="A30" s="34" t="n">
        <v>29</v>
      </c>
      <c r="B30" s="35" t="s">
        <v>517</v>
      </c>
      <c r="C30" s="34" t="s">
        <v>495</v>
      </c>
      <c r="D30" s="35" t="s">
        <v>518</v>
      </c>
      <c r="E30" s="34" t="s">
        <v>486</v>
      </c>
      <c r="F30" s="35" t="n">
        <v>90</v>
      </c>
      <c r="G30" s="34" t="n">
        <v>2</v>
      </c>
      <c r="H30" s="35" t="n">
        <v>2</v>
      </c>
      <c r="I30" s="34" t="n">
        <v>2</v>
      </c>
      <c r="J30" s="35" t="n">
        <v>2</v>
      </c>
      <c r="K30" s="34" t="n">
        <v>41</v>
      </c>
      <c r="L30" s="35" t="n">
        <f aca="false">VLOOKUP(K30,$AB$682:$AD$691,3,TRUE())+VLOOKUP(F30,$AC$682:$AD$691,2,TRUE())+SUM(G30:J30)</f>
        <v>12</v>
      </c>
      <c r="M30" s="36" t="n">
        <v>1</v>
      </c>
      <c r="N30" s="37" t="n">
        <v>1</v>
      </c>
      <c r="O30" s="36" t="n">
        <f aca="false">MIN((MAX((ROUND(((POWER(CEILING((K30*1.15),1),2) / 870) * (Z30 /Y30)),0)),5)),30)</f>
        <v>8</v>
      </c>
      <c r="P30" s="19"/>
      <c r="Q30" s="36" t="n">
        <v>2</v>
      </c>
      <c r="R30" s="37" t="n">
        <v>65</v>
      </c>
      <c r="S30" s="38" t="s">
        <v>422</v>
      </c>
      <c r="T30" s="37" t="s">
        <v>403</v>
      </c>
      <c r="U30" s="21"/>
      <c r="V30" s="39" t="s">
        <v>519</v>
      </c>
      <c r="W30" s="19"/>
      <c r="X30" s="32"/>
      <c r="Y30" s="23" t="n">
        <v>1</v>
      </c>
      <c r="Z30" s="24" t="n">
        <v>3</v>
      </c>
      <c r="AA30" s="19"/>
      <c r="AB30" s="25"/>
      <c r="AC30" s="25"/>
      <c r="AD30" s="25"/>
    </row>
    <row r="31" customFormat="false" ht="15" hidden="false" customHeight="true" outlineLevel="0" collapsed="false">
      <c r="A31" s="34" t="n">
        <v>30</v>
      </c>
      <c r="B31" s="35" t="s">
        <v>520</v>
      </c>
      <c r="C31" s="34" t="s">
        <v>495</v>
      </c>
      <c r="D31" s="35" t="s">
        <v>518</v>
      </c>
      <c r="E31" s="34" t="s">
        <v>486</v>
      </c>
      <c r="F31" s="35" t="n">
        <v>100</v>
      </c>
      <c r="G31" s="34" t="n">
        <v>3</v>
      </c>
      <c r="H31" s="35" t="n">
        <v>3</v>
      </c>
      <c r="I31" s="34" t="n">
        <v>2</v>
      </c>
      <c r="J31" s="35" t="n">
        <v>2</v>
      </c>
      <c r="K31" s="34" t="n">
        <v>56</v>
      </c>
      <c r="L31" s="35" t="n">
        <f aca="false">VLOOKUP(K31,$AB$682:$AD$691,3,TRUE())+VLOOKUP(F31,$AC$682:$AD$691,2,TRUE())+SUM(G31:J31)</f>
        <v>15</v>
      </c>
      <c r="M31" s="36" t="n">
        <v>2</v>
      </c>
      <c r="N31" s="37" t="n">
        <v>2</v>
      </c>
      <c r="O31" s="36" t="n">
        <f aca="false">MIN((MAX((ROUND(((POWER(CEILING((K31*1.15),1),2) / 870) * (Z31 /Y31)),0)),5)),30)</f>
        <v>7</v>
      </c>
      <c r="P31" s="19"/>
      <c r="Q31" s="36" t="s">
        <v>427</v>
      </c>
      <c r="R31" s="37" t="n">
        <v>180</v>
      </c>
      <c r="S31" s="38" t="s">
        <v>521</v>
      </c>
      <c r="T31" s="37" t="s">
        <v>403</v>
      </c>
      <c r="U31" s="21"/>
      <c r="V31" s="39"/>
      <c r="W31" s="19"/>
      <c r="X31" s="32"/>
      <c r="Y31" s="23" t="n">
        <v>2</v>
      </c>
      <c r="Z31" s="24" t="n">
        <v>3</v>
      </c>
      <c r="AA31" s="19"/>
      <c r="AB31" s="25"/>
      <c r="AC31" s="25"/>
      <c r="AD31" s="25"/>
    </row>
    <row r="32" customFormat="false" ht="15" hidden="false" customHeight="true" outlineLevel="0" collapsed="false">
      <c r="A32" s="26" t="n">
        <v>31</v>
      </c>
      <c r="B32" s="27" t="s">
        <v>522</v>
      </c>
      <c r="C32" s="26" t="s">
        <v>523</v>
      </c>
      <c r="D32" s="27" t="s">
        <v>518</v>
      </c>
      <c r="E32" s="26" t="s">
        <v>524</v>
      </c>
      <c r="F32" s="27" t="n">
        <v>100</v>
      </c>
      <c r="G32" s="26" t="n">
        <v>3</v>
      </c>
      <c r="H32" s="27" t="n">
        <v>3</v>
      </c>
      <c r="I32" s="26" t="n">
        <v>3</v>
      </c>
      <c r="J32" s="27" t="n">
        <v>3</v>
      </c>
      <c r="K32" s="26" t="n">
        <v>76</v>
      </c>
      <c r="L32" s="27" t="n">
        <f aca="false">VLOOKUP(K32,$AB$682:$AD$691,3,TRUE())+VLOOKUP(F32,$AC$682:$AD$691,2,TRUE())+SUM(G32:J32)</f>
        <v>18</v>
      </c>
      <c r="M32" s="28" t="n">
        <v>3</v>
      </c>
      <c r="N32" s="29" t="n">
        <v>4</v>
      </c>
      <c r="O32" s="28" t="n">
        <f aca="false">MIN((MAX((ROUND(((POWER(CEILING((K32*1.15),1),2) / 870) * (Z32 /Y32)),0)),5)),30)</f>
        <v>9</v>
      </c>
      <c r="P32" s="19"/>
      <c r="Q32" s="28" t="s">
        <v>427</v>
      </c>
      <c r="R32" s="29" t="n">
        <v>255</v>
      </c>
      <c r="S32" s="30" t="s">
        <v>521</v>
      </c>
      <c r="T32" s="29" t="s">
        <v>402</v>
      </c>
      <c r="U32" s="21"/>
      <c r="V32" s="31" t="s">
        <v>525</v>
      </c>
      <c r="W32" s="19"/>
      <c r="X32" s="32"/>
      <c r="Y32" s="23" t="n">
        <v>3</v>
      </c>
      <c r="Z32" s="24" t="n">
        <v>3</v>
      </c>
      <c r="AA32" s="19"/>
      <c r="AB32" s="25"/>
      <c r="AC32" s="25"/>
      <c r="AD32" s="25"/>
    </row>
    <row r="33" customFormat="false" ht="15" hidden="false" customHeight="true" outlineLevel="0" collapsed="false">
      <c r="A33" s="26" t="n">
        <v>32</v>
      </c>
      <c r="B33" s="27" t="s">
        <v>526</v>
      </c>
      <c r="C33" s="26" t="s">
        <v>495</v>
      </c>
      <c r="D33" s="27" t="s">
        <v>518</v>
      </c>
      <c r="E33" s="26" t="s">
        <v>486</v>
      </c>
      <c r="F33" s="27" t="n">
        <v>90</v>
      </c>
      <c r="G33" s="26" t="n">
        <v>2</v>
      </c>
      <c r="H33" s="27" t="n">
        <v>2</v>
      </c>
      <c r="I33" s="26" t="n">
        <v>2</v>
      </c>
      <c r="J33" s="27" t="n">
        <v>2</v>
      </c>
      <c r="K33" s="26" t="n">
        <v>50</v>
      </c>
      <c r="L33" s="27" t="n">
        <f aca="false">VLOOKUP(K33,$AB$682:$AD$691,3,TRUE())+VLOOKUP(F33,$AC$682:$AD$691,2,TRUE())+SUM(G33:J33)</f>
        <v>12</v>
      </c>
      <c r="M33" s="28" t="n">
        <v>1</v>
      </c>
      <c r="N33" s="29" t="n">
        <v>1</v>
      </c>
      <c r="O33" s="28" t="n">
        <f aca="false">MIN((MAX((ROUND(((POWER(CEILING((K33*1.15),1),2) / 870) * (Z33 /Y33)),0)),5)),30)</f>
        <v>12</v>
      </c>
      <c r="P33" s="19"/>
      <c r="Q33" s="28" t="n">
        <v>2</v>
      </c>
      <c r="R33" s="29" t="n">
        <v>65</v>
      </c>
      <c r="S33" s="30" t="s">
        <v>422</v>
      </c>
      <c r="T33" s="29" t="s">
        <v>402</v>
      </c>
      <c r="U33" s="21"/>
      <c r="V33" s="31" t="s">
        <v>527</v>
      </c>
      <c r="W33" s="19"/>
      <c r="X33" s="32"/>
      <c r="Y33" s="23" t="n">
        <v>1</v>
      </c>
      <c r="Z33" s="24" t="n">
        <v>3</v>
      </c>
      <c r="AA33" s="19"/>
      <c r="AB33" s="25"/>
      <c r="AC33" s="25"/>
      <c r="AD33" s="25"/>
    </row>
    <row r="34" customFormat="false" ht="15" hidden="false" customHeight="true" outlineLevel="0" collapsed="false">
      <c r="A34" s="26" t="n">
        <v>33</v>
      </c>
      <c r="B34" s="27" t="s">
        <v>528</v>
      </c>
      <c r="C34" s="26" t="s">
        <v>495</v>
      </c>
      <c r="D34" s="27" t="s">
        <v>518</v>
      </c>
      <c r="E34" s="26" t="s">
        <v>486</v>
      </c>
      <c r="F34" s="27" t="n">
        <v>100</v>
      </c>
      <c r="G34" s="26" t="n">
        <v>3</v>
      </c>
      <c r="H34" s="27" t="n">
        <v>2</v>
      </c>
      <c r="I34" s="26" t="n">
        <v>2</v>
      </c>
      <c r="J34" s="27" t="n">
        <v>2</v>
      </c>
      <c r="K34" s="26" t="n">
        <v>65</v>
      </c>
      <c r="L34" s="27" t="n">
        <f aca="false">VLOOKUP(K34,$AB$682:$AD$691,3,TRUE())+VLOOKUP(F34,$AC$682:$AD$691,2,TRUE())+SUM(G34:J34)</f>
        <v>15</v>
      </c>
      <c r="M34" s="28" t="n">
        <v>2</v>
      </c>
      <c r="N34" s="29" t="n">
        <v>2</v>
      </c>
      <c r="O34" s="28" t="n">
        <f aca="false">MIN((MAX((ROUND(((POWER(CEILING((K34*1.15),1),2) / 870) * (Z34 /Y34)),0)),5)),30)</f>
        <v>10</v>
      </c>
      <c r="P34" s="19"/>
      <c r="Q34" s="28" t="s">
        <v>427</v>
      </c>
      <c r="R34" s="29" t="n">
        <v>180</v>
      </c>
      <c r="S34" s="30" t="s">
        <v>521</v>
      </c>
      <c r="T34" s="29" t="s">
        <v>402</v>
      </c>
      <c r="U34" s="21"/>
      <c r="V34" s="31"/>
      <c r="W34" s="19"/>
      <c r="X34" s="32"/>
      <c r="Y34" s="23" t="n">
        <v>2</v>
      </c>
      <c r="Z34" s="24" t="n">
        <v>3</v>
      </c>
      <c r="AA34" s="19"/>
      <c r="AB34" s="25"/>
      <c r="AC34" s="25"/>
      <c r="AD34" s="25"/>
    </row>
    <row r="35" customFormat="false" ht="15" hidden="false" customHeight="true" outlineLevel="0" collapsed="false">
      <c r="A35" s="34" t="n">
        <v>34</v>
      </c>
      <c r="B35" s="35" t="s">
        <v>529</v>
      </c>
      <c r="C35" s="34" t="s">
        <v>523</v>
      </c>
      <c r="D35" s="35" t="s">
        <v>518</v>
      </c>
      <c r="E35" s="34" t="s">
        <v>524</v>
      </c>
      <c r="F35" s="35" t="n">
        <v>100</v>
      </c>
      <c r="G35" s="34" t="n">
        <v>4</v>
      </c>
      <c r="H35" s="35" t="n">
        <v>3</v>
      </c>
      <c r="I35" s="34" t="n">
        <v>3</v>
      </c>
      <c r="J35" s="35" t="n">
        <v>3</v>
      </c>
      <c r="K35" s="34" t="n">
        <v>85</v>
      </c>
      <c r="L35" s="35" t="n">
        <f aca="false">VLOOKUP(K35,$AB$682:$AD$691,3,TRUE())+VLOOKUP(F35,$AC$682:$AD$691,2,TRUE())+SUM(G35:J35)</f>
        <v>19</v>
      </c>
      <c r="M35" s="36" t="n">
        <v>3</v>
      </c>
      <c r="N35" s="37" t="n">
        <v>4</v>
      </c>
      <c r="O35" s="36" t="n">
        <f aca="false">MIN((MAX((ROUND(((POWER(CEILING((K35*1.15),1),2) / 870) * (Z35 /Y35)),0)),5)),30)</f>
        <v>11</v>
      </c>
      <c r="P35" s="19"/>
      <c r="Q35" s="36" t="s">
        <v>427</v>
      </c>
      <c r="R35" s="37" t="n">
        <v>255</v>
      </c>
      <c r="S35" s="38" t="s">
        <v>521</v>
      </c>
      <c r="T35" s="37" t="s">
        <v>402</v>
      </c>
      <c r="U35" s="21"/>
      <c r="V35" s="39" t="s">
        <v>530</v>
      </c>
      <c r="W35" s="19"/>
      <c r="X35" s="32"/>
      <c r="Y35" s="23" t="n">
        <v>3</v>
      </c>
      <c r="Z35" s="24" t="n">
        <v>3</v>
      </c>
      <c r="AA35" s="19"/>
      <c r="AB35" s="25"/>
      <c r="AC35" s="25"/>
      <c r="AD35" s="25"/>
    </row>
    <row r="36" customFormat="false" ht="15" hidden="false" customHeight="true" outlineLevel="0" collapsed="false">
      <c r="A36" s="34" t="n">
        <v>35</v>
      </c>
      <c r="B36" s="35" t="s">
        <v>531</v>
      </c>
      <c r="C36" s="34" t="s">
        <v>532</v>
      </c>
      <c r="D36" s="35" t="s">
        <v>533</v>
      </c>
      <c r="E36" s="34" t="s">
        <v>534</v>
      </c>
      <c r="F36" s="35" t="n">
        <v>100</v>
      </c>
      <c r="G36" s="34" t="n">
        <v>2</v>
      </c>
      <c r="H36" s="35" t="n">
        <v>2</v>
      </c>
      <c r="I36" s="34" t="n">
        <v>2</v>
      </c>
      <c r="J36" s="35" t="n">
        <v>3</v>
      </c>
      <c r="K36" s="34" t="n">
        <v>35</v>
      </c>
      <c r="L36" s="35" t="n">
        <f aca="false">VLOOKUP(K36,$AB$682:$AD$691,3,TRUE())+VLOOKUP(F36,$AC$682:$AD$691,2,TRUE())+SUM(G36:J36)</f>
        <v>14</v>
      </c>
      <c r="M36" s="36" t="n">
        <v>1</v>
      </c>
      <c r="N36" s="37" t="n">
        <v>1</v>
      </c>
      <c r="O36" s="36" t="n">
        <f aca="false">MIN((MAX((ROUND(((POWER(CEILING((K36*1.15),1),2) / 870) * (Z36 /Y36)),0)),5)),30)</f>
        <v>5</v>
      </c>
      <c r="P36" s="19"/>
      <c r="Q36" s="36" t="s">
        <v>427</v>
      </c>
      <c r="R36" s="37" t="n">
        <v>150</v>
      </c>
      <c r="S36" s="38" t="s">
        <v>521</v>
      </c>
      <c r="T36" s="37" t="s">
        <v>405</v>
      </c>
      <c r="U36" s="21"/>
      <c r="V36" s="39"/>
      <c r="W36" s="19"/>
      <c r="X36" s="32"/>
      <c r="Y36" s="23" t="n">
        <v>2</v>
      </c>
      <c r="Z36" s="24" t="n">
        <v>3</v>
      </c>
      <c r="AA36" s="19"/>
      <c r="AB36" s="25"/>
      <c r="AC36" s="25"/>
      <c r="AD36" s="25"/>
    </row>
    <row r="37" customFormat="false" ht="15" hidden="false" customHeight="true" outlineLevel="0" collapsed="false">
      <c r="A37" s="34" t="n">
        <v>36</v>
      </c>
      <c r="B37" s="35" t="s">
        <v>535</v>
      </c>
      <c r="C37" s="34" t="s">
        <v>532</v>
      </c>
      <c r="D37" s="35" t="s">
        <v>533</v>
      </c>
      <c r="E37" s="34" t="s">
        <v>536</v>
      </c>
      <c r="F37" s="35" t="n">
        <v>100</v>
      </c>
      <c r="G37" s="34" t="n">
        <v>3</v>
      </c>
      <c r="H37" s="35" t="n">
        <v>3</v>
      </c>
      <c r="I37" s="34" t="n">
        <v>3</v>
      </c>
      <c r="J37" s="35" t="n">
        <v>3</v>
      </c>
      <c r="K37" s="34" t="n">
        <v>60</v>
      </c>
      <c r="L37" s="35" t="n">
        <f aca="false">VLOOKUP(K37,$AB$682:$AD$691,3,TRUE())+VLOOKUP(F37,$AC$682:$AD$691,2,TRUE())+SUM(G37:J37)</f>
        <v>17</v>
      </c>
      <c r="M37" s="36" t="n">
        <v>3</v>
      </c>
      <c r="N37" s="37" t="n">
        <v>3</v>
      </c>
      <c r="O37" s="36" t="n">
        <f aca="false">MIN((MAX((ROUND(((POWER(CEILING((K37*1.15),1),2) / 870) * (Z37 /Y37)),0)),5)),30)</f>
        <v>5</v>
      </c>
      <c r="P37" s="19"/>
      <c r="Q37" s="36" t="s">
        <v>427</v>
      </c>
      <c r="R37" s="37" t="n">
        <v>275</v>
      </c>
      <c r="S37" s="38" t="s">
        <v>521</v>
      </c>
      <c r="T37" s="37" t="s">
        <v>404</v>
      </c>
      <c r="U37" s="21"/>
      <c r="V37" s="39" t="s">
        <v>537</v>
      </c>
      <c r="W37" s="19"/>
      <c r="X37" s="32"/>
      <c r="Y37" s="23" t="n">
        <v>3</v>
      </c>
      <c r="Z37" s="24" t="n">
        <v>3</v>
      </c>
      <c r="AA37" s="19"/>
      <c r="AB37" s="25"/>
      <c r="AC37" s="25"/>
      <c r="AD37" s="25"/>
    </row>
    <row r="38" customFormat="false" ht="15" hidden="false" customHeight="true" outlineLevel="0" collapsed="false">
      <c r="A38" s="26" t="n">
        <v>37</v>
      </c>
      <c r="B38" s="27" t="s">
        <v>538</v>
      </c>
      <c r="C38" s="26" t="s">
        <v>433</v>
      </c>
      <c r="D38" s="27" t="s">
        <v>539</v>
      </c>
      <c r="E38" s="26" t="s">
        <v>540</v>
      </c>
      <c r="F38" s="27" t="n">
        <v>90</v>
      </c>
      <c r="G38" s="26" t="n">
        <v>2</v>
      </c>
      <c r="H38" s="27" t="n">
        <v>2</v>
      </c>
      <c r="I38" s="26" t="n">
        <v>2</v>
      </c>
      <c r="J38" s="27" t="n">
        <v>3</v>
      </c>
      <c r="K38" s="26" t="n">
        <v>65</v>
      </c>
      <c r="L38" s="27" t="n">
        <f aca="false">VLOOKUP(K38,$AB$682:$AD$691,3,TRUE())+VLOOKUP(F38,$AC$682:$AD$691,2,TRUE())+SUM(G38:J38)</f>
        <v>14</v>
      </c>
      <c r="M38" s="28" t="n">
        <v>1</v>
      </c>
      <c r="N38" s="29" t="n">
        <v>1</v>
      </c>
      <c r="O38" s="28" t="n">
        <f aca="false">MIN((MAX((ROUND(((POWER(CEILING((K38*1.15),1),2) / 870) * (Z38 /Y38)),0)),5)),30)</f>
        <v>13</v>
      </c>
      <c r="P38" s="19"/>
      <c r="Q38" s="28" t="n">
        <v>2</v>
      </c>
      <c r="R38" s="29" t="n">
        <v>110</v>
      </c>
      <c r="S38" s="30" t="s">
        <v>541</v>
      </c>
      <c r="T38" s="29" t="s">
        <v>405</v>
      </c>
      <c r="U38" s="21"/>
      <c r="V38" s="31" t="s">
        <v>542</v>
      </c>
      <c r="W38" s="19"/>
      <c r="X38" s="32"/>
      <c r="Y38" s="23" t="n">
        <v>1</v>
      </c>
      <c r="Z38" s="24" t="n">
        <v>2</v>
      </c>
      <c r="AA38" s="19"/>
      <c r="AB38" s="25"/>
      <c r="AC38" s="25"/>
      <c r="AD38" s="25"/>
    </row>
    <row r="39" customFormat="false" ht="15" hidden="false" customHeight="true" outlineLevel="0" collapsed="false">
      <c r="A39" s="26" t="n">
        <v>38</v>
      </c>
      <c r="B39" s="27" t="s">
        <v>543</v>
      </c>
      <c r="C39" s="26" t="s">
        <v>433</v>
      </c>
      <c r="D39" s="27" t="s">
        <v>539</v>
      </c>
      <c r="E39" s="26" t="s">
        <v>540</v>
      </c>
      <c r="F39" s="27" t="n">
        <v>100</v>
      </c>
      <c r="G39" s="26" t="n">
        <v>3</v>
      </c>
      <c r="H39" s="27" t="n">
        <v>3</v>
      </c>
      <c r="I39" s="26" t="n">
        <v>3</v>
      </c>
      <c r="J39" s="27" t="n">
        <v>4</v>
      </c>
      <c r="K39" s="26" t="n">
        <v>100</v>
      </c>
      <c r="L39" s="27" t="n">
        <f aca="false">VLOOKUP(K39,$AB$682:$AD$691,3,TRUE())+VLOOKUP(F39,$AC$682:$AD$691,2,TRUE())+SUM(G39:J39)</f>
        <v>20</v>
      </c>
      <c r="M39" s="28" t="n">
        <v>2</v>
      </c>
      <c r="N39" s="29" t="n">
        <v>2</v>
      </c>
      <c r="O39" s="28" t="n">
        <f aca="false">MIN((MAX((ROUND(((POWER(CEILING((K39*1.15),1),2) / 870) * (Z39 /Y39)),0)),5)),30)</f>
        <v>15</v>
      </c>
      <c r="P39" s="19"/>
      <c r="Q39" s="28" t="s">
        <v>427</v>
      </c>
      <c r="R39" s="29" t="n">
        <v>225</v>
      </c>
      <c r="S39" s="30" t="s">
        <v>541</v>
      </c>
      <c r="T39" s="29" t="s">
        <v>405</v>
      </c>
      <c r="U39" s="21"/>
      <c r="V39" s="31"/>
      <c r="W39" s="19"/>
      <c r="X39" s="32"/>
      <c r="Y39" s="23" t="n">
        <v>3</v>
      </c>
      <c r="Z39" s="24" t="n">
        <v>3</v>
      </c>
      <c r="AA39" s="19"/>
      <c r="AB39" s="25"/>
      <c r="AC39" s="25"/>
      <c r="AD39" s="25"/>
    </row>
    <row r="40" customFormat="false" ht="15" hidden="false" customHeight="true" outlineLevel="0" collapsed="false">
      <c r="A40" s="26" t="n">
        <v>39</v>
      </c>
      <c r="B40" s="27" t="s">
        <v>544</v>
      </c>
      <c r="C40" s="26" t="s">
        <v>545</v>
      </c>
      <c r="D40" s="27" t="s">
        <v>546</v>
      </c>
      <c r="E40" s="26" t="s">
        <v>534</v>
      </c>
      <c r="F40" s="27" t="n">
        <v>110</v>
      </c>
      <c r="G40" s="26" t="n">
        <v>2</v>
      </c>
      <c r="H40" s="27" t="n">
        <v>1</v>
      </c>
      <c r="I40" s="26" t="n">
        <v>2</v>
      </c>
      <c r="J40" s="27" t="n">
        <v>1</v>
      </c>
      <c r="K40" s="26" t="n">
        <v>20</v>
      </c>
      <c r="L40" s="27" t="n">
        <f aca="false">VLOOKUP(K40,$AB$682:$AD$691,3,TRUE())+VLOOKUP(F40,$AC$682:$AD$691,2,TRUE())+SUM(G40:J40)</f>
        <v>11</v>
      </c>
      <c r="M40" s="28" t="n">
        <v>1</v>
      </c>
      <c r="N40" s="29" t="n">
        <v>1</v>
      </c>
      <c r="O40" s="28" t="n">
        <f aca="false">MIN((MAX((ROUND(((POWER(CEILING((K40*1.15),1),2) / 870) * (Z40 /Y40)),0)),5)),30)</f>
        <v>5</v>
      </c>
      <c r="P40" s="19"/>
      <c r="Q40" s="28" t="s">
        <v>427</v>
      </c>
      <c r="R40" s="29" t="n">
        <v>130</v>
      </c>
      <c r="S40" s="30" t="s">
        <v>521</v>
      </c>
      <c r="T40" s="29" t="s">
        <v>509</v>
      </c>
      <c r="U40" s="21"/>
      <c r="V40" s="31"/>
      <c r="W40" s="19"/>
      <c r="X40" s="32"/>
      <c r="Y40" s="23" t="n">
        <v>2</v>
      </c>
      <c r="Z40" s="24" t="n">
        <v>3</v>
      </c>
      <c r="AA40" s="19"/>
      <c r="AB40" s="25"/>
      <c r="AC40" s="25"/>
      <c r="AD40" s="25"/>
    </row>
    <row r="41" customFormat="false" ht="15" hidden="false" customHeight="true" outlineLevel="0" collapsed="false">
      <c r="A41" s="34" t="n">
        <v>40</v>
      </c>
      <c r="B41" s="35" t="s">
        <v>547</v>
      </c>
      <c r="C41" s="34" t="s">
        <v>545</v>
      </c>
      <c r="D41" s="35" t="s">
        <v>546</v>
      </c>
      <c r="E41" s="34" t="s">
        <v>548</v>
      </c>
      <c r="F41" s="35" t="n">
        <v>120</v>
      </c>
      <c r="G41" s="34" t="n">
        <v>3</v>
      </c>
      <c r="H41" s="35" t="n">
        <v>2</v>
      </c>
      <c r="I41" s="34" t="n">
        <v>3</v>
      </c>
      <c r="J41" s="35" t="n">
        <v>2</v>
      </c>
      <c r="K41" s="34" t="n">
        <v>45</v>
      </c>
      <c r="L41" s="35" t="n">
        <f aca="false">VLOOKUP(K41,$AB$682:$AD$691,3,TRUE())+VLOOKUP(F41,$AC$682:$AD$691,2,TRUE())+SUM(G41:J41)</f>
        <v>17</v>
      </c>
      <c r="M41" s="36" t="n">
        <v>2</v>
      </c>
      <c r="N41" s="37" t="n">
        <v>2</v>
      </c>
      <c r="O41" s="36" t="n">
        <f aca="false">MIN((MAX((ROUND(((POWER(CEILING((K41*1.15),1),2) / 870) * (Z41 /Y41)),0)),5)),30)</f>
        <v>5</v>
      </c>
      <c r="P41" s="19"/>
      <c r="Q41" s="36" t="s">
        <v>427</v>
      </c>
      <c r="R41" s="37" t="n">
        <v>250</v>
      </c>
      <c r="S41" s="38" t="s">
        <v>521</v>
      </c>
      <c r="T41" s="37" t="s">
        <v>404</v>
      </c>
      <c r="U41" s="21"/>
      <c r="V41" s="39" t="s">
        <v>549</v>
      </c>
      <c r="W41" s="19"/>
      <c r="X41" s="32"/>
      <c r="Y41" s="23" t="n">
        <v>3</v>
      </c>
      <c r="Z41" s="24" t="n">
        <v>3</v>
      </c>
      <c r="AA41" s="19"/>
      <c r="AB41" s="25"/>
      <c r="AC41" s="25"/>
      <c r="AD41" s="25"/>
    </row>
    <row r="42" customFormat="false" ht="15" hidden="false" customHeight="true" outlineLevel="0" collapsed="false">
      <c r="A42" s="34" t="n">
        <v>41</v>
      </c>
      <c r="B42" s="35" t="s">
        <v>550</v>
      </c>
      <c r="C42" s="34" t="s">
        <v>551</v>
      </c>
      <c r="D42" s="35" t="s">
        <v>552</v>
      </c>
      <c r="E42" s="34" t="s">
        <v>553</v>
      </c>
      <c r="F42" s="35" t="n">
        <v>90</v>
      </c>
      <c r="G42" s="34" t="n">
        <v>2</v>
      </c>
      <c r="H42" s="35" t="n">
        <v>2</v>
      </c>
      <c r="I42" s="34" t="n">
        <v>2</v>
      </c>
      <c r="J42" s="35" t="n">
        <v>2</v>
      </c>
      <c r="K42" s="34" t="n">
        <v>55</v>
      </c>
      <c r="L42" s="35" t="n">
        <f aca="false">VLOOKUP(K42,$AB$682:$AD$691,3,TRUE())+VLOOKUP(F42,$AC$682:$AD$691,2,TRUE())+SUM(G42:J42)</f>
        <v>12</v>
      </c>
      <c r="M42" s="36" t="n">
        <v>1</v>
      </c>
      <c r="N42" s="37" t="n">
        <v>1</v>
      </c>
      <c r="O42" s="36" t="n">
        <f aca="false">MIN((MAX((ROUND(((POWER(CEILING((K42*1.15),1),2) / 870) * (Z42 /Y42)),0)),5)),30)</f>
        <v>14</v>
      </c>
      <c r="P42" s="19"/>
      <c r="Q42" s="36" t="n">
        <v>2</v>
      </c>
      <c r="R42" s="37" t="n">
        <v>45</v>
      </c>
      <c r="S42" s="38" t="s">
        <v>422</v>
      </c>
      <c r="T42" s="37" t="s">
        <v>402</v>
      </c>
      <c r="U42" s="21"/>
      <c r="V42" s="39" t="s">
        <v>554</v>
      </c>
      <c r="W42" s="19"/>
      <c r="X42" s="32"/>
      <c r="Y42" s="23" t="n">
        <v>1</v>
      </c>
      <c r="Z42" s="24" t="n">
        <v>3</v>
      </c>
      <c r="AA42" s="19"/>
      <c r="AB42" s="25"/>
      <c r="AC42" s="25"/>
      <c r="AD42" s="25"/>
    </row>
    <row r="43" customFormat="false" ht="15" hidden="false" customHeight="true" outlineLevel="0" collapsed="false">
      <c r="A43" s="34" t="n">
        <v>42</v>
      </c>
      <c r="B43" s="35" t="s">
        <v>555</v>
      </c>
      <c r="C43" s="34" t="s">
        <v>551</v>
      </c>
      <c r="D43" s="35" t="s">
        <v>552</v>
      </c>
      <c r="E43" s="34" t="s">
        <v>553</v>
      </c>
      <c r="F43" s="35" t="n">
        <v>100</v>
      </c>
      <c r="G43" s="34" t="n">
        <v>3</v>
      </c>
      <c r="H43" s="35" t="n">
        <v>3</v>
      </c>
      <c r="I43" s="34" t="n">
        <v>3</v>
      </c>
      <c r="J43" s="35" t="n">
        <v>3</v>
      </c>
      <c r="K43" s="34" t="n">
        <v>90</v>
      </c>
      <c r="L43" s="35" t="n">
        <f aca="false">VLOOKUP(K43,$AB$682:$AD$691,3,TRUE())+VLOOKUP(F43,$AC$682:$AD$691,2,TRUE())+SUM(G43:J43)</f>
        <v>18</v>
      </c>
      <c r="M43" s="36" t="n">
        <v>3</v>
      </c>
      <c r="N43" s="37" t="n">
        <v>4</v>
      </c>
      <c r="O43" s="36" t="n">
        <f aca="false">MIN((MAX((ROUND(((POWER(CEILING((K43*1.15),1),2) / 870) * (Z43 /Y43)),0)),5)),30)</f>
        <v>19</v>
      </c>
      <c r="P43" s="19"/>
      <c r="Q43" s="36" t="s">
        <v>427</v>
      </c>
      <c r="R43" s="37" t="n">
        <v>210</v>
      </c>
      <c r="S43" s="38" t="s">
        <v>556</v>
      </c>
      <c r="T43" s="37" t="s">
        <v>557</v>
      </c>
      <c r="U43" s="21"/>
      <c r="V43" s="39" t="s">
        <v>558</v>
      </c>
      <c r="W43" s="19"/>
      <c r="X43" s="32"/>
      <c r="Y43" s="23" t="n">
        <v>2</v>
      </c>
      <c r="Z43" s="24" t="n">
        <v>3</v>
      </c>
      <c r="AA43" s="19"/>
      <c r="AB43" s="25"/>
      <c r="AC43" s="25"/>
      <c r="AD43" s="25"/>
    </row>
    <row r="44" customFormat="false" ht="15" hidden="false" customHeight="true" outlineLevel="0" collapsed="false">
      <c r="A44" s="26" t="n">
        <v>43</v>
      </c>
      <c r="B44" s="27" t="s">
        <v>559</v>
      </c>
      <c r="C44" s="26" t="s">
        <v>419</v>
      </c>
      <c r="D44" s="27" t="s">
        <v>421</v>
      </c>
      <c r="E44" s="26" t="s">
        <v>457</v>
      </c>
      <c r="F44" s="27" t="n">
        <v>90</v>
      </c>
      <c r="G44" s="26" t="n">
        <v>2</v>
      </c>
      <c r="H44" s="27" t="n">
        <v>2</v>
      </c>
      <c r="I44" s="26" t="n">
        <v>3</v>
      </c>
      <c r="J44" s="27" t="n">
        <v>3</v>
      </c>
      <c r="K44" s="26" t="n">
        <v>30</v>
      </c>
      <c r="L44" s="27" t="n">
        <f aca="false">VLOOKUP(K44,$AB$682:$AD$691,3,TRUE())+VLOOKUP(F44,$AC$682:$AD$691,2,TRUE())+SUM(G44:J44)</f>
        <v>14</v>
      </c>
      <c r="M44" s="28" t="n">
        <v>1</v>
      </c>
      <c r="N44" s="29" t="n">
        <v>1</v>
      </c>
      <c r="O44" s="28" t="n">
        <f aca="false">MIN((MAX((ROUND(((POWER(CEILING((K44*1.15),1),2) / 870) * (Z44 /Y44)),0)),5)),30)</f>
        <v>5</v>
      </c>
      <c r="P44" s="19"/>
      <c r="Q44" s="28" t="n">
        <v>2</v>
      </c>
      <c r="R44" s="29" t="n">
        <v>45</v>
      </c>
      <c r="S44" s="30" t="s">
        <v>422</v>
      </c>
      <c r="T44" s="29" t="s">
        <v>404</v>
      </c>
      <c r="U44" s="21"/>
      <c r="V44" s="31" t="s">
        <v>560</v>
      </c>
      <c r="W44" s="19"/>
      <c r="X44" s="32"/>
      <c r="Y44" s="23" t="n">
        <v>1</v>
      </c>
      <c r="Z44" s="24" t="n">
        <v>3</v>
      </c>
      <c r="AA44" s="19"/>
      <c r="AB44" s="25"/>
      <c r="AC44" s="25"/>
      <c r="AD44" s="25"/>
    </row>
    <row r="45" customFormat="false" ht="15" hidden="false" customHeight="true" outlineLevel="0" collapsed="false">
      <c r="A45" s="26" t="n">
        <v>44</v>
      </c>
      <c r="B45" s="27" t="s">
        <v>561</v>
      </c>
      <c r="C45" s="26" t="s">
        <v>419</v>
      </c>
      <c r="D45" s="27" t="s">
        <v>421</v>
      </c>
      <c r="E45" s="26" t="s">
        <v>562</v>
      </c>
      <c r="F45" s="27" t="n">
        <v>90</v>
      </c>
      <c r="G45" s="26" t="n">
        <v>3</v>
      </c>
      <c r="H45" s="27" t="n">
        <v>3</v>
      </c>
      <c r="I45" s="26" t="n">
        <v>3</v>
      </c>
      <c r="J45" s="27" t="n">
        <v>3</v>
      </c>
      <c r="K45" s="26" t="n">
        <v>40</v>
      </c>
      <c r="L45" s="27" t="n">
        <f aca="false">VLOOKUP(K45,$AB$682:$AD$691,3,TRUE())+VLOOKUP(F45,$AC$682:$AD$691,2,TRUE())+SUM(G45:J45)</f>
        <v>16</v>
      </c>
      <c r="M45" s="28" t="n">
        <v>2</v>
      </c>
      <c r="N45" s="29" t="n">
        <v>1</v>
      </c>
      <c r="O45" s="28" t="n">
        <f aca="false">MIN((MAX((ROUND(((POWER(CEILING((K45*1.15),1),2) / 870) * (Z45 /Y45)),0)),5)),30)</f>
        <v>5</v>
      </c>
      <c r="P45" s="19"/>
      <c r="Q45" s="28" t="s">
        <v>427</v>
      </c>
      <c r="R45" s="29" t="n">
        <v>180</v>
      </c>
      <c r="S45" s="30" t="s">
        <v>563</v>
      </c>
      <c r="T45" s="29" t="s">
        <v>564</v>
      </c>
      <c r="U45" s="21"/>
      <c r="V45" s="31"/>
      <c r="W45" s="19"/>
      <c r="X45" s="32"/>
      <c r="Y45" s="23" t="n">
        <v>2</v>
      </c>
      <c r="Z45" s="24" t="n">
        <v>3</v>
      </c>
      <c r="AA45" s="19"/>
      <c r="AB45" s="25"/>
      <c r="AC45" s="25"/>
      <c r="AD45" s="25"/>
    </row>
    <row r="46" customFormat="false" ht="15" hidden="false" customHeight="true" outlineLevel="0" collapsed="false">
      <c r="A46" s="26" t="n">
        <v>45</v>
      </c>
      <c r="B46" s="27" t="s">
        <v>565</v>
      </c>
      <c r="C46" s="26" t="s">
        <v>419</v>
      </c>
      <c r="D46" s="27" t="s">
        <v>421</v>
      </c>
      <c r="E46" s="26" t="s">
        <v>566</v>
      </c>
      <c r="F46" s="27" t="n">
        <v>100</v>
      </c>
      <c r="G46" s="26" t="n">
        <v>3</v>
      </c>
      <c r="H46" s="27" t="n">
        <v>3</v>
      </c>
      <c r="I46" s="26" t="n">
        <v>4</v>
      </c>
      <c r="J46" s="27" t="n">
        <v>3</v>
      </c>
      <c r="K46" s="26" t="n">
        <v>50</v>
      </c>
      <c r="L46" s="27" t="n">
        <f aca="false">VLOOKUP(K46,$AB$682:$AD$691,3,TRUE())+VLOOKUP(F46,$AC$682:$AD$691,2,TRUE())+SUM(G46:J46)</f>
        <v>18</v>
      </c>
      <c r="M46" s="28" t="n">
        <v>3</v>
      </c>
      <c r="N46" s="29" t="n">
        <v>2</v>
      </c>
      <c r="O46" s="28" t="n">
        <f aca="false">MIN((MAX((ROUND(((POWER(CEILING((K46*1.15),1),2) / 870) * (Z46 /Y46)),0)),5)),30)</f>
        <v>5</v>
      </c>
      <c r="P46" s="19"/>
      <c r="Q46" s="28" t="s">
        <v>427</v>
      </c>
      <c r="R46" s="29" t="n">
        <v>255</v>
      </c>
      <c r="S46" s="30" t="s">
        <v>567</v>
      </c>
      <c r="T46" s="29" t="s">
        <v>404</v>
      </c>
      <c r="U46" s="21"/>
      <c r="V46" s="31" t="s">
        <v>560</v>
      </c>
      <c r="W46" s="19"/>
      <c r="X46" s="32"/>
      <c r="Y46" s="23" t="n">
        <v>3</v>
      </c>
      <c r="Z46" s="24" t="n">
        <v>3</v>
      </c>
      <c r="AA46" s="19"/>
      <c r="AB46" s="25"/>
      <c r="AC46" s="25"/>
      <c r="AD46" s="25"/>
    </row>
    <row r="47" customFormat="false" ht="15" hidden="false" customHeight="true" outlineLevel="0" collapsed="false">
      <c r="A47" s="34" t="n">
        <v>46</v>
      </c>
      <c r="B47" s="35" t="s">
        <v>568</v>
      </c>
      <c r="C47" s="34" t="s">
        <v>569</v>
      </c>
      <c r="D47" s="35" t="s">
        <v>570</v>
      </c>
      <c r="E47" s="34" t="s">
        <v>571</v>
      </c>
      <c r="F47" s="35" t="n">
        <v>90</v>
      </c>
      <c r="G47" s="34" t="n">
        <v>3</v>
      </c>
      <c r="H47" s="35" t="n">
        <v>2</v>
      </c>
      <c r="I47" s="34" t="n">
        <v>2</v>
      </c>
      <c r="J47" s="35" t="n">
        <v>2</v>
      </c>
      <c r="K47" s="34" t="n">
        <v>25</v>
      </c>
      <c r="L47" s="35" t="n">
        <f aca="false">VLOOKUP(K47,$AB$682:$AD$691,3,TRUE())+VLOOKUP(F47,$AC$682:$AD$691,2,TRUE())+SUM(G47:J47)</f>
        <v>12</v>
      </c>
      <c r="M47" s="36" t="n">
        <v>1</v>
      </c>
      <c r="N47" s="37" t="n">
        <v>1</v>
      </c>
      <c r="O47" s="36" t="n">
        <f aca="false">MIN((MAX((ROUND(((POWER(CEILING((K47*1.15),1),2) / 870) * (Z47 /Y47)),0)),5)),30)</f>
        <v>5</v>
      </c>
      <c r="P47" s="19"/>
      <c r="Q47" s="36" t="n">
        <v>2</v>
      </c>
      <c r="R47" s="37" t="n">
        <v>110</v>
      </c>
      <c r="S47" s="38" t="s">
        <v>422</v>
      </c>
      <c r="T47" s="37" t="s">
        <v>402</v>
      </c>
      <c r="U47" s="21"/>
      <c r="V47" s="39" t="s">
        <v>572</v>
      </c>
      <c r="W47" s="19"/>
      <c r="X47" s="32"/>
      <c r="Y47" s="23" t="n">
        <v>1</v>
      </c>
      <c r="Z47" s="24" t="n">
        <v>2</v>
      </c>
      <c r="AA47" s="19"/>
      <c r="AB47" s="25"/>
      <c r="AC47" s="25"/>
      <c r="AD47" s="25"/>
    </row>
    <row r="48" customFormat="false" ht="15" hidden="false" customHeight="true" outlineLevel="0" collapsed="false">
      <c r="A48" s="34" t="n">
        <v>47</v>
      </c>
      <c r="B48" s="35" t="s">
        <v>573</v>
      </c>
      <c r="C48" s="34" t="s">
        <v>569</v>
      </c>
      <c r="D48" s="35" t="s">
        <v>570</v>
      </c>
      <c r="E48" s="34" t="s">
        <v>571</v>
      </c>
      <c r="F48" s="35" t="n">
        <v>90</v>
      </c>
      <c r="G48" s="34" t="n">
        <v>3</v>
      </c>
      <c r="H48" s="35" t="n">
        <v>3</v>
      </c>
      <c r="I48" s="34" t="n">
        <v>2</v>
      </c>
      <c r="J48" s="35" t="n">
        <v>3</v>
      </c>
      <c r="K48" s="34" t="n">
        <v>30</v>
      </c>
      <c r="L48" s="35" t="n">
        <f aca="false">VLOOKUP(K48,$AB$682:$AD$691,3,TRUE())+VLOOKUP(F48,$AC$682:$AD$691,2,TRUE())+SUM(G48:J48)</f>
        <v>15</v>
      </c>
      <c r="M48" s="36" t="n">
        <v>2</v>
      </c>
      <c r="N48" s="37" t="n">
        <v>3</v>
      </c>
      <c r="O48" s="36" t="n">
        <f aca="false">MIN((MAX((ROUND(((POWER(CEILING((K48*1.15),1),2) / 870) * (Z48 /Y48)),0)),5)),30)</f>
        <v>5</v>
      </c>
      <c r="P48" s="19"/>
      <c r="Q48" s="36" t="s">
        <v>427</v>
      </c>
      <c r="R48" s="37" t="n">
        <v>225</v>
      </c>
      <c r="S48" s="38" t="s">
        <v>422</v>
      </c>
      <c r="T48" s="37" t="s">
        <v>402</v>
      </c>
      <c r="U48" s="21"/>
      <c r="V48" s="39" t="s">
        <v>574</v>
      </c>
      <c r="W48" s="19"/>
      <c r="X48" s="32"/>
      <c r="Y48" s="23" t="n">
        <v>3</v>
      </c>
      <c r="Z48" s="24" t="n">
        <v>3</v>
      </c>
      <c r="AA48" s="19"/>
      <c r="AB48" s="25"/>
      <c r="AC48" s="25"/>
      <c r="AD48" s="25"/>
    </row>
    <row r="49" customFormat="false" ht="15" hidden="false" customHeight="true" outlineLevel="0" collapsed="false">
      <c r="A49" s="34" t="n">
        <v>48</v>
      </c>
      <c r="B49" s="35" t="s">
        <v>575</v>
      </c>
      <c r="C49" s="34" t="s">
        <v>466</v>
      </c>
      <c r="D49" s="35" t="s">
        <v>576</v>
      </c>
      <c r="E49" s="34" t="s">
        <v>457</v>
      </c>
      <c r="F49" s="35" t="n">
        <v>90</v>
      </c>
      <c r="G49" s="34" t="n">
        <v>2</v>
      </c>
      <c r="H49" s="35" t="n">
        <v>2</v>
      </c>
      <c r="I49" s="34" t="n">
        <v>2</v>
      </c>
      <c r="J49" s="35" t="n">
        <v>2</v>
      </c>
      <c r="K49" s="34" t="n">
        <v>45</v>
      </c>
      <c r="L49" s="35" t="n">
        <f aca="false">VLOOKUP(K49,$AB$682:$AD$691,3,TRUE())+VLOOKUP(F49,$AC$682:$AD$691,2,TRUE())+SUM(G49:J49)</f>
        <v>12</v>
      </c>
      <c r="M49" s="36" t="n">
        <v>2</v>
      </c>
      <c r="N49" s="37" t="n">
        <v>3</v>
      </c>
      <c r="O49" s="36" t="n">
        <f aca="false">MIN((MAX((ROUND(((POWER(CEILING((K49*1.15),1),2) / 870) * (Z49 /Y49)),0)),5)),30)</f>
        <v>6</v>
      </c>
      <c r="P49" s="19"/>
      <c r="Q49" s="36" t="n">
        <v>2</v>
      </c>
      <c r="R49" s="37" t="n">
        <v>110</v>
      </c>
      <c r="S49" s="38" t="s">
        <v>422</v>
      </c>
      <c r="T49" s="37" t="s">
        <v>557</v>
      </c>
      <c r="U49" s="21"/>
      <c r="V49" s="39"/>
      <c r="W49" s="19"/>
      <c r="X49" s="32"/>
      <c r="Y49" s="23" t="n">
        <v>1</v>
      </c>
      <c r="Z49" s="24" t="n">
        <v>2</v>
      </c>
      <c r="AA49" s="19"/>
      <c r="AB49" s="25"/>
      <c r="AC49" s="25"/>
      <c r="AD49" s="25"/>
    </row>
    <row r="50" customFormat="false" ht="15" hidden="false" customHeight="true" outlineLevel="0" collapsed="false">
      <c r="A50" s="26" t="n">
        <v>49</v>
      </c>
      <c r="B50" s="27" t="s">
        <v>577</v>
      </c>
      <c r="C50" s="26" t="s">
        <v>466</v>
      </c>
      <c r="D50" s="27" t="s">
        <v>578</v>
      </c>
      <c r="E50" s="26" t="s">
        <v>579</v>
      </c>
      <c r="F50" s="27" t="n">
        <v>100</v>
      </c>
      <c r="G50" s="26" t="n">
        <v>3</v>
      </c>
      <c r="H50" s="27" t="n">
        <v>2</v>
      </c>
      <c r="I50" s="26" t="n">
        <v>3</v>
      </c>
      <c r="J50" s="27" t="n">
        <v>3</v>
      </c>
      <c r="K50" s="26" t="n">
        <v>90</v>
      </c>
      <c r="L50" s="27" t="n">
        <f aca="false">VLOOKUP(K50,$AB$682:$AD$691,3,TRUE())+VLOOKUP(F50,$AC$682:$AD$691,2,TRUE())+SUM(G50:J50)</f>
        <v>17</v>
      </c>
      <c r="M50" s="28" t="n">
        <v>3</v>
      </c>
      <c r="N50" s="29" t="n">
        <v>2</v>
      </c>
      <c r="O50" s="28" t="n">
        <f aca="false">MIN((MAX((ROUND(((POWER(CEILING((K50*1.15),1),2) / 870) * (Z50 /Y50)),0)),5)),30)</f>
        <v>12</v>
      </c>
      <c r="P50" s="19"/>
      <c r="Q50" s="28" t="s">
        <v>427</v>
      </c>
      <c r="R50" s="29" t="n">
        <v>225</v>
      </c>
      <c r="S50" s="30" t="s">
        <v>422</v>
      </c>
      <c r="T50" s="29" t="s">
        <v>404</v>
      </c>
      <c r="U50" s="21"/>
      <c r="V50" s="31" t="s">
        <v>480</v>
      </c>
      <c r="W50" s="19"/>
      <c r="X50" s="32"/>
      <c r="Y50" s="23" t="n">
        <v>3</v>
      </c>
      <c r="Z50" s="24" t="n">
        <v>3</v>
      </c>
      <c r="AA50" s="19"/>
      <c r="AB50" s="25"/>
      <c r="AC50" s="25"/>
      <c r="AD50" s="25"/>
    </row>
    <row r="51" customFormat="false" ht="15" hidden="false" customHeight="true" outlineLevel="0" collapsed="false">
      <c r="A51" s="26" t="n">
        <v>50</v>
      </c>
      <c r="B51" s="27" t="s">
        <v>580</v>
      </c>
      <c r="C51" s="26" t="s">
        <v>512</v>
      </c>
      <c r="D51" s="27" t="s">
        <v>581</v>
      </c>
      <c r="E51" s="26" t="s">
        <v>582</v>
      </c>
      <c r="F51" s="27" t="n">
        <v>80</v>
      </c>
      <c r="G51" s="26" t="n">
        <v>2</v>
      </c>
      <c r="H51" s="27" t="n">
        <v>1</v>
      </c>
      <c r="I51" s="26" t="n">
        <v>2</v>
      </c>
      <c r="J51" s="27" t="n">
        <v>2</v>
      </c>
      <c r="K51" s="26" t="n">
        <v>95</v>
      </c>
      <c r="L51" s="27" t="n">
        <f aca="false">VLOOKUP(K51,$AB$682:$AD$691,3,TRUE())+VLOOKUP(F51,$AC$682:$AD$691,2,TRUE())+SUM(G51:J51)</f>
        <v>11</v>
      </c>
      <c r="M51" s="28" t="n">
        <v>1</v>
      </c>
      <c r="N51" s="29" t="n">
        <v>1</v>
      </c>
      <c r="O51" s="28" t="n">
        <f aca="false">MIN((MAX((ROUND(((POWER(CEILING((K51*1.15),1),2) / 870) * (Z51 /Y51)),0)),5)),30)</f>
        <v>28</v>
      </c>
      <c r="P51" s="19"/>
      <c r="Q51" s="28" t="n">
        <v>2</v>
      </c>
      <c r="R51" s="29" t="n">
        <v>45</v>
      </c>
      <c r="S51" s="30" t="s">
        <v>422</v>
      </c>
      <c r="T51" s="29" t="s">
        <v>402</v>
      </c>
      <c r="U51" s="21"/>
      <c r="V51" s="31"/>
      <c r="W51" s="19"/>
      <c r="X51" s="32"/>
      <c r="Y51" s="23" t="n">
        <v>1</v>
      </c>
      <c r="Z51" s="24" t="n">
        <v>2</v>
      </c>
      <c r="AA51" s="19"/>
      <c r="AB51" s="25"/>
      <c r="AC51" s="25"/>
      <c r="AD51" s="25"/>
    </row>
    <row r="52" customFormat="false" ht="15" hidden="false" customHeight="true" outlineLevel="0" collapsed="false">
      <c r="A52" s="26" t="n">
        <v>51</v>
      </c>
      <c r="B52" s="27" t="s">
        <v>583</v>
      </c>
      <c r="C52" s="26" t="s">
        <v>512</v>
      </c>
      <c r="D52" s="27" t="s">
        <v>581</v>
      </c>
      <c r="E52" s="26" t="s">
        <v>582</v>
      </c>
      <c r="F52" s="27" t="n">
        <v>90</v>
      </c>
      <c r="G52" s="26" t="n">
        <v>3</v>
      </c>
      <c r="H52" s="27" t="n">
        <v>2</v>
      </c>
      <c r="I52" s="26" t="n">
        <v>2</v>
      </c>
      <c r="J52" s="27" t="n">
        <v>3</v>
      </c>
      <c r="K52" s="26" t="n">
        <v>120</v>
      </c>
      <c r="L52" s="27" t="n">
        <f aca="false">VLOOKUP(K52,$AB$682:$AD$691,3,TRUE())+VLOOKUP(F52,$AC$682:$AD$691,2,TRUE())+SUM(G52:J52)</f>
        <v>17</v>
      </c>
      <c r="M52" s="28" t="n">
        <v>2</v>
      </c>
      <c r="N52" s="29" t="n">
        <v>3</v>
      </c>
      <c r="O52" s="28" t="n">
        <f aca="false">MIN((MAX((ROUND(((POWER(CEILING((K52*1.15),1),2) / 870) * (Z52 /Y52)),0)),5)),30)</f>
        <v>22</v>
      </c>
      <c r="P52" s="19"/>
      <c r="Q52" s="28" t="s">
        <v>427</v>
      </c>
      <c r="R52" s="29" t="n">
        <v>250</v>
      </c>
      <c r="S52" s="30" t="s">
        <v>422</v>
      </c>
      <c r="T52" s="29" t="s">
        <v>402</v>
      </c>
      <c r="U52" s="21"/>
      <c r="V52" s="31" t="s">
        <v>584</v>
      </c>
      <c r="W52" s="19"/>
      <c r="X52" s="32"/>
      <c r="Y52" s="23" t="n">
        <v>3</v>
      </c>
      <c r="Z52" s="24" t="n">
        <v>3</v>
      </c>
      <c r="AA52" s="19"/>
      <c r="AB52" s="25"/>
      <c r="AC52" s="25"/>
      <c r="AD52" s="25"/>
    </row>
    <row r="53" customFormat="false" ht="15" hidden="false" customHeight="true" outlineLevel="0" collapsed="false">
      <c r="A53" s="34" t="n">
        <v>52</v>
      </c>
      <c r="B53" s="35" t="s">
        <v>585</v>
      </c>
      <c r="C53" s="34" t="s">
        <v>484</v>
      </c>
      <c r="D53" s="35" t="s">
        <v>586</v>
      </c>
      <c r="E53" s="34" t="s">
        <v>497</v>
      </c>
      <c r="F53" s="35" t="n">
        <v>90</v>
      </c>
      <c r="G53" s="34" t="n">
        <v>2</v>
      </c>
      <c r="H53" s="35" t="n">
        <v>2</v>
      </c>
      <c r="I53" s="34" t="n">
        <v>2</v>
      </c>
      <c r="J53" s="35" t="n">
        <v>2</v>
      </c>
      <c r="K53" s="34" t="n">
        <v>90</v>
      </c>
      <c r="L53" s="35" t="n">
        <f aca="false">VLOOKUP(K53,$AB$682:$AD$691,3,TRUE())+VLOOKUP(F53,$AC$682:$AD$691,2,TRUE())+SUM(G53:J53)</f>
        <v>13</v>
      </c>
      <c r="M53" s="36" t="n">
        <v>1</v>
      </c>
      <c r="N53" s="37" t="n">
        <v>1</v>
      </c>
      <c r="O53" s="36" t="n">
        <f aca="false">MIN((MAX((ROUND(((POWER(CEILING((K53*1.15),1),2) / 870) * (Z53 /Y53)),0)),5)),30)</f>
        <v>25</v>
      </c>
      <c r="P53" s="19"/>
      <c r="Q53" s="36" t="n">
        <v>2</v>
      </c>
      <c r="R53" s="37" t="n">
        <v>45</v>
      </c>
      <c r="S53" s="38" t="s">
        <v>422</v>
      </c>
      <c r="T53" s="37" t="s">
        <v>402</v>
      </c>
      <c r="U53" s="21"/>
      <c r="V53" s="39" t="s">
        <v>587</v>
      </c>
      <c r="W53" s="19"/>
      <c r="X53" s="32"/>
      <c r="Y53" s="23" t="n">
        <v>1</v>
      </c>
      <c r="Z53" s="24" t="n">
        <v>2</v>
      </c>
      <c r="AA53" s="19"/>
      <c r="AB53" s="25"/>
      <c r="AC53" s="25"/>
      <c r="AD53" s="25"/>
    </row>
    <row r="54" customFormat="false" ht="15" hidden="false" customHeight="true" outlineLevel="0" collapsed="false">
      <c r="A54" s="34" t="n">
        <v>53</v>
      </c>
      <c r="B54" s="35" t="s">
        <v>588</v>
      </c>
      <c r="C54" s="34" t="s">
        <v>484</v>
      </c>
      <c r="D54" s="35" t="s">
        <v>589</v>
      </c>
      <c r="E54" s="34" t="s">
        <v>497</v>
      </c>
      <c r="F54" s="35" t="n">
        <v>100</v>
      </c>
      <c r="G54" s="34" t="n">
        <v>3</v>
      </c>
      <c r="H54" s="35" t="n">
        <v>2</v>
      </c>
      <c r="I54" s="34" t="n">
        <v>3</v>
      </c>
      <c r="J54" s="35" t="n">
        <v>3</v>
      </c>
      <c r="K54" s="34" t="n">
        <v>115</v>
      </c>
      <c r="L54" s="35" t="n">
        <f aca="false">VLOOKUP(K54,$AB$682:$AD$691,3,TRUE())+VLOOKUP(F54,$AC$682:$AD$691,2,TRUE())+SUM(G54:J54)</f>
        <v>18</v>
      </c>
      <c r="M54" s="36" t="n">
        <v>2</v>
      </c>
      <c r="N54" s="37" t="n">
        <v>3</v>
      </c>
      <c r="O54" s="36" t="n">
        <f aca="false">MIN((MAX((ROUND(((POWER(CEILING((K54*1.15),1),2) / 870) * (Z54 /Y54)),0)),5)),30)</f>
        <v>20</v>
      </c>
      <c r="P54" s="19"/>
      <c r="Q54" s="36" t="s">
        <v>427</v>
      </c>
      <c r="R54" s="37" t="n">
        <v>210</v>
      </c>
      <c r="S54" s="38" t="s">
        <v>422</v>
      </c>
      <c r="T54" s="37" t="s">
        <v>402</v>
      </c>
      <c r="U54" s="21"/>
      <c r="V54" s="39" t="s">
        <v>590</v>
      </c>
      <c r="W54" s="19"/>
      <c r="X54" s="32"/>
      <c r="Y54" s="23" t="n">
        <v>3</v>
      </c>
      <c r="Z54" s="24" t="n">
        <v>3</v>
      </c>
      <c r="AA54" s="19"/>
      <c r="AB54" s="25"/>
      <c r="AC54" s="25"/>
      <c r="AD54" s="25"/>
    </row>
    <row r="55" customFormat="false" ht="15" hidden="false" customHeight="true" outlineLevel="0" collapsed="false">
      <c r="A55" s="34" t="n">
        <v>54</v>
      </c>
      <c r="B55" s="35" t="s">
        <v>591</v>
      </c>
      <c r="C55" s="34" t="s">
        <v>444</v>
      </c>
      <c r="D55" s="35" t="s">
        <v>592</v>
      </c>
      <c r="E55" s="34" t="s">
        <v>593</v>
      </c>
      <c r="F55" s="35" t="n">
        <v>90</v>
      </c>
      <c r="G55" s="34" t="n">
        <v>2</v>
      </c>
      <c r="H55" s="35" t="n">
        <v>2</v>
      </c>
      <c r="I55" s="34" t="n">
        <v>3</v>
      </c>
      <c r="J55" s="35" t="n">
        <v>2</v>
      </c>
      <c r="K55" s="34" t="n">
        <v>55</v>
      </c>
      <c r="L55" s="35" t="n">
        <f aca="false">VLOOKUP(K55,$AB$682:$AD$691,3,TRUE())+VLOOKUP(F55,$AC$682:$AD$691,2,TRUE())+SUM(G55:J55)</f>
        <v>13</v>
      </c>
      <c r="M55" s="36" t="n">
        <v>2</v>
      </c>
      <c r="N55" s="37" t="n">
        <v>2</v>
      </c>
      <c r="O55" s="36" t="n">
        <f aca="false">MIN((MAX((ROUND(((POWER(CEILING((K55*1.15),1),2) / 870) * (Z55 /Y55)),0)),5)),30)</f>
        <v>9</v>
      </c>
      <c r="P55" s="19"/>
      <c r="Q55" s="36" t="n">
        <v>2</v>
      </c>
      <c r="R55" s="37" t="n">
        <v>110</v>
      </c>
      <c r="S55" s="38" t="s">
        <v>422</v>
      </c>
      <c r="T55" s="37" t="s">
        <v>404</v>
      </c>
      <c r="U55" s="21"/>
      <c r="V55" s="39" t="s">
        <v>594</v>
      </c>
      <c r="W55" s="19"/>
      <c r="X55" s="32"/>
      <c r="Y55" s="23" t="n">
        <v>1</v>
      </c>
      <c r="Z55" s="24" t="n">
        <v>2</v>
      </c>
      <c r="AA55" s="19"/>
      <c r="AB55" s="25"/>
      <c r="AC55" s="25"/>
      <c r="AD55" s="25"/>
    </row>
    <row r="56" customFormat="false" ht="15" hidden="false" customHeight="true" outlineLevel="0" collapsed="false">
      <c r="A56" s="26" t="n">
        <v>55</v>
      </c>
      <c r="B56" s="27" t="s">
        <v>595</v>
      </c>
      <c r="C56" s="26" t="s">
        <v>444</v>
      </c>
      <c r="D56" s="27" t="s">
        <v>592</v>
      </c>
      <c r="E56" s="26" t="s">
        <v>593</v>
      </c>
      <c r="F56" s="27" t="n">
        <v>100</v>
      </c>
      <c r="G56" s="26" t="n">
        <v>3</v>
      </c>
      <c r="H56" s="27" t="n">
        <v>3</v>
      </c>
      <c r="I56" s="26" t="n">
        <v>3</v>
      </c>
      <c r="J56" s="27" t="n">
        <v>3</v>
      </c>
      <c r="K56" s="26" t="n">
        <v>85</v>
      </c>
      <c r="L56" s="27" t="n">
        <f aca="false">VLOOKUP(K56,$AB$682:$AD$691,3,TRUE())+VLOOKUP(F56,$AC$682:$AD$691,2,TRUE())+SUM(G56:J56)</f>
        <v>18</v>
      </c>
      <c r="M56" s="28" t="n">
        <v>3</v>
      </c>
      <c r="N56" s="29" t="n">
        <v>4</v>
      </c>
      <c r="O56" s="28" t="n">
        <f aca="false">MIN((MAX((ROUND(((POWER(CEILING((K56*1.15),1),2) / 870) * (Z56 /Y56)),0)),5)),30)</f>
        <v>11</v>
      </c>
      <c r="P56" s="19"/>
      <c r="Q56" s="28" t="s">
        <v>427</v>
      </c>
      <c r="R56" s="29" t="n">
        <v>225</v>
      </c>
      <c r="S56" s="30" t="s">
        <v>422</v>
      </c>
      <c r="T56" s="29" t="s">
        <v>404</v>
      </c>
      <c r="U56" s="21"/>
      <c r="V56" s="31" t="s">
        <v>596</v>
      </c>
      <c r="W56" s="19"/>
      <c r="X56" s="32"/>
      <c r="Y56" s="23" t="n">
        <v>3</v>
      </c>
      <c r="Z56" s="24" t="n">
        <v>3</v>
      </c>
      <c r="AA56" s="19"/>
      <c r="AB56" s="25"/>
      <c r="AC56" s="25"/>
      <c r="AD56" s="25"/>
    </row>
    <row r="57" customFormat="false" ht="15" hidden="false" customHeight="true" outlineLevel="0" collapsed="false">
      <c r="A57" s="26" t="n">
        <v>56</v>
      </c>
      <c r="B57" s="27" t="s">
        <v>597</v>
      </c>
      <c r="C57" s="26" t="s">
        <v>598</v>
      </c>
      <c r="D57" s="27" t="s">
        <v>599</v>
      </c>
      <c r="E57" s="26" t="s">
        <v>600</v>
      </c>
      <c r="F57" s="27" t="n">
        <v>90</v>
      </c>
      <c r="G57" s="26" t="n">
        <v>3</v>
      </c>
      <c r="H57" s="27" t="n">
        <v>2</v>
      </c>
      <c r="I57" s="26" t="n">
        <v>2</v>
      </c>
      <c r="J57" s="27" t="n">
        <v>2</v>
      </c>
      <c r="K57" s="26" t="n">
        <v>70</v>
      </c>
      <c r="L57" s="27" t="n">
        <f aca="false">VLOOKUP(K57,$AB$682:$AD$691,3,TRUE())+VLOOKUP(F57,$AC$682:$AD$691,2,TRUE())+SUM(G57:J57)</f>
        <v>14</v>
      </c>
      <c r="M57" s="28" t="n">
        <v>1</v>
      </c>
      <c r="N57" s="29" t="n">
        <v>3</v>
      </c>
      <c r="O57" s="28" t="n">
        <f aca="false">MIN((MAX((ROUND(((POWER(CEILING((K57*1.15),1),2) / 870) * (Z57 /Y57)),0)),5)),30)</f>
        <v>15</v>
      </c>
      <c r="P57" s="19"/>
      <c r="Q57" s="28" t="n">
        <v>2</v>
      </c>
      <c r="R57" s="29" t="n">
        <v>110</v>
      </c>
      <c r="S57" s="30" t="s">
        <v>422</v>
      </c>
      <c r="T57" s="29" t="s">
        <v>402</v>
      </c>
      <c r="U57" s="21"/>
      <c r="V57" s="31"/>
      <c r="W57" s="19"/>
      <c r="X57" s="32"/>
      <c r="Y57" s="23" t="n">
        <v>1</v>
      </c>
      <c r="Z57" s="24" t="n">
        <v>2</v>
      </c>
      <c r="AA57" s="19"/>
      <c r="AB57" s="25"/>
      <c r="AC57" s="25"/>
      <c r="AD57" s="25"/>
    </row>
    <row r="58" customFormat="false" ht="15" hidden="false" customHeight="true" outlineLevel="0" collapsed="false">
      <c r="A58" s="26" t="n">
        <v>57</v>
      </c>
      <c r="B58" s="27" t="s">
        <v>601</v>
      </c>
      <c r="C58" s="26" t="s">
        <v>598</v>
      </c>
      <c r="D58" s="27" t="s">
        <v>599</v>
      </c>
      <c r="E58" s="26" t="s">
        <v>600</v>
      </c>
      <c r="F58" s="27" t="n">
        <v>100</v>
      </c>
      <c r="G58" s="26" t="n">
        <v>4</v>
      </c>
      <c r="H58" s="27" t="n">
        <v>2</v>
      </c>
      <c r="I58" s="26" t="n">
        <v>2</v>
      </c>
      <c r="J58" s="27" t="n">
        <v>3</v>
      </c>
      <c r="K58" s="26" t="n">
        <v>95</v>
      </c>
      <c r="L58" s="27" t="n">
        <f aca="false">VLOOKUP(K58,$AB$682:$AD$691,3,TRUE())+VLOOKUP(F58,$AC$682:$AD$691,2,TRUE())+SUM(G58:J58)</f>
        <v>17</v>
      </c>
      <c r="M58" s="28" t="n">
        <v>2</v>
      </c>
      <c r="N58" s="29" t="n">
        <v>3</v>
      </c>
      <c r="O58" s="28" t="n">
        <f aca="false">MIN((MAX((ROUND(((POWER(CEILING((K58*1.15),1),2) / 870) * (Z58 /Y58)),0)),5)),30)</f>
        <v>14</v>
      </c>
      <c r="P58" s="19"/>
      <c r="Q58" s="28" t="s">
        <v>427</v>
      </c>
      <c r="R58" s="29" t="n">
        <v>225</v>
      </c>
      <c r="S58" s="30" t="s">
        <v>422</v>
      </c>
      <c r="T58" s="29" t="s">
        <v>402</v>
      </c>
      <c r="U58" s="21"/>
      <c r="V58" s="31"/>
      <c r="W58" s="19"/>
      <c r="X58" s="32"/>
      <c r="Y58" s="23" t="n">
        <v>3</v>
      </c>
      <c r="Z58" s="24" t="n">
        <v>3</v>
      </c>
      <c r="AA58" s="19"/>
      <c r="AB58" s="25"/>
      <c r="AC58" s="25"/>
      <c r="AD58" s="25"/>
    </row>
    <row r="59" customFormat="false" ht="15" hidden="false" customHeight="true" outlineLevel="0" collapsed="false">
      <c r="A59" s="34" t="n">
        <v>58</v>
      </c>
      <c r="B59" s="35" t="s">
        <v>602</v>
      </c>
      <c r="C59" s="34" t="s">
        <v>433</v>
      </c>
      <c r="D59" s="35" t="s">
        <v>603</v>
      </c>
      <c r="E59" s="34" t="s">
        <v>604</v>
      </c>
      <c r="F59" s="35" t="n">
        <v>90</v>
      </c>
      <c r="G59" s="34" t="n">
        <v>3</v>
      </c>
      <c r="H59" s="35" t="n">
        <v>2</v>
      </c>
      <c r="I59" s="34" t="n">
        <v>3</v>
      </c>
      <c r="J59" s="35" t="n">
        <v>2</v>
      </c>
      <c r="K59" s="34" t="n">
        <v>60</v>
      </c>
      <c r="L59" s="35" t="n">
        <f aca="false">VLOOKUP(K59,$AB$682:$AD$691,3,TRUE())+VLOOKUP(F59,$AC$682:$AD$691,2,TRUE())+SUM(G59:J59)</f>
        <v>14</v>
      </c>
      <c r="M59" s="36" t="n">
        <v>1</v>
      </c>
      <c r="N59" s="37" t="n">
        <v>2</v>
      </c>
      <c r="O59" s="36" t="n">
        <f aca="false">MIN((MAX((ROUND(((POWER(CEILING((K59*1.15),1),2) / 870) * (Z59 /Y59)),0)),5)),30)</f>
        <v>11</v>
      </c>
      <c r="P59" s="19"/>
      <c r="Q59" s="36" t="n">
        <v>2</v>
      </c>
      <c r="R59" s="37" t="n">
        <v>110</v>
      </c>
      <c r="S59" s="38" t="s">
        <v>541</v>
      </c>
      <c r="T59" s="37" t="s">
        <v>509</v>
      </c>
      <c r="U59" s="21"/>
      <c r="V59" s="39" t="s">
        <v>542</v>
      </c>
      <c r="W59" s="19"/>
      <c r="X59" s="32"/>
      <c r="Y59" s="23" t="n">
        <v>1</v>
      </c>
      <c r="Z59" s="24" t="n">
        <v>2</v>
      </c>
      <c r="AA59" s="19"/>
      <c r="AB59" s="25"/>
      <c r="AC59" s="25"/>
      <c r="AD59" s="25"/>
    </row>
    <row r="60" customFormat="false" ht="15" hidden="false" customHeight="true" outlineLevel="0" collapsed="false">
      <c r="A60" s="34" t="n">
        <v>59</v>
      </c>
      <c r="B60" s="35" t="s">
        <v>605</v>
      </c>
      <c r="C60" s="34" t="s">
        <v>433</v>
      </c>
      <c r="D60" s="35" t="s">
        <v>603</v>
      </c>
      <c r="E60" s="34" t="s">
        <v>604</v>
      </c>
      <c r="F60" s="35" t="n">
        <v>100</v>
      </c>
      <c r="G60" s="34" t="n">
        <v>4</v>
      </c>
      <c r="H60" s="35" t="n">
        <v>3</v>
      </c>
      <c r="I60" s="34" t="n">
        <v>4</v>
      </c>
      <c r="J60" s="35" t="n">
        <v>3</v>
      </c>
      <c r="K60" s="34" t="n">
        <v>95</v>
      </c>
      <c r="L60" s="35" t="n">
        <f aca="false">VLOOKUP(K60,$AB$682:$AD$691,3,TRUE())+VLOOKUP(F60,$AC$682:$AD$691,2,TRUE())+SUM(G60:J60)</f>
        <v>20</v>
      </c>
      <c r="M60" s="36" t="n">
        <v>4</v>
      </c>
      <c r="N60" s="37" t="n">
        <v>5</v>
      </c>
      <c r="O60" s="36" t="n">
        <f aca="false">MIN((MAX((ROUND(((POWER(CEILING((K60*1.15),1),2) / 870) * (Z60 /Y60)),0)),5)),30)</f>
        <v>14</v>
      </c>
      <c r="P60" s="19"/>
      <c r="Q60" s="36" t="s">
        <v>427</v>
      </c>
      <c r="R60" s="37" t="n">
        <v>225</v>
      </c>
      <c r="S60" s="38" t="s">
        <v>541</v>
      </c>
      <c r="T60" s="37" t="s">
        <v>402</v>
      </c>
      <c r="U60" s="21"/>
      <c r="V60" s="39"/>
      <c r="W60" s="19"/>
      <c r="X60" s="32"/>
      <c r="Y60" s="23" t="n">
        <v>3</v>
      </c>
      <c r="Z60" s="24" t="n">
        <v>3</v>
      </c>
      <c r="AA60" s="19"/>
      <c r="AB60" s="25"/>
      <c r="AC60" s="25"/>
      <c r="AD60" s="25"/>
    </row>
    <row r="61" customFormat="false" ht="15" hidden="false" customHeight="true" outlineLevel="0" collapsed="false">
      <c r="A61" s="34" t="n">
        <v>60</v>
      </c>
      <c r="B61" s="35" t="s">
        <v>606</v>
      </c>
      <c r="C61" s="34" t="s">
        <v>444</v>
      </c>
      <c r="D61" s="35" t="s">
        <v>607</v>
      </c>
      <c r="E61" s="34" t="s">
        <v>593</v>
      </c>
      <c r="F61" s="35" t="n">
        <v>90</v>
      </c>
      <c r="G61" s="34" t="n">
        <v>2</v>
      </c>
      <c r="H61" s="35" t="n">
        <v>2</v>
      </c>
      <c r="I61" s="34" t="n">
        <v>2</v>
      </c>
      <c r="J61" s="35" t="n">
        <v>2</v>
      </c>
      <c r="K61" s="34" t="n">
        <v>90</v>
      </c>
      <c r="L61" s="35" t="n">
        <f aca="false">VLOOKUP(K61,$AB$682:$AD$691,3,TRUE())+VLOOKUP(F61,$AC$682:$AD$691,2,TRUE())+SUM(G61:J61)</f>
        <v>13</v>
      </c>
      <c r="M61" s="36" t="n">
        <v>1</v>
      </c>
      <c r="N61" s="37" t="n">
        <v>2</v>
      </c>
      <c r="O61" s="36" t="n">
        <f aca="false">MIN((MAX((ROUND(((POWER(CEILING((K61*1.15),1),2) / 870) * (Z61 /Y61)),0)),5)),30)</f>
        <v>30</v>
      </c>
      <c r="P61" s="19"/>
      <c r="Q61" s="36" t="n">
        <v>2</v>
      </c>
      <c r="R61" s="37" t="n">
        <v>45</v>
      </c>
      <c r="S61" s="38" t="s">
        <v>422</v>
      </c>
      <c r="T61" s="37" t="s">
        <v>402</v>
      </c>
      <c r="U61" s="21"/>
      <c r="V61" s="39" t="s">
        <v>608</v>
      </c>
      <c r="W61" s="19"/>
      <c r="X61" s="32"/>
      <c r="Y61" s="23" t="n">
        <v>1</v>
      </c>
      <c r="Z61" s="24" t="n">
        <v>3</v>
      </c>
      <c r="AA61" s="19"/>
      <c r="AB61" s="25"/>
      <c r="AC61" s="25"/>
      <c r="AD61" s="25"/>
    </row>
    <row r="62" customFormat="false" ht="15" hidden="false" customHeight="true" outlineLevel="0" collapsed="false">
      <c r="A62" s="26" t="n">
        <v>61</v>
      </c>
      <c r="B62" s="27" t="s">
        <v>609</v>
      </c>
      <c r="C62" s="26" t="s">
        <v>444</v>
      </c>
      <c r="D62" s="27" t="s">
        <v>607</v>
      </c>
      <c r="E62" s="26" t="s">
        <v>593</v>
      </c>
      <c r="F62" s="27" t="n">
        <v>100</v>
      </c>
      <c r="G62" s="26" t="n">
        <v>3</v>
      </c>
      <c r="H62" s="27" t="n">
        <v>3</v>
      </c>
      <c r="I62" s="26" t="n">
        <v>2</v>
      </c>
      <c r="J62" s="27" t="n">
        <v>2</v>
      </c>
      <c r="K62" s="26" t="n">
        <v>90</v>
      </c>
      <c r="L62" s="27" t="n">
        <f aca="false">VLOOKUP(K62,$AB$682:$AD$691,3,TRUE())+VLOOKUP(F62,$AC$682:$AD$691,2,TRUE())+SUM(G62:J62)</f>
        <v>16</v>
      </c>
      <c r="M62" s="28" t="n">
        <v>2</v>
      </c>
      <c r="N62" s="29" t="n">
        <v>2</v>
      </c>
      <c r="O62" s="28" t="n">
        <f aca="false">MIN((MAX((ROUND(((POWER(CEILING((K62*1.15),1),2) / 870) * (Z62 /Y62)),0)),5)),30)</f>
        <v>19</v>
      </c>
      <c r="P62" s="19"/>
      <c r="Q62" s="28" t="s">
        <v>427</v>
      </c>
      <c r="R62" s="29" t="n">
        <v>180</v>
      </c>
      <c r="S62" s="30" t="s">
        <v>610</v>
      </c>
      <c r="T62" s="29" t="s">
        <v>611</v>
      </c>
      <c r="U62" s="21"/>
      <c r="V62" s="31" t="s">
        <v>612</v>
      </c>
      <c r="W62" s="19"/>
      <c r="X62" s="32"/>
      <c r="Y62" s="23" t="n">
        <v>2</v>
      </c>
      <c r="Z62" s="24" t="n">
        <v>3</v>
      </c>
      <c r="AA62" s="19"/>
      <c r="AB62" s="25"/>
      <c r="AC62" s="25"/>
      <c r="AD62" s="25"/>
    </row>
    <row r="63" customFormat="false" ht="15" hidden="false" customHeight="true" outlineLevel="0" collapsed="false">
      <c r="A63" s="26" t="n">
        <v>62</v>
      </c>
      <c r="B63" s="27" t="s">
        <v>613</v>
      </c>
      <c r="C63" s="26" t="s">
        <v>614</v>
      </c>
      <c r="D63" s="27" t="s">
        <v>607</v>
      </c>
      <c r="E63" s="26" t="s">
        <v>593</v>
      </c>
      <c r="F63" s="27" t="n">
        <v>100</v>
      </c>
      <c r="G63" s="26" t="n">
        <v>3</v>
      </c>
      <c r="H63" s="27" t="n">
        <v>3</v>
      </c>
      <c r="I63" s="26" t="n">
        <v>3</v>
      </c>
      <c r="J63" s="27" t="n">
        <v>3</v>
      </c>
      <c r="K63" s="26" t="n">
        <v>70</v>
      </c>
      <c r="L63" s="27" t="n">
        <f aca="false">VLOOKUP(K63,$AB$682:$AD$691,3,TRUE())+VLOOKUP(F63,$AC$682:$AD$691,2,TRUE())+SUM(G63:J63)</f>
        <v>18</v>
      </c>
      <c r="M63" s="28" t="n">
        <v>2</v>
      </c>
      <c r="N63" s="29" t="n">
        <v>4</v>
      </c>
      <c r="O63" s="28" t="n">
        <f aca="false">MIN((MAX((ROUND(((POWER(CEILING((K63*1.15),1),2) / 870) * (Z63 /Y63)),0)),5)),30)</f>
        <v>8</v>
      </c>
      <c r="P63" s="19"/>
      <c r="Q63" s="28" t="s">
        <v>427</v>
      </c>
      <c r="R63" s="29" t="n">
        <v>255</v>
      </c>
      <c r="S63" s="30" t="s">
        <v>615</v>
      </c>
      <c r="T63" s="29" t="s">
        <v>616</v>
      </c>
      <c r="U63" s="21"/>
      <c r="V63" s="31" t="s">
        <v>617</v>
      </c>
      <c r="W63" s="19"/>
      <c r="X63" s="32"/>
      <c r="Y63" s="23" t="n">
        <v>3</v>
      </c>
      <c r="Z63" s="24" t="n">
        <v>3</v>
      </c>
      <c r="AA63" s="19"/>
      <c r="AB63" s="25"/>
      <c r="AC63" s="25"/>
      <c r="AD63" s="25"/>
    </row>
    <row r="64" customFormat="false" ht="15" hidden="false" customHeight="true" outlineLevel="0" collapsed="false">
      <c r="A64" s="26" t="n">
        <v>63</v>
      </c>
      <c r="B64" s="27" t="s">
        <v>618</v>
      </c>
      <c r="C64" s="26" t="s">
        <v>619</v>
      </c>
      <c r="D64" s="27" t="s">
        <v>620</v>
      </c>
      <c r="E64" s="26" t="s">
        <v>621</v>
      </c>
      <c r="F64" s="27" t="n">
        <v>80</v>
      </c>
      <c r="G64" s="26" t="n">
        <v>1</v>
      </c>
      <c r="H64" s="27" t="n">
        <v>1</v>
      </c>
      <c r="I64" s="26" t="n">
        <v>4</v>
      </c>
      <c r="J64" s="27" t="n">
        <v>2</v>
      </c>
      <c r="K64" s="26" t="n">
        <v>90</v>
      </c>
      <c r="L64" s="27" t="n">
        <f aca="false">VLOOKUP(K64,$AB$682:$AD$691,3,TRUE())+VLOOKUP(F64,$AC$682:$AD$691,2,TRUE())+SUM(G64:J64)</f>
        <v>12</v>
      </c>
      <c r="M64" s="28" t="n">
        <v>2</v>
      </c>
      <c r="N64" s="29" t="n">
        <v>2</v>
      </c>
      <c r="O64" s="28" t="n">
        <f aca="false">MIN((MAX((ROUND(((POWER(CEILING((K64*1.15),1),2) / 870) * (Z64 /Y64)),0)),5)),30)</f>
        <v>30</v>
      </c>
      <c r="P64" s="19"/>
      <c r="Q64" s="28" t="n">
        <v>2</v>
      </c>
      <c r="R64" s="29" t="n">
        <v>100</v>
      </c>
      <c r="S64" s="30" t="s">
        <v>422</v>
      </c>
      <c r="T64" s="29" t="s">
        <v>404</v>
      </c>
      <c r="U64" s="21"/>
      <c r="V64" s="31" t="s">
        <v>622</v>
      </c>
      <c r="W64" s="19"/>
      <c r="X64" s="32"/>
      <c r="Y64" s="23" t="n">
        <v>1</v>
      </c>
      <c r="Z64" s="24" t="n">
        <v>3</v>
      </c>
      <c r="AA64" s="19"/>
      <c r="AB64" s="25"/>
      <c r="AC64" s="25"/>
      <c r="AD64" s="25"/>
    </row>
    <row r="65" customFormat="false" ht="15" hidden="false" customHeight="true" outlineLevel="0" collapsed="false">
      <c r="A65" s="34" t="n">
        <v>64</v>
      </c>
      <c r="B65" s="35" t="s">
        <v>623</v>
      </c>
      <c r="C65" s="34" t="s">
        <v>619</v>
      </c>
      <c r="D65" s="35" t="s">
        <v>620</v>
      </c>
      <c r="E65" s="34" t="s">
        <v>621</v>
      </c>
      <c r="F65" s="35" t="n">
        <v>90</v>
      </c>
      <c r="G65" s="34" t="n">
        <v>2</v>
      </c>
      <c r="H65" s="35" t="n">
        <v>2</v>
      </c>
      <c r="I65" s="34" t="n">
        <v>5</v>
      </c>
      <c r="J65" s="35" t="n">
        <v>3</v>
      </c>
      <c r="K65" s="34" t="n">
        <v>105</v>
      </c>
      <c r="L65" s="35" t="n">
        <f aca="false">VLOOKUP(K65,$AB$682:$AD$691,3,TRUE())+VLOOKUP(F65,$AC$682:$AD$691,2,TRUE())+SUM(G65:J65)</f>
        <v>18</v>
      </c>
      <c r="M65" s="36" t="n">
        <v>2</v>
      </c>
      <c r="N65" s="37" t="n">
        <v>3</v>
      </c>
      <c r="O65" s="36" t="n">
        <f aca="false">MIN((MAX((ROUND(((POWER(CEILING((K65*1.15),1),2) / 870) * (Z65 /Y65)),0)),5)),30)</f>
        <v>25</v>
      </c>
      <c r="P65" s="19"/>
      <c r="Q65" s="36" t="s">
        <v>427</v>
      </c>
      <c r="R65" s="37" t="n">
        <v>200</v>
      </c>
      <c r="S65" s="38" t="s">
        <v>624</v>
      </c>
      <c r="T65" s="37" t="s">
        <v>423</v>
      </c>
      <c r="U65" s="21"/>
      <c r="V65" s="39" t="s">
        <v>625</v>
      </c>
      <c r="W65" s="19"/>
      <c r="X65" s="32"/>
      <c r="Y65" s="23" t="n">
        <v>2</v>
      </c>
      <c r="Z65" s="24" t="n">
        <v>3</v>
      </c>
      <c r="AA65" s="19"/>
      <c r="AB65" s="25"/>
      <c r="AC65" s="25"/>
      <c r="AD65" s="25"/>
    </row>
    <row r="66" customFormat="false" ht="15" hidden="false" customHeight="true" outlineLevel="0" collapsed="false">
      <c r="A66" s="34" t="n">
        <v>65</v>
      </c>
      <c r="B66" s="35" t="s">
        <v>626</v>
      </c>
      <c r="C66" s="34" t="s">
        <v>619</v>
      </c>
      <c r="D66" s="35" t="s">
        <v>620</v>
      </c>
      <c r="E66" s="34" t="s">
        <v>621</v>
      </c>
      <c r="F66" s="35" t="n">
        <v>90</v>
      </c>
      <c r="G66" s="34" t="n">
        <v>2</v>
      </c>
      <c r="H66" s="35" t="n">
        <v>2</v>
      </c>
      <c r="I66" s="34" t="n">
        <v>5</v>
      </c>
      <c r="J66" s="35" t="n">
        <v>3</v>
      </c>
      <c r="K66" s="34" t="n">
        <v>120</v>
      </c>
      <c r="L66" s="35" t="n">
        <f aca="false">VLOOKUP(K66,$AB$682:$AD$691,3,TRUE())+VLOOKUP(F66,$AC$682:$AD$691,2,TRUE())+SUM(G66:J66)</f>
        <v>19</v>
      </c>
      <c r="M66" s="36" t="n">
        <v>3</v>
      </c>
      <c r="N66" s="37" t="n">
        <v>3</v>
      </c>
      <c r="O66" s="36" t="n">
        <f aca="false">MIN((MAX((ROUND(((POWER(CEILING((K66*1.15),1),2) / 870) * (Z66 /Y66)),0)),5)),30)</f>
        <v>22</v>
      </c>
      <c r="P66" s="19"/>
      <c r="Q66" s="36" t="s">
        <v>427</v>
      </c>
      <c r="R66" s="37" t="n">
        <v>250</v>
      </c>
      <c r="S66" s="38" t="s">
        <v>627</v>
      </c>
      <c r="T66" s="37" t="s">
        <v>628</v>
      </c>
      <c r="U66" s="21"/>
      <c r="V66" s="39" t="s">
        <v>622</v>
      </c>
      <c r="W66" s="19"/>
      <c r="X66" s="32"/>
      <c r="Y66" s="23" t="n">
        <v>3</v>
      </c>
      <c r="Z66" s="24" t="n">
        <v>3</v>
      </c>
      <c r="AA66" s="19"/>
      <c r="AB66" s="25"/>
      <c r="AC66" s="25"/>
      <c r="AD66" s="25"/>
    </row>
    <row r="67" customFormat="false" ht="15" hidden="false" customHeight="true" outlineLevel="0" collapsed="false">
      <c r="A67" s="34" t="n">
        <v>66</v>
      </c>
      <c r="B67" s="35" t="s">
        <v>629</v>
      </c>
      <c r="C67" s="34" t="s">
        <v>598</v>
      </c>
      <c r="D67" s="35" t="s">
        <v>630</v>
      </c>
      <c r="E67" s="34" t="s">
        <v>631</v>
      </c>
      <c r="F67" s="35" t="n">
        <v>100</v>
      </c>
      <c r="G67" s="34" t="n">
        <v>3</v>
      </c>
      <c r="H67" s="35" t="n">
        <v>2</v>
      </c>
      <c r="I67" s="34" t="n">
        <v>2</v>
      </c>
      <c r="J67" s="35" t="n">
        <v>2</v>
      </c>
      <c r="K67" s="34" t="n">
        <v>35</v>
      </c>
      <c r="L67" s="35" t="n">
        <f aca="false">VLOOKUP(K67,$AB$682:$AD$691,3,TRUE())+VLOOKUP(F67,$AC$682:$AD$691,2,TRUE())+SUM(G67:J67)</f>
        <v>14</v>
      </c>
      <c r="M67" s="36" t="n">
        <v>2</v>
      </c>
      <c r="N67" s="37" t="n">
        <v>2</v>
      </c>
      <c r="O67" s="36" t="n">
        <f aca="false">MIN((MAX((ROUND(((POWER(CEILING((K67*1.15),1),2) / 870) * (Z67 /Y67)),0)),5)),30)</f>
        <v>6</v>
      </c>
      <c r="P67" s="19"/>
      <c r="Q67" s="36" t="n">
        <v>2</v>
      </c>
      <c r="R67" s="37" t="n">
        <v>120</v>
      </c>
      <c r="S67" s="38" t="s">
        <v>422</v>
      </c>
      <c r="T67" s="37" t="s">
        <v>402</v>
      </c>
      <c r="U67" s="21"/>
      <c r="V67" s="39" t="s">
        <v>632</v>
      </c>
      <c r="W67" s="19"/>
      <c r="X67" s="32"/>
      <c r="Y67" s="23" t="n">
        <v>1</v>
      </c>
      <c r="Z67" s="24" t="n">
        <v>3</v>
      </c>
      <c r="AA67" s="19"/>
      <c r="AB67" s="25"/>
      <c r="AC67" s="25"/>
      <c r="AD67" s="25"/>
    </row>
    <row r="68" customFormat="false" ht="15" hidden="false" customHeight="true" outlineLevel="0" collapsed="false">
      <c r="A68" s="26" t="n">
        <v>67</v>
      </c>
      <c r="B68" s="27" t="s">
        <v>633</v>
      </c>
      <c r="C68" s="26" t="s">
        <v>598</v>
      </c>
      <c r="D68" s="27" t="s">
        <v>630</v>
      </c>
      <c r="E68" s="26" t="s">
        <v>631</v>
      </c>
      <c r="F68" s="27" t="n">
        <v>100</v>
      </c>
      <c r="G68" s="26" t="n">
        <v>4</v>
      </c>
      <c r="H68" s="27" t="n">
        <v>3</v>
      </c>
      <c r="I68" s="26" t="n">
        <v>2</v>
      </c>
      <c r="J68" s="27" t="n">
        <v>2</v>
      </c>
      <c r="K68" s="26" t="n">
        <v>45</v>
      </c>
      <c r="L68" s="27" t="n">
        <f aca="false">VLOOKUP(K68,$AB$682:$AD$691,3,TRUE())+VLOOKUP(F68,$AC$682:$AD$691,2,TRUE())+SUM(G68:J68)</f>
        <v>16</v>
      </c>
      <c r="M68" s="28" t="n">
        <v>3</v>
      </c>
      <c r="N68" s="29" t="n">
        <v>4</v>
      </c>
      <c r="O68" s="28" t="n">
        <f aca="false">MIN((MAX((ROUND(((POWER(CEILING((K68*1.15),1),2) / 870) * (Z68 /Y68)),0)),5)),30)</f>
        <v>5</v>
      </c>
      <c r="P68" s="19"/>
      <c r="Q68" s="28" t="s">
        <v>427</v>
      </c>
      <c r="R68" s="29" t="n">
        <v>210</v>
      </c>
      <c r="S68" s="30" t="s">
        <v>624</v>
      </c>
      <c r="T68" s="29" t="s">
        <v>616</v>
      </c>
      <c r="U68" s="21"/>
      <c r="V68" s="31"/>
      <c r="W68" s="19"/>
      <c r="X68" s="32"/>
      <c r="Y68" s="23" t="n">
        <v>2</v>
      </c>
      <c r="Z68" s="24" t="n">
        <v>3</v>
      </c>
      <c r="AA68" s="19"/>
      <c r="AB68" s="25"/>
      <c r="AC68" s="25"/>
      <c r="AD68" s="25"/>
    </row>
    <row r="69" customFormat="false" ht="15" hidden="false" customHeight="true" outlineLevel="0" collapsed="false">
      <c r="A69" s="26" t="n">
        <v>68</v>
      </c>
      <c r="B69" s="27" t="s">
        <v>634</v>
      </c>
      <c r="C69" s="26" t="s">
        <v>598</v>
      </c>
      <c r="D69" s="27" t="s">
        <v>630</v>
      </c>
      <c r="E69" s="26" t="s">
        <v>631</v>
      </c>
      <c r="F69" s="27" t="n">
        <v>100</v>
      </c>
      <c r="G69" s="26" t="n">
        <v>5</v>
      </c>
      <c r="H69" s="27" t="n">
        <v>3</v>
      </c>
      <c r="I69" s="26" t="n">
        <v>3</v>
      </c>
      <c r="J69" s="27" t="n">
        <v>3</v>
      </c>
      <c r="K69" s="26" t="n">
        <v>55</v>
      </c>
      <c r="L69" s="27" t="n">
        <f aca="false">VLOOKUP(K69,$AB$682:$AD$691,3,TRUE())+VLOOKUP(F69,$AC$682:$AD$691,2,TRUE())+SUM(G69:J69)</f>
        <v>19</v>
      </c>
      <c r="M69" s="28" t="n">
        <v>3</v>
      </c>
      <c r="N69" s="29" t="n">
        <v>5</v>
      </c>
      <c r="O69" s="28" t="n">
        <f aca="false">MIN((MAX((ROUND(((POWER(CEILING((K69*1.15),1),2) / 870) * (Z69 /Y69)),0)),5)),30)</f>
        <v>5</v>
      </c>
      <c r="P69" s="19"/>
      <c r="Q69" s="28" t="s">
        <v>427</v>
      </c>
      <c r="R69" s="29" t="n">
        <v>255</v>
      </c>
      <c r="S69" s="30" t="s">
        <v>624</v>
      </c>
      <c r="T69" s="29" t="s">
        <v>557</v>
      </c>
      <c r="U69" s="21"/>
      <c r="V69" s="31" t="s">
        <v>635</v>
      </c>
      <c r="W69" s="19"/>
      <c r="X69" s="32"/>
      <c r="Y69" s="23" t="n">
        <v>3</v>
      </c>
      <c r="Z69" s="24" t="n">
        <v>3</v>
      </c>
      <c r="AA69" s="19"/>
      <c r="AB69" s="25"/>
      <c r="AC69" s="25"/>
      <c r="AD69" s="25"/>
    </row>
    <row r="70" customFormat="false" ht="15" hidden="false" customHeight="true" outlineLevel="0" collapsed="false">
      <c r="A70" s="26" t="n">
        <v>69</v>
      </c>
      <c r="B70" s="27" t="s">
        <v>636</v>
      </c>
      <c r="C70" s="26" t="s">
        <v>419</v>
      </c>
      <c r="D70" s="27" t="s">
        <v>421</v>
      </c>
      <c r="E70" s="26" t="s">
        <v>637</v>
      </c>
      <c r="F70" s="27" t="n">
        <v>90</v>
      </c>
      <c r="G70" s="26" t="n">
        <v>3</v>
      </c>
      <c r="H70" s="27" t="n">
        <v>2</v>
      </c>
      <c r="I70" s="26" t="n">
        <v>3</v>
      </c>
      <c r="J70" s="27" t="n">
        <v>2</v>
      </c>
      <c r="K70" s="26" t="n">
        <v>40</v>
      </c>
      <c r="L70" s="27" t="n">
        <f aca="false">VLOOKUP(K70,$AB$682:$AD$691,3,TRUE())+VLOOKUP(F70,$AC$682:$AD$691,2,TRUE())+SUM(G70:J70)</f>
        <v>14</v>
      </c>
      <c r="M70" s="28" t="n">
        <v>1</v>
      </c>
      <c r="N70" s="29" t="n">
        <v>1</v>
      </c>
      <c r="O70" s="28" t="n">
        <f aca="false">MIN((MAX((ROUND(((POWER(CEILING((K70*1.15),1),2) / 870) * (Z70 /Y70)),0)),5)),30)</f>
        <v>7</v>
      </c>
      <c r="P70" s="19"/>
      <c r="Q70" s="28" t="n">
        <v>2</v>
      </c>
      <c r="R70" s="29" t="n">
        <v>45</v>
      </c>
      <c r="S70" s="30" t="s">
        <v>422</v>
      </c>
      <c r="T70" s="29" t="s">
        <v>402</v>
      </c>
      <c r="U70" s="21"/>
      <c r="V70" s="31" t="s">
        <v>638</v>
      </c>
      <c r="W70" s="19"/>
      <c r="X70" s="32"/>
      <c r="Y70" s="23" t="n">
        <v>1</v>
      </c>
      <c r="Z70" s="24" t="n">
        <v>3</v>
      </c>
      <c r="AA70" s="19"/>
      <c r="AB70" s="25"/>
      <c r="AC70" s="25"/>
      <c r="AD70" s="25"/>
    </row>
    <row r="71" customFormat="false" ht="15" hidden="false" customHeight="true" outlineLevel="0" collapsed="false">
      <c r="A71" s="34" t="n">
        <v>70</v>
      </c>
      <c r="B71" s="35" t="s">
        <v>639</v>
      </c>
      <c r="C71" s="34" t="s">
        <v>419</v>
      </c>
      <c r="D71" s="35" t="s">
        <v>421</v>
      </c>
      <c r="E71" s="34" t="s">
        <v>637</v>
      </c>
      <c r="F71" s="35" t="n">
        <v>100</v>
      </c>
      <c r="G71" s="34" t="n">
        <v>3</v>
      </c>
      <c r="H71" s="35" t="n">
        <v>2</v>
      </c>
      <c r="I71" s="34" t="n">
        <v>3</v>
      </c>
      <c r="J71" s="35" t="n">
        <v>2</v>
      </c>
      <c r="K71" s="34" t="n">
        <v>55</v>
      </c>
      <c r="L71" s="35" t="n">
        <f aca="false">VLOOKUP(K71,$AB$682:$AD$691,3,TRUE())+VLOOKUP(F71,$AC$682:$AD$691,2,TRUE())+SUM(G71:J71)</f>
        <v>15</v>
      </c>
      <c r="M71" s="36" t="n">
        <v>2</v>
      </c>
      <c r="N71" s="37" t="n">
        <v>1</v>
      </c>
      <c r="O71" s="36" t="n">
        <f aca="false">MIN((MAX((ROUND(((POWER(CEILING((K71*1.15),1),2) / 870) * (Z71 /Y71)),0)),5)),30)</f>
        <v>7</v>
      </c>
      <c r="P71" s="19"/>
      <c r="Q71" s="36" t="s">
        <v>427</v>
      </c>
      <c r="R71" s="37" t="n">
        <v>180</v>
      </c>
      <c r="S71" s="38" t="s">
        <v>567</v>
      </c>
      <c r="T71" s="37" t="s">
        <v>402</v>
      </c>
      <c r="U71" s="21"/>
      <c r="V71" s="39" t="s">
        <v>464</v>
      </c>
      <c r="W71" s="19"/>
      <c r="X71" s="32"/>
      <c r="Y71" s="23" t="n">
        <v>2</v>
      </c>
      <c r="Z71" s="24" t="n">
        <v>3</v>
      </c>
      <c r="AA71" s="19"/>
      <c r="AB71" s="25"/>
      <c r="AC71" s="25"/>
      <c r="AD71" s="25"/>
    </row>
    <row r="72" customFormat="false" ht="15" hidden="false" customHeight="true" outlineLevel="0" collapsed="false">
      <c r="A72" s="34" t="n">
        <v>71</v>
      </c>
      <c r="B72" s="35" t="s">
        <v>640</v>
      </c>
      <c r="C72" s="34" t="s">
        <v>419</v>
      </c>
      <c r="D72" s="35" t="s">
        <v>421</v>
      </c>
      <c r="E72" s="34" t="s">
        <v>637</v>
      </c>
      <c r="F72" s="35" t="n">
        <v>100</v>
      </c>
      <c r="G72" s="34" t="n">
        <v>4</v>
      </c>
      <c r="H72" s="35" t="n">
        <v>3</v>
      </c>
      <c r="I72" s="34" t="n">
        <v>4</v>
      </c>
      <c r="J72" s="35" t="n">
        <v>3</v>
      </c>
      <c r="K72" s="34" t="n">
        <v>70</v>
      </c>
      <c r="L72" s="35" t="n">
        <f aca="false">VLOOKUP(K72,$AB$682:$AD$691,3,TRUE())+VLOOKUP(F72,$AC$682:$AD$691,2,TRUE())+SUM(G72:J72)</f>
        <v>20</v>
      </c>
      <c r="M72" s="36" t="n">
        <v>3</v>
      </c>
      <c r="N72" s="37" t="n">
        <v>2</v>
      </c>
      <c r="O72" s="36" t="n">
        <f aca="false">MIN((MAX((ROUND(((POWER(CEILING((K72*1.15),1),2) / 870) * (Z72 /Y72)),0)),5)),30)</f>
        <v>8</v>
      </c>
      <c r="P72" s="19"/>
      <c r="Q72" s="36" t="s">
        <v>427</v>
      </c>
      <c r="R72" s="37" t="n">
        <v>255</v>
      </c>
      <c r="S72" s="38" t="s">
        <v>567</v>
      </c>
      <c r="T72" s="37" t="s">
        <v>402</v>
      </c>
      <c r="U72" s="21"/>
      <c r="V72" s="39" t="s">
        <v>641</v>
      </c>
      <c r="W72" s="19"/>
      <c r="X72" s="32"/>
      <c r="Y72" s="23" t="n">
        <v>3</v>
      </c>
      <c r="Z72" s="24" t="n">
        <v>3</v>
      </c>
      <c r="AA72" s="19"/>
      <c r="AB72" s="25"/>
      <c r="AC72" s="25"/>
      <c r="AD72" s="25"/>
    </row>
    <row r="73" customFormat="false" ht="15" hidden="false" customHeight="true" outlineLevel="0" collapsed="false">
      <c r="A73" s="34" t="n">
        <v>72</v>
      </c>
      <c r="B73" s="35" t="s">
        <v>642</v>
      </c>
      <c r="C73" s="34" t="s">
        <v>643</v>
      </c>
      <c r="D73" s="35" t="s">
        <v>644</v>
      </c>
      <c r="E73" s="34" t="s">
        <v>446</v>
      </c>
      <c r="F73" s="35" t="n">
        <v>90</v>
      </c>
      <c r="G73" s="34" t="n">
        <v>2</v>
      </c>
      <c r="H73" s="35" t="n">
        <v>2</v>
      </c>
      <c r="I73" s="34" t="n">
        <v>2</v>
      </c>
      <c r="J73" s="35" t="n">
        <v>4</v>
      </c>
      <c r="K73" s="34" t="n">
        <v>70</v>
      </c>
      <c r="L73" s="35" t="n">
        <f aca="false">VLOOKUP(K73,$AB$682:$AD$691,3,TRUE())+VLOOKUP(F73,$AC$682:$AD$691,2,TRUE())+SUM(G73:J73)</f>
        <v>15</v>
      </c>
      <c r="M73" s="36" t="n">
        <v>2</v>
      </c>
      <c r="N73" s="37" t="n">
        <v>3</v>
      </c>
      <c r="O73" s="36" t="n">
        <f aca="false">MIN((MAX((ROUND(((POWER(CEILING((K73*1.15),1),2) / 870) * (Z73 /Y73)),0)),5)),30)</f>
        <v>15</v>
      </c>
      <c r="P73" s="19"/>
      <c r="Q73" s="36" t="n">
        <v>2</v>
      </c>
      <c r="R73" s="37" t="n">
        <v>110</v>
      </c>
      <c r="S73" s="38" t="s">
        <v>422</v>
      </c>
      <c r="T73" s="37" t="s">
        <v>405</v>
      </c>
      <c r="U73" s="21"/>
      <c r="V73" s="39"/>
      <c r="W73" s="19"/>
      <c r="X73" s="32"/>
      <c r="Y73" s="23" t="n">
        <v>1</v>
      </c>
      <c r="Z73" s="24" t="n">
        <v>2</v>
      </c>
      <c r="AA73" s="19"/>
      <c r="AB73" s="25"/>
      <c r="AC73" s="25"/>
      <c r="AD73" s="25"/>
    </row>
    <row r="74" customFormat="false" ht="15" hidden="false" customHeight="true" outlineLevel="0" collapsed="false">
      <c r="A74" s="26" t="n">
        <v>73</v>
      </c>
      <c r="B74" s="27" t="s">
        <v>645</v>
      </c>
      <c r="C74" s="26" t="s">
        <v>643</v>
      </c>
      <c r="D74" s="27" t="s">
        <v>644</v>
      </c>
      <c r="E74" s="26" t="s">
        <v>446</v>
      </c>
      <c r="F74" s="27" t="n">
        <v>100</v>
      </c>
      <c r="G74" s="26" t="n">
        <v>3</v>
      </c>
      <c r="H74" s="27" t="n">
        <v>3</v>
      </c>
      <c r="I74" s="26" t="n">
        <v>3</v>
      </c>
      <c r="J74" s="27" t="n">
        <v>5</v>
      </c>
      <c r="K74" s="26" t="n">
        <v>100</v>
      </c>
      <c r="L74" s="27" t="n">
        <f aca="false">VLOOKUP(K74,$AB$682:$AD$691,3,TRUE())+VLOOKUP(F74,$AC$682:$AD$691,2,TRUE())+SUM(G74:J74)</f>
        <v>21</v>
      </c>
      <c r="M74" s="28" t="n">
        <v>3</v>
      </c>
      <c r="N74" s="29" t="n">
        <v>4</v>
      </c>
      <c r="O74" s="28" t="n">
        <f aca="false">MIN((MAX((ROUND(((POWER(CEILING((K74*1.15),1),2) / 870) * (Z74 /Y74)),0)),5)),30)</f>
        <v>15</v>
      </c>
      <c r="P74" s="19"/>
      <c r="Q74" s="28" t="s">
        <v>427</v>
      </c>
      <c r="R74" s="29" t="n">
        <v>240</v>
      </c>
      <c r="S74" s="30" t="s">
        <v>422</v>
      </c>
      <c r="T74" s="29" t="s">
        <v>405</v>
      </c>
      <c r="U74" s="21"/>
      <c r="V74" s="31"/>
      <c r="W74" s="19"/>
      <c r="X74" s="32"/>
      <c r="Y74" s="23" t="n">
        <v>3</v>
      </c>
      <c r="Z74" s="24" t="n">
        <v>3</v>
      </c>
      <c r="AA74" s="19"/>
      <c r="AB74" s="25"/>
      <c r="AC74" s="25"/>
      <c r="AD74" s="25"/>
    </row>
    <row r="75" customFormat="false" ht="15" hidden="false" customHeight="true" outlineLevel="0" collapsed="false">
      <c r="A75" s="26" t="n">
        <v>74</v>
      </c>
      <c r="B75" s="27" t="s">
        <v>646</v>
      </c>
      <c r="C75" s="26" t="s">
        <v>647</v>
      </c>
      <c r="D75" s="27" t="s">
        <v>648</v>
      </c>
      <c r="E75" s="26" t="s">
        <v>513</v>
      </c>
      <c r="F75" s="27" t="n">
        <v>90</v>
      </c>
      <c r="G75" s="26" t="n">
        <v>3</v>
      </c>
      <c r="H75" s="27" t="n">
        <v>4</v>
      </c>
      <c r="I75" s="26" t="n">
        <v>2</v>
      </c>
      <c r="J75" s="27" t="n">
        <v>2</v>
      </c>
      <c r="K75" s="26" t="n">
        <v>20</v>
      </c>
      <c r="L75" s="27" t="n">
        <f aca="false">VLOOKUP(K75,$AB$682:$AD$691,3,TRUE())+VLOOKUP(F75,$AC$682:$AD$691,2,TRUE())+SUM(G75:J75)</f>
        <v>14</v>
      </c>
      <c r="M75" s="28" t="n">
        <v>1</v>
      </c>
      <c r="N75" s="29" t="n">
        <v>2</v>
      </c>
      <c r="O75" s="28" t="n">
        <f aca="false">MIN((MAX((ROUND(((POWER(CEILING((K75*1.15),1),2) / 870) * (Z75 /Y75)),0)),5)),30)</f>
        <v>5</v>
      </c>
      <c r="P75" s="19"/>
      <c r="Q75" s="28" t="n">
        <v>2</v>
      </c>
      <c r="R75" s="29" t="n">
        <v>45</v>
      </c>
      <c r="S75" s="30" t="s">
        <v>422</v>
      </c>
      <c r="T75" s="29" t="s">
        <v>403</v>
      </c>
      <c r="U75" s="21"/>
      <c r="V75" s="31" t="s">
        <v>649</v>
      </c>
      <c r="W75" s="19"/>
      <c r="X75" s="32"/>
      <c r="Y75" s="23" t="n">
        <v>1</v>
      </c>
      <c r="Z75" s="24" t="n">
        <v>3</v>
      </c>
      <c r="AA75" s="19"/>
      <c r="AB75" s="25"/>
      <c r="AC75" s="25"/>
      <c r="AD75" s="25"/>
    </row>
    <row r="76" customFormat="false" ht="15" hidden="false" customHeight="true" outlineLevel="0" collapsed="false">
      <c r="A76" s="26" t="n">
        <v>75</v>
      </c>
      <c r="B76" s="27" t="s">
        <v>650</v>
      </c>
      <c r="C76" s="26" t="s">
        <v>647</v>
      </c>
      <c r="D76" s="27" t="s">
        <v>648</v>
      </c>
      <c r="E76" s="26" t="s">
        <v>513</v>
      </c>
      <c r="F76" s="27" t="n">
        <v>90</v>
      </c>
      <c r="G76" s="26" t="n">
        <v>3</v>
      </c>
      <c r="H76" s="27" t="n">
        <v>4</v>
      </c>
      <c r="I76" s="26" t="n">
        <v>2</v>
      </c>
      <c r="J76" s="27" t="n">
        <v>2</v>
      </c>
      <c r="K76" s="26" t="n">
        <v>35</v>
      </c>
      <c r="L76" s="27" t="n">
        <f aca="false">VLOOKUP(K76,$AB$682:$AD$691,3,TRUE())+VLOOKUP(F76,$AC$682:$AD$691,2,TRUE())+SUM(G76:J76)</f>
        <v>15</v>
      </c>
      <c r="M76" s="28" t="n">
        <v>2</v>
      </c>
      <c r="N76" s="29" t="n">
        <v>5</v>
      </c>
      <c r="O76" s="28" t="n">
        <f aca="false">MIN((MAX((ROUND(((POWER(CEILING((K76*1.15),1),2) / 870) * (Z76 /Y76)),0)),5)),30)</f>
        <v>5</v>
      </c>
      <c r="P76" s="19"/>
      <c r="Q76" s="28" t="s">
        <v>427</v>
      </c>
      <c r="R76" s="29" t="n">
        <v>180</v>
      </c>
      <c r="S76" s="30" t="s">
        <v>624</v>
      </c>
      <c r="T76" s="29" t="s">
        <v>616</v>
      </c>
      <c r="U76" s="21"/>
      <c r="V76" s="31"/>
      <c r="W76" s="19"/>
      <c r="X76" s="32"/>
      <c r="Y76" s="23" t="n">
        <v>2</v>
      </c>
      <c r="Z76" s="24" t="n">
        <v>3</v>
      </c>
      <c r="AA76" s="19"/>
      <c r="AB76" s="25"/>
      <c r="AC76" s="25"/>
      <c r="AD76" s="25"/>
    </row>
    <row r="77" customFormat="false" ht="15" hidden="false" customHeight="true" outlineLevel="0" collapsed="false">
      <c r="A77" s="34" t="n">
        <v>76</v>
      </c>
      <c r="B77" s="35" t="s">
        <v>651</v>
      </c>
      <c r="C77" s="34" t="s">
        <v>647</v>
      </c>
      <c r="D77" s="35" t="s">
        <v>648</v>
      </c>
      <c r="E77" s="34" t="s">
        <v>513</v>
      </c>
      <c r="F77" s="35" t="n">
        <v>100</v>
      </c>
      <c r="G77" s="34" t="n">
        <v>5</v>
      </c>
      <c r="H77" s="35" t="n">
        <v>5</v>
      </c>
      <c r="I77" s="34" t="n">
        <v>2</v>
      </c>
      <c r="J77" s="35" t="n">
        <v>3</v>
      </c>
      <c r="K77" s="34" t="n">
        <v>45</v>
      </c>
      <c r="L77" s="35" t="n">
        <f aca="false">VLOOKUP(K77,$AB$682:$AD$691,3,TRUE())+VLOOKUP(F77,$AC$682:$AD$691,2,TRUE())+SUM(G77:J77)</f>
        <v>20</v>
      </c>
      <c r="M77" s="36" t="n">
        <v>3</v>
      </c>
      <c r="N77" s="37" t="n">
        <v>7</v>
      </c>
      <c r="O77" s="36" t="n">
        <f aca="false">MIN((MAX((ROUND(((POWER(CEILING((K77*1.15),1),2) / 870) * (Z77 /Y77)),0)),5)),30)</f>
        <v>5</v>
      </c>
      <c r="P77" s="19"/>
      <c r="Q77" s="36" t="s">
        <v>427</v>
      </c>
      <c r="R77" s="37" t="n">
        <v>255</v>
      </c>
      <c r="S77" s="38" t="s">
        <v>624</v>
      </c>
      <c r="T77" s="37" t="s">
        <v>616</v>
      </c>
      <c r="U77" s="21"/>
      <c r="V77" s="39" t="s">
        <v>649</v>
      </c>
      <c r="W77" s="19"/>
      <c r="X77" s="32"/>
      <c r="Y77" s="23" t="n">
        <v>3</v>
      </c>
      <c r="Z77" s="24" t="n">
        <v>3</v>
      </c>
      <c r="AA77" s="19"/>
      <c r="AB77" s="25"/>
      <c r="AC77" s="25"/>
      <c r="AD77" s="25"/>
    </row>
    <row r="78" customFormat="false" ht="15" hidden="false" customHeight="true" outlineLevel="0" collapsed="false">
      <c r="A78" s="34" t="n">
        <v>77</v>
      </c>
      <c r="B78" s="35" t="s">
        <v>652</v>
      </c>
      <c r="C78" s="34" t="s">
        <v>433</v>
      </c>
      <c r="D78" s="35" t="s">
        <v>653</v>
      </c>
      <c r="E78" s="34" t="s">
        <v>654</v>
      </c>
      <c r="F78" s="35" t="n">
        <v>90</v>
      </c>
      <c r="G78" s="34" t="n">
        <v>3</v>
      </c>
      <c r="H78" s="35" t="n">
        <v>2</v>
      </c>
      <c r="I78" s="34" t="n">
        <v>3</v>
      </c>
      <c r="J78" s="35" t="n">
        <v>3</v>
      </c>
      <c r="K78" s="34" t="n">
        <v>90</v>
      </c>
      <c r="L78" s="35" t="n">
        <f aca="false">VLOOKUP(K78,$AB$682:$AD$691,3,TRUE())+VLOOKUP(F78,$AC$682:$AD$691,2,TRUE())+SUM(G78:J78)</f>
        <v>16</v>
      </c>
      <c r="M78" s="36" t="n">
        <v>3</v>
      </c>
      <c r="N78" s="37" t="n">
        <v>3</v>
      </c>
      <c r="O78" s="36" t="n">
        <f aca="false">MIN((MAX((ROUND(((POWER(CEILING((K78*1.15),1),2) / 870) * (Z78 /Y78)),0)),5)),30)</f>
        <v>25</v>
      </c>
      <c r="P78" s="19"/>
      <c r="Q78" s="36" t="n">
        <v>2</v>
      </c>
      <c r="R78" s="37" t="n">
        <v>110</v>
      </c>
      <c r="S78" s="38" t="s">
        <v>422</v>
      </c>
      <c r="T78" s="37" t="s">
        <v>402</v>
      </c>
      <c r="U78" s="21"/>
      <c r="V78" s="39" t="s">
        <v>655</v>
      </c>
      <c r="W78" s="19"/>
      <c r="X78" s="32"/>
      <c r="Y78" s="23" t="n">
        <v>1</v>
      </c>
      <c r="Z78" s="24" t="n">
        <v>2</v>
      </c>
      <c r="AA78" s="19"/>
      <c r="AB78" s="25"/>
      <c r="AC78" s="25"/>
      <c r="AD78" s="25"/>
    </row>
    <row r="79" customFormat="false" ht="15" hidden="false" customHeight="true" outlineLevel="0" collapsed="false">
      <c r="A79" s="34" t="n">
        <v>78</v>
      </c>
      <c r="B79" s="35" t="s">
        <v>656</v>
      </c>
      <c r="C79" s="34" t="s">
        <v>433</v>
      </c>
      <c r="D79" s="35" t="s">
        <v>653</v>
      </c>
      <c r="E79" s="34" t="s">
        <v>654</v>
      </c>
      <c r="F79" s="35" t="n">
        <v>100</v>
      </c>
      <c r="G79" s="34" t="n">
        <v>4</v>
      </c>
      <c r="H79" s="35" t="n">
        <v>3</v>
      </c>
      <c r="I79" s="34" t="n">
        <v>3</v>
      </c>
      <c r="J79" s="35" t="n">
        <v>3</v>
      </c>
      <c r="K79" s="34" t="n">
        <v>105</v>
      </c>
      <c r="L79" s="35" t="n">
        <f aca="false">VLOOKUP(K79,$AB$682:$AD$691,3,TRUE())+VLOOKUP(F79,$AC$682:$AD$691,2,TRUE())+SUM(G79:J79)</f>
        <v>20</v>
      </c>
      <c r="M79" s="36" t="n">
        <v>4</v>
      </c>
      <c r="N79" s="37" t="n">
        <v>4</v>
      </c>
      <c r="O79" s="36" t="n">
        <f aca="false">MIN((MAX((ROUND(((POWER(CEILING((K79*1.15),1),2) / 870) * (Z79 /Y79)),0)),5)),30)</f>
        <v>17</v>
      </c>
      <c r="P79" s="19"/>
      <c r="Q79" s="36" t="s">
        <v>427</v>
      </c>
      <c r="R79" s="37" t="n">
        <v>240</v>
      </c>
      <c r="S79" s="38" t="s">
        <v>422</v>
      </c>
      <c r="T79" s="37" t="s">
        <v>402</v>
      </c>
      <c r="U79" s="21"/>
      <c r="V79" s="39" t="s">
        <v>657</v>
      </c>
      <c r="W79" s="19"/>
      <c r="X79" s="32"/>
      <c r="Y79" s="23" t="n">
        <v>3</v>
      </c>
      <c r="Z79" s="24" t="n">
        <v>3</v>
      </c>
      <c r="AA79" s="19"/>
      <c r="AB79" s="25"/>
      <c r="AC79" s="25"/>
      <c r="AD79" s="25"/>
    </row>
    <row r="80" customFormat="false" ht="15" hidden="false" customHeight="true" outlineLevel="0" collapsed="false">
      <c r="A80" s="26" t="n">
        <v>79</v>
      </c>
      <c r="B80" s="27" t="s">
        <v>658</v>
      </c>
      <c r="C80" s="26" t="s">
        <v>659</v>
      </c>
      <c r="D80" s="27" t="s">
        <v>660</v>
      </c>
      <c r="E80" s="26" t="s">
        <v>661</v>
      </c>
      <c r="F80" s="27" t="n">
        <v>100</v>
      </c>
      <c r="G80" s="26" t="n">
        <v>3</v>
      </c>
      <c r="H80" s="27" t="n">
        <v>3</v>
      </c>
      <c r="I80" s="26" t="n">
        <v>2</v>
      </c>
      <c r="J80" s="27" t="n">
        <v>2</v>
      </c>
      <c r="K80" s="26" t="n">
        <v>15</v>
      </c>
      <c r="L80" s="27" t="n">
        <f aca="false">VLOOKUP(K80,$AB$682:$AD$691,3,TRUE())+VLOOKUP(F80,$AC$682:$AD$691,2,TRUE())+SUM(G80:J80)</f>
        <v>14</v>
      </c>
      <c r="M80" s="28" t="n">
        <v>2</v>
      </c>
      <c r="N80" s="29" t="n">
        <v>3</v>
      </c>
      <c r="O80" s="28" t="n">
        <f aca="false">MIN((MAX((ROUND(((POWER(CEILING((K80*1.15),1),2) / 870) * (Z80 /Y80)),0)),5)),30)</f>
        <v>5</v>
      </c>
      <c r="P80" s="19"/>
      <c r="Q80" s="28" t="n">
        <v>2</v>
      </c>
      <c r="R80" s="29" t="n">
        <v>110</v>
      </c>
      <c r="S80" s="30" t="s">
        <v>662</v>
      </c>
      <c r="T80" s="29" t="s">
        <v>404</v>
      </c>
      <c r="U80" s="21"/>
      <c r="V80" s="31"/>
      <c r="W80" s="19"/>
      <c r="X80" s="32"/>
      <c r="Y80" s="23" t="n">
        <v>1</v>
      </c>
      <c r="Z80" s="24" t="n">
        <v>2</v>
      </c>
      <c r="AA80" s="19"/>
      <c r="AB80" s="25"/>
      <c r="AC80" s="25"/>
      <c r="AD80" s="25"/>
    </row>
    <row r="81" customFormat="false" ht="15" hidden="false" customHeight="true" outlineLevel="0" collapsed="false">
      <c r="A81" s="26" t="n">
        <v>80</v>
      </c>
      <c r="B81" s="27" t="s">
        <v>663</v>
      </c>
      <c r="C81" s="26" t="s">
        <v>659</v>
      </c>
      <c r="D81" s="27" t="s">
        <v>660</v>
      </c>
      <c r="E81" s="26" t="s">
        <v>661</v>
      </c>
      <c r="F81" s="27" t="n">
        <v>100</v>
      </c>
      <c r="G81" s="26" t="n">
        <v>3</v>
      </c>
      <c r="H81" s="27" t="n">
        <v>4</v>
      </c>
      <c r="I81" s="26" t="n">
        <v>4</v>
      </c>
      <c r="J81" s="27" t="n">
        <v>3</v>
      </c>
      <c r="K81" s="26" t="n">
        <v>30</v>
      </c>
      <c r="L81" s="27" t="n">
        <f aca="false">VLOOKUP(K81,$AB$682:$AD$691,3,TRUE())+VLOOKUP(F81,$AC$682:$AD$691,2,TRUE())+SUM(G81:J81)</f>
        <v>19</v>
      </c>
      <c r="M81" s="28" t="n">
        <v>3</v>
      </c>
      <c r="N81" s="29" t="n">
        <v>4</v>
      </c>
      <c r="O81" s="28" t="n">
        <f aca="false">MIN((MAX((ROUND(((POWER(CEILING((K81*1.15),1),2) / 870) * (Z81 /Y81)),0)),5)),30)</f>
        <v>5</v>
      </c>
      <c r="P81" s="19"/>
      <c r="Q81" s="28" t="s">
        <v>427</v>
      </c>
      <c r="R81" s="29" t="n">
        <v>225</v>
      </c>
      <c r="S81" s="30" t="s">
        <v>422</v>
      </c>
      <c r="T81" s="29" t="s">
        <v>403</v>
      </c>
      <c r="U81" s="21"/>
      <c r="V81" s="31"/>
      <c r="W81" s="19"/>
      <c r="X81" s="32"/>
      <c r="Y81" s="23" t="n">
        <v>3</v>
      </c>
      <c r="Z81" s="24" t="n">
        <v>3</v>
      </c>
      <c r="AA81" s="19"/>
      <c r="AB81" s="25"/>
      <c r="AC81" s="25"/>
      <c r="AD81" s="25"/>
    </row>
    <row r="82" customFormat="false" ht="15" hidden="false" customHeight="true" outlineLevel="0" collapsed="false">
      <c r="A82" s="26" t="n">
        <v>81</v>
      </c>
      <c r="B82" s="27" t="s">
        <v>664</v>
      </c>
      <c r="C82" s="26" t="s">
        <v>665</v>
      </c>
      <c r="D82" s="27" t="s">
        <v>666</v>
      </c>
      <c r="E82" s="26" t="s">
        <v>667</v>
      </c>
      <c r="F82" s="27" t="n">
        <v>80</v>
      </c>
      <c r="G82" s="26" t="n">
        <v>2</v>
      </c>
      <c r="H82" s="27" t="n">
        <v>3</v>
      </c>
      <c r="I82" s="26" t="n">
        <v>3</v>
      </c>
      <c r="J82" s="27" t="n">
        <v>2</v>
      </c>
      <c r="K82" s="26" t="n">
        <v>45</v>
      </c>
      <c r="L82" s="27" t="n">
        <f aca="false">VLOOKUP(K82,$AB$682:$AD$691,3,TRUE())+VLOOKUP(F82,$AC$682:$AD$691,2,TRUE())+SUM(G82:J82)</f>
        <v>13</v>
      </c>
      <c r="M82" s="28" t="n">
        <v>1</v>
      </c>
      <c r="N82" s="29" t="n">
        <v>1</v>
      </c>
      <c r="O82" s="28" t="n">
        <f aca="false">MIN((MAX((ROUND(((POWER(CEILING((K82*1.15),1),2) / 870) * (Z82 /Y82)),0)),5)),30)</f>
        <v>9</v>
      </c>
      <c r="P82" s="19"/>
      <c r="Q82" s="28" t="n">
        <v>2</v>
      </c>
      <c r="R82" s="29" t="n">
        <v>110</v>
      </c>
      <c r="S82" s="30" t="s">
        <v>422</v>
      </c>
      <c r="T82" s="29" t="s">
        <v>404</v>
      </c>
      <c r="U82" s="21"/>
      <c r="V82" s="31" t="s">
        <v>668</v>
      </c>
      <c r="W82" s="19"/>
      <c r="X82" s="32"/>
      <c r="Y82" s="23" t="n">
        <v>1</v>
      </c>
      <c r="Z82" s="24" t="n">
        <v>3</v>
      </c>
      <c r="AA82" s="19"/>
      <c r="AB82" s="25"/>
      <c r="AC82" s="25"/>
      <c r="AD82" s="25"/>
    </row>
    <row r="83" customFormat="false" ht="15" hidden="false" customHeight="true" outlineLevel="0" collapsed="false">
      <c r="A83" s="34" t="n">
        <v>82</v>
      </c>
      <c r="B83" s="35" t="s">
        <v>669</v>
      </c>
      <c r="C83" s="34" t="s">
        <v>665</v>
      </c>
      <c r="D83" s="35" t="s">
        <v>666</v>
      </c>
      <c r="E83" s="34" t="s">
        <v>667</v>
      </c>
      <c r="F83" s="35" t="n">
        <v>90</v>
      </c>
      <c r="G83" s="34" t="n">
        <v>2</v>
      </c>
      <c r="H83" s="35" t="n">
        <v>3</v>
      </c>
      <c r="I83" s="34" t="n">
        <v>5</v>
      </c>
      <c r="J83" s="35" t="n">
        <v>3</v>
      </c>
      <c r="K83" s="34" t="n">
        <v>70</v>
      </c>
      <c r="L83" s="35" t="n">
        <f aca="false">VLOOKUP(K83,$AB$682:$AD$691,3,TRUE())+VLOOKUP(F83,$AC$682:$AD$691,2,TRUE())+SUM(G83:J83)</f>
        <v>18</v>
      </c>
      <c r="M83" s="36" t="n">
        <v>2</v>
      </c>
      <c r="N83" s="37" t="n">
        <v>4</v>
      </c>
      <c r="O83" s="36" t="n">
        <f aca="false">MIN((MAX((ROUND(((POWER(CEILING((K83*1.15),1),2) / 870) * (Z83 /Y83)),0)),5)),30)</f>
        <v>11</v>
      </c>
      <c r="P83" s="19"/>
      <c r="Q83" s="36" t="s">
        <v>427</v>
      </c>
      <c r="R83" s="37" t="n">
        <v>240</v>
      </c>
      <c r="S83" s="38" t="s">
        <v>670</v>
      </c>
      <c r="T83" s="37" t="s">
        <v>564</v>
      </c>
      <c r="U83" s="21"/>
      <c r="V83" s="39" t="s">
        <v>671</v>
      </c>
      <c r="W83" s="19"/>
      <c r="X83" s="32"/>
      <c r="Y83" s="23" t="n">
        <v>2</v>
      </c>
      <c r="Z83" s="24" t="n">
        <v>3</v>
      </c>
      <c r="AA83" s="19"/>
      <c r="AB83" s="25"/>
      <c r="AC83" s="25"/>
      <c r="AD83" s="25"/>
    </row>
    <row r="84" customFormat="false" ht="15" hidden="false" customHeight="true" outlineLevel="0" collapsed="false">
      <c r="A84" s="34" t="n">
        <v>83</v>
      </c>
      <c r="B84" s="35" t="s">
        <v>672</v>
      </c>
      <c r="C84" s="34" t="s">
        <v>475</v>
      </c>
      <c r="D84" s="35" t="s">
        <v>673</v>
      </c>
      <c r="E84" s="34" t="s">
        <v>600</v>
      </c>
      <c r="F84" s="35" t="n">
        <v>90</v>
      </c>
      <c r="G84" s="34" t="n">
        <v>3</v>
      </c>
      <c r="H84" s="35" t="n">
        <v>2</v>
      </c>
      <c r="I84" s="34" t="n">
        <v>2</v>
      </c>
      <c r="J84" s="35" t="n">
        <v>3</v>
      </c>
      <c r="K84" s="34" t="n">
        <v>60</v>
      </c>
      <c r="L84" s="35" t="n">
        <f aca="false">VLOOKUP(K84,$AB$682:$AD$691,3,TRUE())+VLOOKUP(F84,$AC$682:$AD$691,2,TRUE())+SUM(G84:J84)</f>
        <v>14</v>
      </c>
      <c r="M84" s="36" t="n">
        <v>1</v>
      </c>
      <c r="N84" s="37" t="n">
        <v>2</v>
      </c>
      <c r="O84" s="36" t="n">
        <f aca="false">MIN((MAX((ROUND(((POWER(CEILING((K84*1.15),1),2) / 870) * (Z84 /Y84)),0)),5)),30)</f>
        <v>5</v>
      </c>
      <c r="P84" s="19"/>
      <c r="Q84" s="36" t="n">
        <v>3</v>
      </c>
      <c r="R84" s="37" t="n">
        <v>255</v>
      </c>
      <c r="S84" s="38" t="s">
        <v>674</v>
      </c>
      <c r="T84" s="37" t="s">
        <v>402</v>
      </c>
      <c r="U84" s="21"/>
      <c r="V84" s="39" t="s">
        <v>675</v>
      </c>
      <c r="W84" s="19"/>
      <c r="X84" s="32"/>
      <c r="Y84" s="23" t="n">
        <v>3</v>
      </c>
      <c r="Z84" s="24" t="n">
        <v>3</v>
      </c>
      <c r="AA84" s="19"/>
      <c r="AB84" s="25"/>
      <c r="AC84" s="25"/>
      <c r="AD84" s="25"/>
    </row>
    <row r="85" customFormat="false" ht="15" hidden="false" customHeight="true" outlineLevel="0" collapsed="false">
      <c r="A85" s="34" t="n">
        <v>84</v>
      </c>
      <c r="B85" s="35" t="s">
        <v>676</v>
      </c>
      <c r="C85" s="34" t="s">
        <v>475</v>
      </c>
      <c r="D85" s="35" t="s">
        <v>677</v>
      </c>
      <c r="E85" s="34" t="s">
        <v>678</v>
      </c>
      <c r="F85" s="35" t="n">
        <v>90</v>
      </c>
      <c r="G85" s="34" t="n">
        <v>3</v>
      </c>
      <c r="H85" s="35" t="n">
        <v>2</v>
      </c>
      <c r="I85" s="34" t="n">
        <v>2</v>
      </c>
      <c r="J85" s="35" t="n">
        <v>2</v>
      </c>
      <c r="K85" s="34" t="n">
        <v>75</v>
      </c>
      <c r="L85" s="35" t="n">
        <f aca="false">VLOOKUP(K85,$AB$682:$AD$691,3,TRUE())+VLOOKUP(F85,$AC$682:$AD$691,2,TRUE())+SUM(G85:J85)</f>
        <v>14</v>
      </c>
      <c r="M85" s="36" t="n">
        <v>3</v>
      </c>
      <c r="N85" s="37" t="n">
        <v>3</v>
      </c>
      <c r="O85" s="36" t="n">
        <f aca="false">MIN((MAX((ROUND(((POWER(CEILING((K85*1.15),1),2) / 870) * (Z85 /Y85)),0)),5)),30)</f>
        <v>17</v>
      </c>
      <c r="P85" s="19"/>
      <c r="Q85" s="36" t="n">
        <v>2</v>
      </c>
      <c r="R85" s="37" t="n">
        <v>110</v>
      </c>
      <c r="S85" s="38" t="s">
        <v>422</v>
      </c>
      <c r="T85" s="37" t="s">
        <v>402</v>
      </c>
      <c r="U85" s="21"/>
      <c r="V85" s="39" t="s">
        <v>655</v>
      </c>
      <c r="W85" s="19"/>
      <c r="X85" s="32"/>
      <c r="Y85" s="23" t="n">
        <v>1</v>
      </c>
      <c r="Z85" s="24" t="n">
        <v>2</v>
      </c>
      <c r="AA85" s="19"/>
      <c r="AB85" s="25"/>
      <c r="AC85" s="25"/>
      <c r="AD85" s="25"/>
    </row>
    <row r="86" customFormat="false" ht="15" hidden="false" customHeight="true" outlineLevel="0" collapsed="false">
      <c r="A86" s="26" t="n">
        <v>85</v>
      </c>
      <c r="B86" s="27" t="s">
        <v>679</v>
      </c>
      <c r="C86" s="26" t="s">
        <v>475</v>
      </c>
      <c r="D86" s="27" t="s">
        <v>677</v>
      </c>
      <c r="E86" s="26" t="s">
        <v>678</v>
      </c>
      <c r="F86" s="27" t="n">
        <v>90</v>
      </c>
      <c r="G86" s="26" t="n">
        <v>4</v>
      </c>
      <c r="H86" s="27" t="n">
        <v>3</v>
      </c>
      <c r="I86" s="26" t="n">
        <v>2</v>
      </c>
      <c r="J86" s="27" t="n">
        <v>2</v>
      </c>
      <c r="K86" s="26" t="n">
        <v>100</v>
      </c>
      <c r="L86" s="27" t="n">
        <f aca="false">VLOOKUP(K86,$AB$682:$AD$691,3,TRUE())+VLOOKUP(F86,$AC$682:$AD$691,2,TRUE())+SUM(G86:J86)</f>
        <v>17</v>
      </c>
      <c r="M86" s="28" t="n">
        <v>3</v>
      </c>
      <c r="N86" s="29" t="n">
        <v>4</v>
      </c>
      <c r="O86" s="28" t="n">
        <f aca="false">MIN((MAX((ROUND(((POWER(CEILING((K86*1.15),1),2) / 870) * (Z86 /Y86)),0)),5)),30)</f>
        <v>15</v>
      </c>
      <c r="P86" s="19"/>
      <c r="Q86" s="28" t="s">
        <v>427</v>
      </c>
      <c r="R86" s="29" t="n">
        <v>255</v>
      </c>
      <c r="S86" s="30" t="s">
        <v>422</v>
      </c>
      <c r="T86" s="29" t="s">
        <v>402</v>
      </c>
      <c r="U86" s="21"/>
      <c r="V86" s="31" t="s">
        <v>680</v>
      </c>
      <c r="W86" s="19"/>
      <c r="X86" s="32"/>
      <c r="Y86" s="23" t="n">
        <v>3</v>
      </c>
      <c r="Z86" s="24" t="n">
        <v>3</v>
      </c>
      <c r="AA86" s="19"/>
      <c r="AB86" s="25"/>
      <c r="AC86" s="25"/>
      <c r="AD86" s="25"/>
    </row>
    <row r="87" customFormat="false" ht="15" hidden="false" customHeight="true" outlineLevel="0" collapsed="false">
      <c r="A87" s="26" t="n">
        <v>86</v>
      </c>
      <c r="B87" s="27" t="s">
        <v>681</v>
      </c>
      <c r="C87" s="26" t="s">
        <v>444</v>
      </c>
      <c r="D87" s="27" t="s">
        <v>682</v>
      </c>
      <c r="E87" s="26" t="s">
        <v>683</v>
      </c>
      <c r="F87" s="27" t="n">
        <v>100</v>
      </c>
      <c r="G87" s="26" t="n">
        <v>2</v>
      </c>
      <c r="H87" s="27" t="n">
        <v>2</v>
      </c>
      <c r="I87" s="26" t="n">
        <v>2</v>
      </c>
      <c r="J87" s="27" t="n">
        <v>3</v>
      </c>
      <c r="K87" s="26" t="n">
        <v>45</v>
      </c>
      <c r="L87" s="27" t="n">
        <f aca="false">VLOOKUP(K87,$AB$682:$AD$691,3,TRUE())+VLOOKUP(F87,$AC$682:$AD$691,2,TRUE())+SUM(G87:J87)</f>
        <v>14</v>
      </c>
      <c r="M87" s="28" t="n">
        <v>2</v>
      </c>
      <c r="N87" s="29" t="n">
        <v>4</v>
      </c>
      <c r="O87" s="28" t="n">
        <f aca="false">MIN((MAX((ROUND(((POWER(CEILING((K87*1.15),1),2) / 870) * (Z87 /Y87)),0)),5)),30)</f>
        <v>6</v>
      </c>
      <c r="P87" s="19"/>
      <c r="Q87" s="28" t="n">
        <v>2</v>
      </c>
      <c r="R87" s="29" t="n">
        <v>110</v>
      </c>
      <c r="S87" s="30" t="s">
        <v>422</v>
      </c>
      <c r="T87" s="29" t="s">
        <v>405</v>
      </c>
      <c r="U87" s="21"/>
      <c r="V87" s="31" t="s">
        <v>684</v>
      </c>
      <c r="W87" s="19"/>
      <c r="X87" s="32"/>
      <c r="Y87" s="23" t="n">
        <v>1</v>
      </c>
      <c r="Z87" s="24" t="n">
        <v>2</v>
      </c>
      <c r="AA87" s="19"/>
      <c r="AB87" s="25"/>
      <c r="AC87" s="25"/>
      <c r="AD87" s="25"/>
    </row>
    <row r="88" customFormat="false" ht="15" hidden="false" customHeight="true" outlineLevel="0" collapsed="false">
      <c r="A88" s="26" t="n">
        <v>87</v>
      </c>
      <c r="B88" s="27" t="s">
        <v>685</v>
      </c>
      <c r="C88" s="26" t="s">
        <v>686</v>
      </c>
      <c r="D88" s="27" t="s">
        <v>682</v>
      </c>
      <c r="E88" s="26" t="s">
        <v>683</v>
      </c>
      <c r="F88" s="27" t="n">
        <v>100</v>
      </c>
      <c r="G88" s="26" t="n">
        <v>3</v>
      </c>
      <c r="H88" s="27" t="n">
        <v>3</v>
      </c>
      <c r="I88" s="26" t="n">
        <v>3</v>
      </c>
      <c r="J88" s="27" t="n">
        <v>3</v>
      </c>
      <c r="K88" s="26" t="n">
        <v>70</v>
      </c>
      <c r="L88" s="27" t="n">
        <f aca="false">VLOOKUP(K88,$AB$682:$AD$691,3,TRUE())+VLOOKUP(F88,$AC$682:$AD$691,2,TRUE())+SUM(G88:J88)</f>
        <v>18</v>
      </c>
      <c r="M88" s="28" t="n">
        <v>3</v>
      </c>
      <c r="N88" s="29" t="n">
        <v>5</v>
      </c>
      <c r="O88" s="28" t="n">
        <f aca="false">MIN((MAX((ROUND(((POWER(CEILING((K88*1.15),1),2) / 870) * (Z88 /Y88)),0)),5)),30)</f>
        <v>8</v>
      </c>
      <c r="P88" s="19"/>
      <c r="Q88" s="28" t="s">
        <v>427</v>
      </c>
      <c r="R88" s="29" t="n">
        <v>225</v>
      </c>
      <c r="S88" s="30" t="s">
        <v>422</v>
      </c>
      <c r="T88" s="29" t="s">
        <v>405</v>
      </c>
      <c r="U88" s="21"/>
      <c r="V88" s="31" t="s">
        <v>554</v>
      </c>
      <c r="W88" s="19"/>
      <c r="X88" s="32"/>
      <c r="Y88" s="23" t="n">
        <v>3</v>
      </c>
      <c r="Z88" s="24" t="n">
        <v>3</v>
      </c>
      <c r="AA88" s="19"/>
      <c r="AB88" s="25"/>
      <c r="AC88" s="25"/>
      <c r="AD88" s="25"/>
    </row>
    <row r="89" customFormat="false" ht="15" hidden="false" customHeight="true" outlineLevel="0" collapsed="false">
      <c r="A89" s="34" t="n">
        <v>88</v>
      </c>
      <c r="B89" s="35" t="s">
        <v>687</v>
      </c>
      <c r="C89" s="34" t="s">
        <v>495</v>
      </c>
      <c r="D89" s="35" t="s">
        <v>688</v>
      </c>
      <c r="E89" s="34" t="s">
        <v>689</v>
      </c>
      <c r="F89" s="35" t="n">
        <v>100</v>
      </c>
      <c r="G89" s="34" t="n">
        <v>3</v>
      </c>
      <c r="H89" s="35" t="n">
        <v>2</v>
      </c>
      <c r="I89" s="34" t="n">
        <v>2</v>
      </c>
      <c r="J89" s="35" t="n">
        <v>2</v>
      </c>
      <c r="K89" s="34" t="n">
        <v>25</v>
      </c>
      <c r="L89" s="35" t="n">
        <f aca="false">VLOOKUP(K89,$AB$682:$AD$691,3,TRUE())+VLOOKUP(F89,$AC$682:$AD$691,2,TRUE())+SUM(G89:J89)</f>
        <v>13</v>
      </c>
      <c r="M89" s="36" t="n">
        <v>1</v>
      </c>
      <c r="N89" s="37" t="n">
        <v>3</v>
      </c>
      <c r="O89" s="36" t="n">
        <f aca="false">MIN((MAX((ROUND(((POWER(CEILING((K89*1.15),1),2) / 870) * (Z89 /Y89)),0)),5)),30)</f>
        <v>5</v>
      </c>
      <c r="P89" s="19"/>
      <c r="Q89" s="36" t="n">
        <v>2</v>
      </c>
      <c r="R89" s="37" t="n">
        <v>110</v>
      </c>
      <c r="S89" s="38" t="s">
        <v>422</v>
      </c>
      <c r="T89" s="37" t="s">
        <v>402</v>
      </c>
      <c r="U89" s="21"/>
      <c r="V89" s="39" t="s">
        <v>690</v>
      </c>
      <c r="W89" s="19"/>
      <c r="X89" s="32"/>
      <c r="Y89" s="23" t="n">
        <v>1</v>
      </c>
      <c r="Z89" s="24" t="n">
        <v>2</v>
      </c>
      <c r="AA89" s="19"/>
      <c r="AB89" s="25"/>
      <c r="AC89" s="25"/>
      <c r="AD89" s="25"/>
    </row>
    <row r="90" customFormat="false" ht="15" hidden="false" customHeight="true" outlineLevel="0" collapsed="false">
      <c r="A90" s="34" t="n">
        <v>89</v>
      </c>
      <c r="B90" s="35" t="s">
        <v>691</v>
      </c>
      <c r="C90" s="34" t="s">
        <v>495</v>
      </c>
      <c r="D90" s="35" t="s">
        <v>688</v>
      </c>
      <c r="E90" s="34" t="s">
        <v>689</v>
      </c>
      <c r="F90" s="35" t="n">
        <v>110</v>
      </c>
      <c r="G90" s="34" t="n">
        <v>4</v>
      </c>
      <c r="H90" s="35" t="n">
        <v>3</v>
      </c>
      <c r="I90" s="34" t="n">
        <v>3</v>
      </c>
      <c r="J90" s="35" t="n">
        <v>4</v>
      </c>
      <c r="K90" s="34" t="n">
        <v>50</v>
      </c>
      <c r="L90" s="35" t="n">
        <f aca="false">VLOOKUP(K90,$AB$682:$AD$691,3,TRUE())+VLOOKUP(F90,$AC$682:$AD$691,2,TRUE())+SUM(G90:J90)</f>
        <v>20</v>
      </c>
      <c r="M90" s="36" t="n">
        <v>3</v>
      </c>
      <c r="N90" s="37" t="n">
        <v>3</v>
      </c>
      <c r="O90" s="36" t="n">
        <f aca="false">MIN((MAX((ROUND(((POWER(CEILING((K90*1.15),1),2) / 870) * (Z90 /Y90)),0)),5)),30)</f>
        <v>5</v>
      </c>
      <c r="P90" s="19"/>
      <c r="Q90" s="36" t="s">
        <v>427</v>
      </c>
      <c r="R90" s="37" t="n">
        <v>225</v>
      </c>
      <c r="S90" s="38" t="s">
        <v>422</v>
      </c>
      <c r="T90" s="37" t="s">
        <v>402</v>
      </c>
      <c r="U90" s="21"/>
      <c r="V90" s="39"/>
      <c r="W90" s="19"/>
      <c r="X90" s="32"/>
      <c r="Y90" s="23" t="n">
        <v>3</v>
      </c>
      <c r="Z90" s="24" t="n">
        <v>3</v>
      </c>
      <c r="AA90" s="19"/>
      <c r="AB90" s="25"/>
      <c r="AC90" s="25"/>
      <c r="AD90" s="25"/>
    </row>
    <row r="91" customFormat="false" ht="15" hidden="false" customHeight="true" outlineLevel="0" collapsed="false">
      <c r="A91" s="34" t="n">
        <v>90</v>
      </c>
      <c r="B91" s="35" t="s">
        <v>692</v>
      </c>
      <c r="C91" s="34" t="s">
        <v>444</v>
      </c>
      <c r="D91" s="35" t="s">
        <v>693</v>
      </c>
      <c r="E91" s="34" t="s">
        <v>694</v>
      </c>
      <c r="F91" s="35" t="n">
        <v>90</v>
      </c>
      <c r="G91" s="34" t="n">
        <v>3</v>
      </c>
      <c r="H91" s="35" t="n">
        <v>4</v>
      </c>
      <c r="I91" s="34" t="n">
        <v>2</v>
      </c>
      <c r="J91" s="35" t="n">
        <v>1</v>
      </c>
      <c r="K91" s="34" t="n">
        <v>40</v>
      </c>
      <c r="L91" s="35" t="n">
        <f aca="false">VLOOKUP(K91,$AB$682:$AD$691,3,TRUE())+VLOOKUP(F91,$AC$682:$AD$691,2,TRUE())+SUM(G91:J91)</f>
        <v>14</v>
      </c>
      <c r="M91" s="36" t="n">
        <v>1</v>
      </c>
      <c r="N91" s="37" t="n">
        <v>1</v>
      </c>
      <c r="O91" s="36" t="n">
        <f aca="false">MIN((MAX((ROUND(((POWER(CEILING((K91*1.15),1),2) / 870) * (Z91 /Y91)),0)),5)),30)</f>
        <v>5</v>
      </c>
      <c r="P91" s="19"/>
      <c r="Q91" s="36" t="n">
        <v>2</v>
      </c>
      <c r="R91" s="37" t="n">
        <v>110</v>
      </c>
      <c r="S91" s="38" t="s">
        <v>615</v>
      </c>
      <c r="T91" s="37" t="s">
        <v>403</v>
      </c>
      <c r="U91" s="21"/>
      <c r="V91" s="39" t="s">
        <v>695</v>
      </c>
      <c r="W91" s="19"/>
      <c r="X91" s="32"/>
      <c r="Y91" s="23" t="n">
        <v>1</v>
      </c>
      <c r="Z91" s="24" t="n">
        <v>2</v>
      </c>
      <c r="AA91" s="19"/>
      <c r="AB91" s="25"/>
      <c r="AC91" s="25"/>
      <c r="AD91" s="25"/>
    </row>
    <row r="92" customFormat="false" ht="15" hidden="false" customHeight="true" outlineLevel="0" collapsed="false">
      <c r="A92" s="26" t="n">
        <v>91</v>
      </c>
      <c r="B92" s="27" t="s">
        <v>696</v>
      </c>
      <c r="C92" s="26" t="s">
        <v>686</v>
      </c>
      <c r="D92" s="27" t="s">
        <v>693</v>
      </c>
      <c r="E92" s="26" t="s">
        <v>694</v>
      </c>
      <c r="F92" s="27" t="n">
        <v>90</v>
      </c>
      <c r="G92" s="26" t="n">
        <v>3</v>
      </c>
      <c r="H92" s="27" t="n">
        <v>8</v>
      </c>
      <c r="I92" s="26" t="n">
        <v>3</v>
      </c>
      <c r="J92" s="27" t="n">
        <v>2</v>
      </c>
      <c r="K92" s="26" t="n">
        <v>70</v>
      </c>
      <c r="L92" s="27" t="n">
        <f aca="false">VLOOKUP(K92,$AB$682:$AD$691,3,TRUE())+VLOOKUP(F92,$AC$682:$AD$691,2,TRUE())+SUM(G92:J92)</f>
        <v>21</v>
      </c>
      <c r="M92" s="28" t="n">
        <v>3</v>
      </c>
      <c r="N92" s="29" t="n">
        <v>5</v>
      </c>
      <c r="O92" s="28" t="n">
        <f aca="false">MIN((MAX((ROUND(((POWER(CEILING((K92*1.15),1),2) / 870) * (Z92 /Y92)),0)),5)),30)</f>
        <v>8</v>
      </c>
      <c r="P92" s="19"/>
      <c r="Q92" s="28" t="s">
        <v>427</v>
      </c>
      <c r="R92" s="29" t="n">
        <v>240</v>
      </c>
      <c r="S92" s="30" t="s">
        <v>615</v>
      </c>
      <c r="T92" s="29" t="s">
        <v>403</v>
      </c>
      <c r="U92" s="21"/>
      <c r="V92" s="31"/>
      <c r="W92" s="19"/>
      <c r="X92" s="32"/>
      <c r="Y92" s="23" t="n">
        <v>3</v>
      </c>
      <c r="Z92" s="24" t="n">
        <v>3</v>
      </c>
      <c r="AA92" s="19"/>
      <c r="AB92" s="25"/>
      <c r="AC92" s="25"/>
      <c r="AD92" s="25"/>
    </row>
    <row r="93" customFormat="false" ht="15" hidden="false" customHeight="true" outlineLevel="0" collapsed="false">
      <c r="A93" s="26" t="n">
        <v>92</v>
      </c>
      <c r="B93" s="27" t="s">
        <v>697</v>
      </c>
      <c r="C93" s="26" t="s">
        <v>698</v>
      </c>
      <c r="D93" s="27" t="s">
        <v>699</v>
      </c>
      <c r="E93" s="26" t="s">
        <v>700</v>
      </c>
      <c r="F93" s="27" t="n">
        <v>90</v>
      </c>
      <c r="G93" s="26" t="n">
        <v>2</v>
      </c>
      <c r="H93" s="27" t="n">
        <v>2</v>
      </c>
      <c r="I93" s="26" t="n">
        <v>4</v>
      </c>
      <c r="J93" s="27" t="n">
        <v>2</v>
      </c>
      <c r="K93" s="26" t="n">
        <v>80</v>
      </c>
      <c r="L93" s="27" t="n">
        <f aca="false">VLOOKUP(K93,$AB$682:$AD$691,3,TRUE())+VLOOKUP(F93,$AC$682:$AD$691,2,TRUE())+SUM(G93:J93)</f>
        <v>15</v>
      </c>
      <c r="M93" s="28" t="n">
        <v>3</v>
      </c>
      <c r="N93" s="29" t="n">
        <v>1</v>
      </c>
      <c r="O93" s="28" t="n">
        <f aca="false">MIN((MAX((ROUND(((POWER(CEILING((K93*1.15),1),2) / 870) * (Z93 /Y93)),0)),5)),30)</f>
        <v>29</v>
      </c>
      <c r="P93" s="19"/>
      <c r="Q93" s="28" t="n">
        <v>2</v>
      </c>
      <c r="R93" s="29" t="n">
        <v>110</v>
      </c>
      <c r="S93" s="30" t="s">
        <v>422</v>
      </c>
      <c r="T93" s="29" t="s">
        <v>404</v>
      </c>
      <c r="U93" s="21"/>
      <c r="V93" s="31" t="s">
        <v>701</v>
      </c>
      <c r="W93" s="19"/>
      <c r="X93" s="32"/>
      <c r="Y93" s="23" t="n">
        <v>1</v>
      </c>
      <c r="Z93" s="24" t="n">
        <v>3</v>
      </c>
      <c r="AA93" s="19"/>
      <c r="AB93" s="25"/>
      <c r="AC93" s="25"/>
      <c r="AD93" s="25"/>
    </row>
    <row r="94" customFormat="false" ht="15" hidden="false" customHeight="true" outlineLevel="0" collapsed="false">
      <c r="A94" s="26" t="n">
        <v>93</v>
      </c>
      <c r="B94" s="27" t="s">
        <v>702</v>
      </c>
      <c r="C94" s="26" t="s">
        <v>698</v>
      </c>
      <c r="D94" s="27" t="s">
        <v>699</v>
      </c>
      <c r="E94" s="26" t="s">
        <v>700</v>
      </c>
      <c r="F94" s="27" t="n">
        <v>90</v>
      </c>
      <c r="G94" s="26" t="n">
        <v>2</v>
      </c>
      <c r="H94" s="27" t="n">
        <v>2</v>
      </c>
      <c r="I94" s="26" t="n">
        <v>4</v>
      </c>
      <c r="J94" s="27" t="n">
        <v>2</v>
      </c>
      <c r="K94" s="26" t="n">
        <v>95</v>
      </c>
      <c r="L94" s="27" t="n">
        <f aca="false">VLOOKUP(K94,$AB$682:$AD$691,3,TRUE())+VLOOKUP(F94,$AC$682:$AD$691,2,TRUE())+SUM(G94:J94)</f>
        <v>15</v>
      </c>
      <c r="M94" s="28" t="n">
        <v>3</v>
      </c>
      <c r="N94" s="29" t="n">
        <v>1</v>
      </c>
      <c r="O94" s="28" t="n">
        <f aca="false">MIN((MAX((ROUND(((POWER(CEILING((K94*1.15),1),2) / 870) * (Z94 /Y94)),0)),5)),30)</f>
        <v>21</v>
      </c>
      <c r="P94" s="19"/>
      <c r="Q94" s="28" t="s">
        <v>427</v>
      </c>
      <c r="R94" s="29" t="n">
        <v>210</v>
      </c>
      <c r="S94" s="30" t="s">
        <v>624</v>
      </c>
      <c r="T94" s="29" t="s">
        <v>423</v>
      </c>
      <c r="U94" s="21"/>
      <c r="V94" s="31"/>
      <c r="W94" s="19"/>
      <c r="X94" s="32"/>
      <c r="Y94" s="23" t="n">
        <v>2</v>
      </c>
      <c r="Z94" s="24" t="n">
        <v>3</v>
      </c>
      <c r="AA94" s="19"/>
      <c r="AB94" s="25"/>
      <c r="AC94" s="25"/>
      <c r="AD94" s="25"/>
    </row>
    <row r="95" customFormat="false" ht="15" hidden="false" customHeight="true" outlineLevel="0" collapsed="false">
      <c r="A95" s="34" t="n">
        <v>94</v>
      </c>
      <c r="B95" s="35" t="s">
        <v>703</v>
      </c>
      <c r="C95" s="34" t="s">
        <v>698</v>
      </c>
      <c r="D95" s="35" t="s">
        <v>699</v>
      </c>
      <c r="E95" s="34" t="s">
        <v>700</v>
      </c>
      <c r="F95" s="35" t="n">
        <v>90</v>
      </c>
      <c r="G95" s="34" t="n">
        <v>3</v>
      </c>
      <c r="H95" s="35" t="n">
        <v>2</v>
      </c>
      <c r="I95" s="34" t="n">
        <v>5</v>
      </c>
      <c r="J95" s="35" t="n">
        <v>3</v>
      </c>
      <c r="K95" s="34" t="n">
        <v>110</v>
      </c>
      <c r="L95" s="35" t="n">
        <f aca="false">VLOOKUP(K95,$AB$682:$AD$691,3,TRUE())+VLOOKUP(F95,$AC$682:$AD$691,2,TRUE())+SUM(G95:J95)</f>
        <v>19</v>
      </c>
      <c r="M95" s="36" t="n">
        <v>3</v>
      </c>
      <c r="N95" s="37" t="n">
        <v>3</v>
      </c>
      <c r="O95" s="36" t="n">
        <f aca="false">MIN((MAX((ROUND(((POWER(CEILING((K95*1.15),1),2) / 870) * (Z95 /Y95)),0)),5)),30)</f>
        <v>19</v>
      </c>
      <c r="P95" s="19"/>
      <c r="Q95" s="36" t="s">
        <v>704</v>
      </c>
      <c r="R95" s="37" t="n">
        <v>255</v>
      </c>
      <c r="S95" s="38" t="s">
        <v>704</v>
      </c>
      <c r="T95" s="37" t="s">
        <v>628</v>
      </c>
      <c r="U95" s="21"/>
      <c r="V95" s="39" t="s">
        <v>705</v>
      </c>
      <c r="W95" s="19"/>
      <c r="X95" s="32"/>
      <c r="Y95" s="23" t="n">
        <v>3</v>
      </c>
      <c r="Z95" s="24" t="n">
        <v>3</v>
      </c>
      <c r="AA95" s="19"/>
      <c r="AB95" s="25"/>
      <c r="AC95" s="25"/>
      <c r="AD95" s="25"/>
    </row>
    <row r="96" customFormat="false" ht="15" hidden="false" customHeight="true" outlineLevel="0" collapsed="false">
      <c r="A96" s="34" t="n">
        <v>95</v>
      </c>
      <c r="B96" s="35" t="s">
        <v>706</v>
      </c>
      <c r="C96" s="34" t="s">
        <v>647</v>
      </c>
      <c r="D96" s="35" t="s">
        <v>648</v>
      </c>
      <c r="E96" s="34" t="s">
        <v>707</v>
      </c>
      <c r="F96" s="35" t="n">
        <v>90</v>
      </c>
      <c r="G96" s="34" t="n">
        <v>2</v>
      </c>
      <c r="H96" s="35" t="n">
        <v>7</v>
      </c>
      <c r="I96" s="34" t="n">
        <v>2</v>
      </c>
      <c r="J96" s="35" t="n">
        <v>2</v>
      </c>
      <c r="K96" s="34" t="n">
        <v>70</v>
      </c>
      <c r="L96" s="35" t="n">
        <f aca="false">VLOOKUP(K96,$AB$682:$AD$691,3,TRUE())+VLOOKUP(F96,$AC$682:$AD$691,2,TRUE())+SUM(G96:J96)</f>
        <v>18</v>
      </c>
      <c r="M96" s="36" t="n">
        <v>7</v>
      </c>
      <c r="N96" s="37" t="n">
        <v>6</v>
      </c>
      <c r="O96" s="36" t="n">
        <f aca="false">MIN((MAX((ROUND(((POWER(CEILING((K96*1.15),1),2) / 870) * (Z96 /Y96)),0)),5)),30)</f>
        <v>15</v>
      </c>
      <c r="P96" s="19"/>
      <c r="Q96" s="36" t="n">
        <v>3</v>
      </c>
      <c r="R96" s="37" t="n">
        <v>255</v>
      </c>
      <c r="S96" s="38" t="s">
        <v>708</v>
      </c>
      <c r="T96" s="37" t="s">
        <v>403</v>
      </c>
      <c r="U96" s="21"/>
      <c r="V96" s="39" t="s">
        <v>709</v>
      </c>
      <c r="W96" s="19"/>
      <c r="X96" s="32"/>
      <c r="Y96" s="23" t="n">
        <v>1</v>
      </c>
      <c r="Z96" s="24" t="n">
        <v>2</v>
      </c>
      <c r="AA96" s="19"/>
      <c r="AB96" s="25"/>
      <c r="AC96" s="25"/>
      <c r="AD96" s="25"/>
    </row>
    <row r="97" customFormat="false" ht="15" hidden="false" customHeight="true" outlineLevel="0" collapsed="false">
      <c r="A97" s="34" t="n">
        <v>96</v>
      </c>
      <c r="B97" s="35" t="s">
        <v>710</v>
      </c>
      <c r="C97" s="34" t="s">
        <v>619</v>
      </c>
      <c r="D97" s="35" t="s">
        <v>711</v>
      </c>
      <c r="E97" s="34" t="s">
        <v>552</v>
      </c>
      <c r="F97" s="35" t="n">
        <v>90</v>
      </c>
      <c r="G97" s="34" t="n">
        <v>2</v>
      </c>
      <c r="H97" s="35" t="n">
        <v>2</v>
      </c>
      <c r="I97" s="34" t="n">
        <v>2</v>
      </c>
      <c r="J97" s="35" t="n">
        <v>3</v>
      </c>
      <c r="K97" s="34" t="n">
        <v>42</v>
      </c>
      <c r="L97" s="35" t="n">
        <f aca="false">VLOOKUP(K97,$AB$682:$AD$691,3,TRUE())+VLOOKUP(F97,$AC$682:$AD$691,2,TRUE())+SUM(G97:J97)</f>
        <v>13</v>
      </c>
      <c r="M97" s="36" t="n">
        <v>2</v>
      </c>
      <c r="N97" s="37" t="n">
        <v>3</v>
      </c>
      <c r="O97" s="36" t="n">
        <f aca="false">MIN((MAX((ROUND(((POWER(CEILING((K97*1.15),1),2) / 870) * (Z97 /Y97)),0)),5)),30)</f>
        <v>6</v>
      </c>
      <c r="P97" s="19"/>
      <c r="Q97" s="36" t="n">
        <v>2</v>
      </c>
      <c r="R97" s="37" t="n">
        <v>110</v>
      </c>
      <c r="S97" s="38" t="s">
        <v>422</v>
      </c>
      <c r="T97" s="37" t="s">
        <v>405</v>
      </c>
      <c r="U97" s="21"/>
      <c r="V97" s="39" t="s">
        <v>712</v>
      </c>
      <c r="W97" s="19"/>
      <c r="X97" s="32"/>
      <c r="Y97" s="23" t="n">
        <v>1</v>
      </c>
      <c r="Z97" s="24" t="n">
        <v>2</v>
      </c>
      <c r="AA97" s="19"/>
      <c r="AB97" s="25"/>
      <c r="AC97" s="25"/>
      <c r="AD97" s="25"/>
    </row>
    <row r="98" customFormat="false" ht="15" hidden="false" customHeight="true" outlineLevel="0" collapsed="false">
      <c r="A98" s="26" t="n">
        <v>97</v>
      </c>
      <c r="B98" s="27" t="s">
        <v>713</v>
      </c>
      <c r="C98" s="26" t="s">
        <v>619</v>
      </c>
      <c r="D98" s="27" t="s">
        <v>711</v>
      </c>
      <c r="E98" s="26" t="s">
        <v>552</v>
      </c>
      <c r="F98" s="27" t="n">
        <v>100</v>
      </c>
      <c r="G98" s="26" t="n">
        <v>3</v>
      </c>
      <c r="H98" s="27" t="n">
        <v>3</v>
      </c>
      <c r="I98" s="26" t="n">
        <v>3</v>
      </c>
      <c r="J98" s="27" t="n">
        <v>4</v>
      </c>
      <c r="K98" s="26" t="n">
        <v>67</v>
      </c>
      <c r="L98" s="27" t="n">
        <f aca="false">VLOOKUP(K98,$AB$682:$AD$691,3,TRUE())+VLOOKUP(F98,$AC$682:$AD$691,2,TRUE())+SUM(G98:J98)</f>
        <v>19</v>
      </c>
      <c r="M98" s="28" t="n">
        <v>3</v>
      </c>
      <c r="N98" s="29" t="n">
        <v>4</v>
      </c>
      <c r="O98" s="28" t="n">
        <f aca="false">MIN((MAX((ROUND(((POWER(CEILING((K98*1.15),1),2) / 870) * (Z98 /Y98)),0)),5)),30)</f>
        <v>7</v>
      </c>
      <c r="P98" s="19"/>
      <c r="Q98" s="28" t="s">
        <v>427</v>
      </c>
      <c r="R98" s="29" t="n">
        <v>225</v>
      </c>
      <c r="S98" s="30" t="s">
        <v>422</v>
      </c>
      <c r="T98" s="29" t="s">
        <v>405</v>
      </c>
      <c r="U98" s="21"/>
      <c r="V98" s="31" t="s">
        <v>714</v>
      </c>
      <c r="W98" s="19"/>
      <c r="X98" s="32"/>
      <c r="Y98" s="23" t="n">
        <v>3</v>
      </c>
      <c r="Z98" s="24" t="n">
        <v>3</v>
      </c>
      <c r="AA98" s="19"/>
      <c r="AB98" s="25"/>
      <c r="AC98" s="25"/>
      <c r="AD98" s="25"/>
    </row>
    <row r="99" customFormat="false" ht="15" hidden="false" customHeight="true" outlineLevel="0" collapsed="false">
      <c r="A99" s="26" t="n">
        <v>98</v>
      </c>
      <c r="B99" s="27" t="s">
        <v>715</v>
      </c>
      <c r="C99" s="26" t="s">
        <v>444</v>
      </c>
      <c r="D99" s="27" t="s">
        <v>716</v>
      </c>
      <c r="E99" s="26" t="s">
        <v>524</v>
      </c>
      <c r="F99" s="27" t="n">
        <v>90</v>
      </c>
      <c r="G99" s="26" t="n">
        <v>4</v>
      </c>
      <c r="H99" s="27" t="n">
        <v>3</v>
      </c>
      <c r="I99" s="26" t="n">
        <v>1</v>
      </c>
      <c r="J99" s="27" t="n">
        <v>1</v>
      </c>
      <c r="K99" s="26" t="n">
        <v>50</v>
      </c>
      <c r="L99" s="27" t="n">
        <f aca="false">VLOOKUP(K99,$AB$682:$AD$691,3,TRUE())+VLOOKUP(F99,$AC$682:$AD$691,2,TRUE())+SUM(G99:J99)</f>
        <v>13</v>
      </c>
      <c r="M99" s="28" t="n">
        <v>1</v>
      </c>
      <c r="N99" s="29" t="n">
        <v>1</v>
      </c>
      <c r="O99" s="28" t="n">
        <f aca="false">MIN((MAX((ROUND(((POWER(CEILING((K99*1.15),1),2) / 870) * (Z99 /Y99)),0)),5)),30)</f>
        <v>8</v>
      </c>
      <c r="P99" s="19"/>
      <c r="Q99" s="28" t="n">
        <v>2</v>
      </c>
      <c r="R99" s="29" t="n">
        <v>75</v>
      </c>
      <c r="S99" s="30" t="s">
        <v>422</v>
      </c>
      <c r="T99" s="29" t="s">
        <v>402</v>
      </c>
      <c r="U99" s="21"/>
      <c r="V99" s="31"/>
      <c r="W99" s="19"/>
      <c r="X99" s="32"/>
      <c r="Y99" s="23" t="n">
        <v>1</v>
      </c>
      <c r="Z99" s="24" t="n">
        <v>2</v>
      </c>
      <c r="AA99" s="19"/>
      <c r="AB99" s="25"/>
      <c r="AC99" s="25"/>
      <c r="AD99" s="25"/>
    </row>
    <row r="100" customFormat="false" ht="15" hidden="false" customHeight="true" outlineLevel="0" collapsed="false">
      <c r="A100" s="26" t="n">
        <v>99</v>
      </c>
      <c r="B100" s="27" t="s">
        <v>717</v>
      </c>
      <c r="C100" s="26" t="s">
        <v>444</v>
      </c>
      <c r="D100" s="27" t="s">
        <v>716</v>
      </c>
      <c r="E100" s="26" t="s">
        <v>524</v>
      </c>
      <c r="F100" s="27" t="n">
        <v>90</v>
      </c>
      <c r="G100" s="26" t="n">
        <v>5</v>
      </c>
      <c r="H100" s="27" t="n">
        <v>4</v>
      </c>
      <c r="I100" s="26" t="n">
        <v>2</v>
      </c>
      <c r="J100" s="27" t="n">
        <v>2</v>
      </c>
      <c r="K100" s="26" t="n">
        <v>75</v>
      </c>
      <c r="L100" s="27" t="n">
        <f aca="false">VLOOKUP(K100,$AB$682:$AD$691,3,TRUE())+VLOOKUP(F100,$AC$682:$AD$691,2,TRUE())+SUM(G100:J100)</f>
        <v>18</v>
      </c>
      <c r="M100" s="28" t="n">
        <v>2</v>
      </c>
      <c r="N100" s="29" t="n">
        <v>4</v>
      </c>
      <c r="O100" s="28" t="n">
        <f aca="false">MIN((MAX((ROUND(((POWER(CEILING((K100*1.15),1),2) / 870) * (Z100 /Y100)),0)),5)),30)</f>
        <v>9</v>
      </c>
      <c r="P100" s="19"/>
      <c r="Q100" s="28" t="s">
        <v>427</v>
      </c>
      <c r="R100" s="29" t="n">
        <v>240</v>
      </c>
      <c r="S100" s="30" t="s">
        <v>422</v>
      </c>
      <c r="T100" s="29" t="s">
        <v>402</v>
      </c>
      <c r="U100" s="21"/>
      <c r="V100" s="31"/>
      <c r="W100" s="19"/>
      <c r="X100" s="32"/>
      <c r="Y100" s="23" t="n">
        <v>3</v>
      </c>
      <c r="Z100" s="24" t="n">
        <v>3</v>
      </c>
      <c r="AA100" s="19"/>
      <c r="AB100" s="25"/>
      <c r="AC100" s="25"/>
      <c r="AD100" s="25"/>
    </row>
    <row r="101" customFormat="false" ht="15" hidden="false" customHeight="true" outlineLevel="0" collapsed="false">
      <c r="A101" s="34" t="n">
        <v>100</v>
      </c>
      <c r="B101" s="35" t="s">
        <v>718</v>
      </c>
      <c r="C101" s="34" t="s">
        <v>501</v>
      </c>
      <c r="D101" s="35" t="s">
        <v>719</v>
      </c>
      <c r="E101" s="34" t="s">
        <v>720</v>
      </c>
      <c r="F101" s="35" t="n">
        <v>90</v>
      </c>
      <c r="G101" s="34" t="n">
        <v>2</v>
      </c>
      <c r="H101" s="35" t="n">
        <v>2</v>
      </c>
      <c r="I101" s="34" t="n">
        <v>2</v>
      </c>
      <c r="J101" s="35" t="n">
        <v>2</v>
      </c>
      <c r="K101" s="34" t="n">
        <v>100</v>
      </c>
      <c r="L101" s="35" t="n">
        <f aca="false">VLOOKUP(K101,$AB$682:$AD$691,3,TRUE())+VLOOKUP(F101,$AC$682:$AD$691,2,TRUE())+SUM(G101:J101)</f>
        <v>14</v>
      </c>
      <c r="M101" s="36" t="n">
        <v>1</v>
      </c>
      <c r="N101" s="37" t="n">
        <v>2</v>
      </c>
      <c r="O101" s="36" t="n">
        <f aca="false">MIN((MAX((ROUND(((POWER(CEILING((K101*1.15),1),2) / 870) * (Z101 /Y101)),0)),5)),30)</f>
        <v>30</v>
      </c>
      <c r="P101" s="19"/>
      <c r="Q101" s="36" t="n">
        <v>2</v>
      </c>
      <c r="R101" s="37" t="n">
        <v>110</v>
      </c>
      <c r="S101" s="38" t="s">
        <v>422</v>
      </c>
      <c r="T101" s="37" t="s">
        <v>423</v>
      </c>
      <c r="U101" s="21"/>
      <c r="V101" s="39" t="s">
        <v>671</v>
      </c>
      <c r="W101" s="19"/>
      <c r="X101" s="32"/>
      <c r="Y101" s="23" t="n">
        <v>1</v>
      </c>
      <c r="Z101" s="24" t="n">
        <v>2</v>
      </c>
      <c r="AA101" s="19"/>
      <c r="AB101" s="25"/>
      <c r="AC101" s="25"/>
      <c r="AD101" s="25"/>
    </row>
    <row r="102" customFormat="false" ht="15" hidden="false" customHeight="true" outlineLevel="0" collapsed="false">
      <c r="A102" s="34" t="n">
        <v>101</v>
      </c>
      <c r="B102" s="35" t="s">
        <v>721</v>
      </c>
      <c r="C102" s="34" t="s">
        <v>501</v>
      </c>
      <c r="D102" s="35" t="s">
        <v>719</v>
      </c>
      <c r="E102" s="34" t="s">
        <v>720</v>
      </c>
      <c r="F102" s="35" t="n">
        <v>90</v>
      </c>
      <c r="G102" s="34" t="n">
        <v>2</v>
      </c>
      <c r="H102" s="35" t="n">
        <v>3</v>
      </c>
      <c r="I102" s="34" t="n">
        <v>3</v>
      </c>
      <c r="J102" s="35" t="n">
        <v>3</v>
      </c>
      <c r="K102" s="34" t="n">
        <v>140</v>
      </c>
      <c r="L102" s="35" t="n">
        <f aca="false">VLOOKUP(K102,$AB$682:$AD$691,3,TRUE())+VLOOKUP(F102,$AC$682:$AD$691,2,TRUE())+SUM(G102:J102)</f>
        <v>18</v>
      </c>
      <c r="M102" s="36" t="n">
        <v>2</v>
      </c>
      <c r="N102" s="37" t="n">
        <v>4</v>
      </c>
      <c r="O102" s="36" t="n">
        <f aca="false">MIN((MAX((ROUND(((POWER(CEILING((K102*1.15),1),2) / 870) * (Z102 /Y102)),0)),5)),30)</f>
        <v>30</v>
      </c>
      <c r="P102" s="19"/>
      <c r="Q102" s="36" t="s">
        <v>427</v>
      </c>
      <c r="R102" s="37" t="n">
        <v>240</v>
      </c>
      <c r="S102" s="38" t="s">
        <v>422</v>
      </c>
      <c r="T102" s="37" t="s">
        <v>423</v>
      </c>
      <c r="U102" s="21"/>
      <c r="V102" s="39" t="s">
        <v>668</v>
      </c>
      <c r="W102" s="19"/>
      <c r="X102" s="32"/>
      <c r="Y102" s="23" t="n">
        <v>3</v>
      </c>
      <c r="Z102" s="24" t="n">
        <v>3</v>
      </c>
      <c r="AA102" s="19"/>
      <c r="AB102" s="25"/>
      <c r="AC102" s="25"/>
      <c r="AD102" s="25"/>
    </row>
    <row r="103" customFormat="false" ht="15" hidden="false" customHeight="true" outlineLevel="0" collapsed="false">
      <c r="A103" s="34" t="n">
        <v>102</v>
      </c>
      <c r="B103" s="35" t="s">
        <v>722</v>
      </c>
      <c r="C103" s="34" t="s">
        <v>723</v>
      </c>
      <c r="D103" s="35" t="s">
        <v>421</v>
      </c>
      <c r="E103" s="34" t="s">
        <v>724</v>
      </c>
      <c r="F103" s="35" t="n">
        <v>90</v>
      </c>
      <c r="G103" s="34" t="n">
        <v>2</v>
      </c>
      <c r="H103" s="35" t="n">
        <v>3</v>
      </c>
      <c r="I103" s="34" t="n">
        <v>2</v>
      </c>
      <c r="J103" s="35" t="n">
        <v>2</v>
      </c>
      <c r="K103" s="34" t="n">
        <v>40</v>
      </c>
      <c r="L103" s="35" t="n">
        <f aca="false">VLOOKUP(K103,$AB$682:$AD$691,3,TRUE())+VLOOKUP(F103,$AC$682:$AD$691,2,TRUE())+SUM(G103:J103)</f>
        <v>13</v>
      </c>
      <c r="M103" s="36" t="n">
        <v>1</v>
      </c>
      <c r="N103" s="37" t="n">
        <v>1</v>
      </c>
      <c r="O103" s="36" t="n">
        <f aca="false">MIN((MAX((ROUND(((POWER(CEILING((K103*1.15),1),2) / 870) * (Z103 /Y103)),0)),5)),30)</f>
        <v>5</v>
      </c>
      <c r="P103" s="19"/>
      <c r="Q103" s="36" t="n">
        <v>2</v>
      </c>
      <c r="R103" s="37" t="n">
        <v>210</v>
      </c>
      <c r="S103" s="38" t="s">
        <v>567</v>
      </c>
      <c r="T103" s="37" t="s">
        <v>403</v>
      </c>
      <c r="U103" s="21"/>
      <c r="V103" s="39" t="s">
        <v>725</v>
      </c>
      <c r="W103" s="19"/>
      <c r="X103" s="32"/>
      <c r="Y103" s="23" t="n">
        <v>1</v>
      </c>
      <c r="Z103" s="24" t="n">
        <v>2</v>
      </c>
      <c r="AA103" s="19"/>
      <c r="AB103" s="25"/>
      <c r="AC103" s="25"/>
      <c r="AD103" s="25"/>
    </row>
    <row r="104" customFormat="false" ht="15" hidden="false" customHeight="true" outlineLevel="0" collapsed="false">
      <c r="A104" s="26" t="n">
        <v>103</v>
      </c>
      <c r="B104" s="27" t="s">
        <v>726</v>
      </c>
      <c r="C104" s="26" t="s">
        <v>723</v>
      </c>
      <c r="D104" s="27" t="s">
        <v>421</v>
      </c>
      <c r="E104" s="26" t="s">
        <v>724</v>
      </c>
      <c r="F104" s="27" t="n">
        <v>100</v>
      </c>
      <c r="G104" s="26" t="n">
        <v>3</v>
      </c>
      <c r="H104" s="27" t="n">
        <v>3</v>
      </c>
      <c r="I104" s="26" t="n">
        <v>5</v>
      </c>
      <c r="J104" s="27" t="n">
        <v>3</v>
      </c>
      <c r="K104" s="26" t="n">
        <v>55</v>
      </c>
      <c r="L104" s="27" t="n">
        <f aca="false">VLOOKUP(K104,$AB$682:$AD$691,3,TRUE())+VLOOKUP(F104,$AC$682:$AD$691,2,TRUE())+SUM(G104:J104)</f>
        <v>19</v>
      </c>
      <c r="M104" s="28" t="n">
        <v>3</v>
      </c>
      <c r="N104" s="29" t="n">
        <v>5</v>
      </c>
      <c r="O104" s="28" t="n">
        <f aca="false">MIN((MAX((ROUND(((POWER(CEILING((K104*1.15),1),2) / 870) * (Z104 /Y104)),0)),5)),30)</f>
        <v>5</v>
      </c>
      <c r="P104" s="19"/>
      <c r="Q104" s="28" t="s">
        <v>427</v>
      </c>
      <c r="R104" s="29" t="n">
        <v>255</v>
      </c>
      <c r="S104" s="30" t="s">
        <v>567</v>
      </c>
      <c r="T104" s="29" t="s">
        <v>404</v>
      </c>
      <c r="U104" s="21"/>
      <c r="V104" s="31" t="s">
        <v>727</v>
      </c>
      <c r="W104" s="19"/>
      <c r="X104" s="32"/>
      <c r="Y104" s="23" t="n">
        <v>3</v>
      </c>
      <c r="Z104" s="24" t="n">
        <v>3</v>
      </c>
      <c r="AA104" s="19"/>
      <c r="AB104" s="25"/>
      <c r="AC104" s="25"/>
      <c r="AD104" s="25"/>
    </row>
    <row r="105" customFormat="false" ht="15" hidden="false" customHeight="true" outlineLevel="0" collapsed="false">
      <c r="A105" s="26" t="n">
        <v>104</v>
      </c>
      <c r="B105" s="27" t="s">
        <v>728</v>
      </c>
      <c r="C105" s="26" t="s">
        <v>512</v>
      </c>
      <c r="D105" s="27" t="s">
        <v>729</v>
      </c>
      <c r="E105" s="26" t="s">
        <v>730</v>
      </c>
      <c r="F105" s="27" t="n">
        <v>90</v>
      </c>
      <c r="G105" s="26" t="n">
        <v>2</v>
      </c>
      <c r="H105" s="27" t="n">
        <v>3</v>
      </c>
      <c r="I105" s="26" t="n">
        <v>2</v>
      </c>
      <c r="J105" s="27" t="n">
        <v>2</v>
      </c>
      <c r="K105" s="26" t="n">
        <v>35</v>
      </c>
      <c r="L105" s="27" t="n">
        <f aca="false">VLOOKUP(K105,$AB$682:$AD$691,3,TRUE())+VLOOKUP(F105,$AC$682:$AD$691,2,TRUE())+SUM(G105:J105)</f>
        <v>13</v>
      </c>
      <c r="M105" s="28" t="n">
        <v>1</v>
      </c>
      <c r="N105" s="29" t="n">
        <v>1</v>
      </c>
      <c r="O105" s="28" t="n">
        <f aca="false">MIN((MAX((ROUND(((POWER(CEILING((K105*1.15),1),2) / 870) * (Z105 /Y105)),0)),5)),30)</f>
        <v>5</v>
      </c>
      <c r="P105" s="19"/>
      <c r="Q105" s="28" t="n">
        <v>2</v>
      </c>
      <c r="R105" s="29" t="n">
        <v>110</v>
      </c>
      <c r="S105" s="30" t="s">
        <v>731</v>
      </c>
      <c r="T105" s="29" t="s">
        <v>402</v>
      </c>
      <c r="U105" s="21"/>
      <c r="V105" s="31" t="s">
        <v>732</v>
      </c>
      <c r="W105" s="19"/>
      <c r="X105" s="32"/>
      <c r="Y105" s="23" t="n">
        <v>1</v>
      </c>
      <c r="Z105" s="24" t="n">
        <v>2</v>
      </c>
      <c r="AA105" s="19"/>
      <c r="AB105" s="25"/>
      <c r="AC105" s="25"/>
      <c r="AD105" s="25"/>
    </row>
    <row r="106" customFormat="false" ht="15" hidden="false" customHeight="true" outlineLevel="0" collapsed="false">
      <c r="A106" s="26" t="n">
        <v>105</v>
      </c>
      <c r="B106" s="27" t="s">
        <v>733</v>
      </c>
      <c r="C106" s="26" t="s">
        <v>512</v>
      </c>
      <c r="D106" s="27" t="s">
        <v>729</v>
      </c>
      <c r="E106" s="26" t="s">
        <v>730</v>
      </c>
      <c r="F106" s="27" t="n">
        <v>90</v>
      </c>
      <c r="G106" s="26" t="n">
        <v>3</v>
      </c>
      <c r="H106" s="27" t="n">
        <v>4</v>
      </c>
      <c r="I106" s="26" t="n">
        <v>2</v>
      </c>
      <c r="J106" s="27" t="n">
        <v>3</v>
      </c>
      <c r="K106" s="26" t="n">
        <v>45</v>
      </c>
      <c r="L106" s="27" t="n">
        <f aca="false">VLOOKUP(K106,$AB$682:$AD$691,3,TRUE())+VLOOKUP(F106,$AC$682:$AD$691,2,TRUE())+SUM(G106:J106)</f>
        <v>16</v>
      </c>
      <c r="M106" s="28" t="n">
        <v>2</v>
      </c>
      <c r="N106" s="29" t="n">
        <v>3</v>
      </c>
      <c r="O106" s="28" t="n">
        <f aca="false">MIN((MAX((ROUND(((POWER(CEILING((K106*1.15),1),2) / 870) * (Z106 /Y106)),0)),5)),30)</f>
        <v>5</v>
      </c>
      <c r="P106" s="19"/>
      <c r="Q106" s="28" t="s">
        <v>427</v>
      </c>
      <c r="R106" s="29" t="n">
        <v>225</v>
      </c>
      <c r="S106" s="30" t="s">
        <v>731</v>
      </c>
      <c r="T106" s="29" t="s">
        <v>402</v>
      </c>
      <c r="U106" s="21"/>
      <c r="V106" s="31" t="s">
        <v>734</v>
      </c>
      <c r="W106" s="19"/>
      <c r="X106" s="32"/>
      <c r="Y106" s="23" t="n">
        <v>3</v>
      </c>
      <c r="Z106" s="24" t="n">
        <v>3</v>
      </c>
      <c r="AA106" s="19"/>
      <c r="AB106" s="25"/>
      <c r="AC106" s="25"/>
      <c r="AD106" s="25"/>
    </row>
    <row r="107" customFormat="false" ht="15" hidden="false" customHeight="true" outlineLevel="0" collapsed="false">
      <c r="A107" s="34" t="n">
        <v>106</v>
      </c>
      <c r="B107" s="35" t="s">
        <v>735</v>
      </c>
      <c r="C107" s="34" t="s">
        <v>598</v>
      </c>
      <c r="D107" s="35" t="s">
        <v>736</v>
      </c>
      <c r="E107" s="34" t="s">
        <v>737</v>
      </c>
      <c r="F107" s="35" t="n">
        <v>90</v>
      </c>
      <c r="G107" s="34" t="n">
        <v>5</v>
      </c>
      <c r="H107" s="35" t="n">
        <v>2</v>
      </c>
      <c r="I107" s="34" t="n">
        <v>2</v>
      </c>
      <c r="J107" s="35" t="n">
        <v>4</v>
      </c>
      <c r="K107" s="34" t="n">
        <v>87</v>
      </c>
      <c r="L107" s="35" t="n">
        <f aca="false">VLOOKUP(K107,$AB$682:$AD$691,3,TRUE())+VLOOKUP(F107,$AC$682:$AD$691,2,TRUE())+SUM(G107:J107)</f>
        <v>18</v>
      </c>
      <c r="M107" s="36" t="n">
        <v>3</v>
      </c>
      <c r="N107" s="37" t="n">
        <v>3</v>
      </c>
      <c r="O107" s="36" t="n">
        <f aca="false">MIN((MAX((ROUND(((POWER(CEILING((K107*1.15),1),2) / 870) * (Z107 /Y107)),0)),5)),30)</f>
        <v>12</v>
      </c>
      <c r="P107" s="19"/>
      <c r="Q107" s="36" t="s">
        <v>427</v>
      </c>
      <c r="R107" s="37" t="n">
        <v>255</v>
      </c>
      <c r="S107" s="38" t="s">
        <v>738</v>
      </c>
      <c r="T107" s="37" t="s">
        <v>402</v>
      </c>
      <c r="U107" s="21"/>
      <c r="V107" s="39" t="s">
        <v>739</v>
      </c>
      <c r="W107" s="19"/>
      <c r="X107" s="32"/>
      <c r="Y107" s="23" t="n">
        <v>3</v>
      </c>
      <c r="Z107" s="24" t="n">
        <v>3</v>
      </c>
      <c r="AA107" s="19"/>
      <c r="AB107" s="25"/>
      <c r="AC107" s="25"/>
      <c r="AD107" s="25"/>
    </row>
    <row r="108" customFormat="false" ht="15" hidden="false" customHeight="true" outlineLevel="0" collapsed="false">
      <c r="A108" s="34" t="n">
        <v>107</v>
      </c>
      <c r="B108" s="35" t="s">
        <v>740</v>
      </c>
      <c r="C108" s="34" t="s">
        <v>598</v>
      </c>
      <c r="D108" s="35" t="s">
        <v>741</v>
      </c>
      <c r="E108" s="34" t="s">
        <v>552</v>
      </c>
      <c r="F108" s="35" t="n">
        <v>90</v>
      </c>
      <c r="G108" s="34" t="n">
        <v>4</v>
      </c>
      <c r="H108" s="35" t="n">
        <v>3</v>
      </c>
      <c r="I108" s="34" t="n">
        <v>2</v>
      </c>
      <c r="J108" s="35" t="n">
        <v>4</v>
      </c>
      <c r="K108" s="34" t="n">
        <v>76</v>
      </c>
      <c r="L108" s="35" t="n">
        <f aca="false">VLOOKUP(K108,$AB$682:$AD$691,3,TRUE())+VLOOKUP(F108,$AC$682:$AD$691,2,TRUE())+SUM(G108:J108)</f>
        <v>18</v>
      </c>
      <c r="M108" s="36" t="n">
        <v>3</v>
      </c>
      <c r="N108" s="37" t="n">
        <v>4</v>
      </c>
      <c r="O108" s="36" t="n">
        <f aca="false">MIN((MAX((ROUND(((POWER(CEILING((K108*1.15),1),2) / 870) * (Z108 /Y108)),0)),5)),30)</f>
        <v>9</v>
      </c>
      <c r="P108" s="19"/>
      <c r="Q108" s="36" t="s">
        <v>427</v>
      </c>
      <c r="R108" s="37" t="n">
        <v>255</v>
      </c>
      <c r="S108" s="38" t="s">
        <v>742</v>
      </c>
      <c r="T108" s="37" t="s">
        <v>403</v>
      </c>
      <c r="U108" s="21"/>
      <c r="V108" s="39" t="s">
        <v>690</v>
      </c>
      <c r="W108" s="19"/>
      <c r="X108" s="32"/>
      <c r="Y108" s="23" t="n">
        <v>3</v>
      </c>
      <c r="Z108" s="24" t="n">
        <v>3</v>
      </c>
      <c r="AA108" s="19"/>
      <c r="AB108" s="25"/>
      <c r="AC108" s="25"/>
      <c r="AD108" s="25"/>
    </row>
    <row r="109" customFormat="false" ht="15" hidden="false" customHeight="true" outlineLevel="0" collapsed="false">
      <c r="A109" s="34" t="n">
        <v>108</v>
      </c>
      <c r="B109" s="35" t="s">
        <v>743</v>
      </c>
      <c r="C109" s="34" t="s">
        <v>484</v>
      </c>
      <c r="D109" s="35" t="s">
        <v>744</v>
      </c>
      <c r="E109" s="34" t="s">
        <v>745</v>
      </c>
      <c r="F109" s="35" t="n">
        <v>100</v>
      </c>
      <c r="G109" s="34" t="n">
        <v>2</v>
      </c>
      <c r="H109" s="35" t="n">
        <v>3</v>
      </c>
      <c r="I109" s="34" t="n">
        <v>2</v>
      </c>
      <c r="J109" s="35" t="n">
        <v>3</v>
      </c>
      <c r="K109" s="34" t="n">
        <v>30</v>
      </c>
      <c r="L109" s="35" t="n">
        <f aca="false">VLOOKUP(K109,$AB$682:$AD$691,3,TRUE())+VLOOKUP(F109,$AC$682:$AD$691,2,TRUE())+SUM(G109:J109)</f>
        <v>15</v>
      </c>
      <c r="M109" s="36" t="n">
        <v>3</v>
      </c>
      <c r="N109" s="37" t="n">
        <v>4</v>
      </c>
      <c r="O109" s="36" t="n">
        <f aca="false">MIN((MAX((ROUND(((POWER(CEILING((K109*1.15),1),2) / 870) * (Z109 /Y109)),0)),5)),30)</f>
        <v>5</v>
      </c>
      <c r="P109" s="19"/>
      <c r="Q109" s="36" t="n">
        <v>3</v>
      </c>
      <c r="R109" s="37" t="n">
        <v>255</v>
      </c>
      <c r="S109" s="38" t="s">
        <v>746</v>
      </c>
      <c r="T109" s="37" t="s">
        <v>449</v>
      </c>
      <c r="U109" s="21"/>
      <c r="V109" s="39" t="s">
        <v>747</v>
      </c>
      <c r="W109" s="19"/>
      <c r="X109" s="32"/>
      <c r="Y109" s="23" t="n">
        <v>1</v>
      </c>
      <c r="Z109" s="24" t="n">
        <v>2</v>
      </c>
      <c r="AA109" s="19"/>
      <c r="AB109" s="25"/>
      <c r="AC109" s="25"/>
      <c r="AD109" s="25"/>
    </row>
    <row r="110" customFormat="false" ht="15" hidden="false" customHeight="true" outlineLevel="0" collapsed="false">
      <c r="A110" s="26" t="n">
        <v>109</v>
      </c>
      <c r="B110" s="27" t="s">
        <v>748</v>
      </c>
      <c r="C110" s="26" t="s">
        <v>495</v>
      </c>
      <c r="D110" s="27" t="s">
        <v>699</v>
      </c>
      <c r="E110" s="26" t="s">
        <v>700</v>
      </c>
      <c r="F110" s="27" t="n">
        <v>90</v>
      </c>
      <c r="G110" s="26" t="n">
        <v>3</v>
      </c>
      <c r="H110" s="27" t="n">
        <v>3</v>
      </c>
      <c r="I110" s="26" t="n">
        <v>2</v>
      </c>
      <c r="J110" s="27" t="n">
        <v>2</v>
      </c>
      <c r="K110" s="26" t="n">
        <v>35</v>
      </c>
      <c r="L110" s="27" t="n">
        <f aca="false">VLOOKUP(K110,$AB$682:$AD$691,3,TRUE())+VLOOKUP(F110,$AC$682:$AD$691,2,TRUE())+SUM(G110:J110)</f>
        <v>14</v>
      </c>
      <c r="M110" s="28" t="n">
        <v>1</v>
      </c>
      <c r="N110" s="29" t="n">
        <v>1</v>
      </c>
      <c r="O110" s="28" t="n">
        <f aca="false">MIN((MAX((ROUND(((POWER(CEILING((K110*1.15),1),2) / 870) * (Z110 /Y110)),0)),5)),30)</f>
        <v>5</v>
      </c>
      <c r="P110" s="19"/>
      <c r="Q110" s="28" t="n">
        <v>2</v>
      </c>
      <c r="R110" s="29" t="n">
        <v>110</v>
      </c>
      <c r="S110" s="30" t="s">
        <v>422</v>
      </c>
      <c r="T110" s="29" t="s">
        <v>403</v>
      </c>
      <c r="U110" s="21"/>
      <c r="V110" s="31" t="s">
        <v>701</v>
      </c>
      <c r="W110" s="19"/>
      <c r="X110" s="32"/>
      <c r="Y110" s="23" t="n">
        <v>1</v>
      </c>
      <c r="Z110" s="24" t="n">
        <v>2</v>
      </c>
      <c r="AA110" s="19"/>
      <c r="AB110" s="25"/>
      <c r="AC110" s="25"/>
      <c r="AD110" s="25"/>
    </row>
    <row r="111" customFormat="false" ht="15" hidden="false" customHeight="true" outlineLevel="0" collapsed="false">
      <c r="A111" s="26" t="n">
        <v>110</v>
      </c>
      <c r="B111" s="27" t="s">
        <v>749</v>
      </c>
      <c r="C111" s="26" t="s">
        <v>495</v>
      </c>
      <c r="D111" s="27" t="s">
        <v>699</v>
      </c>
      <c r="E111" s="26" t="s">
        <v>700</v>
      </c>
      <c r="F111" s="27" t="n">
        <v>100</v>
      </c>
      <c r="G111" s="26" t="n">
        <v>3</v>
      </c>
      <c r="H111" s="27" t="n">
        <v>5</v>
      </c>
      <c r="I111" s="26" t="n">
        <v>3</v>
      </c>
      <c r="J111" s="27" t="n">
        <v>3</v>
      </c>
      <c r="K111" s="26" t="n">
        <v>60</v>
      </c>
      <c r="L111" s="27" t="n">
        <f aca="false">VLOOKUP(K111,$AB$682:$AD$691,3,TRUE())+VLOOKUP(F111,$AC$682:$AD$691,2,TRUE())+SUM(G111:J111)</f>
        <v>19</v>
      </c>
      <c r="M111" s="28" t="n">
        <v>2</v>
      </c>
      <c r="N111" s="29" t="n">
        <v>1</v>
      </c>
      <c r="O111" s="28" t="n">
        <f aca="false">MIN((MAX((ROUND(((POWER(CEILING((K111*1.15),1),2) / 870) * (Z111 /Y111)),0)),5)),30)</f>
        <v>5</v>
      </c>
      <c r="P111" s="19"/>
      <c r="Q111" s="28" t="s">
        <v>427</v>
      </c>
      <c r="R111" s="29" t="n">
        <v>240</v>
      </c>
      <c r="S111" s="30" t="s">
        <v>422</v>
      </c>
      <c r="T111" s="29" t="s">
        <v>403</v>
      </c>
      <c r="U111" s="21"/>
      <c r="V111" s="31"/>
      <c r="W111" s="19"/>
      <c r="X111" s="32"/>
      <c r="Y111" s="23" t="n">
        <v>3</v>
      </c>
      <c r="Z111" s="24" t="n">
        <v>3</v>
      </c>
      <c r="AA111" s="19"/>
      <c r="AB111" s="25"/>
      <c r="AC111" s="25"/>
      <c r="AD111" s="25"/>
    </row>
    <row r="112" customFormat="false" ht="15" hidden="false" customHeight="true" outlineLevel="0" collapsed="false">
      <c r="A112" s="26" t="n">
        <v>111</v>
      </c>
      <c r="B112" s="27" t="s">
        <v>750</v>
      </c>
      <c r="C112" s="26" t="s">
        <v>751</v>
      </c>
      <c r="D112" s="27" t="s">
        <v>752</v>
      </c>
      <c r="E112" s="26" t="s">
        <v>753</v>
      </c>
      <c r="F112" s="27" t="n">
        <v>100</v>
      </c>
      <c r="G112" s="26" t="n">
        <v>3</v>
      </c>
      <c r="H112" s="27" t="n">
        <v>3</v>
      </c>
      <c r="I112" s="26" t="n">
        <v>2</v>
      </c>
      <c r="J112" s="27" t="n">
        <v>2</v>
      </c>
      <c r="K112" s="26" t="n">
        <v>25</v>
      </c>
      <c r="L112" s="27" t="n">
        <f aca="false">VLOOKUP(K112,$AB$682:$AD$691,3,TRUE())+VLOOKUP(F112,$AC$682:$AD$691,2,TRUE())+SUM(G112:J112)</f>
        <v>14</v>
      </c>
      <c r="M112" s="28" t="n">
        <v>3</v>
      </c>
      <c r="N112" s="29" t="n">
        <v>5</v>
      </c>
      <c r="O112" s="28" t="n">
        <f aca="false">MIN((MAX((ROUND(((POWER(CEILING((K112*1.15),1),2) / 870) * (Z112 /Y112)),0)),5)),30)</f>
        <v>5</v>
      </c>
      <c r="P112" s="19"/>
      <c r="Q112" s="28" t="n">
        <v>2</v>
      </c>
      <c r="R112" s="29" t="n">
        <v>180</v>
      </c>
      <c r="S112" s="30" t="s">
        <v>422</v>
      </c>
      <c r="T112" s="29" t="s">
        <v>403</v>
      </c>
      <c r="U112" s="21"/>
      <c r="V112" s="31" t="s">
        <v>612</v>
      </c>
      <c r="W112" s="19"/>
      <c r="X112" s="32"/>
      <c r="Y112" s="23" t="n">
        <v>1</v>
      </c>
      <c r="Z112" s="24" t="n">
        <v>3</v>
      </c>
      <c r="AA112" s="19"/>
      <c r="AB112" s="25"/>
      <c r="AC112" s="25"/>
      <c r="AD112" s="25"/>
    </row>
    <row r="113" customFormat="false" ht="15" hidden="false" customHeight="true" outlineLevel="0" collapsed="false">
      <c r="A113" s="34" t="n">
        <v>112</v>
      </c>
      <c r="B113" s="35" t="s">
        <v>754</v>
      </c>
      <c r="C113" s="34" t="s">
        <v>751</v>
      </c>
      <c r="D113" s="35" t="s">
        <v>752</v>
      </c>
      <c r="E113" s="34" t="s">
        <v>753</v>
      </c>
      <c r="F113" s="35" t="n">
        <v>110</v>
      </c>
      <c r="G113" s="34" t="n">
        <v>5</v>
      </c>
      <c r="H113" s="35" t="n">
        <v>5</v>
      </c>
      <c r="I113" s="34" t="n">
        <v>2</v>
      </c>
      <c r="J113" s="35" t="n">
        <v>2</v>
      </c>
      <c r="K113" s="34" t="n">
        <v>40</v>
      </c>
      <c r="L113" s="35" t="n">
        <f aca="false">VLOOKUP(K113,$AB$682:$AD$691,3,TRUE())+VLOOKUP(F113,$AC$682:$AD$691,2,TRUE())+SUM(G113:J113)</f>
        <v>20</v>
      </c>
      <c r="M113" s="36" t="n">
        <v>4</v>
      </c>
      <c r="N113" s="37" t="n">
        <v>5</v>
      </c>
      <c r="O113" s="36" t="n">
        <f aca="false">MIN((MAX((ROUND(((POWER(CEILING((K113*1.15),1),2) / 870) * (Z113 /Y113)),0)),5)),30)</f>
        <v>5</v>
      </c>
      <c r="P113" s="19"/>
      <c r="Q113" s="36" t="s">
        <v>427</v>
      </c>
      <c r="R113" s="37" t="n">
        <v>240</v>
      </c>
      <c r="S113" s="38" t="s">
        <v>755</v>
      </c>
      <c r="T113" s="37" t="s">
        <v>427</v>
      </c>
      <c r="U113" s="21"/>
      <c r="V113" s="39" t="s">
        <v>756</v>
      </c>
      <c r="W113" s="19"/>
      <c r="X113" s="32"/>
      <c r="Y113" s="23" t="n">
        <v>2</v>
      </c>
      <c r="Z113" s="24" t="n">
        <v>3</v>
      </c>
      <c r="AA113" s="19"/>
      <c r="AB113" s="25"/>
      <c r="AC113" s="25"/>
      <c r="AD113" s="25"/>
    </row>
    <row r="114" customFormat="false" ht="15" hidden="false" customHeight="true" outlineLevel="0" collapsed="false">
      <c r="A114" s="34" t="n">
        <v>113</v>
      </c>
      <c r="B114" s="35" t="s">
        <v>757</v>
      </c>
      <c r="C114" s="34" t="s">
        <v>484</v>
      </c>
      <c r="D114" s="35" t="s">
        <v>758</v>
      </c>
      <c r="E114" s="34" t="s">
        <v>759</v>
      </c>
      <c r="F114" s="35" t="n">
        <v>145</v>
      </c>
      <c r="G114" s="34" t="n">
        <v>1</v>
      </c>
      <c r="H114" s="35" t="n">
        <v>1</v>
      </c>
      <c r="I114" s="34" t="n">
        <v>2</v>
      </c>
      <c r="J114" s="35" t="n">
        <v>4</v>
      </c>
      <c r="K114" s="34" t="n">
        <v>50</v>
      </c>
      <c r="L114" s="35" t="n">
        <f aca="false">VLOOKUP(K114,$AB$682:$AD$691,3,TRUE())+VLOOKUP(F114,$AC$682:$AD$691,2,TRUE())+SUM(G114:J114)</f>
        <v>20</v>
      </c>
      <c r="M114" s="36" t="n">
        <v>3</v>
      </c>
      <c r="N114" s="37" t="n">
        <v>3</v>
      </c>
      <c r="O114" s="36" t="n">
        <f aca="false">MIN((MAX((ROUND(((POWER(CEILING((K114*1.15),1),2) / 870) * (Z114 /Y114)),0)),5)),30)</f>
        <v>6</v>
      </c>
      <c r="P114" s="19"/>
      <c r="Q114" s="36" t="s">
        <v>427</v>
      </c>
      <c r="R114" s="37" t="n">
        <v>270</v>
      </c>
      <c r="S114" s="38" t="s">
        <v>760</v>
      </c>
      <c r="T114" s="37" t="s">
        <v>761</v>
      </c>
      <c r="U114" s="21"/>
      <c r="V114" s="39" t="s">
        <v>762</v>
      </c>
      <c r="W114" s="19"/>
      <c r="X114" s="32"/>
      <c r="Y114" s="23" t="n">
        <v>2</v>
      </c>
      <c r="Z114" s="24" t="n">
        <v>3</v>
      </c>
      <c r="AA114" s="19"/>
      <c r="AB114" s="25"/>
      <c r="AC114" s="25"/>
      <c r="AD114" s="25"/>
    </row>
    <row r="115" customFormat="false" ht="15" hidden="false" customHeight="true" outlineLevel="0" collapsed="false">
      <c r="A115" s="34" t="n">
        <v>114</v>
      </c>
      <c r="B115" s="35" t="s">
        <v>763</v>
      </c>
      <c r="C115" s="34" t="s">
        <v>764</v>
      </c>
      <c r="D115" s="35" t="s">
        <v>765</v>
      </c>
      <c r="E115" s="34" t="s">
        <v>661</v>
      </c>
      <c r="F115" s="35" t="n">
        <v>100</v>
      </c>
      <c r="G115" s="34" t="n">
        <v>2</v>
      </c>
      <c r="H115" s="35" t="n">
        <v>4</v>
      </c>
      <c r="I115" s="34" t="n">
        <v>4</v>
      </c>
      <c r="J115" s="35" t="n">
        <v>2</v>
      </c>
      <c r="K115" s="34" t="n">
        <v>60</v>
      </c>
      <c r="L115" s="35" t="n">
        <f aca="false">VLOOKUP(K115,$AB$682:$AD$691,3,TRUE())+VLOOKUP(F115,$AC$682:$AD$691,2,TRUE())+SUM(G115:J115)</f>
        <v>17</v>
      </c>
      <c r="M115" s="36" t="n">
        <v>2</v>
      </c>
      <c r="N115" s="37" t="n">
        <v>3</v>
      </c>
      <c r="O115" s="36" t="n">
        <f aca="false">MIN((MAX((ROUND(((POWER(CEILING((K115*1.15),1),2) / 870) * (Z115 /Y115)),0)),5)),30)</f>
        <v>11</v>
      </c>
      <c r="P115" s="19"/>
      <c r="Q115" s="36" t="n">
        <v>3</v>
      </c>
      <c r="R115" s="37" t="n">
        <v>255</v>
      </c>
      <c r="S115" s="38" t="s">
        <v>766</v>
      </c>
      <c r="T115" s="37" t="s">
        <v>405</v>
      </c>
      <c r="U115" s="21"/>
      <c r="V115" s="39" t="s">
        <v>767</v>
      </c>
      <c r="W115" s="19"/>
      <c r="X115" s="32"/>
      <c r="Y115" s="23" t="n">
        <v>1</v>
      </c>
      <c r="Z115" s="24" t="n">
        <v>2</v>
      </c>
      <c r="AA115" s="19"/>
      <c r="AB115" s="25"/>
      <c r="AC115" s="25"/>
      <c r="AD115" s="25"/>
    </row>
    <row r="116" customFormat="false" ht="15" hidden="false" customHeight="true" outlineLevel="0" collapsed="false">
      <c r="A116" s="26" t="n">
        <v>115</v>
      </c>
      <c r="B116" s="27" t="s">
        <v>768</v>
      </c>
      <c r="C116" s="26" t="s">
        <v>484</v>
      </c>
      <c r="D116" s="27" t="s">
        <v>769</v>
      </c>
      <c r="E116" s="26" t="s">
        <v>552</v>
      </c>
      <c r="F116" s="27" t="n">
        <v>110</v>
      </c>
      <c r="G116" s="26" t="n">
        <v>3</v>
      </c>
      <c r="H116" s="27" t="n">
        <v>3</v>
      </c>
      <c r="I116" s="26" t="n">
        <v>2</v>
      </c>
      <c r="J116" s="27" t="n">
        <v>3</v>
      </c>
      <c r="K116" s="26" t="n">
        <v>90</v>
      </c>
      <c r="L116" s="27" t="n">
        <f aca="false">VLOOKUP(K116,$AB$682:$AD$691,3,TRUE())+VLOOKUP(F116,$AC$682:$AD$691,2,TRUE())+SUM(G116:J116)</f>
        <v>18</v>
      </c>
      <c r="M116" s="28" t="n">
        <v>4</v>
      </c>
      <c r="N116" s="29" t="n">
        <v>4</v>
      </c>
      <c r="O116" s="28" t="n">
        <f aca="false">MIN((MAX((ROUND(((POWER(CEILING((K116*1.15),1),2) / 870) * (Z116 /Y116)),0)),5)),30)</f>
        <v>12</v>
      </c>
      <c r="P116" s="19"/>
      <c r="Q116" s="28" t="n">
        <v>4</v>
      </c>
      <c r="R116" s="29" t="n">
        <v>255</v>
      </c>
      <c r="S116" s="30" t="s">
        <v>770</v>
      </c>
      <c r="T116" s="29" t="s">
        <v>771</v>
      </c>
      <c r="U116" s="21"/>
      <c r="V116" s="31" t="s">
        <v>772</v>
      </c>
      <c r="W116" s="19"/>
      <c r="X116" s="32"/>
      <c r="Y116" s="23" t="n">
        <v>3</v>
      </c>
      <c r="Z116" s="24" t="n">
        <v>3</v>
      </c>
      <c r="AA116" s="19"/>
      <c r="AB116" s="25"/>
      <c r="AC116" s="25"/>
      <c r="AD116" s="25"/>
    </row>
    <row r="117" customFormat="false" ht="15" hidden="false" customHeight="true" outlineLevel="0" collapsed="false">
      <c r="A117" s="26" t="n">
        <v>116</v>
      </c>
      <c r="B117" s="27" t="s">
        <v>773</v>
      </c>
      <c r="C117" s="26" t="s">
        <v>444</v>
      </c>
      <c r="D117" s="27" t="s">
        <v>774</v>
      </c>
      <c r="E117" s="26" t="s">
        <v>571</v>
      </c>
      <c r="F117" s="27" t="n">
        <v>90</v>
      </c>
      <c r="G117" s="26" t="n">
        <v>2</v>
      </c>
      <c r="H117" s="27" t="n">
        <v>3</v>
      </c>
      <c r="I117" s="26" t="n">
        <v>3</v>
      </c>
      <c r="J117" s="27" t="n">
        <v>1</v>
      </c>
      <c r="K117" s="26" t="n">
        <v>60</v>
      </c>
      <c r="L117" s="27" t="n">
        <f aca="false">VLOOKUP(K117,$AB$682:$AD$691,3,TRUE())+VLOOKUP(F117,$AC$682:$AD$691,2,TRUE())+SUM(G117:J117)</f>
        <v>13</v>
      </c>
      <c r="M117" s="28" t="n">
        <v>1</v>
      </c>
      <c r="N117" s="29" t="n">
        <v>1</v>
      </c>
      <c r="O117" s="28" t="n">
        <f aca="false">MIN((MAX((ROUND(((POWER(CEILING((K117*1.15),1),2) / 870) * (Z117 /Y117)),0)),5)),30)</f>
        <v>16</v>
      </c>
      <c r="P117" s="19"/>
      <c r="Q117" s="28" t="n">
        <v>2</v>
      </c>
      <c r="R117" s="29" t="n">
        <v>75</v>
      </c>
      <c r="S117" s="30" t="s">
        <v>422</v>
      </c>
      <c r="T117" s="29" t="s">
        <v>775</v>
      </c>
      <c r="U117" s="21"/>
      <c r="V117" s="31" t="s">
        <v>776</v>
      </c>
      <c r="W117" s="19"/>
      <c r="X117" s="32"/>
      <c r="Y117" s="23" t="n">
        <v>1</v>
      </c>
      <c r="Z117" s="24" t="n">
        <v>3</v>
      </c>
      <c r="AA117" s="19"/>
      <c r="AB117" s="25"/>
      <c r="AC117" s="25"/>
      <c r="AD117" s="25"/>
    </row>
    <row r="118" customFormat="false" ht="15" hidden="false" customHeight="true" outlineLevel="0" collapsed="false">
      <c r="A118" s="26" t="n">
        <v>117</v>
      </c>
      <c r="B118" s="27" t="s">
        <v>777</v>
      </c>
      <c r="C118" s="26" t="s">
        <v>444</v>
      </c>
      <c r="D118" s="27" t="s">
        <v>778</v>
      </c>
      <c r="E118" s="26" t="s">
        <v>571</v>
      </c>
      <c r="F118" s="27" t="n">
        <v>90</v>
      </c>
      <c r="G118" s="26" t="n">
        <v>3</v>
      </c>
      <c r="H118" s="27" t="n">
        <v>3</v>
      </c>
      <c r="I118" s="26" t="n">
        <v>3</v>
      </c>
      <c r="J118" s="27" t="n">
        <v>2</v>
      </c>
      <c r="K118" s="26" t="n">
        <v>85</v>
      </c>
      <c r="L118" s="27" t="n">
        <f aca="false">VLOOKUP(K118,$AB$682:$AD$691,3,TRUE())+VLOOKUP(F118,$AC$682:$AD$691,2,TRUE())+SUM(G118:J118)</f>
        <v>16</v>
      </c>
      <c r="M118" s="28" t="n">
        <v>2</v>
      </c>
      <c r="N118" s="29" t="n">
        <v>2</v>
      </c>
      <c r="O118" s="28" t="n">
        <f aca="false">MIN((MAX((ROUND(((POWER(CEILING((K118*1.15),1),2) / 870) * (Z118 /Y118)),0)),5)),30)</f>
        <v>17</v>
      </c>
      <c r="P118" s="19"/>
      <c r="Q118" s="28" t="s">
        <v>427</v>
      </c>
      <c r="R118" s="29" t="n">
        <v>225</v>
      </c>
      <c r="S118" s="30" t="s">
        <v>779</v>
      </c>
      <c r="T118" s="29" t="s">
        <v>775</v>
      </c>
      <c r="U118" s="21"/>
      <c r="V118" s="31" t="s">
        <v>776</v>
      </c>
      <c r="W118" s="19"/>
      <c r="X118" s="32"/>
      <c r="Y118" s="23" t="n">
        <v>2</v>
      </c>
      <c r="Z118" s="24" t="n">
        <v>3</v>
      </c>
      <c r="AA118" s="19"/>
      <c r="AB118" s="25"/>
      <c r="AC118" s="25"/>
      <c r="AD118" s="25"/>
    </row>
    <row r="119" customFormat="false" ht="15" hidden="false" customHeight="true" outlineLevel="0" collapsed="false">
      <c r="A119" s="34" t="n">
        <v>118</v>
      </c>
      <c r="B119" s="35" t="s">
        <v>780</v>
      </c>
      <c r="C119" s="34" t="s">
        <v>444</v>
      </c>
      <c r="D119" s="35" t="s">
        <v>781</v>
      </c>
      <c r="E119" s="34" t="s">
        <v>503</v>
      </c>
      <c r="F119" s="35" t="n">
        <v>90</v>
      </c>
      <c r="G119" s="34" t="n">
        <v>3</v>
      </c>
      <c r="H119" s="35" t="n">
        <v>2</v>
      </c>
      <c r="I119" s="34" t="n">
        <v>2</v>
      </c>
      <c r="J119" s="35" t="n">
        <v>2</v>
      </c>
      <c r="K119" s="34" t="n">
        <v>63</v>
      </c>
      <c r="L119" s="35" t="n">
        <f aca="false">VLOOKUP(K119,$AB$682:$AD$691,3,TRUE())+VLOOKUP(F119,$AC$682:$AD$691,2,TRUE())+SUM(G119:J119)</f>
        <v>14</v>
      </c>
      <c r="M119" s="36" t="n">
        <v>1</v>
      </c>
      <c r="N119" s="37" t="n">
        <v>2</v>
      </c>
      <c r="O119" s="36" t="n">
        <f aca="false">MIN((MAX((ROUND(((POWER(CEILING((K119*1.15),1),2) / 870) * (Z119 /Y119)),0)),5)),30)</f>
        <v>12</v>
      </c>
      <c r="P119" s="19"/>
      <c r="Q119" s="36" t="n">
        <v>2</v>
      </c>
      <c r="R119" s="37" t="n">
        <v>75</v>
      </c>
      <c r="S119" s="38" t="s">
        <v>422</v>
      </c>
      <c r="T119" s="37" t="s">
        <v>402</v>
      </c>
      <c r="U119" s="21"/>
      <c r="V119" s="39" t="s">
        <v>782</v>
      </c>
      <c r="W119" s="19"/>
      <c r="X119" s="32"/>
      <c r="Y119" s="23" t="n">
        <v>1</v>
      </c>
      <c r="Z119" s="24" t="n">
        <v>2</v>
      </c>
      <c r="AA119" s="19"/>
      <c r="AB119" s="25"/>
      <c r="AC119" s="25"/>
      <c r="AD119" s="25"/>
    </row>
    <row r="120" customFormat="false" ht="15" hidden="false" customHeight="true" outlineLevel="0" collapsed="false">
      <c r="A120" s="34" t="n">
        <v>119</v>
      </c>
      <c r="B120" s="35" t="s">
        <v>783</v>
      </c>
      <c r="C120" s="34" t="s">
        <v>444</v>
      </c>
      <c r="D120" s="35" t="s">
        <v>781</v>
      </c>
      <c r="E120" s="34" t="s">
        <v>503</v>
      </c>
      <c r="F120" s="35" t="n">
        <v>100</v>
      </c>
      <c r="G120" s="34" t="n">
        <v>3</v>
      </c>
      <c r="H120" s="35" t="n">
        <v>3</v>
      </c>
      <c r="I120" s="34" t="n">
        <v>3</v>
      </c>
      <c r="J120" s="35" t="n">
        <v>3</v>
      </c>
      <c r="K120" s="34" t="n">
        <v>68</v>
      </c>
      <c r="L120" s="35" t="n">
        <f aca="false">VLOOKUP(K120,$AB$682:$AD$691,3,TRUE())+VLOOKUP(F120,$AC$682:$AD$691,2,TRUE())+SUM(G120:J120)</f>
        <v>18</v>
      </c>
      <c r="M120" s="36" t="n">
        <v>3</v>
      </c>
      <c r="N120" s="37" t="n">
        <v>3</v>
      </c>
      <c r="O120" s="36" t="n">
        <f aca="false">MIN((MAX((ROUND(((POWER(CEILING((K120*1.15),1),2) / 870) * (Z120 /Y120)),0)),5)),30)</f>
        <v>7</v>
      </c>
      <c r="P120" s="19"/>
      <c r="Q120" s="36" t="s">
        <v>427</v>
      </c>
      <c r="R120" s="37" t="n">
        <v>240</v>
      </c>
      <c r="S120" s="38" t="s">
        <v>422</v>
      </c>
      <c r="T120" s="37" t="s">
        <v>402</v>
      </c>
      <c r="U120" s="21"/>
      <c r="V120" s="39" t="s">
        <v>782</v>
      </c>
      <c r="W120" s="19"/>
      <c r="X120" s="32"/>
      <c r="Y120" s="23" t="n">
        <v>3</v>
      </c>
      <c r="Z120" s="24" t="n">
        <v>3</v>
      </c>
      <c r="AA120" s="19"/>
      <c r="AB120" s="25"/>
      <c r="AC120" s="25"/>
      <c r="AD120" s="25"/>
    </row>
    <row r="121" customFormat="false" ht="15" hidden="false" customHeight="true" outlineLevel="0" collapsed="false">
      <c r="A121" s="34" t="n">
        <v>120</v>
      </c>
      <c r="B121" s="35" t="s">
        <v>784</v>
      </c>
      <c r="C121" s="34" t="s">
        <v>444</v>
      </c>
      <c r="D121" s="35" t="s">
        <v>785</v>
      </c>
      <c r="E121" s="34" t="s">
        <v>667</v>
      </c>
      <c r="F121" s="35" t="n">
        <v>90</v>
      </c>
      <c r="G121" s="34" t="n">
        <v>2</v>
      </c>
      <c r="H121" s="35" t="n">
        <v>2</v>
      </c>
      <c r="I121" s="34" t="n">
        <v>3</v>
      </c>
      <c r="J121" s="35" t="n">
        <v>2</v>
      </c>
      <c r="K121" s="34" t="n">
        <v>85</v>
      </c>
      <c r="L121" s="35" t="n">
        <f aca="false">VLOOKUP(K121,$AB$682:$AD$691,3,TRUE())+VLOOKUP(F121,$AC$682:$AD$691,2,TRUE())+SUM(G121:J121)</f>
        <v>14</v>
      </c>
      <c r="M121" s="36" t="n">
        <v>2</v>
      </c>
      <c r="N121" s="37" t="n">
        <v>3</v>
      </c>
      <c r="O121" s="36" t="n">
        <f aca="false">MIN((MAX((ROUND(((POWER(CEILING((K121*1.15),1),2) / 870) * (Z121 /Y121)),0)),5)),30)</f>
        <v>22</v>
      </c>
      <c r="P121" s="19"/>
      <c r="Q121" s="36" t="n">
        <v>2</v>
      </c>
      <c r="R121" s="37" t="n">
        <v>75</v>
      </c>
      <c r="S121" s="38" t="s">
        <v>615</v>
      </c>
      <c r="T121" s="37" t="s">
        <v>404</v>
      </c>
      <c r="U121" s="21"/>
      <c r="V121" s="39" t="s">
        <v>786</v>
      </c>
      <c r="W121" s="19"/>
      <c r="X121" s="32"/>
      <c r="Y121" s="23" t="n">
        <v>1</v>
      </c>
      <c r="Z121" s="24" t="n">
        <v>2</v>
      </c>
      <c r="AA121" s="19"/>
      <c r="AB121" s="25"/>
      <c r="AC121" s="25"/>
      <c r="AD121" s="25"/>
    </row>
    <row r="122" customFormat="false" ht="15" hidden="false" customHeight="true" outlineLevel="0" collapsed="false">
      <c r="A122" s="26" t="n">
        <v>121</v>
      </c>
      <c r="B122" s="27" t="s">
        <v>787</v>
      </c>
      <c r="C122" s="26" t="s">
        <v>659</v>
      </c>
      <c r="D122" s="27" t="s">
        <v>785</v>
      </c>
      <c r="E122" s="26" t="s">
        <v>667</v>
      </c>
      <c r="F122" s="27" t="n">
        <v>90</v>
      </c>
      <c r="G122" s="26" t="n">
        <v>3</v>
      </c>
      <c r="H122" s="27" t="n">
        <v>3</v>
      </c>
      <c r="I122" s="26" t="n">
        <v>4</v>
      </c>
      <c r="J122" s="27" t="n">
        <v>3</v>
      </c>
      <c r="K122" s="26" t="n">
        <v>115</v>
      </c>
      <c r="L122" s="27" t="n">
        <f aca="false">VLOOKUP(K122,$AB$682:$AD$691,3,TRUE())+VLOOKUP(F122,$AC$682:$AD$691,2,TRUE())+SUM(G122:J122)</f>
        <v>19</v>
      </c>
      <c r="M122" s="28" t="n">
        <v>2</v>
      </c>
      <c r="N122" s="29" t="n">
        <v>4</v>
      </c>
      <c r="O122" s="28" t="n">
        <f aca="false">MIN((MAX((ROUND(((POWER(CEILING((K122*1.15),1),2) / 870) * (Z122 /Y122)),0)),5)),30)</f>
        <v>20</v>
      </c>
      <c r="P122" s="19"/>
      <c r="Q122" s="28" t="s">
        <v>427</v>
      </c>
      <c r="R122" s="29" t="n">
        <v>240</v>
      </c>
      <c r="S122" s="30" t="s">
        <v>615</v>
      </c>
      <c r="T122" s="29" t="s">
        <v>404</v>
      </c>
      <c r="U122" s="21"/>
      <c r="V122" s="31" t="s">
        <v>788</v>
      </c>
      <c r="W122" s="19"/>
      <c r="X122" s="32"/>
      <c r="Y122" s="23" t="n">
        <v>3</v>
      </c>
      <c r="Z122" s="24" t="n">
        <v>3</v>
      </c>
      <c r="AA122" s="19"/>
      <c r="AB122" s="25"/>
      <c r="AC122" s="25"/>
      <c r="AD122" s="25"/>
    </row>
    <row r="123" customFormat="false" ht="15" hidden="false" customHeight="true" outlineLevel="0" collapsed="false">
      <c r="A123" s="26" t="n">
        <v>122</v>
      </c>
      <c r="B123" s="27" t="s">
        <v>789</v>
      </c>
      <c r="C123" s="26" t="s">
        <v>790</v>
      </c>
      <c r="D123" s="27" t="s">
        <v>791</v>
      </c>
      <c r="E123" s="26" t="s">
        <v>792</v>
      </c>
      <c r="F123" s="27" t="n">
        <v>90</v>
      </c>
      <c r="G123" s="26" t="n">
        <v>2</v>
      </c>
      <c r="H123" s="27" t="n">
        <v>3</v>
      </c>
      <c r="I123" s="26" t="n">
        <v>4</v>
      </c>
      <c r="J123" s="27" t="n">
        <v>5</v>
      </c>
      <c r="K123" s="26" t="n">
        <v>90</v>
      </c>
      <c r="L123" s="27" t="n">
        <f aca="false">VLOOKUP(K123,$AB$682:$AD$691,3,TRUE())+VLOOKUP(F123,$AC$682:$AD$691,2,TRUE())+SUM(G123:J123)</f>
        <v>19</v>
      </c>
      <c r="M123" s="28" t="n">
        <v>3</v>
      </c>
      <c r="N123" s="29" t="n">
        <v>4</v>
      </c>
      <c r="O123" s="28" t="n">
        <f aca="false">MIN((MAX((ROUND(((POWER(CEILING((K123*1.15),1),2) / 870) * (Z123 /Y123)),0)),5)),30)</f>
        <v>12</v>
      </c>
      <c r="P123" s="19"/>
      <c r="Q123" s="28" t="s">
        <v>427</v>
      </c>
      <c r="R123" s="29" t="n">
        <v>255</v>
      </c>
      <c r="S123" s="30" t="s">
        <v>793</v>
      </c>
      <c r="T123" s="29" t="s">
        <v>423</v>
      </c>
      <c r="U123" s="21"/>
      <c r="V123" s="31" t="s">
        <v>794</v>
      </c>
      <c r="W123" s="19"/>
      <c r="X123" s="32"/>
      <c r="Y123" s="23" t="n">
        <v>3</v>
      </c>
      <c r="Z123" s="24" t="n">
        <v>3</v>
      </c>
      <c r="AA123" s="19"/>
      <c r="AB123" s="25"/>
      <c r="AC123" s="25"/>
      <c r="AD123" s="25"/>
    </row>
    <row r="124" customFormat="false" ht="15" hidden="false" customHeight="true" outlineLevel="0" collapsed="false">
      <c r="A124" s="26" t="n">
        <v>123</v>
      </c>
      <c r="B124" s="27" t="s">
        <v>795</v>
      </c>
      <c r="C124" s="26" t="s">
        <v>461</v>
      </c>
      <c r="D124" s="27" t="s">
        <v>796</v>
      </c>
      <c r="E124" s="26" t="s">
        <v>631</v>
      </c>
      <c r="F124" s="27" t="n">
        <v>100</v>
      </c>
      <c r="G124" s="26" t="n">
        <v>4</v>
      </c>
      <c r="H124" s="27" t="n">
        <v>3</v>
      </c>
      <c r="I124" s="26" t="n">
        <v>2</v>
      </c>
      <c r="J124" s="27" t="n">
        <v>3</v>
      </c>
      <c r="K124" s="26" t="n">
        <v>105</v>
      </c>
      <c r="L124" s="27" t="n">
        <f aca="false">VLOOKUP(K124,$AB$682:$AD$691,3,TRUE())+VLOOKUP(F124,$AC$682:$AD$691,2,TRUE())+SUM(G124:J124)</f>
        <v>19</v>
      </c>
      <c r="M124" s="28" t="n">
        <v>3</v>
      </c>
      <c r="N124" s="29" t="n">
        <v>4</v>
      </c>
      <c r="O124" s="28" t="n">
        <f aca="false">MIN((MAX((ROUND(((POWER(CEILING((K124*1.15),1),2) / 870) * (Z124 /Y124)),0)),5)),30)</f>
        <v>30</v>
      </c>
      <c r="P124" s="19"/>
      <c r="Q124" s="28" t="n">
        <v>4</v>
      </c>
      <c r="R124" s="29" t="n">
        <v>255</v>
      </c>
      <c r="S124" s="30" t="s">
        <v>708</v>
      </c>
      <c r="T124" s="29" t="s">
        <v>403</v>
      </c>
      <c r="U124" s="21"/>
      <c r="V124" s="31" t="s">
        <v>797</v>
      </c>
      <c r="W124" s="19"/>
      <c r="X124" s="32"/>
      <c r="Y124" s="23" t="n">
        <v>1</v>
      </c>
      <c r="Z124" s="24" t="n">
        <v>2</v>
      </c>
      <c r="AA124" s="19"/>
      <c r="AB124" s="25"/>
      <c r="AC124" s="25"/>
      <c r="AD124" s="25"/>
    </row>
    <row r="125" customFormat="false" ht="15" hidden="false" customHeight="true" outlineLevel="0" collapsed="false">
      <c r="A125" s="34" t="n">
        <v>124</v>
      </c>
      <c r="B125" s="35" t="s">
        <v>798</v>
      </c>
      <c r="C125" s="34" t="s">
        <v>799</v>
      </c>
      <c r="D125" s="35" t="s">
        <v>800</v>
      </c>
      <c r="E125" s="34" t="s">
        <v>801</v>
      </c>
      <c r="F125" s="35" t="n">
        <v>100</v>
      </c>
      <c r="G125" s="34" t="n">
        <v>2</v>
      </c>
      <c r="H125" s="35" t="n">
        <v>2</v>
      </c>
      <c r="I125" s="34" t="n">
        <v>4</v>
      </c>
      <c r="J125" s="35" t="n">
        <v>3</v>
      </c>
      <c r="K125" s="34" t="n">
        <v>95</v>
      </c>
      <c r="L125" s="35" t="n">
        <f aca="false">VLOOKUP(K125,$AB$682:$AD$691,3,TRUE())+VLOOKUP(F125,$AC$682:$AD$691,2,TRUE())+SUM(G125:J125)</f>
        <v>17</v>
      </c>
      <c r="M125" s="36" t="n">
        <v>3</v>
      </c>
      <c r="N125" s="37" t="n">
        <v>3</v>
      </c>
      <c r="O125" s="36" t="n">
        <f aca="false">MIN((MAX((ROUND(((POWER(CEILING((K125*1.15),1),2) / 870) * (Z125 /Y125)),0)),5)),30)</f>
        <v>14</v>
      </c>
      <c r="P125" s="19"/>
      <c r="Q125" s="36" t="s">
        <v>427</v>
      </c>
      <c r="R125" s="37" t="n">
        <v>255</v>
      </c>
      <c r="S125" s="38" t="s">
        <v>422</v>
      </c>
      <c r="T125" s="37" t="s">
        <v>404</v>
      </c>
      <c r="U125" s="21"/>
      <c r="V125" s="39" t="s">
        <v>802</v>
      </c>
      <c r="W125" s="19"/>
      <c r="X125" s="32"/>
      <c r="Y125" s="23" t="n">
        <v>3</v>
      </c>
      <c r="Z125" s="24" t="n">
        <v>3</v>
      </c>
      <c r="AA125" s="19"/>
      <c r="AB125" s="25"/>
      <c r="AC125" s="25"/>
      <c r="AD125" s="25"/>
    </row>
    <row r="126" customFormat="false" ht="15" hidden="false" customHeight="true" outlineLevel="0" collapsed="false">
      <c r="A126" s="34" t="n">
        <v>125</v>
      </c>
      <c r="B126" s="35" t="s">
        <v>803</v>
      </c>
      <c r="C126" s="34" t="s">
        <v>501</v>
      </c>
      <c r="D126" s="35" t="s">
        <v>502</v>
      </c>
      <c r="E126" s="34" t="s">
        <v>804</v>
      </c>
      <c r="F126" s="35" t="n">
        <v>100</v>
      </c>
      <c r="G126" s="34" t="n">
        <v>3</v>
      </c>
      <c r="H126" s="35" t="n">
        <v>2</v>
      </c>
      <c r="I126" s="34" t="n">
        <v>3</v>
      </c>
      <c r="J126" s="35" t="n">
        <v>3</v>
      </c>
      <c r="K126" s="34" t="n">
        <v>105</v>
      </c>
      <c r="L126" s="35" t="n">
        <f aca="false">VLOOKUP(K126,$AB$682:$AD$691,3,TRUE())+VLOOKUP(F126,$AC$682:$AD$691,2,TRUE())+SUM(G126:J126)</f>
        <v>18</v>
      </c>
      <c r="M126" s="36" t="n">
        <v>2</v>
      </c>
      <c r="N126" s="37" t="n">
        <v>3</v>
      </c>
      <c r="O126" s="36" t="n">
        <f aca="false">MIN((MAX((ROUND(((POWER(CEILING((K126*1.15),1),2) / 870) * (Z126 /Y126)),0)),5)),30)</f>
        <v>25</v>
      </c>
      <c r="P126" s="19"/>
      <c r="Q126" s="36" t="s">
        <v>427</v>
      </c>
      <c r="R126" s="37" t="n">
        <v>255</v>
      </c>
      <c r="S126" s="38" t="s">
        <v>805</v>
      </c>
      <c r="T126" s="37" t="s">
        <v>509</v>
      </c>
      <c r="U126" s="21"/>
      <c r="V126" s="39" t="s">
        <v>806</v>
      </c>
      <c r="W126" s="19"/>
      <c r="X126" s="32"/>
      <c r="Y126" s="23" t="n">
        <v>2</v>
      </c>
      <c r="Z126" s="24" t="n">
        <v>3</v>
      </c>
      <c r="AA126" s="19"/>
      <c r="AB126" s="25"/>
      <c r="AC126" s="25"/>
      <c r="AD126" s="25"/>
    </row>
    <row r="127" customFormat="false" ht="15" hidden="false" customHeight="true" outlineLevel="0" collapsed="false">
      <c r="A127" s="34" t="n">
        <v>126</v>
      </c>
      <c r="B127" s="35" t="s">
        <v>807</v>
      </c>
      <c r="C127" s="34" t="s">
        <v>433</v>
      </c>
      <c r="D127" s="35" t="s">
        <v>654</v>
      </c>
      <c r="E127" s="34" t="s">
        <v>804</v>
      </c>
      <c r="F127" s="35" t="n">
        <v>100</v>
      </c>
      <c r="G127" s="34" t="n">
        <v>3</v>
      </c>
      <c r="H127" s="35" t="n">
        <v>2</v>
      </c>
      <c r="I127" s="34" t="n">
        <v>4</v>
      </c>
      <c r="J127" s="35" t="n">
        <v>3</v>
      </c>
      <c r="K127" s="34" t="n">
        <v>93</v>
      </c>
      <c r="L127" s="35" t="n">
        <f aca="false">VLOOKUP(K127,$AB$682:$AD$691,3,TRUE())+VLOOKUP(F127,$AC$682:$AD$691,2,TRUE())+SUM(G127:J127)</f>
        <v>18</v>
      </c>
      <c r="M127" s="36" t="n">
        <v>3</v>
      </c>
      <c r="N127" s="37" t="n">
        <v>3</v>
      </c>
      <c r="O127" s="36" t="n">
        <f aca="false">MIN((MAX((ROUND(((POWER(CEILING((K127*1.15),1),2) / 870) * (Z127 /Y127)),0)),5)),30)</f>
        <v>20</v>
      </c>
      <c r="P127" s="19"/>
      <c r="Q127" s="36" t="s">
        <v>427</v>
      </c>
      <c r="R127" s="37" t="n">
        <v>255</v>
      </c>
      <c r="S127" s="38" t="s">
        <v>808</v>
      </c>
      <c r="T127" s="37" t="s">
        <v>509</v>
      </c>
      <c r="U127" s="21"/>
      <c r="V127" s="39" t="s">
        <v>809</v>
      </c>
      <c r="W127" s="19"/>
      <c r="X127" s="32"/>
      <c r="Y127" s="23" t="n">
        <v>2</v>
      </c>
      <c r="Z127" s="24" t="n">
        <v>3</v>
      </c>
      <c r="AA127" s="19"/>
      <c r="AB127" s="25"/>
      <c r="AC127" s="25"/>
      <c r="AD127" s="25"/>
    </row>
    <row r="128" customFormat="false" ht="15" hidden="false" customHeight="true" outlineLevel="0" collapsed="false">
      <c r="A128" s="26" t="n">
        <v>127</v>
      </c>
      <c r="B128" s="27" t="s">
        <v>810</v>
      </c>
      <c r="C128" s="26" t="s">
        <v>455</v>
      </c>
      <c r="D128" s="27" t="s">
        <v>811</v>
      </c>
      <c r="E128" s="26" t="s">
        <v>812</v>
      </c>
      <c r="F128" s="27" t="n">
        <v>100</v>
      </c>
      <c r="G128" s="26" t="n">
        <v>5</v>
      </c>
      <c r="H128" s="27" t="n">
        <v>4</v>
      </c>
      <c r="I128" s="26" t="n">
        <v>2</v>
      </c>
      <c r="J128" s="27" t="n">
        <v>3</v>
      </c>
      <c r="K128" s="26" t="n">
        <v>85</v>
      </c>
      <c r="L128" s="27" t="n">
        <f aca="false">VLOOKUP(K128,$AB$682:$AD$691,3,TRUE())+VLOOKUP(F128,$AC$682:$AD$691,2,TRUE())+SUM(G128:J128)</f>
        <v>20</v>
      </c>
      <c r="M128" s="28" t="n">
        <v>3</v>
      </c>
      <c r="N128" s="29" t="n">
        <v>4</v>
      </c>
      <c r="O128" s="28" t="n">
        <f aca="false">MIN((MAX((ROUND(((POWER(CEILING((K128*1.15),1),2) / 870) * (Z128 /Y128)),0)),5)),30)</f>
        <v>11</v>
      </c>
      <c r="P128" s="19"/>
      <c r="Q128" s="28" t="n">
        <v>4</v>
      </c>
      <c r="R128" s="29" t="n">
        <v>255</v>
      </c>
      <c r="S128" s="30" t="s">
        <v>813</v>
      </c>
      <c r="T128" s="29" t="s">
        <v>771</v>
      </c>
      <c r="U128" s="21"/>
      <c r="V128" s="31" t="s">
        <v>814</v>
      </c>
      <c r="W128" s="19"/>
      <c r="X128" s="32"/>
      <c r="Y128" s="23" t="n">
        <v>3</v>
      </c>
      <c r="Z128" s="24" t="n">
        <v>3</v>
      </c>
      <c r="AA128" s="19"/>
      <c r="AB128" s="25"/>
      <c r="AC128" s="25"/>
      <c r="AD128" s="25"/>
    </row>
    <row r="129" customFormat="false" ht="15" hidden="false" customHeight="true" outlineLevel="0" collapsed="false">
      <c r="A129" s="26" t="n">
        <v>128</v>
      </c>
      <c r="B129" s="27" t="s">
        <v>815</v>
      </c>
      <c r="C129" s="26" t="s">
        <v>484</v>
      </c>
      <c r="D129" s="27" t="s">
        <v>816</v>
      </c>
      <c r="E129" s="26" t="s">
        <v>524</v>
      </c>
      <c r="F129" s="27" t="n">
        <v>100</v>
      </c>
      <c r="G129" s="26" t="n">
        <v>4</v>
      </c>
      <c r="H129" s="27" t="n">
        <v>3</v>
      </c>
      <c r="I129" s="26" t="n">
        <v>2</v>
      </c>
      <c r="J129" s="27" t="n">
        <v>3</v>
      </c>
      <c r="K129" s="26" t="n">
        <v>110</v>
      </c>
      <c r="L129" s="27" t="n">
        <f aca="false">VLOOKUP(K129,$AB$682:$AD$691,3,TRUE())+VLOOKUP(F129,$AC$682:$AD$691,2,TRUE())+SUM(G129:J129)</f>
        <v>19</v>
      </c>
      <c r="M129" s="28" t="n">
        <v>4</v>
      </c>
      <c r="N129" s="29" t="n">
        <v>4</v>
      </c>
      <c r="O129" s="28" t="n">
        <f aca="false">MIN((MAX((ROUND(((POWER(CEILING((K129*1.15),1),2) / 870) * (Z129 /Y129)),0)),5)),30)</f>
        <v>19</v>
      </c>
      <c r="P129" s="19"/>
      <c r="Q129" s="28" t="n">
        <v>4</v>
      </c>
      <c r="R129" s="29" t="n">
        <v>255</v>
      </c>
      <c r="S129" s="30" t="s">
        <v>817</v>
      </c>
      <c r="T129" s="29" t="s">
        <v>402</v>
      </c>
      <c r="U129" s="21"/>
      <c r="V129" s="31" t="s">
        <v>818</v>
      </c>
      <c r="W129" s="19"/>
      <c r="X129" s="32"/>
      <c r="Y129" s="23" t="n">
        <v>3</v>
      </c>
      <c r="Z129" s="24" t="n">
        <v>3</v>
      </c>
      <c r="AA129" s="19"/>
      <c r="AB129" s="25"/>
      <c r="AC129" s="25"/>
      <c r="AD129" s="25"/>
    </row>
    <row r="130" customFormat="false" ht="15" hidden="false" customHeight="true" outlineLevel="0" collapsed="false">
      <c r="A130" s="26" t="n">
        <v>129</v>
      </c>
      <c r="B130" s="27" t="s">
        <v>819</v>
      </c>
      <c r="C130" s="26" t="s">
        <v>444</v>
      </c>
      <c r="D130" s="27" t="s">
        <v>593</v>
      </c>
      <c r="E130" s="26" t="s">
        <v>820</v>
      </c>
      <c r="F130" s="27" t="n">
        <v>80</v>
      </c>
      <c r="G130" s="26" t="n">
        <v>1</v>
      </c>
      <c r="H130" s="27" t="n">
        <v>2</v>
      </c>
      <c r="I130" s="26" t="n">
        <v>1</v>
      </c>
      <c r="J130" s="27" t="n">
        <v>1</v>
      </c>
      <c r="K130" s="26" t="n">
        <v>80</v>
      </c>
      <c r="L130" s="27" t="n">
        <f aca="false">VLOOKUP(K130,$AB$682:$AD$691,3,TRUE())+VLOOKUP(F130,$AC$682:$AD$691,2,TRUE())+SUM(G130:J130)</f>
        <v>9</v>
      </c>
      <c r="M130" s="28" t="n">
        <v>1</v>
      </c>
      <c r="N130" s="29" t="n">
        <v>2</v>
      </c>
      <c r="O130" s="28" t="n">
        <f aca="false">MIN((MAX((ROUND(((POWER(CEILING((K130*1.15),1),2) / 870) * (Z130 /Y130)),0)),5)),30)</f>
        <v>19</v>
      </c>
      <c r="P130" s="19"/>
      <c r="Q130" s="28" t="n">
        <v>2</v>
      </c>
      <c r="R130" s="29" t="n">
        <v>45</v>
      </c>
      <c r="S130" s="30" t="s">
        <v>422</v>
      </c>
      <c r="T130" s="29" t="s">
        <v>403</v>
      </c>
      <c r="U130" s="21"/>
      <c r="V130" s="31" t="s">
        <v>821</v>
      </c>
      <c r="W130" s="19"/>
      <c r="X130" s="32"/>
      <c r="Y130" s="23" t="n">
        <v>1</v>
      </c>
      <c r="Z130" s="24" t="n">
        <v>2</v>
      </c>
      <c r="AA130" s="19"/>
      <c r="AB130" s="25"/>
      <c r="AC130" s="25"/>
      <c r="AD130" s="25"/>
    </row>
    <row r="131" customFormat="false" ht="15" hidden="false" customHeight="true" outlineLevel="0" collapsed="false">
      <c r="A131" s="34" t="n">
        <v>130</v>
      </c>
      <c r="B131" s="35" t="s">
        <v>822</v>
      </c>
      <c r="C131" s="34" t="s">
        <v>823</v>
      </c>
      <c r="D131" s="35" t="s">
        <v>824</v>
      </c>
      <c r="E131" s="34" t="s">
        <v>812</v>
      </c>
      <c r="F131" s="35" t="n">
        <v>100</v>
      </c>
      <c r="G131" s="34" t="n">
        <v>5</v>
      </c>
      <c r="H131" s="35" t="n">
        <v>3</v>
      </c>
      <c r="I131" s="34" t="n">
        <v>2</v>
      </c>
      <c r="J131" s="35" t="n">
        <v>4</v>
      </c>
      <c r="K131" s="34" t="n">
        <v>81</v>
      </c>
      <c r="L131" s="35" t="n">
        <f aca="false">VLOOKUP(K131,$AB$682:$AD$691,3,TRUE())+VLOOKUP(F131,$AC$682:$AD$691,2,TRUE())+SUM(G131:J131)</f>
        <v>20</v>
      </c>
      <c r="M131" s="36" t="n">
        <v>6</v>
      </c>
      <c r="N131" s="37" t="n">
        <v>6</v>
      </c>
      <c r="O131" s="36" t="n">
        <f aca="false">MIN((MAX((ROUND(((POWER(CEILING((K131*1.15),1),2) / 870) * (Z131 /Y131)),0)),5)),30)</f>
        <v>10</v>
      </c>
      <c r="P131" s="19"/>
      <c r="Q131" s="36" t="s">
        <v>427</v>
      </c>
      <c r="R131" s="37" t="n">
        <v>255</v>
      </c>
      <c r="S131" s="38" t="s">
        <v>825</v>
      </c>
      <c r="T131" s="37" t="s">
        <v>472</v>
      </c>
      <c r="U131" s="21"/>
      <c r="V131" s="39"/>
      <c r="W131" s="19"/>
      <c r="X131" s="32"/>
      <c r="Y131" s="23" t="n">
        <v>3</v>
      </c>
      <c r="Z131" s="24" t="n">
        <v>3</v>
      </c>
      <c r="AA131" s="19"/>
      <c r="AB131" s="25"/>
      <c r="AC131" s="25"/>
      <c r="AD131" s="25"/>
    </row>
    <row r="132" customFormat="false" ht="15" hidden="false" customHeight="true" outlineLevel="0" collapsed="false">
      <c r="A132" s="34" t="n">
        <v>131</v>
      </c>
      <c r="B132" s="35" t="s">
        <v>826</v>
      </c>
      <c r="C132" s="34" t="s">
        <v>686</v>
      </c>
      <c r="D132" s="35" t="s">
        <v>827</v>
      </c>
      <c r="E132" s="34" t="s">
        <v>828</v>
      </c>
      <c r="F132" s="35" t="n">
        <v>120</v>
      </c>
      <c r="G132" s="34" t="n">
        <v>3</v>
      </c>
      <c r="H132" s="35" t="n">
        <v>3</v>
      </c>
      <c r="I132" s="34" t="n">
        <v>3</v>
      </c>
      <c r="J132" s="35" t="n">
        <v>3</v>
      </c>
      <c r="K132" s="34" t="n">
        <v>60</v>
      </c>
      <c r="L132" s="35" t="n">
        <f aca="false">VLOOKUP(K132,$AB$682:$AD$691,3,TRUE())+VLOOKUP(F132,$AC$682:$AD$691,2,TRUE())+SUM(G132:J132)</f>
        <v>19</v>
      </c>
      <c r="M132" s="36" t="n">
        <v>5</v>
      </c>
      <c r="N132" s="37" t="n">
        <v>6</v>
      </c>
      <c r="O132" s="36" t="n">
        <f aca="false">MIN((MAX((ROUND(((POWER(CEILING((K132*1.15),1),2) / 870) * (Z132 /Y132)),0)),5)),30)</f>
        <v>5</v>
      </c>
      <c r="P132" s="19"/>
      <c r="Q132" s="36" t="n">
        <v>4</v>
      </c>
      <c r="R132" s="37" t="n">
        <v>255</v>
      </c>
      <c r="S132" s="38" t="s">
        <v>817</v>
      </c>
      <c r="T132" s="37" t="s">
        <v>405</v>
      </c>
      <c r="U132" s="21"/>
      <c r="V132" s="39" t="s">
        <v>829</v>
      </c>
      <c r="W132" s="19"/>
      <c r="X132" s="32"/>
      <c r="Y132" s="23" t="n">
        <v>3</v>
      </c>
      <c r="Z132" s="24" t="n">
        <v>3</v>
      </c>
      <c r="AA132" s="19"/>
      <c r="AB132" s="25"/>
      <c r="AC132" s="25"/>
      <c r="AD132" s="25"/>
    </row>
    <row r="133" customFormat="false" ht="15" hidden="false" customHeight="true" outlineLevel="0" collapsed="false">
      <c r="A133" s="34" t="n">
        <v>132</v>
      </c>
      <c r="B133" s="35" t="s">
        <v>830</v>
      </c>
      <c r="C133" s="34" t="s">
        <v>484</v>
      </c>
      <c r="D133" s="35" t="s">
        <v>831</v>
      </c>
      <c r="E133" s="34" t="s">
        <v>832</v>
      </c>
      <c r="F133" s="35" t="n">
        <v>90</v>
      </c>
      <c r="G133" s="34" t="n">
        <v>2</v>
      </c>
      <c r="H133" s="35" t="n">
        <v>2</v>
      </c>
      <c r="I133" s="34" t="n">
        <v>2</v>
      </c>
      <c r="J133" s="35" t="n">
        <v>2</v>
      </c>
      <c r="K133" s="34" t="n">
        <v>48</v>
      </c>
      <c r="L133" s="35" t="n">
        <f aca="false">VLOOKUP(K133,$AB$682:$AD$691,3,TRUE())+VLOOKUP(F133,$AC$682:$AD$691,2,TRUE())+SUM(G133:J133)</f>
        <v>12</v>
      </c>
      <c r="M133" s="36" t="n">
        <v>1</v>
      </c>
      <c r="N133" s="37" t="n">
        <v>1</v>
      </c>
      <c r="O133" s="36" t="n">
        <f aca="false">MIN((MAX((ROUND(((POWER(CEILING((K133*1.15),1),2) / 870) * (Z133 /Y133)),0)),5)),30)</f>
        <v>5</v>
      </c>
      <c r="P133" s="19"/>
      <c r="Q133" s="36" t="n">
        <v>4</v>
      </c>
      <c r="R133" s="37" t="n">
        <v>265</v>
      </c>
      <c r="S133" s="38" t="s">
        <v>833</v>
      </c>
      <c r="T133" s="37" t="s">
        <v>834</v>
      </c>
      <c r="U133" s="21"/>
      <c r="V133" s="39"/>
      <c r="W133" s="19"/>
      <c r="X133" s="32"/>
      <c r="Y133" s="23" t="n">
        <v>3</v>
      </c>
      <c r="Z133" s="24" t="n">
        <v>3</v>
      </c>
      <c r="AA133" s="19"/>
      <c r="AB133" s="25"/>
      <c r="AC133" s="25"/>
      <c r="AD133" s="25"/>
    </row>
    <row r="134" customFormat="false" ht="15" hidden="false" customHeight="true" outlineLevel="0" collapsed="false">
      <c r="A134" s="26" t="n">
        <v>133</v>
      </c>
      <c r="B134" s="27" t="s">
        <v>835</v>
      </c>
      <c r="C134" s="26" t="s">
        <v>484</v>
      </c>
      <c r="D134" s="27" t="s">
        <v>836</v>
      </c>
      <c r="E134" s="26" t="s">
        <v>837</v>
      </c>
      <c r="F134" s="27" t="n">
        <v>90</v>
      </c>
      <c r="G134" s="26" t="n">
        <v>2</v>
      </c>
      <c r="H134" s="27" t="n">
        <v>2</v>
      </c>
      <c r="I134" s="26" t="n">
        <v>2</v>
      </c>
      <c r="J134" s="27" t="n">
        <v>3</v>
      </c>
      <c r="K134" s="26" t="n">
        <v>55</v>
      </c>
      <c r="L134" s="27" t="n">
        <f aca="false">VLOOKUP(K134,$AB$682:$AD$691,3,TRUE())+VLOOKUP(F134,$AC$682:$AD$691,2,TRUE())+SUM(G134:J134)</f>
        <v>13</v>
      </c>
      <c r="M134" s="28" t="n">
        <v>1</v>
      </c>
      <c r="N134" s="29" t="n">
        <v>1</v>
      </c>
      <c r="O134" s="28" t="n">
        <f aca="false">MIN((MAX((ROUND(((POWER(CEILING((K134*1.15),1),2) / 870) * (Z134 /Y134)),0)),5)),30)</f>
        <v>9</v>
      </c>
      <c r="P134" s="19"/>
      <c r="Q134" s="28" t="n">
        <v>2</v>
      </c>
      <c r="R134" s="29" t="n">
        <v>255</v>
      </c>
      <c r="S134" s="30" t="s">
        <v>838</v>
      </c>
      <c r="T134" s="29" t="s">
        <v>839</v>
      </c>
      <c r="U134" s="21"/>
      <c r="V134" s="31" t="s">
        <v>840</v>
      </c>
      <c r="W134" s="19"/>
      <c r="X134" s="32"/>
      <c r="Y134" s="23" t="n">
        <v>1</v>
      </c>
      <c r="Z134" s="24" t="n">
        <v>2</v>
      </c>
      <c r="AA134" s="19"/>
      <c r="AB134" s="25"/>
      <c r="AC134" s="25"/>
      <c r="AD134" s="25"/>
    </row>
    <row r="135" customFormat="false" ht="15" hidden="false" customHeight="true" outlineLevel="0" collapsed="false">
      <c r="A135" s="26" t="n">
        <v>134</v>
      </c>
      <c r="B135" s="27" t="s">
        <v>841</v>
      </c>
      <c r="C135" s="26" t="s">
        <v>444</v>
      </c>
      <c r="D135" s="27" t="s">
        <v>842</v>
      </c>
      <c r="E135" s="26" t="s">
        <v>828</v>
      </c>
      <c r="F135" s="27" t="n">
        <v>120</v>
      </c>
      <c r="G135" s="26" t="n">
        <v>3</v>
      </c>
      <c r="H135" s="27" t="n">
        <v>2</v>
      </c>
      <c r="I135" s="26" t="n">
        <v>4</v>
      </c>
      <c r="J135" s="27" t="n">
        <v>3</v>
      </c>
      <c r="K135" s="26" t="n">
        <v>65</v>
      </c>
      <c r="L135" s="27" t="n">
        <f aca="false">VLOOKUP(K135,$AB$682:$AD$691,3,TRUE())+VLOOKUP(F135,$AC$682:$AD$691,2,TRUE())+SUM(G135:J135)</f>
        <v>20</v>
      </c>
      <c r="M135" s="28" t="n">
        <v>2</v>
      </c>
      <c r="N135" s="29" t="n">
        <v>3</v>
      </c>
      <c r="O135" s="28" t="n">
        <f aca="false">MIN((MAX((ROUND(((POWER(CEILING((K135*1.15),1),2) / 870) * (Z135 /Y135)),0)),5)),30)</f>
        <v>6</v>
      </c>
      <c r="P135" s="19"/>
      <c r="Q135" s="28" t="s">
        <v>427</v>
      </c>
      <c r="R135" s="29" t="n">
        <v>255</v>
      </c>
      <c r="S135" s="30" t="s">
        <v>615</v>
      </c>
      <c r="T135" s="29" t="s">
        <v>404</v>
      </c>
      <c r="U135" s="21"/>
      <c r="V135" s="31" t="s">
        <v>840</v>
      </c>
      <c r="W135" s="19"/>
      <c r="X135" s="32"/>
      <c r="Y135" s="23" t="n">
        <v>3</v>
      </c>
      <c r="Z135" s="24" t="n">
        <v>3</v>
      </c>
      <c r="AA135" s="19"/>
      <c r="AB135" s="25"/>
      <c r="AC135" s="25"/>
      <c r="AD135" s="25"/>
    </row>
    <row r="136" customFormat="false" ht="15" hidden="false" customHeight="true" outlineLevel="0" collapsed="false">
      <c r="A136" s="26" t="n">
        <v>135</v>
      </c>
      <c r="B136" s="27" t="s">
        <v>843</v>
      </c>
      <c r="C136" s="26" t="s">
        <v>501</v>
      </c>
      <c r="D136" s="27" t="s">
        <v>844</v>
      </c>
      <c r="E136" s="26" t="s">
        <v>845</v>
      </c>
      <c r="F136" s="27" t="n">
        <v>100</v>
      </c>
      <c r="G136" s="26" t="n">
        <v>3</v>
      </c>
      <c r="H136" s="27" t="n">
        <v>2</v>
      </c>
      <c r="I136" s="26" t="n">
        <v>4</v>
      </c>
      <c r="J136" s="27" t="n">
        <v>3</v>
      </c>
      <c r="K136" s="26" t="n">
        <v>130</v>
      </c>
      <c r="L136" s="27" t="n">
        <f aca="false">VLOOKUP(K136,$AB$682:$AD$691,3,TRUE())+VLOOKUP(F136,$AC$682:$AD$691,2,TRUE())+SUM(G136:J136)</f>
        <v>20</v>
      </c>
      <c r="M136" s="28" t="n">
        <v>2</v>
      </c>
      <c r="N136" s="29" t="n">
        <v>2</v>
      </c>
      <c r="O136" s="28" t="n">
        <f aca="false">MIN((MAX((ROUND(((POWER(CEILING((K136*1.15),1),2) / 870) * (Z136 /Y136)),0)),5)),30)</f>
        <v>26</v>
      </c>
      <c r="P136" s="19"/>
      <c r="Q136" s="28" t="s">
        <v>427</v>
      </c>
      <c r="R136" s="29" t="n">
        <v>255</v>
      </c>
      <c r="S136" s="30" t="s">
        <v>508</v>
      </c>
      <c r="T136" s="29" t="s">
        <v>404</v>
      </c>
      <c r="U136" s="21"/>
      <c r="V136" s="31" t="s">
        <v>840</v>
      </c>
      <c r="W136" s="19"/>
      <c r="X136" s="32"/>
      <c r="Y136" s="23" t="n">
        <v>3</v>
      </c>
      <c r="Z136" s="24" t="n">
        <v>3</v>
      </c>
      <c r="AA136" s="19"/>
      <c r="AB136" s="25"/>
      <c r="AC136" s="25"/>
      <c r="AD136" s="25"/>
    </row>
    <row r="137" customFormat="false" ht="15" hidden="false" customHeight="true" outlineLevel="0" collapsed="false">
      <c r="A137" s="34" t="n">
        <v>136</v>
      </c>
      <c r="B137" s="35" t="s">
        <v>846</v>
      </c>
      <c r="C137" s="34" t="s">
        <v>433</v>
      </c>
      <c r="D137" s="35" t="s">
        <v>539</v>
      </c>
      <c r="E137" s="34" t="s">
        <v>847</v>
      </c>
      <c r="F137" s="35" t="n">
        <v>100</v>
      </c>
      <c r="G137" s="34" t="n">
        <v>5</v>
      </c>
      <c r="H137" s="35" t="n">
        <v>2</v>
      </c>
      <c r="I137" s="34" t="n">
        <v>3</v>
      </c>
      <c r="J137" s="35" t="n">
        <v>4</v>
      </c>
      <c r="K137" s="34" t="n">
        <v>65</v>
      </c>
      <c r="L137" s="35" t="n">
        <f aca="false">VLOOKUP(K137,$AB$682:$AD$691,3,TRUE())+VLOOKUP(F137,$AC$682:$AD$691,2,TRUE())+SUM(G137:J137)</f>
        <v>20</v>
      </c>
      <c r="M137" s="36" t="n">
        <v>2</v>
      </c>
      <c r="N137" s="37" t="n">
        <v>2</v>
      </c>
      <c r="O137" s="36" t="n">
        <f aca="false">MIN((MAX((ROUND(((POWER(CEILING((K137*1.15),1),2) / 870) * (Z137 /Y137)),0)),5)),30)</f>
        <v>6</v>
      </c>
      <c r="P137" s="19"/>
      <c r="Q137" s="36" t="s">
        <v>427</v>
      </c>
      <c r="R137" s="37" t="n">
        <v>255</v>
      </c>
      <c r="S137" s="38" t="s">
        <v>541</v>
      </c>
      <c r="T137" s="37" t="s">
        <v>402</v>
      </c>
      <c r="U137" s="21"/>
      <c r="V137" s="39" t="s">
        <v>840</v>
      </c>
      <c r="W137" s="19"/>
      <c r="X137" s="32"/>
      <c r="Y137" s="23" t="n">
        <v>3</v>
      </c>
      <c r="Z137" s="24" t="n">
        <v>3</v>
      </c>
      <c r="AA137" s="19"/>
      <c r="AB137" s="25"/>
      <c r="AC137" s="25"/>
      <c r="AD137" s="25"/>
    </row>
    <row r="138" customFormat="false" ht="15" hidden="false" customHeight="true" outlineLevel="0" collapsed="false">
      <c r="A138" s="34" t="n">
        <v>137</v>
      </c>
      <c r="B138" s="35" t="s">
        <v>848</v>
      </c>
      <c r="C138" s="34" t="s">
        <v>484</v>
      </c>
      <c r="D138" s="35" t="s">
        <v>849</v>
      </c>
      <c r="E138" s="34" t="s">
        <v>667</v>
      </c>
      <c r="F138" s="35" t="n">
        <v>100</v>
      </c>
      <c r="G138" s="34" t="n">
        <v>2</v>
      </c>
      <c r="H138" s="35" t="n">
        <v>3</v>
      </c>
      <c r="I138" s="34" t="n">
        <v>3</v>
      </c>
      <c r="J138" s="35" t="n">
        <v>3</v>
      </c>
      <c r="K138" s="34" t="n">
        <v>40</v>
      </c>
      <c r="L138" s="35" t="n">
        <f aca="false">VLOOKUP(K138,$AB$682:$AD$691,3,TRUE())+VLOOKUP(F138,$AC$682:$AD$691,2,TRUE())+SUM(G138:J138)</f>
        <v>16</v>
      </c>
      <c r="M138" s="36" t="n">
        <v>1</v>
      </c>
      <c r="N138" s="37" t="n">
        <v>3</v>
      </c>
      <c r="O138" s="36" t="n">
        <f aca="false">MIN((MAX((ROUND(((POWER(CEILING((K138*1.15),1),2) / 870) * (Z138 /Y138)),0)),5)),30)</f>
        <v>7</v>
      </c>
      <c r="P138" s="19"/>
      <c r="Q138" s="36" t="n">
        <v>4</v>
      </c>
      <c r="R138" s="37" t="n">
        <v>255</v>
      </c>
      <c r="S138" s="38" t="s">
        <v>850</v>
      </c>
      <c r="T138" s="37" t="s">
        <v>404</v>
      </c>
      <c r="U138" s="21"/>
      <c r="V138" s="39" t="s">
        <v>851</v>
      </c>
      <c r="W138" s="19"/>
      <c r="X138" s="32"/>
      <c r="Y138" s="23" t="n">
        <v>1</v>
      </c>
      <c r="Z138" s="24" t="n">
        <v>3</v>
      </c>
      <c r="AA138" s="19"/>
      <c r="AB138" s="25"/>
      <c r="AC138" s="25"/>
      <c r="AD138" s="25"/>
    </row>
    <row r="139" customFormat="false" ht="15" hidden="false" customHeight="true" outlineLevel="0" collapsed="false">
      <c r="A139" s="34" t="n">
        <v>138</v>
      </c>
      <c r="B139" s="35" t="s">
        <v>852</v>
      </c>
      <c r="C139" s="34" t="s">
        <v>853</v>
      </c>
      <c r="D139" s="35" t="s">
        <v>854</v>
      </c>
      <c r="E139" s="34" t="s">
        <v>707</v>
      </c>
      <c r="F139" s="35" t="n">
        <v>90</v>
      </c>
      <c r="G139" s="34" t="n">
        <v>2</v>
      </c>
      <c r="H139" s="35" t="n">
        <v>4</v>
      </c>
      <c r="I139" s="34" t="n">
        <v>3</v>
      </c>
      <c r="J139" s="35" t="n">
        <v>2</v>
      </c>
      <c r="K139" s="34" t="n">
        <v>35</v>
      </c>
      <c r="L139" s="35" t="n">
        <f aca="false">VLOOKUP(K139,$AB$682:$AD$691,3,TRUE())+VLOOKUP(F139,$AC$682:$AD$691,2,TRUE())+SUM(G139:J139)</f>
        <v>15</v>
      </c>
      <c r="M139" s="36" t="n">
        <v>1</v>
      </c>
      <c r="N139" s="37" t="n">
        <v>1</v>
      </c>
      <c r="O139" s="36" t="n">
        <f aca="false">MIN((MAX((ROUND(((POWER(CEILING((K139*1.15),1),2) / 870) * (Z139 /Y139)),0)),5)),30)</f>
        <v>5</v>
      </c>
      <c r="P139" s="19"/>
      <c r="Q139" s="36" t="n">
        <v>2</v>
      </c>
      <c r="R139" s="37" t="n">
        <v>255</v>
      </c>
      <c r="S139" s="38" t="s">
        <v>855</v>
      </c>
      <c r="T139" s="37" t="s">
        <v>404</v>
      </c>
      <c r="U139" s="21"/>
      <c r="V139" s="39" t="s">
        <v>856</v>
      </c>
      <c r="W139" s="19"/>
      <c r="X139" s="32"/>
      <c r="Y139" s="23" t="n">
        <v>1</v>
      </c>
      <c r="Z139" s="24" t="n">
        <v>2</v>
      </c>
      <c r="AA139" s="19"/>
      <c r="AB139" s="25"/>
      <c r="AC139" s="25"/>
      <c r="AD139" s="25"/>
    </row>
    <row r="140" customFormat="false" ht="15" hidden="false" customHeight="true" outlineLevel="0" collapsed="false">
      <c r="A140" s="26" t="n">
        <v>139</v>
      </c>
      <c r="B140" s="27" t="s">
        <v>857</v>
      </c>
      <c r="C140" s="26" t="s">
        <v>853</v>
      </c>
      <c r="D140" s="27" t="s">
        <v>854</v>
      </c>
      <c r="E140" s="26" t="s">
        <v>707</v>
      </c>
      <c r="F140" s="27" t="n">
        <v>100</v>
      </c>
      <c r="G140" s="26" t="n">
        <v>2</v>
      </c>
      <c r="H140" s="27" t="n">
        <v>5</v>
      </c>
      <c r="I140" s="26" t="n">
        <v>4</v>
      </c>
      <c r="J140" s="27" t="n">
        <v>3</v>
      </c>
      <c r="K140" s="26" t="n">
        <v>55</v>
      </c>
      <c r="L140" s="27" t="n">
        <f aca="false">VLOOKUP(K140,$AB$682:$AD$691,3,TRUE())+VLOOKUP(F140,$AC$682:$AD$691,2,TRUE())+SUM(G140:J140)</f>
        <v>19</v>
      </c>
      <c r="M140" s="28" t="n">
        <v>2</v>
      </c>
      <c r="N140" s="29" t="n">
        <v>3</v>
      </c>
      <c r="O140" s="28" t="n">
        <f aca="false">MIN((MAX((ROUND(((POWER(CEILING((K140*1.15),1),2) / 870) * (Z140 /Y140)),0)),5)),30)</f>
        <v>5</v>
      </c>
      <c r="P140" s="19"/>
      <c r="Q140" s="28" t="s">
        <v>427</v>
      </c>
      <c r="R140" s="29" t="n">
        <v>255</v>
      </c>
      <c r="S140" s="30" t="s">
        <v>855</v>
      </c>
      <c r="T140" s="29" t="s">
        <v>404</v>
      </c>
      <c r="U140" s="21"/>
      <c r="V140" s="31" t="s">
        <v>856</v>
      </c>
      <c r="W140" s="19"/>
      <c r="X140" s="32"/>
      <c r="Y140" s="23" t="n">
        <v>3</v>
      </c>
      <c r="Z140" s="24" t="n">
        <v>3</v>
      </c>
      <c r="AA140" s="19"/>
      <c r="AB140" s="25"/>
      <c r="AC140" s="25"/>
      <c r="AD140" s="25"/>
    </row>
    <row r="141" customFormat="false" ht="15" hidden="false" customHeight="true" outlineLevel="0" collapsed="false">
      <c r="A141" s="26" t="n">
        <v>140</v>
      </c>
      <c r="B141" s="27" t="s">
        <v>858</v>
      </c>
      <c r="C141" s="26" t="s">
        <v>853</v>
      </c>
      <c r="D141" s="27" t="s">
        <v>859</v>
      </c>
      <c r="E141" s="26" t="s">
        <v>707</v>
      </c>
      <c r="F141" s="27" t="n">
        <v>90</v>
      </c>
      <c r="G141" s="26" t="n">
        <v>3</v>
      </c>
      <c r="H141" s="27" t="n">
        <v>3</v>
      </c>
      <c r="I141" s="26" t="n">
        <v>2</v>
      </c>
      <c r="J141" s="27" t="n">
        <v>2</v>
      </c>
      <c r="K141" s="26" t="n">
        <v>55</v>
      </c>
      <c r="L141" s="27" t="n">
        <f aca="false">VLOOKUP(K141,$AB$682:$AD$691,3,TRUE())+VLOOKUP(F141,$AC$682:$AD$691,2,TRUE())+SUM(G141:J141)</f>
        <v>14</v>
      </c>
      <c r="M141" s="28" t="n">
        <v>1</v>
      </c>
      <c r="N141" s="29" t="n">
        <v>2</v>
      </c>
      <c r="O141" s="28" t="n">
        <f aca="false">MIN((MAX((ROUND(((POWER(CEILING((K141*1.15),1),2) / 870) * (Z141 /Y141)),0)),5)),30)</f>
        <v>9</v>
      </c>
      <c r="P141" s="19"/>
      <c r="Q141" s="28" t="n">
        <v>2</v>
      </c>
      <c r="R141" s="29" t="n">
        <v>255</v>
      </c>
      <c r="S141" s="30" t="s">
        <v>860</v>
      </c>
      <c r="T141" s="29" t="s">
        <v>402</v>
      </c>
      <c r="U141" s="21"/>
      <c r="V141" s="31" t="s">
        <v>856</v>
      </c>
      <c r="W141" s="19"/>
      <c r="X141" s="32"/>
      <c r="Y141" s="23" t="n">
        <v>1</v>
      </c>
      <c r="Z141" s="24" t="n">
        <v>2</v>
      </c>
      <c r="AA141" s="19"/>
      <c r="AB141" s="25"/>
      <c r="AC141" s="25"/>
      <c r="AD141" s="25"/>
    </row>
    <row r="142" customFormat="false" ht="15" hidden="false" customHeight="true" outlineLevel="0" collapsed="false">
      <c r="A142" s="26" t="n">
        <v>141</v>
      </c>
      <c r="B142" s="27" t="s">
        <v>861</v>
      </c>
      <c r="C142" s="26" t="s">
        <v>853</v>
      </c>
      <c r="D142" s="27" t="s">
        <v>859</v>
      </c>
      <c r="E142" s="26" t="s">
        <v>707</v>
      </c>
      <c r="F142" s="27" t="n">
        <v>90</v>
      </c>
      <c r="G142" s="26" t="n">
        <v>4</v>
      </c>
      <c r="H142" s="27" t="n">
        <v>4</v>
      </c>
      <c r="I142" s="26" t="n">
        <v>3</v>
      </c>
      <c r="J142" s="27" t="n">
        <v>3</v>
      </c>
      <c r="K142" s="26" t="n">
        <v>80</v>
      </c>
      <c r="L142" s="27" t="n">
        <f aca="false">VLOOKUP(K142,$AB$682:$AD$691,3,TRUE())+VLOOKUP(F142,$AC$682:$AD$691,2,TRUE())+SUM(G142:J142)</f>
        <v>19</v>
      </c>
      <c r="M142" s="28" t="n">
        <v>3</v>
      </c>
      <c r="N142" s="29" t="n">
        <v>3</v>
      </c>
      <c r="O142" s="28" t="n">
        <f aca="false">MIN((MAX((ROUND(((POWER(CEILING((K142*1.15),1),2) / 870) * (Z142 /Y142)),0)),5)),30)</f>
        <v>10</v>
      </c>
      <c r="P142" s="19"/>
      <c r="Q142" s="28" t="s">
        <v>427</v>
      </c>
      <c r="R142" s="29" t="n">
        <v>255</v>
      </c>
      <c r="S142" s="30" t="s">
        <v>860</v>
      </c>
      <c r="T142" s="29" t="s">
        <v>402</v>
      </c>
      <c r="U142" s="21"/>
      <c r="V142" s="31" t="s">
        <v>856</v>
      </c>
      <c r="W142" s="19"/>
      <c r="X142" s="32"/>
      <c r="Y142" s="23" t="n">
        <v>3</v>
      </c>
      <c r="Z142" s="24" t="n">
        <v>3</v>
      </c>
      <c r="AA142" s="19"/>
      <c r="AB142" s="25"/>
      <c r="AC142" s="25"/>
      <c r="AD142" s="25"/>
    </row>
    <row r="143" customFormat="false" ht="15" hidden="false" customHeight="true" outlineLevel="0" collapsed="false">
      <c r="A143" s="34" t="n">
        <v>142</v>
      </c>
      <c r="B143" s="35" t="s">
        <v>862</v>
      </c>
      <c r="C143" s="34" t="s">
        <v>863</v>
      </c>
      <c r="D143" s="35" t="s">
        <v>864</v>
      </c>
      <c r="E143" s="34" t="s">
        <v>497</v>
      </c>
      <c r="F143" s="35" t="n">
        <v>100</v>
      </c>
      <c r="G143" s="34" t="n">
        <v>4</v>
      </c>
      <c r="H143" s="35" t="n">
        <v>3</v>
      </c>
      <c r="I143" s="34" t="n">
        <v>2</v>
      </c>
      <c r="J143" s="35" t="n">
        <v>3</v>
      </c>
      <c r="K143" s="34" t="n">
        <v>130</v>
      </c>
      <c r="L143" s="35" t="n">
        <f aca="false">VLOOKUP(K143,$AB$682:$AD$691,3,TRUE())+VLOOKUP(F143,$AC$682:$AD$691,2,TRUE())+SUM(G143:J143)</f>
        <v>20</v>
      </c>
      <c r="M143" s="36" t="n">
        <v>4</v>
      </c>
      <c r="N143" s="37" t="n">
        <v>4</v>
      </c>
      <c r="O143" s="36" t="n">
        <f aca="false">MIN((MAX((ROUND(((POWER(CEILING((K143*1.15),1),2) / 870) * (Z143 /Y143)),0)),5)),30)</f>
        <v>26</v>
      </c>
      <c r="P143" s="19"/>
      <c r="Q143" s="36" t="n">
        <v>4</v>
      </c>
      <c r="R143" s="37" t="n">
        <v>255</v>
      </c>
      <c r="S143" s="38" t="s">
        <v>865</v>
      </c>
      <c r="T143" s="37" t="s">
        <v>866</v>
      </c>
      <c r="U143" s="21"/>
      <c r="V143" s="39" t="s">
        <v>856</v>
      </c>
      <c r="W143" s="19"/>
      <c r="X143" s="32"/>
      <c r="Y143" s="23" t="n">
        <v>3</v>
      </c>
      <c r="Z143" s="24" t="n">
        <v>3</v>
      </c>
      <c r="AA143" s="19"/>
      <c r="AB143" s="25"/>
      <c r="AC143" s="25"/>
      <c r="AD143" s="25"/>
    </row>
    <row r="144" customFormat="false" ht="15" hidden="false" customHeight="true" outlineLevel="0" collapsed="false">
      <c r="A144" s="34" t="n">
        <v>143</v>
      </c>
      <c r="B144" s="35" t="s">
        <v>867</v>
      </c>
      <c r="C144" s="34" t="s">
        <v>484</v>
      </c>
      <c r="D144" s="35" t="s">
        <v>868</v>
      </c>
      <c r="E144" s="34" t="s">
        <v>637</v>
      </c>
      <c r="F144" s="35" t="n">
        <v>130</v>
      </c>
      <c r="G144" s="34" t="n">
        <v>4</v>
      </c>
      <c r="H144" s="35" t="n">
        <v>3</v>
      </c>
      <c r="I144" s="34" t="n">
        <v>3</v>
      </c>
      <c r="J144" s="35" t="n">
        <v>4</v>
      </c>
      <c r="K144" s="34" t="n">
        <v>30</v>
      </c>
      <c r="L144" s="35" t="n">
        <f aca="false">VLOOKUP(K144,$AB$682:$AD$691,3,TRUE())+VLOOKUP(F144,$AC$682:$AD$691,2,TRUE())+SUM(G144:J144)</f>
        <v>23</v>
      </c>
      <c r="M144" s="36" t="n">
        <v>4</v>
      </c>
      <c r="N144" s="37" t="n">
        <v>9</v>
      </c>
      <c r="O144" s="36" t="n">
        <f aca="false">MIN((MAX((ROUND(((POWER(CEILING((K144*1.15),1),2) / 870) * (Z144 /Y144)),0)),5)),30)</f>
        <v>5</v>
      </c>
      <c r="P144" s="19"/>
      <c r="Q144" s="36" t="s">
        <v>427</v>
      </c>
      <c r="R144" s="37" t="n">
        <v>275</v>
      </c>
      <c r="S144" s="38" t="s">
        <v>869</v>
      </c>
      <c r="T144" s="37" t="s">
        <v>557</v>
      </c>
      <c r="U144" s="21"/>
      <c r="V144" s="39" t="s">
        <v>870</v>
      </c>
      <c r="W144" s="19"/>
      <c r="X144" s="32"/>
      <c r="Y144" s="23" t="n">
        <v>3</v>
      </c>
      <c r="Z144" s="24" t="n">
        <v>3</v>
      </c>
      <c r="AA144" s="19"/>
      <c r="AB144" s="25"/>
      <c r="AC144" s="25"/>
      <c r="AD144" s="25"/>
    </row>
    <row r="145" customFormat="false" ht="15" hidden="false" customHeight="true" outlineLevel="0" collapsed="false">
      <c r="A145" s="34" t="n">
        <v>144</v>
      </c>
      <c r="B145" s="35" t="s">
        <v>871</v>
      </c>
      <c r="C145" s="34" t="s">
        <v>872</v>
      </c>
      <c r="D145" s="35" t="s">
        <v>873</v>
      </c>
      <c r="E145" s="34" t="s">
        <v>874</v>
      </c>
      <c r="F145" s="35" t="n">
        <v>100</v>
      </c>
      <c r="G145" s="34" t="n">
        <v>3</v>
      </c>
      <c r="H145" s="35" t="n">
        <v>4</v>
      </c>
      <c r="I145" s="34" t="n">
        <v>3</v>
      </c>
      <c r="J145" s="35" t="n">
        <v>5</v>
      </c>
      <c r="K145" s="34" t="n">
        <v>85</v>
      </c>
      <c r="L145" s="35" t="n">
        <f aca="false">VLOOKUP(K145,$AB$682:$AD$691,3,TRUE())+VLOOKUP(F145,$AC$682:$AD$691,2,TRUE())+SUM(G145:J145)</f>
        <v>21</v>
      </c>
      <c r="M145" s="36" t="n">
        <v>4</v>
      </c>
      <c r="N145" s="37" t="n">
        <v>4</v>
      </c>
      <c r="O145" s="36" t="n">
        <f aca="false">MIN((MAX((ROUND(((POWER(CEILING((K145*1.15),1),2) / 870) * (Z145 /Y145)),0)),5)),30)</f>
        <v>11</v>
      </c>
      <c r="P145" s="19"/>
      <c r="Q145" s="36" t="s">
        <v>427</v>
      </c>
      <c r="R145" s="37" t="n">
        <v>297</v>
      </c>
      <c r="S145" s="38" t="s">
        <v>817</v>
      </c>
      <c r="T145" s="37" t="s">
        <v>405</v>
      </c>
      <c r="U145" s="21"/>
      <c r="V145" s="39" t="s">
        <v>875</v>
      </c>
      <c r="W145" s="19"/>
      <c r="X145" s="32"/>
      <c r="Y145" s="23" t="n">
        <v>3</v>
      </c>
      <c r="Z145" s="24" t="n">
        <v>3</v>
      </c>
      <c r="AA145" s="19"/>
      <c r="AB145" s="25"/>
      <c r="AC145" s="25"/>
      <c r="AD145" s="25"/>
    </row>
    <row r="146" customFormat="false" ht="15" hidden="false" customHeight="true" outlineLevel="0" collapsed="false">
      <c r="A146" s="26" t="n">
        <v>145</v>
      </c>
      <c r="B146" s="27" t="s">
        <v>876</v>
      </c>
      <c r="C146" s="26" t="s">
        <v>877</v>
      </c>
      <c r="D146" s="27" t="s">
        <v>873</v>
      </c>
      <c r="E146" s="26" t="s">
        <v>502</v>
      </c>
      <c r="F146" s="27" t="n">
        <v>100</v>
      </c>
      <c r="G146" s="26" t="n">
        <v>3</v>
      </c>
      <c r="H146" s="27" t="n">
        <v>3</v>
      </c>
      <c r="I146" s="26" t="n">
        <v>5</v>
      </c>
      <c r="J146" s="27" t="n">
        <v>3</v>
      </c>
      <c r="K146" s="26" t="n">
        <v>100</v>
      </c>
      <c r="L146" s="27" t="n">
        <f aca="false">VLOOKUP(K146,$AB$682:$AD$691,3,TRUE())+VLOOKUP(F146,$AC$682:$AD$691,2,TRUE())+SUM(G146:J146)</f>
        <v>21</v>
      </c>
      <c r="M146" s="28" t="n">
        <v>4</v>
      </c>
      <c r="N146" s="29" t="n">
        <v>4</v>
      </c>
      <c r="O146" s="28" t="n">
        <f aca="false">MIN((MAX((ROUND(((POWER(CEILING((K146*1.15),1),2) / 870) * (Z146 /Y146)),0)),5)),30)</f>
        <v>15</v>
      </c>
      <c r="P146" s="19"/>
      <c r="Q146" s="28" t="s">
        <v>427</v>
      </c>
      <c r="R146" s="29" t="n">
        <v>297</v>
      </c>
      <c r="S146" s="30" t="s">
        <v>817</v>
      </c>
      <c r="T146" s="29" t="s">
        <v>404</v>
      </c>
      <c r="U146" s="21"/>
      <c r="V146" s="31" t="s">
        <v>878</v>
      </c>
      <c r="W146" s="19"/>
      <c r="X146" s="32"/>
      <c r="Y146" s="23" t="n">
        <v>3</v>
      </c>
      <c r="Z146" s="24" t="n">
        <v>3</v>
      </c>
      <c r="AA146" s="19"/>
      <c r="AB146" s="25"/>
      <c r="AC146" s="25"/>
      <c r="AD146" s="25"/>
    </row>
    <row r="147" customFormat="false" ht="15" hidden="false" customHeight="true" outlineLevel="0" collapsed="false">
      <c r="A147" s="26" t="n">
        <v>146</v>
      </c>
      <c r="B147" s="27" t="s">
        <v>879</v>
      </c>
      <c r="C147" s="26" t="s">
        <v>439</v>
      </c>
      <c r="D147" s="27" t="s">
        <v>873</v>
      </c>
      <c r="E147" s="26" t="s">
        <v>654</v>
      </c>
      <c r="F147" s="27" t="n">
        <v>100</v>
      </c>
      <c r="G147" s="26" t="n">
        <v>4</v>
      </c>
      <c r="H147" s="27" t="n">
        <v>3</v>
      </c>
      <c r="I147" s="26" t="n">
        <v>5</v>
      </c>
      <c r="J147" s="27" t="n">
        <v>3</v>
      </c>
      <c r="K147" s="26" t="n">
        <v>90</v>
      </c>
      <c r="L147" s="27" t="n">
        <f aca="false">VLOOKUP(K147,$AB$682:$AD$691,3,TRUE())+VLOOKUP(F147,$AC$682:$AD$691,2,TRUE())+SUM(G147:J147)</f>
        <v>21</v>
      </c>
      <c r="M147" s="28" t="n">
        <v>4</v>
      </c>
      <c r="N147" s="29" t="n">
        <v>4</v>
      </c>
      <c r="O147" s="28" t="n">
        <f aca="false">MIN((MAX((ROUND(((POWER(CEILING((K147*1.15),1),2) / 870) * (Z147 /Y147)),0)),5)),30)</f>
        <v>12</v>
      </c>
      <c r="P147" s="19"/>
      <c r="Q147" s="28" t="s">
        <v>427</v>
      </c>
      <c r="R147" s="29" t="n">
        <v>297</v>
      </c>
      <c r="S147" s="30" t="s">
        <v>817</v>
      </c>
      <c r="T147" s="29" t="s">
        <v>404</v>
      </c>
      <c r="U147" s="21"/>
      <c r="V147" s="31" t="s">
        <v>880</v>
      </c>
      <c r="W147" s="19"/>
      <c r="X147" s="32"/>
      <c r="Y147" s="23" t="n">
        <v>3</v>
      </c>
      <c r="Z147" s="24" t="n">
        <v>3</v>
      </c>
      <c r="AA147" s="19"/>
      <c r="AB147" s="25"/>
      <c r="AC147" s="25"/>
      <c r="AD147" s="25"/>
    </row>
    <row r="148" customFormat="false" ht="15" hidden="false" customHeight="true" outlineLevel="0" collapsed="false">
      <c r="A148" s="26" t="n">
        <v>147</v>
      </c>
      <c r="B148" s="27" t="s">
        <v>881</v>
      </c>
      <c r="C148" s="26" t="s">
        <v>882</v>
      </c>
      <c r="D148" s="27" t="s">
        <v>459</v>
      </c>
      <c r="E148" s="26" t="s">
        <v>883</v>
      </c>
      <c r="F148" s="27" t="n">
        <v>90</v>
      </c>
      <c r="G148" s="26" t="n">
        <v>3</v>
      </c>
      <c r="H148" s="27" t="n">
        <v>2</v>
      </c>
      <c r="I148" s="26" t="n">
        <v>2</v>
      </c>
      <c r="J148" s="27" t="n">
        <v>2</v>
      </c>
      <c r="K148" s="26" t="n">
        <v>50</v>
      </c>
      <c r="L148" s="27" t="n">
        <f aca="false">VLOOKUP(K148,$AB$682:$AD$691,3,TRUE())+VLOOKUP(F148,$AC$682:$AD$691,2,TRUE())+SUM(G148:J148)</f>
        <v>13</v>
      </c>
      <c r="M148" s="28" t="n">
        <v>2</v>
      </c>
      <c r="N148" s="29" t="n">
        <v>1</v>
      </c>
      <c r="O148" s="28" t="n">
        <f aca="false">MIN((MAX((ROUND(((POWER(CEILING((K148*1.15),1),2) / 870) * (Z148 /Y148)),0)),5)),30)</f>
        <v>12</v>
      </c>
      <c r="P148" s="19"/>
      <c r="Q148" s="28" t="n">
        <v>2</v>
      </c>
      <c r="R148" s="29" t="n">
        <v>255</v>
      </c>
      <c r="S148" s="30" t="s">
        <v>422</v>
      </c>
      <c r="T148" s="29" t="s">
        <v>402</v>
      </c>
      <c r="U148" s="21"/>
      <c r="V148" s="31"/>
      <c r="W148" s="19"/>
      <c r="X148" s="32"/>
      <c r="Y148" s="23" t="n">
        <v>1</v>
      </c>
      <c r="Z148" s="24" t="n">
        <v>3</v>
      </c>
      <c r="AA148" s="19"/>
      <c r="AB148" s="25"/>
      <c r="AC148" s="25"/>
      <c r="AD148" s="25"/>
    </row>
    <row r="149" customFormat="false" ht="15" hidden="false" customHeight="true" outlineLevel="0" collapsed="false">
      <c r="A149" s="34" t="n">
        <v>148</v>
      </c>
      <c r="B149" s="35" t="s">
        <v>884</v>
      </c>
      <c r="C149" s="34" t="s">
        <v>882</v>
      </c>
      <c r="D149" s="35" t="s">
        <v>459</v>
      </c>
      <c r="E149" s="34" t="s">
        <v>883</v>
      </c>
      <c r="F149" s="35" t="n">
        <v>100</v>
      </c>
      <c r="G149" s="34" t="n">
        <v>3</v>
      </c>
      <c r="H149" s="35" t="n">
        <v>3</v>
      </c>
      <c r="I149" s="34" t="n">
        <v>3</v>
      </c>
      <c r="J149" s="35" t="n">
        <v>3</v>
      </c>
      <c r="K149" s="34" t="n">
        <v>70</v>
      </c>
      <c r="L149" s="35" t="n">
        <f aca="false">VLOOKUP(K149,$AB$682:$AD$691,3,TRUE())+VLOOKUP(F149,$AC$682:$AD$691,2,TRUE())+SUM(G149:J149)</f>
        <v>18</v>
      </c>
      <c r="M149" s="36" t="n">
        <v>4</v>
      </c>
      <c r="N149" s="37" t="n">
        <v>2</v>
      </c>
      <c r="O149" s="36" t="n">
        <f aca="false">MIN((MAX((ROUND(((POWER(CEILING((K149*1.15),1),2) / 870) * (Z149 /Y149)),0)),5)),30)</f>
        <v>11</v>
      </c>
      <c r="P149" s="19"/>
      <c r="Q149" s="36" t="s">
        <v>427</v>
      </c>
      <c r="R149" s="37" t="n">
        <v>255</v>
      </c>
      <c r="S149" s="38" t="s">
        <v>422</v>
      </c>
      <c r="T149" s="37" t="s">
        <v>402</v>
      </c>
      <c r="U149" s="21"/>
      <c r="V149" s="39" t="s">
        <v>885</v>
      </c>
      <c r="W149" s="19"/>
      <c r="X149" s="32"/>
      <c r="Y149" s="23" t="n">
        <v>2</v>
      </c>
      <c r="Z149" s="24" t="n">
        <v>3</v>
      </c>
      <c r="AA149" s="19"/>
      <c r="AB149" s="25"/>
      <c r="AC149" s="25"/>
      <c r="AD149" s="25"/>
    </row>
    <row r="150" customFormat="false" ht="15" hidden="false" customHeight="true" outlineLevel="0" collapsed="false">
      <c r="A150" s="34" t="n">
        <v>149</v>
      </c>
      <c r="B150" s="35" t="s">
        <v>886</v>
      </c>
      <c r="C150" s="34" t="s">
        <v>887</v>
      </c>
      <c r="D150" s="35" t="s">
        <v>552</v>
      </c>
      <c r="E150" s="34" t="s">
        <v>888</v>
      </c>
      <c r="F150" s="35" t="n">
        <v>100</v>
      </c>
      <c r="G150" s="34" t="n">
        <v>5</v>
      </c>
      <c r="H150" s="35" t="n">
        <v>3</v>
      </c>
      <c r="I150" s="34" t="n">
        <v>4</v>
      </c>
      <c r="J150" s="35" t="n">
        <v>4</v>
      </c>
      <c r="K150" s="34" t="n">
        <v>80</v>
      </c>
      <c r="L150" s="35" t="n">
        <f aca="false">VLOOKUP(K150,$AB$682:$AD$691,3,TRUE())+VLOOKUP(F150,$AC$682:$AD$691,2,TRUE())+SUM(G150:J150)</f>
        <v>22</v>
      </c>
      <c r="M150" s="36" t="n">
        <v>4</v>
      </c>
      <c r="N150" s="37" t="n">
        <v>6</v>
      </c>
      <c r="O150" s="36" t="n">
        <f aca="false">MIN((MAX((ROUND(((POWER(CEILING((K150*1.15),1),2) / 870) * (Z150 /Y150)),0)),5)),30)</f>
        <v>10</v>
      </c>
      <c r="P150" s="19"/>
      <c r="Q150" s="36" t="s">
        <v>427</v>
      </c>
      <c r="R150" s="37" t="n">
        <v>255</v>
      </c>
      <c r="S150" s="38" t="s">
        <v>422</v>
      </c>
      <c r="T150" s="37" t="s">
        <v>402</v>
      </c>
      <c r="U150" s="21"/>
      <c r="V150" s="39" t="s">
        <v>889</v>
      </c>
      <c r="W150" s="19"/>
      <c r="X150" s="32"/>
      <c r="Y150" s="23" t="n">
        <v>3</v>
      </c>
      <c r="Z150" s="24" t="n">
        <v>3</v>
      </c>
      <c r="AA150" s="19"/>
      <c r="AB150" s="25"/>
      <c r="AC150" s="25"/>
      <c r="AD150" s="25"/>
    </row>
    <row r="151" customFormat="false" ht="15" hidden="false" customHeight="true" outlineLevel="0" collapsed="false">
      <c r="A151" s="34" t="n">
        <v>150</v>
      </c>
      <c r="B151" s="35" t="s">
        <v>890</v>
      </c>
      <c r="C151" s="34" t="s">
        <v>619</v>
      </c>
      <c r="D151" s="35" t="s">
        <v>873</v>
      </c>
      <c r="E151" s="34" t="s">
        <v>497</v>
      </c>
      <c r="F151" s="35" t="n">
        <v>110</v>
      </c>
      <c r="G151" s="34" t="n">
        <v>4</v>
      </c>
      <c r="H151" s="35" t="n">
        <v>3</v>
      </c>
      <c r="I151" s="34" t="n">
        <v>7</v>
      </c>
      <c r="J151" s="35" t="n">
        <v>3</v>
      </c>
      <c r="K151" s="34" t="n">
        <v>130</v>
      </c>
      <c r="L151" s="35" t="n">
        <f aca="false">VLOOKUP(K151,$AB$682:$AD$691,3,TRUE())+VLOOKUP(F151,$AC$682:$AD$691,2,TRUE())+SUM(G151:J151)</f>
        <v>26</v>
      </c>
      <c r="M151" s="36" t="n">
        <v>3</v>
      </c>
      <c r="N151" s="37" t="n">
        <v>5</v>
      </c>
      <c r="O151" s="36" t="n">
        <f aca="false">MIN((MAX((ROUND(((POWER(CEILING((K151*1.15),1),2) / 870) * (Z151 /Y151)),0)),5)),30)</f>
        <v>26</v>
      </c>
      <c r="P151" s="19"/>
      <c r="Q151" s="36" t="s">
        <v>427</v>
      </c>
      <c r="R151" s="37" t="n">
        <v>297</v>
      </c>
      <c r="S151" s="38" t="s">
        <v>891</v>
      </c>
      <c r="T151" s="37" t="s">
        <v>427</v>
      </c>
      <c r="U151" s="21"/>
      <c r="V151" s="39" t="s">
        <v>892</v>
      </c>
      <c r="W151" s="19"/>
      <c r="X151" s="32"/>
      <c r="Y151" s="23" t="n">
        <v>3</v>
      </c>
      <c r="Z151" s="24" t="n">
        <v>3</v>
      </c>
      <c r="AA151" s="19"/>
      <c r="AB151" s="25"/>
      <c r="AC151" s="25"/>
      <c r="AD151" s="25"/>
    </row>
    <row r="152" customFormat="false" ht="15" hidden="false" customHeight="true" outlineLevel="0" collapsed="false">
      <c r="A152" s="26" t="n">
        <v>151</v>
      </c>
      <c r="B152" s="27" t="s">
        <v>893</v>
      </c>
      <c r="C152" s="26" t="s">
        <v>619</v>
      </c>
      <c r="D152" s="27" t="s">
        <v>894</v>
      </c>
      <c r="E152" s="26" t="s">
        <v>700</v>
      </c>
      <c r="F152" s="27" t="n">
        <v>110</v>
      </c>
      <c r="G152" s="26" t="n">
        <v>4</v>
      </c>
      <c r="H152" s="27" t="n">
        <v>4</v>
      </c>
      <c r="I152" s="26" t="n">
        <v>4</v>
      </c>
      <c r="J152" s="27" t="n">
        <v>4</v>
      </c>
      <c r="K152" s="26" t="n">
        <v>100</v>
      </c>
      <c r="L152" s="27" t="n">
        <f aca="false">VLOOKUP(K152,$AB$682:$AD$691,3,TRUE())+VLOOKUP(F152,$AC$682:$AD$691,2,TRUE())+SUM(G152:J152)</f>
        <v>24</v>
      </c>
      <c r="M152" s="28" t="n">
        <v>1</v>
      </c>
      <c r="N152" s="29" t="n">
        <v>1</v>
      </c>
      <c r="O152" s="28" t="n">
        <f aca="false">MIN((MAX((ROUND(((POWER(CEILING((K152*1.15),1),2) / 870) * (Z152 /Y152)),0)),5)),30)</f>
        <v>15</v>
      </c>
      <c r="P152" s="19"/>
      <c r="Q152" s="28" t="s">
        <v>427</v>
      </c>
      <c r="R152" s="29" t="n">
        <v>255</v>
      </c>
      <c r="S152" s="30" t="s">
        <v>817</v>
      </c>
      <c r="T152" s="29" t="s">
        <v>427</v>
      </c>
      <c r="U152" s="21"/>
      <c r="V152" s="31" t="s">
        <v>895</v>
      </c>
      <c r="W152" s="19"/>
      <c r="X152" s="32"/>
      <c r="Y152" s="23" t="n">
        <v>3</v>
      </c>
      <c r="Z152" s="24" t="n">
        <v>3</v>
      </c>
      <c r="AA152" s="19"/>
      <c r="AB152" s="25"/>
      <c r="AC152" s="25"/>
      <c r="AD152" s="25"/>
    </row>
    <row r="153" customFormat="false" ht="15" hidden="false" customHeight="true" outlineLevel="0" collapsed="false">
      <c r="A153" s="26" t="n">
        <v>152</v>
      </c>
      <c r="B153" s="27" t="s">
        <v>896</v>
      </c>
      <c r="C153" s="26" t="s">
        <v>764</v>
      </c>
      <c r="D153" s="27" t="s">
        <v>420</v>
      </c>
      <c r="E153" s="26" t="s">
        <v>897</v>
      </c>
      <c r="F153" s="27" t="n">
        <v>90</v>
      </c>
      <c r="G153" s="26" t="n">
        <v>2</v>
      </c>
      <c r="H153" s="27" t="n">
        <v>3</v>
      </c>
      <c r="I153" s="26" t="n">
        <v>2</v>
      </c>
      <c r="J153" s="27" t="n">
        <v>3</v>
      </c>
      <c r="K153" s="26" t="n">
        <v>45</v>
      </c>
      <c r="L153" s="27" t="n">
        <f aca="false">VLOOKUP(K153,$AB$682:$AD$691,3,TRUE())+VLOOKUP(F153,$AC$682:$AD$691,2,TRUE())+SUM(G153:J153)</f>
        <v>14</v>
      </c>
      <c r="M153" s="28" t="n">
        <v>1</v>
      </c>
      <c r="N153" s="29" t="n">
        <v>1</v>
      </c>
      <c r="O153" s="28" t="n">
        <f aca="false">MIN((MAX((ROUND(((POWER(CEILING((K153*1.15),1),2) / 870) * (Z153 /Y153)),0)),5)),30)</f>
        <v>9</v>
      </c>
      <c r="P153" s="19"/>
      <c r="Q153" s="28" t="n">
        <v>2</v>
      </c>
      <c r="R153" s="29" t="n">
        <v>255</v>
      </c>
      <c r="S153" s="30" t="s">
        <v>422</v>
      </c>
      <c r="T153" s="29" t="s">
        <v>449</v>
      </c>
      <c r="U153" s="21"/>
      <c r="V153" s="31" t="s">
        <v>898</v>
      </c>
      <c r="W153" s="19"/>
      <c r="X153" s="32"/>
      <c r="Y153" s="23" t="n">
        <v>1</v>
      </c>
      <c r="Z153" s="24" t="n">
        <v>3</v>
      </c>
      <c r="AA153" s="19"/>
      <c r="AB153" s="25"/>
      <c r="AC153" s="25"/>
      <c r="AD153" s="25"/>
    </row>
    <row r="154" customFormat="false" ht="15" hidden="false" customHeight="true" outlineLevel="0" collapsed="false">
      <c r="A154" s="26" t="n">
        <v>153</v>
      </c>
      <c r="B154" s="27" t="s">
        <v>899</v>
      </c>
      <c r="C154" s="26" t="s">
        <v>764</v>
      </c>
      <c r="D154" s="27" t="s">
        <v>420</v>
      </c>
      <c r="E154" s="26" t="s">
        <v>897</v>
      </c>
      <c r="F154" s="27" t="n">
        <v>90</v>
      </c>
      <c r="G154" s="26" t="n">
        <v>3</v>
      </c>
      <c r="H154" s="27" t="n">
        <v>3</v>
      </c>
      <c r="I154" s="26" t="n">
        <v>3</v>
      </c>
      <c r="J154" s="27" t="n">
        <v>3</v>
      </c>
      <c r="K154" s="26" t="n">
        <v>60</v>
      </c>
      <c r="L154" s="27" t="n">
        <f aca="false">VLOOKUP(K154,$AB$682:$AD$691,3,TRUE())+VLOOKUP(F154,$AC$682:$AD$691,2,TRUE())+SUM(G154:J154)</f>
        <v>16</v>
      </c>
      <c r="M154" s="28" t="n">
        <v>2</v>
      </c>
      <c r="N154" s="29" t="n">
        <v>2</v>
      </c>
      <c r="O154" s="28" t="n">
        <f aca="false">MIN((MAX((ROUND(((POWER(CEILING((K154*1.15),1),2) / 870) * (Z154 /Y154)),0)),5)),30)</f>
        <v>8</v>
      </c>
      <c r="P154" s="19"/>
      <c r="Q154" s="28" t="s">
        <v>427</v>
      </c>
      <c r="R154" s="29" t="n">
        <v>255</v>
      </c>
      <c r="S154" s="30" t="s">
        <v>422</v>
      </c>
      <c r="T154" s="29" t="s">
        <v>449</v>
      </c>
      <c r="U154" s="21"/>
      <c r="V154" s="31" t="s">
        <v>802</v>
      </c>
      <c r="W154" s="19"/>
      <c r="X154" s="32"/>
      <c r="Y154" s="23" t="n">
        <v>2</v>
      </c>
      <c r="Z154" s="24" t="n">
        <v>3</v>
      </c>
      <c r="AA154" s="19"/>
      <c r="AB154" s="25"/>
      <c r="AC154" s="25"/>
      <c r="AD154" s="25"/>
    </row>
    <row r="155" customFormat="false" ht="15" hidden="false" customHeight="true" outlineLevel="0" collapsed="false">
      <c r="A155" s="34" t="n">
        <v>154</v>
      </c>
      <c r="B155" s="35" t="s">
        <v>900</v>
      </c>
      <c r="C155" s="34" t="s">
        <v>764</v>
      </c>
      <c r="D155" s="35" t="s">
        <v>420</v>
      </c>
      <c r="E155" s="34" t="s">
        <v>897</v>
      </c>
      <c r="F155" s="35" t="n">
        <v>100</v>
      </c>
      <c r="G155" s="34" t="n">
        <v>3</v>
      </c>
      <c r="H155" s="35" t="n">
        <v>4</v>
      </c>
      <c r="I155" s="34" t="n">
        <v>3</v>
      </c>
      <c r="J155" s="35" t="n">
        <v>4</v>
      </c>
      <c r="K155" s="34" t="n">
        <v>80</v>
      </c>
      <c r="L155" s="35" t="n">
        <f aca="false">VLOOKUP(K155,$AB$682:$AD$691,3,TRUE())+VLOOKUP(F155,$AC$682:$AD$691,2,TRUE())+SUM(G155:J155)</f>
        <v>20</v>
      </c>
      <c r="M155" s="36" t="n">
        <v>4</v>
      </c>
      <c r="N155" s="37" t="n">
        <v>5</v>
      </c>
      <c r="O155" s="36" t="n">
        <f aca="false">MIN((MAX((ROUND(((POWER(CEILING((K155*1.15),1),2) / 870) * (Z155 /Y155)),0)),5)),30)</f>
        <v>10</v>
      </c>
      <c r="P155" s="19"/>
      <c r="Q155" s="36" t="s">
        <v>427</v>
      </c>
      <c r="R155" s="37" t="n">
        <v>255</v>
      </c>
      <c r="S155" s="38" t="s">
        <v>422</v>
      </c>
      <c r="T155" s="37" t="s">
        <v>449</v>
      </c>
      <c r="U155" s="21"/>
      <c r="V155" s="39" t="s">
        <v>802</v>
      </c>
      <c r="W155" s="19"/>
      <c r="X155" s="32"/>
      <c r="Y155" s="23" t="n">
        <v>3</v>
      </c>
      <c r="Z155" s="24" t="n">
        <v>3</v>
      </c>
      <c r="AA155" s="19"/>
      <c r="AB155" s="25"/>
      <c r="AC155" s="25"/>
      <c r="AD155" s="25"/>
    </row>
    <row r="156" customFormat="false" ht="15" hidden="false" customHeight="true" outlineLevel="0" collapsed="false">
      <c r="A156" s="34" t="n">
        <v>155</v>
      </c>
      <c r="B156" s="35" t="s">
        <v>901</v>
      </c>
      <c r="C156" s="34" t="s">
        <v>433</v>
      </c>
      <c r="D156" s="35" t="s">
        <v>434</v>
      </c>
      <c r="E156" s="34" t="s">
        <v>539</v>
      </c>
      <c r="F156" s="35" t="n">
        <v>90</v>
      </c>
      <c r="G156" s="34" t="n">
        <v>2</v>
      </c>
      <c r="H156" s="35" t="n">
        <v>2</v>
      </c>
      <c r="I156" s="34" t="n">
        <v>2</v>
      </c>
      <c r="J156" s="35" t="n">
        <v>2</v>
      </c>
      <c r="K156" s="34" t="n">
        <v>65</v>
      </c>
      <c r="L156" s="35" t="n">
        <f aca="false">VLOOKUP(K156,$AB$682:$AD$691,3,TRUE())+VLOOKUP(F156,$AC$682:$AD$691,2,TRUE())+SUM(G156:J156)</f>
        <v>13</v>
      </c>
      <c r="M156" s="36" t="n">
        <v>1</v>
      </c>
      <c r="N156" s="37" t="n">
        <v>1</v>
      </c>
      <c r="O156" s="36" t="n">
        <f aca="false">MIN((MAX((ROUND(((POWER(CEILING((K156*1.15),1),2) / 870) * (Z156 /Y156)),0)),5)),30)</f>
        <v>19</v>
      </c>
      <c r="P156" s="19"/>
      <c r="Q156" s="36" t="n">
        <v>2</v>
      </c>
      <c r="R156" s="37" t="n">
        <v>255</v>
      </c>
      <c r="S156" s="38" t="s">
        <v>422</v>
      </c>
      <c r="T156" s="37" t="s">
        <v>404</v>
      </c>
      <c r="U156" s="21"/>
      <c r="V156" s="39" t="s">
        <v>902</v>
      </c>
      <c r="W156" s="19"/>
      <c r="X156" s="32"/>
      <c r="Y156" s="23" t="n">
        <v>1</v>
      </c>
      <c r="Z156" s="24" t="n">
        <v>3</v>
      </c>
      <c r="AA156" s="19"/>
      <c r="AB156" s="25"/>
      <c r="AC156" s="25"/>
      <c r="AD156" s="25"/>
    </row>
    <row r="157" customFormat="false" ht="15" hidden="false" customHeight="true" outlineLevel="0" collapsed="false">
      <c r="A157" s="34" t="n">
        <v>156</v>
      </c>
      <c r="B157" s="35" t="s">
        <v>903</v>
      </c>
      <c r="C157" s="34" t="s">
        <v>433</v>
      </c>
      <c r="D157" s="35" t="s">
        <v>434</v>
      </c>
      <c r="E157" s="34" t="s">
        <v>539</v>
      </c>
      <c r="F157" s="35" t="n">
        <v>90</v>
      </c>
      <c r="G157" s="34" t="n">
        <v>3</v>
      </c>
      <c r="H157" s="35" t="n">
        <v>2</v>
      </c>
      <c r="I157" s="34" t="n">
        <v>3</v>
      </c>
      <c r="J157" s="35" t="n">
        <v>3</v>
      </c>
      <c r="K157" s="34" t="n">
        <v>80</v>
      </c>
      <c r="L157" s="35" t="n">
        <f aca="false">VLOOKUP(K157,$AB$682:$AD$691,3,TRUE())+VLOOKUP(F157,$AC$682:$AD$691,2,TRUE())+SUM(G157:J157)</f>
        <v>16</v>
      </c>
      <c r="M157" s="36" t="n">
        <v>2</v>
      </c>
      <c r="N157" s="37" t="n">
        <v>2</v>
      </c>
      <c r="O157" s="36" t="n">
        <f aca="false">MIN((MAX((ROUND(((POWER(CEILING((K157*1.15),1),2) / 870) * (Z157 /Y157)),0)),5)),30)</f>
        <v>15</v>
      </c>
      <c r="P157" s="19"/>
      <c r="Q157" s="36" t="s">
        <v>427</v>
      </c>
      <c r="R157" s="37" t="n">
        <v>255</v>
      </c>
      <c r="S157" s="38" t="s">
        <v>422</v>
      </c>
      <c r="T157" s="37" t="s">
        <v>404</v>
      </c>
      <c r="U157" s="21"/>
      <c r="V157" s="39" t="s">
        <v>904</v>
      </c>
      <c r="W157" s="19"/>
      <c r="X157" s="32"/>
      <c r="Y157" s="23" t="n">
        <v>2</v>
      </c>
      <c r="Z157" s="24" t="n">
        <v>3</v>
      </c>
      <c r="AA157" s="19"/>
      <c r="AB157" s="25"/>
      <c r="AC157" s="25"/>
      <c r="AD157" s="25"/>
    </row>
    <row r="158" customFormat="false" ht="15" hidden="false" customHeight="true" outlineLevel="0" collapsed="false">
      <c r="A158" s="26" t="n">
        <v>157</v>
      </c>
      <c r="B158" s="27" t="s">
        <v>905</v>
      </c>
      <c r="C158" s="26" t="s">
        <v>433</v>
      </c>
      <c r="D158" s="27" t="s">
        <v>434</v>
      </c>
      <c r="E158" s="26" t="s">
        <v>539</v>
      </c>
      <c r="F158" s="27" t="n">
        <v>100</v>
      </c>
      <c r="G158" s="26" t="n">
        <v>3</v>
      </c>
      <c r="H158" s="27" t="n">
        <v>3</v>
      </c>
      <c r="I158" s="26" t="n">
        <v>4</v>
      </c>
      <c r="J158" s="27" t="n">
        <v>3</v>
      </c>
      <c r="K158" s="26" t="n">
        <v>100</v>
      </c>
      <c r="L158" s="27" t="n">
        <f aca="false">VLOOKUP(K158,$AB$682:$AD$691,3,TRUE())+VLOOKUP(F158,$AC$682:$AD$691,2,TRUE())+SUM(G158:J158)</f>
        <v>20</v>
      </c>
      <c r="M158" s="28" t="n">
        <v>3</v>
      </c>
      <c r="N158" s="29" t="n">
        <v>4</v>
      </c>
      <c r="O158" s="28" t="n">
        <f aca="false">MIN((MAX((ROUND(((POWER(CEILING((K158*1.15),1),2) / 870) * (Z158 /Y158)),0)),5)),30)</f>
        <v>15</v>
      </c>
      <c r="P158" s="19"/>
      <c r="Q158" s="28" t="s">
        <v>427</v>
      </c>
      <c r="R158" s="29" t="n">
        <v>255</v>
      </c>
      <c r="S158" s="30" t="s">
        <v>422</v>
      </c>
      <c r="T158" s="29" t="s">
        <v>404</v>
      </c>
      <c r="U158" s="21"/>
      <c r="V158" s="31" t="s">
        <v>904</v>
      </c>
      <c r="W158" s="19"/>
      <c r="X158" s="32"/>
      <c r="Y158" s="23" t="n">
        <v>3</v>
      </c>
      <c r="Z158" s="24" t="n">
        <v>3</v>
      </c>
      <c r="AA158" s="19"/>
      <c r="AB158" s="25"/>
      <c r="AC158" s="25"/>
      <c r="AD158" s="25"/>
    </row>
    <row r="159" customFormat="false" ht="15" hidden="false" customHeight="true" outlineLevel="0" collapsed="false">
      <c r="A159" s="26" t="n">
        <v>158</v>
      </c>
      <c r="B159" s="27" t="s">
        <v>906</v>
      </c>
      <c r="C159" s="26" t="s">
        <v>444</v>
      </c>
      <c r="D159" s="27" t="s">
        <v>445</v>
      </c>
      <c r="E159" s="26" t="s">
        <v>524</v>
      </c>
      <c r="F159" s="27" t="n">
        <v>90</v>
      </c>
      <c r="G159" s="26" t="n">
        <v>3</v>
      </c>
      <c r="H159" s="27" t="n">
        <v>3</v>
      </c>
      <c r="I159" s="26" t="n">
        <v>2</v>
      </c>
      <c r="J159" s="27" t="n">
        <v>2</v>
      </c>
      <c r="K159" s="26" t="n">
        <v>43</v>
      </c>
      <c r="L159" s="27" t="n">
        <f aca="false">VLOOKUP(K159,$AB$682:$AD$691,3,TRUE())+VLOOKUP(F159,$AC$682:$AD$691,2,TRUE())+SUM(G159:J159)</f>
        <v>14</v>
      </c>
      <c r="M159" s="28" t="n">
        <v>1</v>
      </c>
      <c r="N159" s="29" t="n">
        <v>1</v>
      </c>
      <c r="O159" s="28" t="n">
        <f aca="false">MIN((MAX((ROUND(((POWER(CEILING((K159*1.15),1),2) / 870) * (Z159 /Y159)),0)),5)),30)</f>
        <v>9</v>
      </c>
      <c r="P159" s="19"/>
      <c r="Q159" s="28" t="n">
        <v>2</v>
      </c>
      <c r="R159" s="29" t="n">
        <v>255</v>
      </c>
      <c r="S159" s="30" t="s">
        <v>422</v>
      </c>
      <c r="T159" s="29" t="s">
        <v>402</v>
      </c>
      <c r="U159" s="21"/>
      <c r="V159" s="31" t="s">
        <v>907</v>
      </c>
      <c r="W159" s="19"/>
      <c r="X159" s="32"/>
      <c r="Y159" s="23" t="n">
        <v>1</v>
      </c>
      <c r="Z159" s="24" t="n">
        <v>3</v>
      </c>
      <c r="AA159" s="19"/>
      <c r="AB159" s="25"/>
      <c r="AC159" s="25"/>
      <c r="AD159" s="25"/>
    </row>
    <row r="160" customFormat="false" ht="15" hidden="false" customHeight="true" outlineLevel="0" collapsed="false">
      <c r="A160" s="26" t="n">
        <v>159</v>
      </c>
      <c r="B160" s="27" t="s">
        <v>908</v>
      </c>
      <c r="C160" s="26" t="s">
        <v>444</v>
      </c>
      <c r="D160" s="27" t="s">
        <v>445</v>
      </c>
      <c r="E160" s="26" t="s">
        <v>524</v>
      </c>
      <c r="F160" s="27" t="n">
        <v>100</v>
      </c>
      <c r="G160" s="26" t="n">
        <v>3</v>
      </c>
      <c r="H160" s="27" t="n">
        <v>3</v>
      </c>
      <c r="I160" s="26" t="n">
        <v>2</v>
      </c>
      <c r="J160" s="27" t="n">
        <v>3</v>
      </c>
      <c r="K160" s="26" t="n">
        <v>58</v>
      </c>
      <c r="L160" s="27" t="n">
        <f aca="false">VLOOKUP(K160,$AB$682:$AD$691,3,TRUE())+VLOOKUP(F160,$AC$682:$AD$691,2,TRUE())+SUM(G160:J160)</f>
        <v>16</v>
      </c>
      <c r="M160" s="28" t="n">
        <v>2</v>
      </c>
      <c r="N160" s="29" t="n">
        <v>2</v>
      </c>
      <c r="O160" s="28" t="n">
        <f aca="false">MIN((MAX((ROUND(((POWER(CEILING((K160*1.15),1),2) / 870) * (Z160 /Y160)),0)),5)),30)</f>
        <v>8</v>
      </c>
      <c r="P160" s="19"/>
      <c r="Q160" s="28" t="s">
        <v>427</v>
      </c>
      <c r="R160" s="29" t="n">
        <v>255</v>
      </c>
      <c r="S160" s="30" t="s">
        <v>422</v>
      </c>
      <c r="T160" s="29" t="s">
        <v>616</v>
      </c>
      <c r="U160" s="21"/>
      <c r="V160" s="31" t="s">
        <v>909</v>
      </c>
      <c r="W160" s="19"/>
      <c r="X160" s="32"/>
      <c r="Y160" s="23" t="n">
        <v>2</v>
      </c>
      <c r="Z160" s="24" t="n">
        <v>3</v>
      </c>
      <c r="AA160" s="19"/>
      <c r="AB160" s="25"/>
      <c r="AC160" s="25"/>
      <c r="AD160" s="25"/>
    </row>
    <row r="161" customFormat="false" ht="15" hidden="false" customHeight="true" outlineLevel="0" collapsed="false">
      <c r="A161" s="34" t="n">
        <v>160</v>
      </c>
      <c r="B161" s="35" t="s">
        <v>910</v>
      </c>
      <c r="C161" s="34" t="s">
        <v>444</v>
      </c>
      <c r="D161" s="35" t="s">
        <v>445</v>
      </c>
      <c r="E161" s="34" t="s">
        <v>524</v>
      </c>
      <c r="F161" s="35" t="n">
        <v>100</v>
      </c>
      <c r="G161" s="34" t="n">
        <v>4</v>
      </c>
      <c r="H161" s="35" t="n">
        <v>4</v>
      </c>
      <c r="I161" s="34" t="n">
        <v>3</v>
      </c>
      <c r="J161" s="35" t="n">
        <v>3</v>
      </c>
      <c r="K161" s="34" t="n">
        <v>78</v>
      </c>
      <c r="L161" s="35" t="n">
        <f aca="false">VLOOKUP(K161,$AB$682:$AD$691,3,TRUE())+VLOOKUP(F161,$AC$682:$AD$691,2,TRUE())+SUM(G161:J161)</f>
        <v>20</v>
      </c>
      <c r="M161" s="36" t="n">
        <v>4</v>
      </c>
      <c r="N161" s="37" t="n">
        <v>4</v>
      </c>
      <c r="O161" s="36" t="n">
        <f aca="false">MIN((MAX((ROUND(((POWER(CEILING((K161*1.15),1),2) / 870) * (Z161 /Y161)),0)),5)),30)</f>
        <v>9</v>
      </c>
      <c r="P161" s="19"/>
      <c r="Q161" s="36" t="s">
        <v>427</v>
      </c>
      <c r="R161" s="37" t="n">
        <v>255</v>
      </c>
      <c r="S161" s="38" t="s">
        <v>422</v>
      </c>
      <c r="T161" s="37" t="s">
        <v>402</v>
      </c>
      <c r="U161" s="21"/>
      <c r="V161" s="39" t="s">
        <v>909</v>
      </c>
      <c r="W161" s="19"/>
      <c r="X161" s="32"/>
      <c r="Y161" s="23" t="n">
        <v>3</v>
      </c>
      <c r="Z161" s="24" t="n">
        <v>3</v>
      </c>
      <c r="AA161" s="19"/>
      <c r="AB161" s="25"/>
      <c r="AC161" s="25"/>
      <c r="AD161" s="25"/>
    </row>
    <row r="162" customFormat="false" ht="15" hidden="false" customHeight="true" outlineLevel="0" collapsed="false">
      <c r="A162" s="34" t="n">
        <v>161</v>
      </c>
      <c r="B162" s="35" t="s">
        <v>911</v>
      </c>
      <c r="C162" s="34" t="s">
        <v>484</v>
      </c>
      <c r="D162" s="35" t="s">
        <v>912</v>
      </c>
      <c r="E162" s="34" t="s">
        <v>548</v>
      </c>
      <c r="F162" s="35" t="n">
        <v>90</v>
      </c>
      <c r="G162" s="34" t="n">
        <v>2</v>
      </c>
      <c r="H162" s="35" t="n">
        <v>2</v>
      </c>
      <c r="I162" s="34" t="n">
        <v>2</v>
      </c>
      <c r="J162" s="35" t="n">
        <v>2</v>
      </c>
      <c r="K162" s="34" t="n">
        <v>20</v>
      </c>
      <c r="L162" s="35" t="n">
        <f aca="false">VLOOKUP(K162,$AB$682:$AD$691,3,TRUE())+VLOOKUP(F162,$AC$682:$AD$691,2,TRUE())+SUM(G162:J162)</f>
        <v>11</v>
      </c>
      <c r="M162" s="36" t="n">
        <v>1</v>
      </c>
      <c r="N162" s="37" t="n">
        <v>1</v>
      </c>
      <c r="O162" s="36" t="n">
        <f aca="false">MIN((MAX((ROUND(((POWER(CEILING((K162*1.15),1),2) / 870) * (Z162 /Y162)),0)),5)),30)</f>
        <v>5</v>
      </c>
      <c r="P162" s="19"/>
      <c r="Q162" s="36" t="n">
        <v>2</v>
      </c>
      <c r="R162" s="37" t="n">
        <v>45</v>
      </c>
      <c r="S162" s="38" t="s">
        <v>422</v>
      </c>
      <c r="T162" s="37" t="s">
        <v>402</v>
      </c>
      <c r="U162" s="21"/>
      <c r="V162" s="39" t="s">
        <v>913</v>
      </c>
      <c r="W162" s="19"/>
      <c r="X162" s="32"/>
      <c r="Y162" s="23" t="n">
        <v>1</v>
      </c>
      <c r="Z162" s="24" t="n">
        <v>2</v>
      </c>
      <c r="AA162" s="19"/>
      <c r="AB162" s="25"/>
      <c r="AC162" s="25"/>
      <c r="AD162" s="25"/>
    </row>
    <row r="163" customFormat="false" ht="15" hidden="false" customHeight="true" outlineLevel="0" collapsed="false">
      <c r="A163" s="34" t="n">
        <v>162</v>
      </c>
      <c r="B163" s="35" t="s">
        <v>914</v>
      </c>
      <c r="C163" s="34" t="s">
        <v>484</v>
      </c>
      <c r="D163" s="35" t="s">
        <v>912</v>
      </c>
      <c r="E163" s="34" t="s">
        <v>548</v>
      </c>
      <c r="F163" s="35" t="n">
        <v>100</v>
      </c>
      <c r="G163" s="34" t="n">
        <v>3</v>
      </c>
      <c r="H163" s="35" t="n">
        <v>3</v>
      </c>
      <c r="I163" s="34" t="n">
        <v>2</v>
      </c>
      <c r="J163" s="35" t="n">
        <v>2</v>
      </c>
      <c r="K163" s="34" t="n">
        <v>90</v>
      </c>
      <c r="L163" s="35" t="n">
        <f aca="false">VLOOKUP(K163,$AB$682:$AD$691,3,TRUE())+VLOOKUP(F163,$AC$682:$AD$691,2,TRUE())+SUM(G163:J163)</f>
        <v>16</v>
      </c>
      <c r="M163" s="36" t="n">
        <v>3</v>
      </c>
      <c r="N163" s="37" t="n">
        <v>3</v>
      </c>
      <c r="O163" s="36" t="n">
        <f aca="false">MIN((MAX((ROUND(((POWER(CEILING((K163*1.15),1),2) / 870) * (Z163 /Y163)),0)),5)),30)</f>
        <v>12</v>
      </c>
      <c r="P163" s="19"/>
      <c r="Q163" s="36" t="s">
        <v>427</v>
      </c>
      <c r="R163" s="37" t="n">
        <v>210</v>
      </c>
      <c r="S163" s="38" t="s">
        <v>422</v>
      </c>
      <c r="T163" s="37" t="s">
        <v>402</v>
      </c>
      <c r="U163" s="21"/>
      <c r="V163" s="39" t="s">
        <v>913</v>
      </c>
      <c r="W163" s="19"/>
      <c r="X163" s="32"/>
      <c r="Y163" s="23" t="n">
        <v>3</v>
      </c>
      <c r="Z163" s="24" t="n">
        <v>3</v>
      </c>
      <c r="AA163" s="19"/>
      <c r="AB163" s="25"/>
      <c r="AC163" s="25"/>
      <c r="AD163" s="25"/>
    </row>
    <row r="164" customFormat="false" ht="15" hidden="false" customHeight="true" outlineLevel="0" collapsed="false">
      <c r="A164" s="26" t="n">
        <v>163</v>
      </c>
      <c r="B164" s="27" t="s">
        <v>915</v>
      </c>
      <c r="C164" s="26" t="s">
        <v>475</v>
      </c>
      <c r="D164" s="27" t="s">
        <v>916</v>
      </c>
      <c r="E164" s="26" t="s">
        <v>463</v>
      </c>
      <c r="F164" s="27" t="n">
        <v>90</v>
      </c>
      <c r="G164" s="26" t="n">
        <v>2</v>
      </c>
      <c r="H164" s="27" t="n">
        <v>2</v>
      </c>
      <c r="I164" s="26" t="n">
        <v>2</v>
      </c>
      <c r="J164" s="27" t="n">
        <v>2</v>
      </c>
      <c r="K164" s="26" t="n">
        <v>50</v>
      </c>
      <c r="L164" s="27" t="n">
        <f aca="false">VLOOKUP(K164,$AB$682:$AD$691,3,TRUE())+VLOOKUP(F164,$AC$682:$AD$691,2,TRUE())+SUM(G164:J164)</f>
        <v>12</v>
      </c>
      <c r="M164" s="28" t="n">
        <v>1</v>
      </c>
      <c r="N164" s="29" t="n">
        <v>2</v>
      </c>
      <c r="O164" s="28" t="n">
        <f aca="false">MIN((MAX((ROUND(((POWER(CEILING((K164*1.15),1),2) / 870) * (Z164 /Y164)),0)),5)),30)</f>
        <v>8</v>
      </c>
      <c r="P164" s="19"/>
      <c r="Q164" s="28" t="n">
        <v>2</v>
      </c>
      <c r="R164" s="29" t="n">
        <v>45</v>
      </c>
      <c r="S164" s="30" t="s">
        <v>422</v>
      </c>
      <c r="T164" s="29" t="s">
        <v>405</v>
      </c>
      <c r="U164" s="21"/>
      <c r="V164" s="31" t="s">
        <v>917</v>
      </c>
      <c r="W164" s="19"/>
      <c r="X164" s="32"/>
      <c r="Y164" s="23" t="n">
        <v>1</v>
      </c>
      <c r="Z164" s="24" t="n">
        <v>2</v>
      </c>
      <c r="AA164" s="19"/>
      <c r="AB164" s="25"/>
      <c r="AC164" s="25"/>
      <c r="AD164" s="25"/>
    </row>
    <row r="165" customFormat="false" ht="15" hidden="false" customHeight="true" outlineLevel="0" collapsed="false">
      <c r="A165" s="26" t="n">
        <v>164</v>
      </c>
      <c r="B165" s="27" t="s">
        <v>918</v>
      </c>
      <c r="C165" s="26" t="s">
        <v>475</v>
      </c>
      <c r="D165" s="27" t="s">
        <v>916</v>
      </c>
      <c r="E165" s="26" t="s">
        <v>463</v>
      </c>
      <c r="F165" s="27" t="n">
        <v>110</v>
      </c>
      <c r="G165" s="26" t="n">
        <v>2</v>
      </c>
      <c r="H165" s="27" t="n">
        <v>2</v>
      </c>
      <c r="I165" s="26" t="n">
        <v>3</v>
      </c>
      <c r="J165" s="27" t="n">
        <v>4</v>
      </c>
      <c r="K165" s="26" t="n">
        <v>70</v>
      </c>
      <c r="L165" s="27" t="n">
        <f aca="false">VLOOKUP(K165,$AB$682:$AD$691,3,TRUE())+VLOOKUP(F165,$AC$682:$AD$691,2,TRUE())+SUM(G165:J165)</f>
        <v>18</v>
      </c>
      <c r="M165" s="28" t="n">
        <v>2</v>
      </c>
      <c r="N165" s="29" t="n">
        <v>3</v>
      </c>
      <c r="O165" s="28" t="n">
        <f aca="false">MIN((MAX((ROUND(((POWER(CEILING((K165*1.15),1),2) / 870) * (Z165 /Y165)),0)),5)),30)</f>
        <v>8</v>
      </c>
      <c r="P165" s="19"/>
      <c r="Q165" s="28" t="s">
        <v>427</v>
      </c>
      <c r="R165" s="29" t="n">
        <v>210</v>
      </c>
      <c r="S165" s="30" t="s">
        <v>422</v>
      </c>
      <c r="T165" s="29" t="s">
        <v>405</v>
      </c>
      <c r="U165" s="21"/>
      <c r="V165" s="31" t="s">
        <v>917</v>
      </c>
      <c r="W165" s="19"/>
      <c r="X165" s="32"/>
      <c r="Y165" s="23" t="n">
        <v>3</v>
      </c>
      <c r="Z165" s="24" t="n">
        <v>3</v>
      </c>
      <c r="AA165" s="19"/>
      <c r="AB165" s="25"/>
      <c r="AC165" s="25"/>
      <c r="AD165" s="25"/>
    </row>
    <row r="166" customFormat="false" ht="15" hidden="false" customHeight="true" outlineLevel="0" collapsed="false">
      <c r="A166" s="26" t="n">
        <v>165</v>
      </c>
      <c r="B166" s="27" t="s">
        <v>919</v>
      </c>
      <c r="C166" s="26" t="s">
        <v>461</v>
      </c>
      <c r="D166" s="27" t="s">
        <v>920</v>
      </c>
      <c r="E166" s="26" t="s">
        <v>820</v>
      </c>
      <c r="F166" s="27" t="n">
        <v>90</v>
      </c>
      <c r="G166" s="26" t="n">
        <v>1</v>
      </c>
      <c r="H166" s="27" t="n">
        <v>2</v>
      </c>
      <c r="I166" s="26" t="n">
        <v>2</v>
      </c>
      <c r="J166" s="27" t="n">
        <v>3</v>
      </c>
      <c r="K166" s="26" t="n">
        <v>55</v>
      </c>
      <c r="L166" s="27" t="n">
        <f aca="false">VLOOKUP(K166,$AB$682:$AD$691,3,TRUE())+VLOOKUP(F166,$AC$682:$AD$691,2,TRUE())+SUM(G166:J166)</f>
        <v>12</v>
      </c>
      <c r="M166" s="28" t="n">
        <v>2</v>
      </c>
      <c r="N166" s="29" t="n">
        <v>2</v>
      </c>
      <c r="O166" s="28" t="n">
        <f aca="false">MIN((MAX((ROUND(((POWER(CEILING((K166*1.15),1),2) / 870) * (Z166 /Y166)),0)),5)),30)</f>
        <v>9</v>
      </c>
      <c r="P166" s="19"/>
      <c r="Q166" s="28" t="n">
        <v>2</v>
      </c>
      <c r="R166" s="29" t="n">
        <v>45</v>
      </c>
      <c r="S166" s="30" t="s">
        <v>422</v>
      </c>
      <c r="T166" s="29" t="s">
        <v>405</v>
      </c>
      <c r="U166" s="21"/>
      <c r="V166" s="31" t="s">
        <v>921</v>
      </c>
      <c r="W166" s="19"/>
      <c r="X166" s="32"/>
      <c r="Y166" s="23" t="n">
        <v>1</v>
      </c>
      <c r="Z166" s="24" t="n">
        <v>2</v>
      </c>
      <c r="AA166" s="19"/>
      <c r="AB166" s="25"/>
      <c r="AC166" s="25"/>
      <c r="AD166" s="25"/>
    </row>
    <row r="167" customFormat="false" ht="15" hidden="false" customHeight="true" outlineLevel="0" collapsed="false">
      <c r="A167" s="34" t="n">
        <v>166</v>
      </c>
      <c r="B167" s="35" t="s">
        <v>922</v>
      </c>
      <c r="C167" s="34" t="s">
        <v>461</v>
      </c>
      <c r="D167" s="35" t="s">
        <v>920</v>
      </c>
      <c r="E167" s="34" t="s">
        <v>923</v>
      </c>
      <c r="F167" s="35" t="n">
        <v>90</v>
      </c>
      <c r="G167" s="34" t="n">
        <v>2</v>
      </c>
      <c r="H167" s="35" t="n">
        <v>2</v>
      </c>
      <c r="I167" s="34" t="n">
        <v>2</v>
      </c>
      <c r="J167" s="35" t="n">
        <v>4</v>
      </c>
      <c r="K167" s="34" t="n">
        <v>85</v>
      </c>
      <c r="L167" s="35" t="n">
        <f aca="false">VLOOKUP(K167,$AB$682:$AD$691,3,TRUE())+VLOOKUP(F167,$AC$682:$AD$691,2,TRUE())+SUM(G167:J167)</f>
        <v>15</v>
      </c>
      <c r="M167" s="36" t="n">
        <v>3</v>
      </c>
      <c r="N167" s="37" t="n">
        <v>3</v>
      </c>
      <c r="O167" s="36" t="n">
        <f aca="false">MIN((MAX((ROUND(((POWER(CEILING((K167*1.15),1),2) / 870) * (Z167 /Y167)),0)),5)),30)</f>
        <v>11</v>
      </c>
      <c r="P167" s="19"/>
      <c r="Q167" s="36" t="s">
        <v>427</v>
      </c>
      <c r="R167" s="37" t="n">
        <v>210</v>
      </c>
      <c r="S167" s="38" t="s">
        <v>422</v>
      </c>
      <c r="T167" s="37" t="s">
        <v>405</v>
      </c>
      <c r="U167" s="21"/>
      <c r="V167" s="39" t="s">
        <v>851</v>
      </c>
      <c r="W167" s="19"/>
      <c r="X167" s="32"/>
      <c r="Y167" s="23" t="n">
        <v>3</v>
      </c>
      <c r="Z167" s="24" t="n">
        <v>3</v>
      </c>
      <c r="AA167" s="19"/>
      <c r="AB167" s="25"/>
      <c r="AC167" s="25"/>
      <c r="AD167" s="25"/>
    </row>
    <row r="168" customFormat="false" ht="15" hidden="false" customHeight="true" outlineLevel="0" collapsed="false">
      <c r="A168" s="34" t="n">
        <v>167</v>
      </c>
      <c r="B168" s="35" t="s">
        <v>924</v>
      </c>
      <c r="C168" s="34" t="s">
        <v>466</v>
      </c>
      <c r="D168" s="35" t="s">
        <v>925</v>
      </c>
      <c r="E168" s="34" t="s">
        <v>470</v>
      </c>
      <c r="F168" s="35" t="n">
        <v>90</v>
      </c>
      <c r="G168" s="34" t="n">
        <v>2</v>
      </c>
      <c r="H168" s="35" t="n">
        <v>2</v>
      </c>
      <c r="I168" s="34" t="n">
        <v>2</v>
      </c>
      <c r="J168" s="35" t="n">
        <v>2</v>
      </c>
      <c r="K168" s="34" t="n">
        <v>30</v>
      </c>
      <c r="L168" s="35" t="n">
        <f aca="false">VLOOKUP(K168,$AB$682:$AD$691,3,TRUE())+VLOOKUP(F168,$AC$682:$AD$691,2,TRUE())+SUM(G168:J168)</f>
        <v>12</v>
      </c>
      <c r="M168" s="36" t="n">
        <v>1</v>
      </c>
      <c r="N168" s="37" t="n">
        <v>1</v>
      </c>
      <c r="O168" s="36" t="n">
        <f aca="false">MIN((MAX((ROUND(((POWER(CEILING((K168*1.15),1),2) / 870) * (Z168 /Y168)),0)),5)),30)</f>
        <v>5</v>
      </c>
      <c r="P168" s="19"/>
      <c r="Q168" s="36" t="n">
        <v>2</v>
      </c>
      <c r="R168" s="37" t="n">
        <v>45</v>
      </c>
      <c r="S168" s="38" t="s">
        <v>422</v>
      </c>
      <c r="T168" s="37" t="s">
        <v>402</v>
      </c>
      <c r="U168" s="21"/>
      <c r="V168" s="39" t="s">
        <v>926</v>
      </c>
      <c r="W168" s="19"/>
      <c r="X168" s="32"/>
      <c r="Y168" s="23" t="n">
        <v>1</v>
      </c>
      <c r="Z168" s="24" t="n">
        <v>2</v>
      </c>
      <c r="AA168" s="19"/>
      <c r="AB168" s="25"/>
      <c r="AC168" s="25"/>
      <c r="AD168" s="25"/>
    </row>
    <row r="169" customFormat="false" ht="15" hidden="false" customHeight="true" outlineLevel="0" collapsed="false">
      <c r="A169" s="34" t="n">
        <v>168</v>
      </c>
      <c r="B169" s="35" t="s">
        <v>927</v>
      </c>
      <c r="C169" s="34" t="s">
        <v>466</v>
      </c>
      <c r="D169" s="35" t="s">
        <v>925</v>
      </c>
      <c r="E169" s="34" t="s">
        <v>470</v>
      </c>
      <c r="F169" s="35" t="n">
        <v>100</v>
      </c>
      <c r="G169" s="34" t="n">
        <v>3</v>
      </c>
      <c r="H169" s="35" t="n">
        <v>3</v>
      </c>
      <c r="I169" s="34" t="n">
        <v>2</v>
      </c>
      <c r="J169" s="35" t="n">
        <v>2</v>
      </c>
      <c r="K169" s="34" t="n">
        <v>40</v>
      </c>
      <c r="L169" s="35" t="n">
        <f aca="false">VLOOKUP(K169,$AB$682:$AD$691,3,TRUE())+VLOOKUP(F169,$AC$682:$AD$691,2,TRUE())+SUM(G169:J169)</f>
        <v>15</v>
      </c>
      <c r="M169" s="36" t="n">
        <v>2</v>
      </c>
      <c r="N169" s="37" t="n">
        <v>3</v>
      </c>
      <c r="O169" s="36" t="n">
        <f aca="false">MIN((MAX((ROUND(((POWER(CEILING((K169*1.15),1),2) / 870) * (Z169 /Y169)),0)),5)),30)</f>
        <v>5</v>
      </c>
      <c r="P169" s="19"/>
      <c r="Q169" s="36" t="s">
        <v>427</v>
      </c>
      <c r="R169" s="37" t="n">
        <v>210</v>
      </c>
      <c r="S169" s="38" t="s">
        <v>422</v>
      </c>
      <c r="T169" s="37" t="s">
        <v>402</v>
      </c>
      <c r="U169" s="21"/>
      <c r="V169" s="39" t="s">
        <v>928</v>
      </c>
      <c r="W169" s="19"/>
      <c r="X169" s="32"/>
      <c r="Y169" s="23" t="n">
        <v>3</v>
      </c>
      <c r="Z169" s="24" t="n">
        <v>3</v>
      </c>
      <c r="AA169" s="19"/>
      <c r="AB169" s="25"/>
      <c r="AC169" s="25"/>
      <c r="AD169" s="25"/>
    </row>
    <row r="170" customFormat="false" ht="15" hidden="false" customHeight="true" outlineLevel="0" collapsed="false">
      <c r="A170" s="26" t="n">
        <v>169</v>
      </c>
      <c r="B170" s="27" t="s">
        <v>929</v>
      </c>
      <c r="C170" s="26" t="s">
        <v>551</v>
      </c>
      <c r="D170" s="27" t="s">
        <v>552</v>
      </c>
      <c r="E170" s="26" t="s">
        <v>553</v>
      </c>
      <c r="F170" s="27" t="n">
        <v>100</v>
      </c>
      <c r="G170" s="26" t="n">
        <v>3</v>
      </c>
      <c r="H170" s="27" t="n">
        <v>3</v>
      </c>
      <c r="I170" s="26" t="n">
        <v>3</v>
      </c>
      <c r="J170" s="27" t="n">
        <v>3</v>
      </c>
      <c r="K170" s="26" t="n">
        <v>130</v>
      </c>
      <c r="L170" s="27" t="n">
        <f aca="false">VLOOKUP(K170,$AB$682:$AD$691,3,TRUE())+VLOOKUP(F170,$AC$682:$AD$691,2,TRUE())+SUM(G170:J170)</f>
        <v>20</v>
      </c>
      <c r="M170" s="28" t="n">
        <v>4</v>
      </c>
      <c r="N170" s="29" t="n">
        <v>4</v>
      </c>
      <c r="O170" s="28" t="n">
        <f aca="false">MIN((MAX((ROUND(((POWER(CEILING((K170*1.15),1),2) / 870) * (Z170 /Y170)),0)),5)),30)</f>
        <v>26</v>
      </c>
      <c r="P170" s="19"/>
      <c r="Q170" s="28" t="s">
        <v>427</v>
      </c>
      <c r="R170" s="29" t="n">
        <v>210</v>
      </c>
      <c r="S170" s="30" t="s">
        <v>556</v>
      </c>
      <c r="T170" s="29" t="s">
        <v>930</v>
      </c>
      <c r="U170" s="21"/>
      <c r="V170" s="31" t="s">
        <v>931</v>
      </c>
      <c r="W170" s="19"/>
      <c r="X170" s="32"/>
      <c r="Y170" s="23" t="n">
        <v>3</v>
      </c>
      <c r="Z170" s="24" t="n">
        <v>3</v>
      </c>
      <c r="AA170" s="19"/>
      <c r="AB170" s="25"/>
      <c r="AC170" s="25"/>
      <c r="AD170" s="25"/>
    </row>
    <row r="171" customFormat="false" ht="15" hidden="false" customHeight="true" outlineLevel="0" collapsed="false">
      <c r="A171" s="26" t="n">
        <v>170</v>
      </c>
      <c r="B171" s="27" t="s">
        <v>932</v>
      </c>
      <c r="C171" s="26" t="s">
        <v>933</v>
      </c>
      <c r="D171" s="27" t="s">
        <v>934</v>
      </c>
      <c r="E171" s="26" t="s">
        <v>842</v>
      </c>
      <c r="F171" s="27" t="n">
        <v>100</v>
      </c>
      <c r="G171" s="26" t="n">
        <v>2</v>
      </c>
      <c r="H171" s="27" t="n">
        <v>2</v>
      </c>
      <c r="I171" s="26" t="n">
        <v>2</v>
      </c>
      <c r="J171" s="27" t="n">
        <v>2</v>
      </c>
      <c r="K171" s="26" t="n">
        <v>67</v>
      </c>
      <c r="L171" s="27" t="n">
        <f aca="false">VLOOKUP(K171,$AB$682:$AD$691,3,TRUE())+VLOOKUP(F171,$AC$682:$AD$691,2,TRUE())+SUM(G171:J171)</f>
        <v>14</v>
      </c>
      <c r="M171" s="28" t="n">
        <v>1</v>
      </c>
      <c r="N171" s="29" t="n">
        <v>2</v>
      </c>
      <c r="O171" s="28" t="n">
        <f aca="false">MIN((MAX((ROUND(((POWER(CEILING((K171*1.15),1),2) / 870) * (Z171 /Y171)),0)),5)),30)</f>
        <v>14</v>
      </c>
      <c r="P171" s="19"/>
      <c r="Q171" s="28" t="n">
        <v>2</v>
      </c>
      <c r="R171" s="29" t="n">
        <v>110</v>
      </c>
      <c r="S171" s="30" t="s">
        <v>422</v>
      </c>
      <c r="T171" s="29" t="s">
        <v>423</v>
      </c>
      <c r="U171" s="21"/>
      <c r="V171" s="31" t="s">
        <v>935</v>
      </c>
      <c r="W171" s="19"/>
      <c r="X171" s="32"/>
      <c r="Y171" s="23" t="n">
        <v>1</v>
      </c>
      <c r="Z171" s="24" t="n">
        <v>2</v>
      </c>
      <c r="AA171" s="19"/>
      <c r="AB171" s="25"/>
      <c r="AC171" s="25"/>
      <c r="AD171" s="25"/>
    </row>
    <row r="172" customFormat="false" ht="15" hidden="false" customHeight="true" outlineLevel="0" collapsed="false">
      <c r="A172" s="26" t="n">
        <v>171</v>
      </c>
      <c r="B172" s="27" t="s">
        <v>936</v>
      </c>
      <c r="C172" s="26" t="s">
        <v>933</v>
      </c>
      <c r="D172" s="27" t="s">
        <v>934</v>
      </c>
      <c r="E172" s="26" t="s">
        <v>842</v>
      </c>
      <c r="F172" s="27" t="n">
        <v>120</v>
      </c>
      <c r="G172" s="26" t="n">
        <v>2</v>
      </c>
      <c r="H172" s="27" t="n">
        <v>2</v>
      </c>
      <c r="I172" s="26" t="n">
        <v>3</v>
      </c>
      <c r="J172" s="27" t="n">
        <v>3</v>
      </c>
      <c r="K172" s="26" t="n">
        <v>67</v>
      </c>
      <c r="L172" s="27" t="n">
        <f aca="false">VLOOKUP(K172,$AB$682:$AD$691,3,TRUE())+VLOOKUP(F172,$AC$682:$AD$691,2,TRUE())+SUM(G172:J172)</f>
        <v>18</v>
      </c>
      <c r="M172" s="28" t="n">
        <v>2</v>
      </c>
      <c r="N172" s="29" t="n">
        <v>2</v>
      </c>
      <c r="O172" s="28" t="n">
        <f aca="false">MIN((MAX((ROUND(((POWER(CEILING((K172*1.15),1),2) / 870) * (Z172 /Y172)),0)),5)),30)</f>
        <v>7</v>
      </c>
      <c r="P172" s="19"/>
      <c r="Q172" s="28" t="s">
        <v>427</v>
      </c>
      <c r="R172" s="29" t="n">
        <v>225</v>
      </c>
      <c r="S172" s="30" t="s">
        <v>422</v>
      </c>
      <c r="T172" s="29" t="s">
        <v>423</v>
      </c>
      <c r="U172" s="21"/>
      <c r="V172" s="31" t="s">
        <v>935</v>
      </c>
      <c r="W172" s="19"/>
      <c r="X172" s="32"/>
      <c r="Y172" s="23" t="n">
        <v>3</v>
      </c>
      <c r="Z172" s="24" t="n">
        <v>3</v>
      </c>
      <c r="AA172" s="19"/>
      <c r="AB172" s="25"/>
      <c r="AC172" s="25"/>
      <c r="AD172" s="25"/>
    </row>
    <row r="173" customFormat="false" ht="15" hidden="false" customHeight="true" outlineLevel="0" collapsed="false">
      <c r="A173" s="34" t="n">
        <v>172</v>
      </c>
      <c r="B173" s="35" t="s">
        <v>937</v>
      </c>
      <c r="C173" s="34" t="s">
        <v>501</v>
      </c>
      <c r="D173" s="35" t="s">
        <v>502</v>
      </c>
      <c r="E173" s="34" t="s">
        <v>503</v>
      </c>
      <c r="F173" s="35" t="n">
        <v>80</v>
      </c>
      <c r="G173" s="34" t="n">
        <v>2</v>
      </c>
      <c r="H173" s="35" t="n">
        <v>1</v>
      </c>
      <c r="I173" s="34" t="n">
        <v>2</v>
      </c>
      <c r="J173" s="35" t="n">
        <v>2</v>
      </c>
      <c r="K173" s="34" t="n">
        <v>60</v>
      </c>
      <c r="L173" s="35" t="n">
        <f aca="false">VLOOKUP(K173,$AB$682:$AD$691,3,TRUE())+VLOOKUP(F173,$AC$682:$AD$691,2,TRUE())+SUM(G173:J173)</f>
        <v>10</v>
      </c>
      <c r="M173" s="36" t="n">
        <v>1</v>
      </c>
      <c r="N173" s="37" t="n">
        <v>1</v>
      </c>
      <c r="O173" s="36" t="n">
        <f aca="false">MIN((MAX((ROUND(((POWER(CEILING((K173*1.15),1),2) / 870) * (Z173 /Y173)),0)),5)),30)</f>
        <v>16</v>
      </c>
      <c r="P173" s="19"/>
      <c r="Q173" s="36" t="n">
        <v>2</v>
      </c>
      <c r="R173" s="37" t="n">
        <v>110</v>
      </c>
      <c r="S173" s="38" t="s">
        <v>556</v>
      </c>
      <c r="T173" s="37" t="s">
        <v>938</v>
      </c>
      <c r="U173" s="21"/>
      <c r="V173" s="39" t="s">
        <v>939</v>
      </c>
      <c r="W173" s="19"/>
      <c r="X173" s="32"/>
      <c r="Y173" s="23" t="n">
        <v>1</v>
      </c>
      <c r="Z173" s="24" t="n">
        <v>3</v>
      </c>
      <c r="AA173" s="19"/>
      <c r="AB173" s="25"/>
      <c r="AC173" s="25"/>
      <c r="AD173" s="25"/>
    </row>
    <row r="174" customFormat="false" ht="15" hidden="false" customHeight="true" outlineLevel="0" collapsed="false">
      <c r="A174" s="34" t="n">
        <v>173</v>
      </c>
      <c r="B174" s="35" t="s">
        <v>940</v>
      </c>
      <c r="C174" s="34" t="s">
        <v>532</v>
      </c>
      <c r="D174" s="35" t="s">
        <v>533</v>
      </c>
      <c r="E174" s="34" t="s">
        <v>534</v>
      </c>
      <c r="F174" s="35" t="n">
        <v>90</v>
      </c>
      <c r="G174" s="34" t="n">
        <v>1</v>
      </c>
      <c r="H174" s="35" t="n">
        <v>2</v>
      </c>
      <c r="I174" s="34" t="n">
        <v>2</v>
      </c>
      <c r="J174" s="35" t="n">
        <v>2</v>
      </c>
      <c r="K174" s="34" t="n">
        <v>15</v>
      </c>
      <c r="L174" s="35" t="n">
        <f aca="false">VLOOKUP(K174,$AB$682:$AD$691,3,TRUE())+VLOOKUP(F174,$AC$682:$AD$691,2,TRUE())+SUM(G174:J174)</f>
        <v>10</v>
      </c>
      <c r="M174" s="36" t="n">
        <v>1</v>
      </c>
      <c r="N174" s="37" t="n">
        <v>1</v>
      </c>
      <c r="O174" s="36" t="n">
        <f aca="false">MIN((MAX((ROUND(((POWER(CEILING((K174*1.15),1),2) / 870) * (Z174 /Y174)),0)),5)),30)</f>
        <v>5</v>
      </c>
      <c r="P174" s="19"/>
      <c r="Q174" s="36" t="n">
        <v>2</v>
      </c>
      <c r="R174" s="37" t="n">
        <v>150</v>
      </c>
      <c r="S174" s="38" t="s">
        <v>556</v>
      </c>
      <c r="T174" s="37" t="s">
        <v>423</v>
      </c>
      <c r="U174" s="21"/>
      <c r="V174" s="39" t="s">
        <v>941</v>
      </c>
      <c r="W174" s="19"/>
      <c r="X174" s="32"/>
      <c r="Y174" s="23" t="n">
        <v>1</v>
      </c>
      <c r="Z174" s="24" t="n">
        <v>3</v>
      </c>
      <c r="AA174" s="19"/>
      <c r="AB174" s="25"/>
      <c r="AC174" s="25"/>
      <c r="AD174" s="25"/>
    </row>
    <row r="175" customFormat="false" ht="15" hidden="false" customHeight="true" outlineLevel="0" collapsed="false">
      <c r="A175" s="34" t="n">
        <v>174</v>
      </c>
      <c r="B175" s="35" t="s">
        <v>942</v>
      </c>
      <c r="C175" s="34" t="s">
        <v>545</v>
      </c>
      <c r="D175" s="35" t="s">
        <v>546</v>
      </c>
      <c r="E175" s="34" t="s">
        <v>534</v>
      </c>
      <c r="F175" s="35" t="n">
        <v>100</v>
      </c>
      <c r="G175" s="34" t="n">
        <v>2</v>
      </c>
      <c r="H175" s="35" t="n">
        <v>1</v>
      </c>
      <c r="I175" s="34" t="n">
        <v>2</v>
      </c>
      <c r="J175" s="35" t="n">
        <v>1</v>
      </c>
      <c r="K175" s="34" t="n">
        <v>15</v>
      </c>
      <c r="L175" s="35" t="n">
        <f aca="false">VLOOKUP(K175,$AB$682:$AD$691,3,TRUE())+VLOOKUP(F175,$AC$682:$AD$691,2,TRUE())+SUM(G175:J175)</f>
        <v>10</v>
      </c>
      <c r="M175" s="36" t="n">
        <v>1</v>
      </c>
      <c r="N175" s="37" t="n">
        <v>1</v>
      </c>
      <c r="O175" s="36" t="n">
        <f aca="false">MIN((MAX((ROUND(((POWER(CEILING((K175*1.15),1),2) / 870) * (Z175 /Y175)),0)),5)),30)</f>
        <v>5</v>
      </c>
      <c r="P175" s="19"/>
      <c r="Q175" s="36" t="n">
        <v>2</v>
      </c>
      <c r="R175" s="37" t="n">
        <v>130</v>
      </c>
      <c r="S175" s="38" t="s">
        <v>556</v>
      </c>
      <c r="T175" s="37" t="s">
        <v>509</v>
      </c>
      <c r="U175" s="21"/>
      <c r="V175" s="39" t="s">
        <v>943</v>
      </c>
      <c r="W175" s="19"/>
      <c r="X175" s="32"/>
      <c r="Y175" s="23" t="n">
        <v>1</v>
      </c>
      <c r="Z175" s="24" t="n">
        <v>3</v>
      </c>
      <c r="AA175" s="19"/>
      <c r="AB175" s="25"/>
      <c r="AC175" s="25"/>
      <c r="AD175" s="25"/>
    </row>
    <row r="176" customFormat="false" ht="15" hidden="false" customHeight="true" outlineLevel="0" collapsed="false">
      <c r="A176" s="26" t="n">
        <v>175</v>
      </c>
      <c r="B176" s="27" t="s">
        <v>944</v>
      </c>
      <c r="C176" s="26" t="s">
        <v>532</v>
      </c>
      <c r="D176" s="27" t="s">
        <v>945</v>
      </c>
      <c r="E176" s="26" t="s">
        <v>946</v>
      </c>
      <c r="F176" s="27" t="n">
        <v>90</v>
      </c>
      <c r="G176" s="26" t="n">
        <v>1</v>
      </c>
      <c r="H176" s="27" t="n">
        <v>3</v>
      </c>
      <c r="I176" s="26" t="n">
        <v>2</v>
      </c>
      <c r="J176" s="27" t="n">
        <v>3</v>
      </c>
      <c r="K176" s="26" t="n">
        <v>20</v>
      </c>
      <c r="L176" s="27" t="n">
        <f aca="false">VLOOKUP(K176,$AB$682:$AD$691,3,TRUE())+VLOOKUP(F176,$AC$682:$AD$691,2,TRUE())+SUM(G176:J176)</f>
        <v>12</v>
      </c>
      <c r="M176" s="28" t="n">
        <v>1</v>
      </c>
      <c r="N176" s="29" t="n">
        <v>1</v>
      </c>
      <c r="O176" s="28" t="n">
        <f aca="false">MIN((MAX((ROUND(((POWER(CEILING((K176*1.15),1),2) / 870) * (Z176 /Y176)),0)),5)),30)</f>
        <v>5</v>
      </c>
      <c r="P176" s="19"/>
      <c r="Q176" s="28" t="n">
        <v>2</v>
      </c>
      <c r="R176" s="29" t="n">
        <v>110</v>
      </c>
      <c r="S176" s="30" t="s">
        <v>556</v>
      </c>
      <c r="T176" s="29" t="s">
        <v>449</v>
      </c>
      <c r="U176" s="21"/>
      <c r="V176" s="31" t="s">
        <v>947</v>
      </c>
      <c r="W176" s="19"/>
      <c r="X176" s="32"/>
      <c r="Y176" s="23" t="n">
        <v>1</v>
      </c>
      <c r="Z176" s="24" t="n">
        <v>3</v>
      </c>
      <c r="AA176" s="19"/>
      <c r="AB176" s="25"/>
      <c r="AC176" s="25"/>
      <c r="AD176" s="25"/>
    </row>
    <row r="177" customFormat="false" ht="15" hidden="false" customHeight="true" outlineLevel="0" collapsed="false">
      <c r="A177" s="26" t="n">
        <v>176</v>
      </c>
      <c r="B177" s="27" t="s">
        <v>948</v>
      </c>
      <c r="C177" s="26" t="s">
        <v>949</v>
      </c>
      <c r="D177" s="27" t="s">
        <v>945</v>
      </c>
      <c r="E177" s="26" t="s">
        <v>946</v>
      </c>
      <c r="F177" s="27" t="n">
        <v>90</v>
      </c>
      <c r="G177" s="26" t="n">
        <v>2</v>
      </c>
      <c r="H177" s="27" t="n">
        <v>3</v>
      </c>
      <c r="I177" s="26" t="n">
        <v>3</v>
      </c>
      <c r="J177" s="27" t="n">
        <v>4</v>
      </c>
      <c r="K177" s="26" t="n">
        <v>40</v>
      </c>
      <c r="L177" s="27" t="n">
        <f aca="false">VLOOKUP(K177,$AB$682:$AD$691,3,TRUE())+VLOOKUP(F177,$AC$682:$AD$691,2,TRUE())+SUM(G177:J177)</f>
        <v>16</v>
      </c>
      <c r="M177" s="28" t="n">
        <v>1</v>
      </c>
      <c r="N177" s="29" t="n">
        <v>1</v>
      </c>
      <c r="O177" s="28" t="n">
        <f aca="false">MIN((MAX((ROUND(((POWER(CEILING((K177*1.15),1),2) / 870) * (Z177 /Y177)),0)),5)),30)</f>
        <v>5</v>
      </c>
      <c r="P177" s="19"/>
      <c r="Q177" s="28" t="s">
        <v>427</v>
      </c>
      <c r="R177" s="29" t="n">
        <v>225</v>
      </c>
      <c r="S177" s="30" t="s">
        <v>950</v>
      </c>
      <c r="T177" s="29" t="s">
        <v>405</v>
      </c>
      <c r="U177" s="21"/>
      <c r="V177" s="31" t="s">
        <v>913</v>
      </c>
      <c r="W177" s="19"/>
      <c r="X177" s="32"/>
      <c r="Y177" s="23" t="n">
        <v>2</v>
      </c>
      <c r="Z177" s="24" t="n">
        <v>3</v>
      </c>
      <c r="AA177" s="19"/>
      <c r="AB177" s="25"/>
      <c r="AC177" s="25"/>
      <c r="AD177" s="25"/>
    </row>
    <row r="178" customFormat="false" ht="15" hidden="false" customHeight="true" outlineLevel="0" collapsed="false">
      <c r="A178" s="26" t="n">
        <v>177</v>
      </c>
      <c r="B178" s="27" t="s">
        <v>951</v>
      </c>
      <c r="C178" s="26" t="s">
        <v>952</v>
      </c>
      <c r="D178" s="27" t="s">
        <v>953</v>
      </c>
      <c r="E178" s="26" t="s">
        <v>954</v>
      </c>
      <c r="F178" s="27" t="n">
        <v>90</v>
      </c>
      <c r="G178" s="26" t="n">
        <v>2</v>
      </c>
      <c r="H178" s="27" t="n">
        <v>2</v>
      </c>
      <c r="I178" s="26" t="n">
        <v>3</v>
      </c>
      <c r="J178" s="27" t="n">
        <v>2</v>
      </c>
      <c r="K178" s="26" t="n">
        <v>70</v>
      </c>
      <c r="L178" s="27" t="n">
        <f aca="false">VLOOKUP(K178,$AB$682:$AD$691,3,TRUE())+VLOOKUP(F178,$AC$682:$AD$691,2,TRUE())+SUM(G178:J178)</f>
        <v>14</v>
      </c>
      <c r="M178" s="28" t="n">
        <v>1</v>
      </c>
      <c r="N178" s="29" t="n">
        <v>1</v>
      </c>
      <c r="O178" s="28" t="n">
        <f aca="false">MIN((MAX((ROUND(((POWER(CEILING((K178*1.15),1),2) / 870) * (Z178 /Y178)),0)),5)),30)</f>
        <v>15</v>
      </c>
      <c r="P178" s="19"/>
      <c r="Q178" s="28" t="n">
        <v>2</v>
      </c>
      <c r="R178" s="29" t="n">
        <v>110</v>
      </c>
      <c r="S178" s="30" t="s">
        <v>422</v>
      </c>
      <c r="T178" s="29" t="s">
        <v>404</v>
      </c>
      <c r="U178" s="21"/>
      <c r="V178" s="31" t="s">
        <v>955</v>
      </c>
      <c r="W178" s="19"/>
      <c r="X178" s="32"/>
      <c r="Y178" s="23" t="n">
        <v>1</v>
      </c>
      <c r="Z178" s="24" t="n">
        <v>2</v>
      </c>
      <c r="AA178" s="19"/>
      <c r="AB178" s="25"/>
      <c r="AC178" s="25"/>
      <c r="AD178" s="25"/>
    </row>
    <row r="179" customFormat="false" ht="15" hidden="false" customHeight="true" outlineLevel="0" collapsed="false">
      <c r="A179" s="34" t="n">
        <v>178</v>
      </c>
      <c r="B179" s="35" t="s">
        <v>956</v>
      </c>
      <c r="C179" s="34" t="s">
        <v>952</v>
      </c>
      <c r="D179" s="35" t="s">
        <v>953</v>
      </c>
      <c r="E179" s="34" t="s">
        <v>954</v>
      </c>
      <c r="F179" s="35" t="n">
        <v>100</v>
      </c>
      <c r="G179" s="34" t="n">
        <v>3</v>
      </c>
      <c r="H179" s="35" t="n">
        <v>3</v>
      </c>
      <c r="I179" s="34" t="n">
        <v>3</v>
      </c>
      <c r="J179" s="35" t="n">
        <v>3</v>
      </c>
      <c r="K179" s="34" t="n">
        <v>95</v>
      </c>
      <c r="L179" s="35" t="n">
        <f aca="false">VLOOKUP(K179,$AB$682:$AD$691,3,TRUE())+VLOOKUP(F179,$AC$682:$AD$691,2,TRUE())+SUM(G179:J179)</f>
        <v>18</v>
      </c>
      <c r="M179" s="36" t="n">
        <v>3</v>
      </c>
      <c r="N179" s="37" t="n">
        <v>2</v>
      </c>
      <c r="O179" s="36" t="n">
        <f aca="false">MIN((MAX((ROUND(((POWER(CEILING((K179*1.15),1),2) / 870) * (Z179 /Y179)),0)),5)),30)</f>
        <v>14</v>
      </c>
      <c r="P179" s="19"/>
      <c r="Q179" s="36" t="s">
        <v>427</v>
      </c>
      <c r="R179" s="37" t="n">
        <v>225</v>
      </c>
      <c r="S179" s="38" t="s">
        <v>422</v>
      </c>
      <c r="T179" s="37" t="s">
        <v>404</v>
      </c>
      <c r="U179" s="21"/>
      <c r="V179" s="39" t="s">
        <v>957</v>
      </c>
      <c r="W179" s="19"/>
      <c r="X179" s="32"/>
      <c r="Y179" s="23" t="n">
        <v>3</v>
      </c>
      <c r="Z179" s="24" t="n">
        <v>3</v>
      </c>
      <c r="AA179" s="19"/>
      <c r="AB179" s="25"/>
      <c r="AC179" s="25"/>
      <c r="AD179" s="25"/>
    </row>
    <row r="180" customFormat="false" ht="15" hidden="false" customHeight="true" outlineLevel="0" collapsed="false">
      <c r="A180" s="34" t="n">
        <v>179</v>
      </c>
      <c r="B180" s="35" t="s">
        <v>958</v>
      </c>
      <c r="C180" s="34" t="s">
        <v>501</v>
      </c>
      <c r="D180" s="35" t="s">
        <v>502</v>
      </c>
      <c r="E180" s="34" t="s">
        <v>959</v>
      </c>
      <c r="F180" s="35" t="n">
        <v>90</v>
      </c>
      <c r="G180" s="34" t="n">
        <v>2</v>
      </c>
      <c r="H180" s="35" t="n">
        <v>2</v>
      </c>
      <c r="I180" s="34" t="n">
        <v>3</v>
      </c>
      <c r="J180" s="35" t="n">
        <v>2</v>
      </c>
      <c r="K180" s="34" t="n">
        <v>35</v>
      </c>
      <c r="L180" s="35" t="n">
        <f aca="false">VLOOKUP(K180,$AB$682:$AD$691,3,TRUE())+VLOOKUP(F180,$AC$682:$AD$691,2,TRUE())+SUM(G180:J180)</f>
        <v>13</v>
      </c>
      <c r="M180" s="36" t="n">
        <v>1</v>
      </c>
      <c r="N180" s="37" t="n">
        <v>1</v>
      </c>
      <c r="O180" s="36" t="n">
        <f aca="false">MIN((MAX((ROUND(((POWER(CEILING((K180*1.15),1),2) / 870) * (Z180 /Y180)),0)),5)),30)</f>
        <v>6</v>
      </c>
      <c r="P180" s="19"/>
      <c r="Q180" s="36" t="n">
        <v>2</v>
      </c>
      <c r="R180" s="37" t="n">
        <v>65</v>
      </c>
      <c r="S180" s="38" t="s">
        <v>422</v>
      </c>
      <c r="T180" s="37" t="s">
        <v>404</v>
      </c>
      <c r="U180" s="21"/>
      <c r="V180" s="39" t="s">
        <v>960</v>
      </c>
      <c r="W180" s="19"/>
      <c r="X180" s="32"/>
      <c r="Y180" s="23" t="n">
        <v>1</v>
      </c>
      <c r="Z180" s="24" t="n">
        <v>3</v>
      </c>
      <c r="AA180" s="19"/>
      <c r="AB180" s="25"/>
      <c r="AC180" s="25"/>
      <c r="AD180" s="25"/>
    </row>
    <row r="181" customFormat="false" ht="15" hidden="false" customHeight="true" outlineLevel="0" collapsed="false">
      <c r="A181" s="34" t="n">
        <v>180</v>
      </c>
      <c r="B181" s="35" t="s">
        <v>961</v>
      </c>
      <c r="C181" s="34" t="s">
        <v>501</v>
      </c>
      <c r="D181" s="35" t="s">
        <v>502</v>
      </c>
      <c r="E181" s="34" t="s">
        <v>959</v>
      </c>
      <c r="F181" s="35" t="n">
        <v>100</v>
      </c>
      <c r="G181" s="34" t="n">
        <v>2</v>
      </c>
      <c r="H181" s="35" t="n">
        <v>2</v>
      </c>
      <c r="I181" s="34" t="n">
        <v>3</v>
      </c>
      <c r="J181" s="35" t="n">
        <v>2</v>
      </c>
      <c r="K181" s="34" t="n">
        <v>45</v>
      </c>
      <c r="L181" s="35" t="n">
        <f aca="false">VLOOKUP(K181,$AB$682:$AD$691,3,TRUE())+VLOOKUP(F181,$AC$682:$AD$691,2,TRUE())+SUM(G181:J181)</f>
        <v>14</v>
      </c>
      <c r="M181" s="36" t="n">
        <v>2</v>
      </c>
      <c r="N181" s="37" t="n">
        <v>2</v>
      </c>
      <c r="O181" s="36" t="n">
        <f aca="false">MIN((MAX((ROUND(((POWER(CEILING((K181*1.15),1),2) / 870) * (Z181 /Y181)),0)),5)),30)</f>
        <v>5</v>
      </c>
      <c r="P181" s="19"/>
      <c r="Q181" s="36" t="s">
        <v>427</v>
      </c>
      <c r="R181" s="37" t="n">
        <v>180</v>
      </c>
      <c r="S181" s="38" t="s">
        <v>422</v>
      </c>
      <c r="T181" s="37" t="s">
        <v>404</v>
      </c>
      <c r="U181" s="21"/>
      <c r="V181" s="39"/>
      <c r="W181" s="19"/>
      <c r="X181" s="32"/>
      <c r="Y181" s="23" t="n">
        <v>2</v>
      </c>
      <c r="Z181" s="24" t="n">
        <v>3</v>
      </c>
      <c r="AA181" s="19"/>
      <c r="AB181" s="25"/>
      <c r="AC181" s="25"/>
      <c r="AD181" s="25"/>
    </row>
    <row r="182" customFormat="false" ht="15" hidden="false" customHeight="true" outlineLevel="0" collapsed="false">
      <c r="A182" s="26" t="n">
        <v>181</v>
      </c>
      <c r="B182" s="27" t="s">
        <v>962</v>
      </c>
      <c r="C182" s="26" t="s">
        <v>501</v>
      </c>
      <c r="D182" s="27" t="s">
        <v>502</v>
      </c>
      <c r="E182" s="26" t="s">
        <v>959</v>
      </c>
      <c r="F182" s="27" t="n">
        <v>100</v>
      </c>
      <c r="G182" s="26" t="n">
        <v>3</v>
      </c>
      <c r="H182" s="27" t="n">
        <v>3</v>
      </c>
      <c r="I182" s="26" t="n">
        <v>4</v>
      </c>
      <c r="J182" s="27" t="n">
        <v>3</v>
      </c>
      <c r="K182" s="26" t="n">
        <v>55</v>
      </c>
      <c r="L182" s="27" t="n">
        <f aca="false">VLOOKUP(K182,$AB$682:$AD$691,3,TRUE())+VLOOKUP(F182,$AC$682:$AD$691,2,TRUE())+SUM(G182:J182)</f>
        <v>18</v>
      </c>
      <c r="M182" s="28" t="n">
        <v>3</v>
      </c>
      <c r="N182" s="29" t="n">
        <v>4</v>
      </c>
      <c r="O182" s="28" t="n">
        <f aca="false">MIN((MAX((ROUND(((POWER(CEILING((K182*1.15),1),2) / 870) * (Z182 /Y182)),0)),5)),30)</f>
        <v>5</v>
      </c>
      <c r="P182" s="19"/>
      <c r="Q182" s="28" t="s">
        <v>427</v>
      </c>
      <c r="R182" s="29" t="n">
        <v>255</v>
      </c>
      <c r="S182" s="30" t="s">
        <v>963</v>
      </c>
      <c r="T182" s="29" t="s">
        <v>441</v>
      </c>
      <c r="U182" s="21"/>
      <c r="V182" s="31"/>
      <c r="W182" s="19"/>
      <c r="X182" s="32"/>
      <c r="Y182" s="23" t="n">
        <v>3</v>
      </c>
      <c r="Z182" s="24" t="n">
        <v>3</v>
      </c>
      <c r="AA182" s="19"/>
      <c r="AB182" s="25"/>
      <c r="AC182" s="25"/>
      <c r="AD182" s="25"/>
    </row>
    <row r="183" customFormat="false" ht="15" hidden="false" customHeight="true" outlineLevel="0" collapsed="false">
      <c r="A183" s="26" t="n">
        <v>182</v>
      </c>
      <c r="B183" s="27" t="s">
        <v>964</v>
      </c>
      <c r="C183" s="26" t="s">
        <v>764</v>
      </c>
      <c r="D183" s="27" t="s">
        <v>421</v>
      </c>
      <c r="E183" s="26" t="s">
        <v>759</v>
      </c>
      <c r="F183" s="27" t="n">
        <v>100</v>
      </c>
      <c r="G183" s="26" t="n">
        <v>3</v>
      </c>
      <c r="H183" s="27" t="n">
        <v>3</v>
      </c>
      <c r="I183" s="26" t="n">
        <v>3</v>
      </c>
      <c r="J183" s="27" t="n">
        <v>4</v>
      </c>
      <c r="K183" s="26" t="n">
        <v>50</v>
      </c>
      <c r="L183" s="27" t="n">
        <f aca="false">VLOOKUP(K183,$AB$682:$AD$691,3,TRUE())+VLOOKUP(F183,$AC$682:$AD$691,2,TRUE())+SUM(G183:J183)</f>
        <v>18</v>
      </c>
      <c r="M183" s="28" t="n">
        <v>1</v>
      </c>
      <c r="N183" s="29" t="n">
        <v>1</v>
      </c>
      <c r="O183" s="28" t="n">
        <f aca="false">MIN((MAX((ROUND(((POWER(CEILING((K183*1.15),1),2) / 870) * (Z183 /Y183)),0)),5)),30)</f>
        <v>5</v>
      </c>
      <c r="P183" s="19"/>
      <c r="Q183" s="28" t="s">
        <v>427</v>
      </c>
      <c r="R183" s="29" t="n">
        <v>255</v>
      </c>
      <c r="S183" s="30" t="s">
        <v>965</v>
      </c>
      <c r="T183" s="29" t="s">
        <v>405</v>
      </c>
      <c r="U183" s="21"/>
      <c r="V183" s="31" t="s">
        <v>560</v>
      </c>
      <c r="W183" s="19"/>
      <c r="X183" s="32"/>
      <c r="Y183" s="23" t="n">
        <v>3</v>
      </c>
      <c r="Z183" s="24" t="n">
        <v>3</v>
      </c>
      <c r="AA183" s="19"/>
      <c r="AB183" s="25"/>
      <c r="AC183" s="25"/>
      <c r="AD183" s="25"/>
    </row>
    <row r="184" customFormat="false" ht="15" hidden="false" customHeight="true" outlineLevel="0" collapsed="false">
      <c r="A184" s="26" t="n">
        <v>183</v>
      </c>
      <c r="B184" s="27" t="s">
        <v>966</v>
      </c>
      <c r="C184" s="26" t="s">
        <v>967</v>
      </c>
      <c r="D184" s="27" t="s">
        <v>968</v>
      </c>
      <c r="E184" s="26" t="s">
        <v>969</v>
      </c>
      <c r="F184" s="27" t="n">
        <v>100</v>
      </c>
      <c r="G184" s="26" t="n">
        <v>1</v>
      </c>
      <c r="H184" s="27" t="n">
        <v>2</v>
      </c>
      <c r="I184" s="26" t="n">
        <v>1</v>
      </c>
      <c r="J184" s="27" t="n">
        <v>2</v>
      </c>
      <c r="K184" s="26" t="n">
        <v>40</v>
      </c>
      <c r="L184" s="27" t="n">
        <f aca="false">VLOOKUP(K184,$AB$682:$AD$691,3,TRUE())+VLOOKUP(F184,$AC$682:$AD$691,2,TRUE())+SUM(G184:J184)</f>
        <v>11</v>
      </c>
      <c r="M184" s="28" t="n">
        <v>1</v>
      </c>
      <c r="N184" s="29" t="n">
        <v>1</v>
      </c>
      <c r="O184" s="28" t="n">
        <f aca="false">MIN((MAX((ROUND(((POWER(CEILING((K184*1.15),1),2) / 870) * (Z184 /Y184)),0)),5)),30)</f>
        <v>5</v>
      </c>
      <c r="P184" s="19"/>
      <c r="Q184" s="28" t="s">
        <v>427</v>
      </c>
      <c r="R184" s="29" t="n">
        <v>110</v>
      </c>
      <c r="S184" s="30" t="s">
        <v>970</v>
      </c>
      <c r="T184" s="29" t="s">
        <v>449</v>
      </c>
      <c r="U184" s="21"/>
      <c r="V184" s="31" t="s">
        <v>971</v>
      </c>
      <c r="W184" s="19"/>
      <c r="X184" s="32"/>
      <c r="Y184" s="23" t="n">
        <v>2</v>
      </c>
      <c r="Z184" s="24" t="n">
        <v>3</v>
      </c>
      <c r="AA184" s="19"/>
      <c r="AB184" s="25"/>
      <c r="AC184" s="25"/>
      <c r="AD184" s="25"/>
    </row>
    <row r="185" customFormat="false" ht="15" hidden="false" customHeight="true" outlineLevel="0" collapsed="false">
      <c r="A185" s="34" t="n">
        <v>184</v>
      </c>
      <c r="B185" s="35" t="s">
        <v>972</v>
      </c>
      <c r="C185" s="34" t="s">
        <v>967</v>
      </c>
      <c r="D185" s="35" t="s">
        <v>968</v>
      </c>
      <c r="E185" s="34" t="s">
        <v>969</v>
      </c>
      <c r="F185" s="35" t="n">
        <v>110</v>
      </c>
      <c r="G185" s="34" t="n">
        <v>2</v>
      </c>
      <c r="H185" s="35" t="n">
        <v>3</v>
      </c>
      <c r="I185" s="34" t="n">
        <v>2</v>
      </c>
      <c r="J185" s="35" t="n">
        <v>3</v>
      </c>
      <c r="K185" s="34" t="n">
        <v>50</v>
      </c>
      <c r="L185" s="35" t="n">
        <f aca="false">VLOOKUP(K185,$AB$682:$AD$691,3,TRUE())+VLOOKUP(F185,$AC$682:$AD$691,2,TRUE())+SUM(G185:J185)</f>
        <v>16</v>
      </c>
      <c r="M185" s="36" t="n">
        <v>2</v>
      </c>
      <c r="N185" s="37" t="n">
        <v>3</v>
      </c>
      <c r="O185" s="36" t="n">
        <f aca="false">MIN((MAX((ROUND(((POWER(CEILING((K185*1.15),1),2) / 870) * (Z185 /Y185)),0)),5)),30)</f>
        <v>5</v>
      </c>
      <c r="P185" s="19"/>
      <c r="Q185" s="36" t="s">
        <v>427</v>
      </c>
      <c r="R185" s="37" t="n">
        <v>225</v>
      </c>
      <c r="S185" s="38" t="s">
        <v>970</v>
      </c>
      <c r="T185" s="37" t="s">
        <v>449</v>
      </c>
      <c r="U185" s="21"/>
      <c r="V185" s="39" t="s">
        <v>971</v>
      </c>
      <c r="W185" s="19"/>
      <c r="X185" s="32"/>
      <c r="Y185" s="23" t="n">
        <v>3</v>
      </c>
      <c r="Z185" s="24" t="n">
        <v>3</v>
      </c>
      <c r="AA185" s="19"/>
      <c r="AB185" s="25"/>
      <c r="AC185" s="25"/>
      <c r="AD185" s="25"/>
    </row>
    <row r="186" customFormat="false" ht="15" hidden="false" customHeight="true" outlineLevel="0" collapsed="false">
      <c r="A186" s="34" t="n">
        <v>185</v>
      </c>
      <c r="B186" s="35" t="s">
        <v>973</v>
      </c>
      <c r="C186" s="34" t="s">
        <v>974</v>
      </c>
      <c r="D186" s="35" t="s">
        <v>975</v>
      </c>
      <c r="E186" s="34" t="s">
        <v>820</v>
      </c>
      <c r="F186" s="35" t="n">
        <v>100</v>
      </c>
      <c r="G186" s="34" t="n">
        <v>4</v>
      </c>
      <c r="H186" s="35" t="n">
        <v>4</v>
      </c>
      <c r="I186" s="34" t="n">
        <v>2</v>
      </c>
      <c r="J186" s="35" t="n">
        <v>3</v>
      </c>
      <c r="K186" s="34" t="n">
        <v>30</v>
      </c>
      <c r="L186" s="35" t="n">
        <f aca="false">VLOOKUP(K186,$AB$682:$AD$691,3,TRUE())+VLOOKUP(F186,$AC$682:$AD$691,2,TRUE())+SUM(G186:J186)</f>
        <v>18</v>
      </c>
      <c r="M186" s="36" t="n">
        <v>3</v>
      </c>
      <c r="N186" s="37" t="n">
        <v>3</v>
      </c>
      <c r="O186" s="36" t="n">
        <f aca="false">MIN((MAX((ROUND(((POWER(CEILING((K186*1.15),1),2) / 870) * (Z186 /Y186)),0)),5)),30)</f>
        <v>5</v>
      </c>
      <c r="P186" s="19"/>
      <c r="Q186" s="36" t="s">
        <v>427</v>
      </c>
      <c r="R186" s="37" t="n">
        <v>235</v>
      </c>
      <c r="S186" s="38" t="s">
        <v>976</v>
      </c>
      <c r="T186" s="37" t="s">
        <v>616</v>
      </c>
      <c r="U186" s="21"/>
      <c r="V186" s="39" t="s">
        <v>977</v>
      </c>
      <c r="W186" s="19"/>
      <c r="X186" s="32"/>
      <c r="Y186" s="23" t="n">
        <v>3</v>
      </c>
      <c r="Z186" s="24" t="n">
        <v>3</v>
      </c>
      <c r="AA186" s="19"/>
      <c r="AB186" s="25"/>
      <c r="AC186" s="25"/>
      <c r="AD186" s="25"/>
    </row>
    <row r="187" customFormat="false" ht="15" hidden="false" customHeight="true" outlineLevel="0" collapsed="false">
      <c r="A187" s="34" t="n">
        <v>186</v>
      </c>
      <c r="B187" s="35" t="s">
        <v>978</v>
      </c>
      <c r="C187" s="34" t="s">
        <v>444</v>
      </c>
      <c r="D187" s="35" t="s">
        <v>607</v>
      </c>
      <c r="E187" s="34" t="s">
        <v>979</v>
      </c>
      <c r="F187" s="35" t="n">
        <v>100</v>
      </c>
      <c r="G187" s="34" t="n">
        <v>3</v>
      </c>
      <c r="H187" s="35" t="n">
        <v>3</v>
      </c>
      <c r="I187" s="34" t="n">
        <v>3</v>
      </c>
      <c r="J187" s="35" t="n">
        <v>4</v>
      </c>
      <c r="K187" s="34" t="n">
        <v>70</v>
      </c>
      <c r="L187" s="35" t="n">
        <f aca="false">VLOOKUP(K187,$AB$682:$AD$691,3,TRUE())+VLOOKUP(F187,$AC$682:$AD$691,2,TRUE())+SUM(G187:J187)</f>
        <v>19</v>
      </c>
      <c r="M187" s="36" t="n">
        <v>1</v>
      </c>
      <c r="N187" s="37" t="n">
        <v>3</v>
      </c>
      <c r="O187" s="36" t="n">
        <f aca="false">MIN((MAX((ROUND(((POWER(CEILING((K187*1.15),1),2) / 870) * (Z187 /Y187)),0)),5)),30)</f>
        <v>8</v>
      </c>
      <c r="P187" s="19"/>
      <c r="Q187" s="36" t="s">
        <v>427</v>
      </c>
      <c r="R187" s="37" t="n">
        <v>255</v>
      </c>
      <c r="S187" s="38" t="s">
        <v>662</v>
      </c>
      <c r="T187" s="37" t="s">
        <v>404</v>
      </c>
      <c r="U187" s="21"/>
      <c r="V187" s="39" t="s">
        <v>980</v>
      </c>
      <c r="W187" s="19"/>
      <c r="X187" s="32"/>
      <c r="Y187" s="23" t="n">
        <v>3</v>
      </c>
      <c r="Z187" s="24" t="n">
        <v>3</v>
      </c>
      <c r="AA187" s="19"/>
      <c r="AB187" s="25"/>
      <c r="AC187" s="25"/>
      <c r="AD187" s="25"/>
    </row>
    <row r="188" customFormat="false" ht="15" hidden="false" customHeight="true" outlineLevel="0" collapsed="false">
      <c r="A188" s="26" t="n">
        <v>187</v>
      </c>
      <c r="B188" s="27" t="s">
        <v>981</v>
      </c>
      <c r="C188" s="26" t="s">
        <v>982</v>
      </c>
      <c r="D188" s="27" t="s">
        <v>765</v>
      </c>
      <c r="E188" s="26" t="s">
        <v>553</v>
      </c>
      <c r="F188" s="27" t="n">
        <v>90</v>
      </c>
      <c r="G188" s="26" t="n">
        <v>2</v>
      </c>
      <c r="H188" s="27" t="n">
        <v>2</v>
      </c>
      <c r="I188" s="26" t="n">
        <v>2</v>
      </c>
      <c r="J188" s="27" t="n">
        <v>2</v>
      </c>
      <c r="K188" s="26" t="n">
        <v>50</v>
      </c>
      <c r="L188" s="27" t="n">
        <f aca="false">VLOOKUP(K188,$AB$682:$AD$691,3,TRUE())+VLOOKUP(F188,$AC$682:$AD$691,2,TRUE())+SUM(G188:J188)</f>
        <v>12</v>
      </c>
      <c r="M188" s="28" t="n">
        <v>1</v>
      </c>
      <c r="N188" s="29" t="n">
        <v>1</v>
      </c>
      <c r="O188" s="28" t="n">
        <f aca="false">MIN((MAX((ROUND(((POWER(CEILING((K188*1.15),1),2) / 870) * (Z188 /Y188)),0)),5)),30)</f>
        <v>12</v>
      </c>
      <c r="P188" s="19"/>
      <c r="Q188" s="28" t="n">
        <v>2</v>
      </c>
      <c r="R188" s="29" t="n">
        <v>45</v>
      </c>
      <c r="S188" s="30" t="s">
        <v>422</v>
      </c>
      <c r="T188" s="29" t="s">
        <v>405</v>
      </c>
      <c r="U188" s="21"/>
      <c r="V188" s="31" t="s">
        <v>668</v>
      </c>
      <c r="W188" s="19"/>
      <c r="X188" s="32"/>
      <c r="Y188" s="23" t="n">
        <v>1</v>
      </c>
      <c r="Z188" s="24" t="n">
        <v>3</v>
      </c>
      <c r="AA188" s="19"/>
      <c r="AB188" s="25"/>
      <c r="AC188" s="25"/>
      <c r="AD188" s="25"/>
    </row>
    <row r="189" customFormat="false" ht="15" hidden="false" customHeight="true" outlineLevel="0" collapsed="false">
      <c r="A189" s="26" t="n">
        <v>188</v>
      </c>
      <c r="B189" s="27" t="s">
        <v>983</v>
      </c>
      <c r="C189" s="26" t="s">
        <v>982</v>
      </c>
      <c r="D189" s="27" t="s">
        <v>765</v>
      </c>
      <c r="E189" s="26" t="s">
        <v>553</v>
      </c>
      <c r="F189" s="27" t="n">
        <v>90</v>
      </c>
      <c r="G189" s="26" t="n">
        <v>2</v>
      </c>
      <c r="H189" s="27" t="n">
        <v>2</v>
      </c>
      <c r="I189" s="26" t="n">
        <v>2</v>
      </c>
      <c r="J189" s="27" t="n">
        <v>3</v>
      </c>
      <c r="K189" s="26" t="n">
        <v>80</v>
      </c>
      <c r="L189" s="27" t="n">
        <f aca="false">VLOOKUP(K189,$AB$682:$AD$691,3,TRUE())+VLOOKUP(F189,$AC$682:$AD$691,2,TRUE())+SUM(G189:J189)</f>
        <v>14</v>
      </c>
      <c r="M189" s="28" t="n">
        <v>1</v>
      </c>
      <c r="N189" s="29" t="n">
        <v>1</v>
      </c>
      <c r="O189" s="28" t="n">
        <f aca="false">MIN((MAX((ROUND(((POWER(CEILING((K189*1.15),1),2) / 870) * (Z189 /Y189)),0)),5)),30)</f>
        <v>15</v>
      </c>
      <c r="P189" s="19"/>
      <c r="Q189" s="28" t="s">
        <v>427</v>
      </c>
      <c r="R189" s="29" t="n">
        <v>180</v>
      </c>
      <c r="S189" s="30" t="s">
        <v>422</v>
      </c>
      <c r="T189" s="29" t="s">
        <v>405</v>
      </c>
      <c r="U189" s="21"/>
      <c r="V189" s="31" t="s">
        <v>668</v>
      </c>
      <c r="W189" s="19"/>
      <c r="X189" s="32"/>
      <c r="Y189" s="23" t="n">
        <v>2</v>
      </c>
      <c r="Z189" s="24" t="n">
        <v>3</v>
      </c>
      <c r="AA189" s="19"/>
      <c r="AB189" s="25"/>
      <c r="AC189" s="25"/>
      <c r="AD189" s="25"/>
    </row>
    <row r="190" customFormat="false" ht="15" hidden="false" customHeight="true" outlineLevel="0" collapsed="false">
      <c r="A190" s="26" t="n">
        <v>189</v>
      </c>
      <c r="B190" s="27" t="s">
        <v>984</v>
      </c>
      <c r="C190" s="26" t="s">
        <v>982</v>
      </c>
      <c r="D190" s="27" t="s">
        <v>765</v>
      </c>
      <c r="E190" s="26" t="s">
        <v>553</v>
      </c>
      <c r="F190" s="27" t="n">
        <v>100</v>
      </c>
      <c r="G190" s="26" t="n">
        <v>2</v>
      </c>
      <c r="H190" s="27" t="n">
        <v>3</v>
      </c>
      <c r="I190" s="26" t="n">
        <v>2</v>
      </c>
      <c r="J190" s="27" t="n">
        <v>3</v>
      </c>
      <c r="K190" s="26" t="n">
        <v>110</v>
      </c>
      <c r="L190" s="27" t="n">
        <f aca="false">VLOOKUP(K190,$AB$682:$AD$691,3,TRUE())+VLOOKUP(F190,$AC$682:$AD$691,2,TRUE())+SUM(G190:J190)</f>
        <v>17</v>
      </c>
      <c r="M190" s="28" t="n">
        <v>1</v>
      </c>
      <c r="N190" s="29" t="n">
        <v>1</v>
      </c>
      <c r="O190" s="28" t="n">
        <f aca="false">MIN((MAX((ROUND(((POWER(CEILING((K190*1.15),1),2) / 870) * (Z190 /Y190)),0)),5)),30)</f>
        <v>19</v>
      </c>
      <c r="P190" s="19"/>
      <c r="Q190" s="28" t="s">
        <v>427</v>
      </c>
      <c r="R190" s="29" t="n">
        <v>255</v>
      </c>
      <c r="S190" s="30" t="s">
        <v>422</v>
      </c>
      <c r="T190" s="29" t="s">
        <v>405</v>
      </c>
      <c r="U190" s="21"/>
      <c r="V190" s="31" t="s">
        <v>668</v>
      </c>
      <c r="W190" s="19"/>
      <c r="X190" s="32"/>
      <c r="Y190" s="23" t="n">
        <v>3</v>
      </c>
      <c r="Z190" s="24" t="n">
        <v>3</v>
      </c>
      <c r="AA190" s="19"/>
      <c r="AB190" s="25"/>
      <c r="AC190" s="25"/>
      <c r="AD190" s="25"/>
    </row>
    <row r="191" customFormat="false" ht="15" hidden="false" customHeight="true" outlineLevel="0" collapsed="false">
      <c r="A191" s="34" t="n">
        <v>190</v>
      </c>
      <c r="B191" s="35" t="s">
        <v>985</v>
      </c>
      <c r="C191" s="34" t="s">
        <v>484</v>
      </c>
      <c r="D191" s="35" t="s">
        <v>986</v>
      </c>
      <c r="E191" s="34" t="s">
        <v>987</v>
      </c>
      <c r="F191" s="35" t="n">
        <v>90</v>
      </c>
      <c r="G191" s="34" t="n">
        <v>3</v>
      </c>
      <c r="H191" s="35" t="n">
        <v>2</v>
      </c>
      <c r="I191" s="34" t="n">
        <v>2</v>
      </c>
      <c r="J191" s="35" t="n">
        <v>2</v>
      </c>
      <c r="K191" s="34" t="n">
        <v>85</v>
      </c>
      <c r="L191" s="35" t="n">
        <f aca="false">VLOOKUP(K191,$AB$682:$AD$691,3,TRUE())+VLOOKUP(F191,$AC$682:$AD$691,2,TRUE())+SUM(G191:J191)</f>
        <v>14</v>
      </c>
      <c r="M191" s="36" t="n">
        <v>1</v>
      </c>
      <c r="N191" s="37" t="n">
        <v>2</v>
      </c>
      <c r="O191" s="36" t="n">
        <f aca="false">MIN((MAX((ROUND(((POWER(CEILING((K191*1.15),1),2) / 870) * (Z191 /Y191)),0)),5)),30)</f>
        <v>22</v>
      </c>
      <c r="P191" s="19"/>
      <c r="Q191" s="36" t="n">
        <v>3</v>
      </c>
      <c r="R191" s="37" t="n">
        <v>255</v>
      </c>
      <c r="S191" s="38" t="s">
        <v>988</v>
      </c>
      <c r="T191" s="37" t="s">
        <v>402</v>
      </c>
      <c r="U191" s="21"/>
      <c r="V191" s="39" t="s">
        <v>989</v>
      </c>
      <c r="W191" s="19"/>
      <c r="X191" s="32"/>
      <c r="Y191" s="23" t="n">
        <v>1</v>
      </c>
      <c r="Z191" s="24" t="n">
        <v>2</v>
      </c>
      <c r="AA191" s="19"/>
      <c r="AB191" s="25"/>
      <c r="AC191" s="25"/>
      <c r="AD191" s="25"/>
    </row>
    <row r="192" customFormat="false" ht="15" hidden="false" customHeight="true" outlineLevel="0" collapsed="false">
      <c r="A192" s="34" t="n">
        <v>191</v>
      </c>
      <c r="B192" s="35" t="s">
        <v>990</v>
      </c>
      <c r="C192" s="34" t="s">
        <v>764</v>
      </c>
      <c r="D192" s="35" t="s">
        <v>991</v>
      </c>
      <c r="E192" s="34" t="s">
        <v>992</v>
      </c>
      <c r="F192" s="35" t="n">
        <v>90</v>
      </c>
      <c r="G192" s="34" t="n">
        <v>2</v>
      </c>
      <c r="H192" s="35" t="n">
        <v>2</v>
      </c>
      <c r="I192" s="34" t="n">
        <v>2</v>
      </c>
      <c r="J192" s="35" t="n">
        <v>2</v>
      </c>
      <c r="K192" s="34" t="n">
        <v>30</v>
      </c>
      <c r="L192" s="35" t="n">
        <f aca="false">VLOOKUP(K192,$AB$682:$AD$691,3,TRUE())+VLOOKUP(F192,$AC$682:$AD$691,2,TRUE())+SUM(G192:J192)</f>
        <v>12</v>
      </c>
      <c r="M192" s="36" t="n">
        <v>1</v>
      </c>
      <c r="N192" s="37" t="n">
        <v>1</v>
      </c>
      <c r="O192" s="36" t="n">
        <f aca="false">MIN((MAX((ROUND(((POWER(CEILING((K192*1.15),1),2) / 870) * (Z192 /Y192)),0)),5)),30)</f>
        <v>5</v>
      </c>
      <c r="P192" s="19"/>
      <c r="Q192" s="36" t="n">
        <v>2</v>
      </c>
      <c r="R192" s="37" t="n">
        <v>65</v>
      </c>
      <c r="S192" s="38" t="s">
        <v>965</v>
      </c>
      <c r="T192" s="37" t="s">
        <v>993</v>
      </c>
      <c r="U192" s="21"/>
      <c r="V192" s="39" t="s">
        <v>994</v>
      </c>
      <c r="W192" s="19"/>
      <c r="X192" s="32"/>
      <c r="Y192" s="23" t="n">
        <v>1</v>
      </c>
      <c r="Z192" s="24" t="n">
        <v>2</v>
      </c>
      <c r="AA192" s="19"/>
      <c r="AB192" s="25"/>
      <c r="AC192" s="25"/>
      <c r="AD192" s="25"/>
    </row>
    <row r="193" customFormat="false" ht="15" hidden="false" customHeight="true" outlineLevel="0" collapsed="false">
      <c r="A193" s="34" t="n">
        <v>192</v>
      </c>
      <c r="B193" s="35" t="s">
        <v>995</v>
      </c>
      <c r="C193" s="34" t="s">
        <v>764</v>
      </c>
      <c r="D193" s="35" t="s">
        <v>991</v>
      </c>
      <c r="E193" s="34" t="s">
        <v>992</v>
      </c>
      <c r="F193" s="35" t="n">
        <v>100</v>
      </c>
      <c r="G193" s="34" t="n">
        <v>3</v>
      </c>
      <c r="H193" s="35" t="n">
        <v>2</v>
      </c>
      <c r="I193" s="34" t="n">
        <v>4</v>
      </c>
      <c r="J193" s="35" t="n">
        <v>3</v>
      </c>
      <c r="K193" s="34" t="n">
        <v>30</v>
      </c>
      <c r="L193" s="35" t="n">
        <f aca="false">VLOOKUP(K193,$AB$682:$AD$691,3,TRUE())+VLOOKUP(F193,$AC$682:$AD$691,2,TRUE())+SUM(G193:J193)</f>
        <v>17</v>
      </c>
      <c r="M193" s="36" t="n">
        <v>1</v>
      </c>
      <c r="N193" s="37" t="n">
        <v>1</v>
      </c>
      <c r="O193" s="36" t="n">
        <f aca="false">MIN((MAX((ROUND(((POWER(CEILING((K193*1.15),1),2) / 870) * (Z193 /Y193)),0)),5)),30)</f>
        <v>5</v>
      </c>
      <c r="P193" s="19"/>
      <c r="Q193" s="36" t="s">
        <v>427</v>
      </c>
      <c r="R193" s="37" t="n">
        <v>180</v>
      </c>
      <c r="S193" s="38" t="s">
        <v>965</v>
      </c>
      <c r="T193" s="37" t="s">
        <v>404</v>
      </c>
      <c r="U193" s="21"/>
      <c r="V193" s="39" t="s">
        <v>994</v>
      </c>
      <c r="W193" s="19"/>
      <c r="X193" s="32"/>
      <c r="Y193" s="23" t="n">
        <v>3</v>
      </c>
      <c r="Z193" s="24" t="n">
        <v>3</v>
      </c>
      <c r="AA193" s="19"/>
      <c r="AB193" s="25"/>
      <c r="AC193" s="25"/>
      <c r="AD193" s="25"/>
    </row>
    <row r="194" customFormat="false" ht="15" hidden="false" customHeight="true" outlineLevel="0" collapsed="false">
      <c r="A194" s="26" t="n">
        <v>193</v>
      </c>
      <c r="B194" s="27" t="s">
        <v>996</v>
      </c>
      <c r="C194" s="26" t="s">
        <v>461</v>
      </c>
      <c r="D194" s="27" t="s">
        <v>997</v>
      </c>
      <c r="E194" s="26" t="s">
        <v>548</v>
      </c>
      <c r="F194" s="27" t="n">
        <v>100</v>
      </c>
      <c r="G194" s="26" t="n">
        <v>3</v>
      </c>
      <c r="H194" s="27" t="n">
        <v>2</v>
      </c>
      <c r="I194" s="26" t="n">
        <v>3</v>
      </c>
      <c r="J194" s="27" t="n">
        <v>2</v>
      </c>
      <c r="K194" s="26" t="n">
        <v>95</v>
      </c>
      <c r="L194" s="27" t="n">
        <f aca="false">VLOOKUP(K194,$AB$682:$AD$691,3,TRUE())+VLOOKUP(F194,$AC$682:$AD$691,2,TRUE())+SUM(G194:J194)</f>
        <v>16</v>
      </c>
      <c r="M194" s="28" t="n">
        <v>2</v>
      </c>
      <c r="N194" s="29" t="n">
        <v>3</v>
      </c>
      <c r="O194" s="28" t="n">
        <f aca="false">MIN((MAX((ROUND(((POWER(CEILING((K194*1.15),1),2) / 870) * (Z194 /Y194)),0)),5)),30)</f>
        <v>28</v>
      </c>
      <c r="P194" s="19"/>
      <c r="Q194" s="28" t="n">
        <v>3</v>
      </c>
      <c r="R194" s="29" t="n">
        <v>225</v>
      </c>
      <c r="S194" s="30" t="s">
        <v>766</v>
      </c>
      <c r="T194" s="29" t="s">
        <v>405</v>
      </c>
      <c r="U194" s="21"/>
      <c r="V194" s="31" t="s">
        <v>998</v>
      </c>
      <c r="W194" s="19"/>
      <c r="X194" s="32"/>
      <c r="Y194" s="23" t="n">
        <v>1</v>
      </c>
      <c r="Z194" s="24" t="n">
        <v>2</v>
      </c>
      <c r="AA194" s="19"/>
      <c r="AB194" s="25"/>
      <c r="AC194" s="25"/>
      <c r="AD194" s="25"/>
    </row>
    <row r="195" customFormat="false" ht="15" hidden="false" customHeight="true" outlineLevel="0" collapsed="false">
      <c r="A195" s="26" t="n">
        <v>194</v>
      </c>
      <c r="B195" s="27" t="s">
        <v>999</v>
      </c>
      <c r="C195" s="26" t="s">
        <v>1000</v>
      </c>
      <c r="D195" s="27" t="s">
        <v>1001</v>
      </c>
      <c r="E195" s="26" t="s">
        <v>536</v>
      </c>
      <c r="F195" s="27" t="n">
        <v>90</v>
      </c>
      <c r="G195" s="26" t="n">
        <v>2</v>
      </c>
      <c r="H195" s="27" t="n">
        <v>2</v>
      </c>
      <c r="I195" s="26" t="n">
        <v>1</v>
      </c>
      <c r="J195" s="27" t="n">
        <v>1</v>
      </c>
      <c r="K195" s="26" t="n">
        <v>15</v>
      </c>
      <c r="L195" s="27" t="n">
        <f aca="false">VLOOKUP(K195,$AB$682:$AD$691,3,TRUE())+VLOOKUP(F195,$AC$682:$AD$691,2,TRUE())+SUM(G195:J195)</f>
        <v>9</v>
      </c>
      <c r="M195" s="28" t="n">
        <v>1</v>
      </c>
      <c r="N195" s="29" t="n">
        <v>1</v>
      </c>
      <c r="O195" s="28" t="n">
        <f aca="false">MIN((MAX((ROUND(((POWER(CEILING((K195*1.15),1),2) / 870) * (Z195 /Y195)),0)),5)),30)</f>
        <v>5</v>
      </c>
      <c r="P195" s="19"/>
      <c r="Q195" s="28" t="n">
        <v>2</v>
      </c>
      <c r="R195" s="29" t="n">
        <v>45</v>
      </c>
      <c r="S195" s="30" t="s">
        <v>422</v>
      </c>
      <c r="T195" s="29" t="s">
        <v>616</v>
      </c>
      <c r="U195" s="21"/>
      <c r="V195" s="31" t="s">
        <v>1002</v>
      </c>
      <c r="W195" s="19"/>
      <c r="X195" s="32"/>
      <c r="Y195" s="23" t="n">
        <v>1</v>
      </c>
      <c r="Z195" s="24" t="n">
        <v>2</v>
      </c>
      <c r="AA195" s="19"/>
      <c r="AB195" s="25"/>
      <c r="AC195" s="25"/>
      <c r="AD195" s="25"/>
    </row>
    <row r="196" customFormat="false" ht="15" hidden="false" customHeight="true" outlineLevel="0" collapsed="false">
      <c r="A196" s="26" t="n">
        <v>195</v>
      </c>
      <c r="B196" s="27" t="s">
        <v>1003</v>
      </c>
      <c r="C196" s="26" t="s">
        <v>1000</v>
      </c>
      <c r="D196" s="27" t="s">
        <v>1001</v>
      </c>
      <c r="E196" s="26" t="s">
        <v>536</v>
      </c>
      <c r="F196" s="27" t="n">
        <v>100</v>
      </c>
      <c r="G196" s="26" t="n">
        <v>3</v>
      </c>
      <c r="H196" s="27" t="n">
        <v>3</v>
      </c>
      <c r="I196" s="26" t="n">
        <v>3</v>
      </c>
      <c r="J196" s="27" t="n">
        <v>3</v>
      </c>
      <c r="K196" s="26" t="n">
        <v>35</v>
      </c>
      <c r="L196" s="27" t="n">
        <f aca="false">VLOOKUP(K196,$AB$682:$AD$691,3,TRUE())+VLOOKUP(F196,$AC$682:$AD$691,2,TRUE())+SUM(G196:J196)</f>
        <v>17</v>
      </c>
      <c r="M196" s="28" t="n">
        <v>3</v>
      </c>
      <c r="N196" s="29" t="n">
        <v>4</v>
      </c>
      <c r="O196" s="28" t="n">
        <f aca="false">MIN((MAX((ROUND(((POWER(CEILING((K196*1.15),1),2) / 870) * (Z196 /Y196)),0)),5)),30)</f>
        <v>5</v>
      </c>
      <c r="P196" s="19"/>
      <c r="Q196" s="28" t="s">
        <v>427</v>
      </c>
      <c r="R196" s="29" t="n">
        <v>210</v>
      </c>
      <c r="S196" s="30" t="s">
        <v>422</v>
      </c>
      <c r="T196" s="29" t="s">
        <v>616</v>
      </c>
      <c r="U196" s="21"/>
      <c r="V196" s="31" t="s">
        <v>1004</v>
      </c>
      <c r="W196" s="19"/>
      <c r="X196" s="32"/>
      <c r="Y196" s="23" t="n">
        <v>3</v>
      </c>
      <c r="Z196" s="24" t="n">
        <v>3</v>
      </c>
      <c r="AA196" s="19"/>
      <c r="AB196" s="25"/>
      <c r="AC196" s="25"/>
      <c r="AD196" s="25"/>
    </row>
    <row r="197" customFormat="false" ht="15" hidden="false" customHeight="true" outlineLevel="0" collapsed="false">
      <c r="A197" s="34" t="n">
        <v>196</v>
      </c>
      <c r="B197" s="35" t="s">
        <v>1005</v>
      </c>
      <c r="C197" s="34" t="s">
        <v>619</v>
      </c>
      <c r="D197" s="35" t="s">
        <v>894</v>
      </c>
      <c r="E197" s="34" t="s">
        <v>954</v>
      </c>
      <c r="F197" s="35" t="n">
        <v>100</v>
      </c>
      <c r="G197" s="34" t="n">
        <v>3</v>
      </c>
      <c r="H197" s="35" t="n">
        <v>2</v>
      </c>
      <c r="I197" s="34" t="n">
        <v>5</v>
      </c>
      <c r="J197" s="35" t="n">
        <v>3</v>
      </c>
      <c r="K197" s="34" t="n">
        <v>110</v>
      </c>
      <c r="L197" s="35" t="n">
        <f aca="false">VLOOKUP(K197,$AB$682:$AD$691,3,TRUE())+VLOOKUP(F197,$AC$682:$AD$691,2,TRUE())+SUM(G197:J197)</f>
        <v>20</v>
      </c>
      <c r="M197" s="36" t="n">
        <v>2</v>
      </c>
      <c r="N197" s="37" t="n">
        <v>3</v>
      </c>
      <c r="O197" s="36" t="n">
        <f aca="false">MIN((MAX((ROUND(((POWER(CEILING((K197*1.15),1),2) / 870) * (Z197 /Y197)),0)),5)),30)</f>
        <v>19</v>
      </c>
      <c r="P197" s="19"/>
      <c r="Q197" s="36" t="s">
        <v>427</v>
      </c>
      <c r="R197" s="37" t="n">
        <v>255</v>
      </c>
      <c r="S197" s="38" t="s">
        <v>1006</v>
      </c>
      <c r="T197" s="37" t="s">
        <v>404</v>
      </c>
      <c r="U197" s="21"/>
      <c r="V197" s="39" t="s">
        <v>840</v>
      </c>
      <c r="W197" s="19"/>
      <c r="X197" s="32"/>
      <c r="Y197" s="23" t="n">
        <v>3</v>
      </c>
      <c r="Z197" s="24" t="n">
        <v>3</v>
      </c>
      <c r="AA197" s="19"/>
      <c r="AB197" s="25"/>
      <c r="AC197" s="25"/>
      <c r="AD197" s="25"/>
    </row>
    <row r="198" customFormat="false" ht="15" hidden="false" customHeight="true" outlineLevel="0" collapsed="false">
      <c r="A198" s="34" t="n">
        <v>197</v>
      </c>
      <c r="B198" s="35" t="s">
        <v>1007</v>
      </c>
      <c r="C198" s="34" t="s">
        <v>1008</v>
      </c>
      <c r="D198" s="35" t="s">
        <v>894</v>
      </c>
      <c r="E198" s="34" t="s">
        <v>552</v>
      </c>
      <c r="F198" s="35" t="n">
        <v>100</v>
      </c>
      <c r="G198" s="34" t="n">
        <v>3</v>
      </c>
      <c r="H198" s="35" t="n">
        <v>4</v>
      </c>
      <c r="I198" s="34" t="n">
        <v>2</v>
      </c>
      <c r="J198" s="35" t="n">
        <v>5</v>
      </c>
      <c r="K198" s="34" t="n">
        <v>65</v>
      </c>
      <c r="L198" s="35" t="n">
        <f aca="false">VLOOKUP(K198,$AB$682:$AD$691,3,TRUE())+VLOOKUP(F198,$AC$682:$AD$691,2,TRUE())+SUM(G198:J198)</f>
        <v>20</v>
      </c>
      <c r="M198" s="36" t="n">
        <v>2</v>
      </c>
      <c r="N198" s="37" t="n">
        <v>3</v>
      </c>
      <c r="O198" s="36" t="n">
        <f aca="false">MIN((MAX((ROUND(((POWER(CEILING((K198*1.15),1),2) / 870) * (Z198 /Y198)),0)),5)),30)</f>
        <v>6</v>
      </c>
      <c r="P198" s="19"/>
      <c r="Q198" s="36" t="s">
        <v>427</v>
      </c>
      <c r="R198" s="37" t="n">
        <v>255</v>
      </c>
      <c r="S198" s="38" t="s">
        <v>1009</v>
      </c>
      <c r="T198" s="37" t="s">
        <v>405</v>
      </c>
      <c r="U198" s="21"/>
      <c r="V198" s="39" t="s">
        <v>1010</v>
      </c>
      <c r="W198" s="19"/>
      <c r="X198" s="32"/>
      <c r="Y198" s="23" t="n">
        <v>3</v>
      </c>
      <c r="Z198" s="24" t="n">
        <v>3</v>
      </c>
      <c r="AA198" s="19"/>
      <c r="AB198" s="25"/>
      <c r="AC198" s="25"/>
      <c r="AD198" s="25"/>
    </row>
    <row r="199" customFormat="false" ht="15" hidden="false" customHeight="true" outlineLevel="0" collapsed="false">
      <c r="A199" s="34" t="n">
        <v>198</v>
      </c>
      <c r="B199" s="35" t="s">
        <v>1011</v>
      </c>
      <c r="C199" s="34" t="s">
        <v>1012</v>
      </c>
      <c r="D199" s="35" t="s">
        <v>1013</v>
      </c>
      <c r="E199" s="34" t="s">
        <v>1014</v>
      </c>
      <c r="F199" s="35" t="n">
        <v>90</v>
      </c>
      <c r="G199" s="34" t="n">
        <v>3</v>
      </c>
      <c r="H199" s="35" t="n">
        <v>2</v>
      </c>
      <c r="I199" s="34" t="n">
        <v>3</v>
      </c>
      <c r="J199" s="35" t="n">
        <v>2</v>
      </c>
      <c r="K199" s="34" t="n">
        <v>91</v>
      </c>
      <c r="L199" s="35" t="n">
        <f aca="false">VLOOKUP(K199,$AB$682:$AD$691,3,TRUE())+VLOOKUP(F199,$AC$682:$AD$691,2,TRUE())+SUM(G199:J199)</f>
        <v>15</v>
      </c>
      <c r="M199" s="36" t="n">
        <v>1</v>
      </c>
      <c r="N199" s="37" t="n">
        <v>1</v>
      </c>
      <c r="O199" s="36" t="n">
        <f aca="false">MIN((MAX((ROUND(((POWER(CEILING((K199*1.15),1),2) / 870) * (Z199 /Y199)),0)),5)),30)</f>
        <v>25</v>
      </c>
      <c r="P199" s="19"/>
      <c r="Q199" s="36" t="n">
        <v>3</v>
      </c>
      <c r="R199" s="37" t="n">
        <v>270</v>
      </c>
      <c r="S199" s="38" t="s">
        <v>1015</v>
      </c>
      <c r="T199" s="37" t="s">
        <v>509</v>
      </c>
      <c r="U199" s="21"/>
      <c r="V199" s="39" t="s">
        <v>1016</v>
      </c>
      <c r="W199" s="19"/>
      <c r="X199" s="32"/>
      <c r="Y199" s="23" t="n">
        <v>1</v>
      </c>
      <c r="Z199" s="24" t="n">
        <v>2</v>
      </c>
      <c r="AA199" s="19"/>
      <c r="AB199" s="25"/>
      <c r="AC199" s="25"/>
      <c r="AD199" s="25"/>
    </row>
    <row r="200" customFormat="false" ht="15" hidden="false" customHeight="true" outlineLevel="0" collapsed="false">
      <c r="A200" s="26" t="n">
        <v>199</v>
      </c>
      <c r="B200" s="27" t="s">
        <v>1017</v>
      </c>
      <c r="C200" s="26" t="s">
        <v>659</v>
      </c>
      <c r="D200" s="27" t="s">
        <v>660</v>
      </c>
      <c r="E200" s="26" t="s">
        <v>661</v>
      </c>
      <c r="F200" s="27" t="n">
        <v>100</v>
      </c>
      <c r="G200" s="26" t="n">
        <v>3</v>
      </c>
      <c r="H200" s="27" t="n">
        <v>3</v>
      </c>
      <c r="I200" s="26" t="n">
        <v>4</v>
      </c>
      <c r="J200" s="27" t="n">
        <v>4</v>
      </c>
      <c r="K200" s="26" t="n">
        <v>30</v>
      </c>
      <c r="L200" s="27" t="n">
        <f aca="false">VLOOKUP(K200,$AB$682:$AD$691,3,TRUE())+VLOOKUP(F200,$AC$682:$AD$691,2,TRUE())+SUM(G200:J200)</f>
        <v>19</v>
      </c>
      <c r="M200" s="28" t="n">
        <v>3</v>
      </c>
      <c r="N200" s="29" t="n">
        <v>4</v>
      </c>
      <c r="O200" s="28" t="n">
        <f aca="false">MIN((MAX((ROUND(((POWER(CEILING((K200*1.15),1),2) / 870) * (Z200 /Y200)),0)),5)),30)</f>
        <v>5</v>
      </c>
      <c r="P200" s="19"/>
      <c r="Q200" s="28" t="s">
        <v>427</v>
      </c>
      <c r="R200" s="29" t="n">
        <v>230</v>
      </c>
      <c r="S200" s="30" t="s">
        <v>662</v>
      </c>
      <c r="T200" s="29" t="s">
        <v>404</v>
      </c>
      <c r="U200" s="21"/>
      <c r="V200" s="31"/>
      <c r="W200" s="19"/>
      <c r="X200" s="32"/>
      <c r="Y200" s="23" t="n">
        <v>3</v>
      </c>
      <c r="Z200" s="24" t="n">
        <v>3</v>
      </c>
      <c r="AA200" s="19"/>
      <c r="AB200" s="25"/>
      <c r="AC200" s="25"/>
      <c r="AD200" s="25"/>
    </row>
    <row r="201" customFormat="false" ht="15" hidden="false" customHeight="true" outlineLevel="0" collapsed="false">
      <c r="A201" s="26" t="n">
        <v>200</v>
      </c>
      <c r="B201" s="27" t="s">
        <v>1018</v>
      </c>
      <c r="C201" s="26" t="s">
        <v>1019</v>
      </c>
      <c r="D201" s="27" t="s">
        <v>699</v>
      </c>
      <c r="E201" s="26" t="s">
        <v>700</v>
      </c>
      <c r="F201" s="27" t="n">
        <v>90</v>
      </c>
      <c r="G201" s="26" t="n">
        <v>2</v>
      </c>
      <c r="H201" s="27" t="n">
        <v>2</v>
      </c>
      <c r="I201" s="26" t="n">
        <v>3</v>
      </c>
      <c r="J201" s="27" t="n">
        <v>3</v>
      </c>
      <c r="K201" s="26" t="n">
        <v>85</v>
      </c>
      <c r="L201" s="27" t="n">
        <f aca="false">VLOOKUP(K201,$AB$682:$AD$691,3,TRUE())+VLOOKUP(F201,$AC$682:$AD$691,2,TRUE())+SUM(G201:J201)</f>
        <v>15</v>
      </c>
      <c r="M201" s="28" t="n">
        <v>1</v>
      </c>
      <c r="N201" s="29" t="n">
        <v>1</v>
      </c>
      <c r="O201" s="28" t="n">
        <f aca="false">MIN((MAX((ROUND(((POWER(CEILING((K201*1.15),1),2) / 870) * (Z201 /Y201)),0)),5)),30)</f>
        <v>22</v>
      </c>
      <c r="P201" s="19"/>
      <c r="Q201" s="28" t="n">
        <v>3</v>
      </c>
      <c r="R201" s="29" t="n">
        <v>255</v>
      </c>
      <c r="S201" s="30" t="s">
        <v>1015</v>
      </c>
      <c r="T201" s="29" t="s">
        <v>423</v>
      </c>
      <c r="U201" s="21"/>
      <c r="V201" s="31" t="s">
        <v>1020</v>
      </c>
      <c r="W201" s="19"/>
      <c r="X201" s="32"/>
      <c r="Y201" s="23" t="n">
        <v>1</v>
      </c>
      <c r="Z201" s="24" t="n">
        <v>2</v>
      </c>
      <c r="AA201" s="19"/>
      <c r="AB201" s="25"/>
      <c r="AC201" s="25"/>
      <c r="AD201" s="25"/>
    </row>
    <row r="202" customFormat="false" ht="15" hidden="false" customHeight="true" outlineLevel="0" collapsed="false">
      <c r="A202" s="26" t="n">
        <v>201</v>
      </c>
      <c r="B202" s="27" t="s">
        <v>1021</v>
      </c>
      <c r="C202" s="26" t="s">
        <v>619</v>
      </c>
      <c r="D202" s="27" t="s">
        <v>699</v>
      </c>
      <c r="E202" s="26" t="s">
        <v>700</v>
      </c>
      <c r="F202" s="27" t="n">
        <v>90</v>
      </c>
      <c r="G202" s="26" t="n">
        <v>3</v>
      </c>
      <c r="H202" s="27" t="n">
        <v>2</v>
      </c>
      <c r="I202" s="26" t="n">
        <v>3</v>
      </c>
      <c r="J202" s="27" t="n">
        <v>2</v>
      </c>
      <c r="K202" s="26" t="n">
        <v>48</v>
      </c>
      <c r="L202" s="27" t="n">
        <f aca="false">VLOOKUP(K202,$AB$682:$AD$691,3,TRUE())+VLOOKUP(F202,$AC$682:$AD$691,2,TRUE())+SUM(G202:J202)</f>
        <v>14</v>
      </c>
      <c r="M202" s="28" t="n">
        <v>1</v>
      </c>
      <c r="N202" s="29" t="n">
        <v>1</v>
      </c>
      <c r="O202" s="28" t="n">
        <f aca="false">MIN((MAX((ROUND(((POWER(CEILING((K202*1.15),1),2) / 870) * (Z202 /Y202)),0)),5)),30)</f>
        <v>5</v>
      </c>
      <c r="P202" s="19"/>
      <c r="Q202" s="28" t="n">
        <v>4</v>
      </c>
      <c r="R202" s="29" t="n">
        <v>75</v>
      </c>
      <c r="S202" s="30" t="s">
        <v>817</v>
      </c>
      <c r="T202" s="29" t="s">
        <v>509</v>
      </c>
      <c r="U202" s="21"/>
      <c r="V202" s="31" t="s">
        <v>619</v>
      </c>
      <c r="W202" s="19"/>
      <c r="X202" s="32"/>
      <c r="Y202" s="23" t="n">
        <v>3</v>
      </c>
      <c r="Z202" s="24" t="n">
        <v>3</v>
      </c>
      <c r="AA202" s="19"/>
      <c r="AB202" s="25"/>
      <c r="AC202" s="25"/>
      <c r="AD202" s="25"/>
    </row>
    <row r="203" customFormat="false" ht="15" hidden="false" customHeight="true" outlineLevel="0" collapsed="false">
      <c r="A203" s="34" t="n">
        <v>202</v>
      </c>
      <c r="B203" s="35" t="s">
        <v>1022</v>
      </c>
      <c r="C203" s="34" t="s">
        <v>619</v>
      </c>
      <c r="D203" s="35" t="s">
        <v>1023</v>
      </c>
      <c r="E203" s="34" t="s">
        <v>1024</v>
      </c>
      <c r="F203" s="35" t="n">
        <v>140</v>
      </c>
      <c r="G203" s="34" t="n">
        <v>2</v>
      </c>
      <c r="H203" s="35" t="n">
        <v>2</v>
      </c>
      <c r="I203" s="34" t="n">
        <v>2</v>
      </c>
      <c r="J203" s="35" t="n">
        <v>2</v>
      </c>
      <c r="K203" s="34" t="n">
        <v>33</v>
      </c>
      <c r="L203" s="35" t="n">
        <f aca="false">VLOOKUP(K203,$AB$682:$AD$691,3,TRUE())+VLOOKUP(F203,$AC$682:$AD$691,2,TRUE())+SUM(G203:J203)</f>
        <v>19</v>
      </c>
      <c r="M203" s="36" t="n">
        <v>3</v>
      </c>
      <c r="N203" s="37" t="n">
        <v>3</v>
      </c>
      <c r="O203" s="36" t="n">
        <f aca="false">MIN((MAX((ROUND(((POWER(CEILING((K203*1.15),1),2) / 870) * (Z203 /Y203)),0)),5)),30)</f>
        <v>5</v>
      </c>
      <c r="P203" s="19"/>
      <c r="Q203" s="36" t="s">
        <v>427</v>
      </c>
      <c r="R203" s="37" t="n">
        <v>255</v>
      </c>
      <c r="S203" s="38" t="s">
        <v>1025</v>
      </c>
      <c r="T203" s="37" t="s">
        <v>449</v>
      </c>
      <c r="U203" s="21"/>
      <c r="V203" s="39" t="s">
        <v>1026</v>
      </c>
      <c r="W203" s="19"/>
      <c r="X203" s="32"/>
      <c r="Y203" s="23" t="n">
        <v>3</v>
      </c>
      <c r="Z203" s="24" t="n">
        <v>3</v>
      </c>
      <c r="AA203" s="19"/>
      <c r="AB203" s="25"/>
      <c r="AC203" s="25"/>
      <c r="AD203" s="25"/>
    </row>
    <row r="204" customFormat="false" ht="15" hidden="false" customHeight="true" outlineLevel="0" collapsed="false">
      <c r="A204" s="34" t="n">
        <v>203</v>
      </c>
      <c r="B204" s="35" t="s">
        <v>1027</v>
      </c>
      <c r="C204" s="34" t="s">
        <v>1028</v>
      </c>
      <c r="D204" s="35" t="s">
        <v>1029</v>
      </c>
      <c r="E204" s="34" t="s">
        <v>969</v>
      </c>
      <c r="F204" s="35" t="n">
        <v>100</v>
      </c>
      <c r="G204" s="34" t="n">
        <v>3</v>
      </c>
      <c r="H204" s="35" t="n">
        <v>3</v>
      </c>
      <c r="I204" s="34" t="n">
        <v>3</v>
      </c>
      <c r="J204" s="35" t="n">
        <v>3</v>
      </c>
      <c r="K204" s="34" t="n">
        <v>85</v>
      </c>
      <c r="L204" s="35" t="n">
        <f aca="false">VLOOKUP(K204,$AB$682:$AD$691,3,TRUE())+VLOOKUP(F204,$AC$682:$AD$691,2,TRUE())+SUM(G204:J204)</f>
        <v>18</v>
      </c>
      <c r="M204" s="36" t="n">
        <v>4</v>
      </c>
      <c r="N204" s="37" t="n">
        <v>3</v>
      </c>
      <c r="O204" s="36" t="n">
        <f aca="false">MIN((MAX((ROUND(((POWER(CEILING((K204*1.15),1),2) / 870) * (Z204 /Y204)),0)),5)),30)</f>
        <v>11</v>
      </c>
      <c r="P204" s="19"/>
      <c r="Q204" s="36" t="n">
        <v>4</v>
      </c>
      <c r="R204" s="37" t="n">
        <v>240</v>
      </c>
      <c r="S204" s="38" t="s">
        <v>817</v>
      </c>
      <c r="T204" s="37" t="s">
        <v>404</v>
      </c>
      <c r="U204" s="21"/>
      <c r="V204" s="39" t="s">
        <v>1030</v>
      </c>
      <c r="W204" s="19"/>
      <c r="X204" s="32"/>
      <c r="Y204" s="23" t="n">
        <v>3</v>
      </c>
      <c r="Z204" s="24" t="n">
        <v>3</v>
      </c>
      <c r="AA204" s="19"/>
      <c r="AB204" s="25"/>
      <c r="AC204" s="25"/>
      <c r="AD204" s="25"/>
    </row>
    <row r="205" customFormat="false" ht="15" hidden="false" customHeight="true" outlineLevel="0" collapsed="false">
      <c r="A205" s="34" t="n">
        <v>204</v>
      </c>
      <c r="B205" s="35" t="s">
        <v>1031</v>
      </c>
      <c r="C205" s="34" t="s">
        <v>455</v>
      </c>
      <c r="D205" s="35" t="s">
        <v>1032</v>
      </c>
      <c r="E205" s="34" t="s">
        <v>694</v>
      </c>
      <c r="F205" s="35" t="n">
        <v>90</v>
      </c>
      <c r="G205" s="34" t="n">
        <v>3</v>
      </c>
      <c r="H205" s="35" t="n">
        <v>3</v>
      </c>
      <c r="I205" s="34" t="n">
        <v>2</v>
      </c>
      <c r="J205" s="35" t="n">
        <v>2</v>
      </c>
      <c r="K205" s="34" t="n">
        <v>15</v>
      </c>
      <c r="L205" s="35" t="n">
        <f aca="false">VLOOKUP(K205,$AB$682:$AD$691,3,TRUE())+VLOOKUP(F205,$AC$682:$AD$691,2,TRUE())+SUM(G205:J205)</f>
        <v>13</v>
      </c>
      <c r="M205" s="36" t="n">
        <v>1</v>
      </c>
      <c r="N205" s="37" t="n">
        <v>1</v>
      </c>
      <c r="O205" s="36" t="n">
        <f aca="false">MIN((MAX((ROUND(((POWER(CEILING((K205*1.15),1),2) / 870) * (Z205 /Y205)),0)),5)),30)</f>
        <v>5</v>
      </c>
      <c r="P205" s="19"/>
      <c r="Q205" s="36" t="n">
        <v>2</v>
      </c>
      <c r="R205" s="37" t="n">
        <v>110</v>
      </c>
      <c r="S205" s="38" t="s">
        <v>422</v>
      </c>
      <c r="T205" s="37" t="s">
        <v>403</v>
      </c>
      <c r="U205" s="21"/>
      <c r="V205" s="39" t="s">
        <v>1033</v>
      </c>
      <c r="W205" s="19"/>
      <c r="X205" s="32"/>
      <c r="Y205" s="23" t="n">
        <v>1</v>
      </c>
      <c r="Z205" s="24" t="n">
        <v>2</v>
      </c>
      <c r="AA205" s="19"/>
      <c r="AB205" s="25"/>
      <c r="AC205" s="25"/>
      <c r="AD205" s="25"/>
    </row>
    <row r="206" customFormat="false" ht="15" hidden="false" customHeight="true" outlineLevel="0" collapsed="false">
      <c r="A206" s="26" t="n">
        <v>205</v>
      </c>
      <c r="B206" s="27" t="s">
        <v>1034</v>
      </c>
      <c r="C206" s="26" t="s">
        <v>1035</v>
      </c>
      <c r="D206" s="27" t="s">
        <v>1032</v>
      </c>
      <c r="E206" s="26" t="s">
        <v>694</v>
      </c>
      <c r="F206" s="27" t="n">
        <v>100</v>
      </c>
      <c r="G206" s="26" t="n">
        <v>3</v>
      </c>
      <c r="H206" s="27" t="n">
        <v>5</v>
      </c>
      <c r="I206" s="26" t="n">
        <v>2</v>
      </c>
      <c r="J206" s="27" t="n">
        <v>2</v>
      </c>
      <c r="K206" s="26" t="n">
        <v>40</v>
      </c>
      <c r="L206" s="27" t="n">
        <f aca="false">VLOOKUP(K206,$AB$682:$AD$691,3,TRUE())+VLOOKUP(F206,$AC$682:$AD$691,2,TRUE())+SUM(G206:J206)</f>
        <v>17</v>
      </c>
      <c r="M206" s="28" t="n">
        <v>3</v>
      </c>
      <c r="N206" s="29" t="n">
        <v>5</v>
      </c>
      <c r="O206" s="28" t="n">
        <f aca="false">MIN((MAX((ROUND(((POWER(CEILING((K206*1.15),1),2) / 870) * (Z206 /Y206)),0)),5)),30)</f>
        <v>5</v>
      </c>
      <c r="P206" s="19"/>
      <c r="Q206" s="28" t="s">
        <v>427</v>
      </c>
      <c r="R206" s="29" t="n">
        <v>225</v>
      </c>
      <c r="S206" s="30" t="s">
        <v>422</v>
      </c>
      <c r="T206" s="29" t="s">
        <v>403</v>
      </c>
      <c r="U206" s="21"/>
      <c r="V206" s="31" t="s">
        <v>977</v>
      </c>
      <c r="W206" s="19"/>
      <c r="X206" s="32"/>
      <c r="Y206" s="23" t="n">
        <v>3</v>
      </c>
      <c r="Z206" s="24" t="n">
        <v>3</v>
      </c>
      <c r="AA206" s="19"/>
      <c r="AB206" s="25"/>
      <c r="AC206" s="25"/>
      <c r="AD206" s="25"/>
    </row>
    <row r="207" customFormat="false" ht="15" hidden="false" customHeight="true" outlineLevel="0" collapsed="false">
      <c r="A207" s="26" t="n">
        <v>206</v>
      </c>
      <c r="B207" s="27" t="s">
        <v>1036</v>
      </c>
      <c r="C207" s="26" t="s">
        <v>484</v>
      </c>
      <c r="D207" s="27" t="s">
        <v>1037</v>
      </c>
      <c r="E207" s="26" t="s">
        <v>820</v>
      </c>
      <c r="F207" s="27" t="n">
        <v>110</v>
      </c>
      <c r="G207" s="26" t="n">
        <v>3</v>
      </c>
      <c r="H207" s="27" t="n">
        <v>3</v>
      </c>
      <c r="I207" s="26" t="n">
        <v>3</v>
      </c>
      <c r="J207" s="27" t="n">
        <v>3</v>
      </c>
      <c r="K207" s="26" t="n">
        <v>45</v>
      </c>
      <c r="L207" s="27" t="n">
        <f aca="false">VLOOKUP(K207,$AB$682:$AD$691,3,TRUE())+VLOOKUP(F207,$AC$682:$AD$691,2,TRUE())+SUM(G207:J207)</f>
        <v>18</v>
      </c>
      <c r="M207" s="28" t="n">
        <v>3</v>
      </c>
      <c r="N207" s="29" t="n">
        <v>2</v>
      </c>
      <c r="O207" s="28" t="n">
        <f aca="false">MIN((MAX((ROUND(((POWER(CEILING((K207*1.15),1),2) / 870) * (Z207 /Y207)),0)),5)),30)</f>
        <v>5</v>
      </c>
      <c r="P207" s="19"/>
      <c r="Q207" s="28" t="n">
        <v>4</v>
      </c>
      <c r="R207" s="29" t="n">
        <v>110</v>
      </c>
      <c r="S207" s="30" t="s">
        <v>817</v>
      </c>
      <c r="T207" s="29" t="s">
        <v>616</v>
      </c>
      <c r="U207" s="21"/>
      <c r="V207" s="31" t="s">
        <v>1038</v>
      </c>
      <c r="W207" s="19"/>
      <c r="X207" s="32"/>
      <c r="Y207" s="23" t="n">
        <v>3</v>
      </c>
      <c r="Z207" s="24" t="n">
        <v>3</v>
      </c>
      <c r="AA207" s="19"/>
      <c r="AB207" s="25"/>
      <c r="AC207" s="25"/>
      <c r="AD207" s="25"/>
    </row>
    <row r="208" customFormat="false" ht="15" hidden="false" customHeight="true" outlineLevel="0" collapsed="false">
      <c r="A208" s="26" t="n">
        <v>207</v>
      </c>
      <c r="B208" s="27" t="s">
        <v>1039</v>
      </c>
      <c r="C208" s="26" t="s">
        <v>1040</v>
      </c>
      <c r="D208" s="27" t="s">
        <v>1041</v>
      </c>
      <c r="E208" s="26" t="s">
        <v>1042</v>
      </c>
      <c r="F208" s="27" t="n">
        <v>100</v>
      </c>
      <c r="G208" s="26" t="n">
        <v>3</v>
      </c>
      <c r="H208" s="27" t="n">
        <v>4</v>
      </c>
      <c r="I208" s="26" t="n">
        <v>2</v>
      </c>
      <c r="J208" s="27" t="n">
        <v>3</v>
      </c>
      <c r="K208" s="26" t="n">
        <v>85</v>
      </c>
      <c r="L208" s="27" t="n">
        <f aca="false">VLOOKUP(K208,$AB$682:$AD$691,3,TRUE())+VLOOKUP(F208,$AC$682:$AD$691,2,TRUE())+SUM(G208:J208)</f>
        <v>18</v>
      </c>
      <c r="M208" s="28" t="n">
        <v>2</v>
      </c>
      <c r="N208" s="29" t="n">
        <v>4</v>
      </c>
      <c r="O208" s="28" t="n">
        <f aca="false">MIN((MAX((ROUND(((POWER(CEILING((K208*1.15),1),2) / 870) * (Z208 /Y208)),0)),5)),30)</f>
        <v>22</v>
      </c>
      <c r="P208" s="19"/>
      <c r="Q208" s="28" t="n">
        <v>4</v>
      </c>
      <c r="R208" s="29" t="n">
        <v>240</v>
      </c>
      <c r="S208" s="30" t="s">
        <v>1043</v>
      </c>
      <c r="T208" s="29" t="s">
        <v>402</v>
      </c>
      <c r="U208" s="21"/>
      <c r="V208" s="31" t="s">
        <v>1044</v>
      </c>
      <c r="W208" s="19"/>
      <c r="X208" s="32"/>
      <c r="Y208" s="23" t="n">
        <v>1</v>
      </c>
      <c r="Z208" s="24" t="n">
        <v>2</v>
      </c>
      <c r="AA208" s="19"/>
      <c r="AB208" s="25"/>
      <c r="AC208" s="25"/>
      <c r="AD208" s="25"/>
    </row>
    <row r="209" customFormat="false" ht="15" hidden="false" customHeight="true" outlineLevel="0" collapsed="false">
      <c r="A209" s="34" t="n">
        <v>208</v>
      </c>
      <c r="B209" s="35" t="s">
        <v>1045</v>
      </c>
      <c r="C209" s="34" t="s">
        <v>1046</v>
      </c>
      <c r="D209" s="35" t="s">
        <v>648</v>
      </c>
      <c r="E209" s="34" t="s">
        <v>524</v>
      </c>
      <c r="F209" s="35" t="n">
        <v>100</v>
      </c>
      <c r="G209" s="34" t="n">
        <v>3</v>
      </c>
      <c r="H209" s="35" t="n">
        <v>9</v>
      </c>
      <c r="I209" s="34" t="n">
        <v>2</v>
      </c>
      <c r="J209" s="35" t="n">
        <v>3</v>
      </c>
      <c r="K209" s="34" t="n">
        <v>30</v>
      </c>
      <c r="L209" s="35" t="n">
        <f aca="false">VLOOKUP(K209,$AB$682:$AD$691,3,TRUE())+VLOOKUP(F209,$AC$682:$AD$691,2,TRUE())+SUM(G209:J209)</f>
        <v>22</v>
      </c>
      <c r="M209" s="36" t="n">
        <v>7</v>
      </c>
      <c r="N209" s="37" t="n">
        <v>8</v>
      </c>
      <c r="O209" s="36" t="n">
        <f aca="false">MIN((MAX((ROUND(((POWER(CEILING((K209*1.15),1),2) / 870) * (Z209 /Y209)),0)),5)),30)</f>
        <v>5</v>
      </c>
      <c r="P209" s="19"/>
      <c r="Q209" s="36" t="s">
        <v>427</v>
      </c>
      <c r="R209" s="37" t="n">
        <v>275</v>
      </c>
      <c r="S209" s="38" t="s">
        <v>1047</v>
      </c>
      <c r="T209" s="37" t="s">
        <v>1048</v>
      </c>
      <c r="U209" s="21"/>
      <c r="V209" s="39" t="s">
        <v>1049</v>
      </c>
      <c r="W209" s="19"/>
      <c r="X209" s="32"/>
      <c r="Y209" s="23" t="n">
        <v>3</v>
      </c>
      <c r="Z209" s="24" t="n">
        <v>3</v>
      </c>
      <c r="AA209" s="19"/>
      <c r="AB209" s="25"/>
      <c r="AC209" s="25"/>
      <c r="AD209" s="25"/>
    </row>
    <row r="210" customFormat="false" ht="15" hidden="false" customHeight="true" outlineLevel="0" collapsed="false">
      <c r="A210" s="34" t="n">
        <v>209</v>
      </c>
      <c r="B210" s="35" t="s">
        <v>1050</v>
      </c>
      <c r="C210" s="34" t="s">
        <v>532</v>
      </c>
      <c r="D210" s="35" t="s">
        <v>1051</v>
      </c>
      <c r="E210" s="34" t="s">
        <v>820</v>
      </c>
      <c r="F210" s="35" t="n">
        <v>90</v>
      </c>
      <c r="G210" s="34" t="n">
        <v>3</v>
      </c>
      <c r="H210" s="35" t="n">
        <v>2</v>
      </c>
      <c r="I210" s="34" t="n">
        <v>2</v>
      </c>
      <c r="J210" s="35" t="n">
        <v>2</v>
      </c>
      <c r="K210" s="34" t="n">
        <v>30</v>
      </c>
      <c r="L210" s="35" t="n">
        <f aca="false">VLOOKUP(K210,$AB$682:$AD$691,3,TRUE())+VLOOKUP(F210,$AC$682:$AD$691,2,TRUE())+SUM(G210:J210)</f>
        <v>13</v>
      </c>
      <c r="M210" s="36" t="n">
        <v>1</v>
      </c>
      <c r="N210" s="37" t="n">
        <v>1</v>
      </c>
      <c r="O210" s="36" t="n">
        <f aca="false">MIN((MAX((ROUND(((POWER(CEILING((K210*1.15),1),2) / 870) * (Z210 /Y210)),0)),5)),30)</f>
        <v>5</v>
      </c>
      <c r="P210" s="19"/>
      <c r="Q210" s="36" t="n">
        <v>2</v>
      </c>
      <c r="R210" s="37" t="n">
        <v>110</v>
      </c>
      <c r="S210" s="38" t="s">
        <v>422</v>
      </c>
      <c r="T210" s="37" t="s">
        <v>402</v>
      </c>
      <c r="U210" s="21"/>
      <c r="V210" s="39" t="s">
        <v>1052</v>
      </c>
      <c r="W210" s="19"/>
      <c r="X210" s="32"/>
      <c r="Y210" s="23" t="n">
        <v>1</v>
      </c>
      <c r="Z210" s="24" t="n">
        <v>2</v>
      </c>
      <c r="AA210" s="19"/>
      <c r="AB210" s="25"/>
      <c r="AC210" s="25"/>
      <c r="AD210" s="25"/>
    </row>
    <row r="211" customFormat="false" ht="15" hidden="false" customHeight="true" outlineLevel="0" collapsed="false">
      <c r="A211" s="34" t="n">
        <v>210</v>
      </c>
      <c r="B211" s="35" t="s">
        <v>1053</v>
      </c>
      <c r="C211" s="34" t="s">
        <v>532</v>
      </c>
      <c r="D211" s="35" t="s">
        <v>1054</v>
      </c>
      <c r="E211" s="34" t="s">
        <v>820</v>
      </c>
      <c r="F211" s="35" t="n">
        <v>100</v>
      </c>
      <c r="G211" s="34" t="n">
        <v>5</v>
      </c>
      <c r="H211" s="35" t="n">
        <v>3</v>
      </c>
      <c r="I211" s="34" t="n">
        <v>2</v>
      </c>
      <c r="J211" s="35" t="n">
        <v>2</v>
      </c>
      <c r="K211" s="34" t="n">
        <v>45</v>
      </c>
      <c r="L211" s="35" t="n">
        <f aca="false">VLOOKUP(K211,$AB$682:$AD$691,3,TRUE())+VLOOKUP(F211,$AC$682:$AD$691,2,TRUE())+SUM(G211:J211)</f>
        <v>17</v>
      </c>
      <c r="M211" s="36" t="n">
        <v>3</v>
      </c>
      <c r="N211" s="37" t="n">
        <v>3</v>
      </c>
      <c r="O211" s="36" t="n">
        <f aca="false">MIN((MAX((ROUND(((POWER(CEILING((K211*1.15),1),2) / 870) * (Z211 /Y211)),0)),5)),30)</f>
        <v>5</v>
      </c>
      <c r="P211" s="19"/>
      <c r="Q211" s="36" t="s">
        <v>427</v>
      </c>
      <c r="R211" s="37" t="n">
        <v>225</v>
      </c>
      <c r="S211" s="38" t="s">
        <v>422</v>
      </c>
      <c r="T211" s="37" t="s">
        <v>402</v>
      </c>
      <c r="U211" s="21"/>
      <c r="V211" s="39" t="s">
        <v>1052</v>
      </c>
      <c r="W211" s="19"/>
      <c r="X211" s="32"/>
      <c r="Y211" s="23" t="n">
        <v>3</v>
      </c>
      <c r="Z211" s="24" t="n">
        <v>3</v>
      </c>
      <c r="AA211" s="19"/>
      <c r="AB211" s="25"/>
      <c r="AC211" s="25"/>
      <c r="AD211" s="25"/>
    </row>
    <row r="212" customFormat="false" ht="15" hidden="false" customHeight="true" outlineLevel="0" collapsed="false">
      <c r="A212" s="26" t="n">
        <v>211</v>
      </c>
      <c r="B212" s="27" t="s">
        <v>1055</v>
      </c>
      <c r="C212" s="26" t="s">
        <v>643</v>
      </c>
      <c r="D212" s="27" t="s">
        <v>1056</v>
      </c>
      <c r="E212" s="26" t="s">
        <v>824</v>
      </c>
      <c r="F212" s="27" t="n">
        <v>100</v>
      </c>
      <c r="G212" s="26" t="n">
        <v>3</v>
      </c>
      <c r="H212" s="27" t="n">
        <v>3</v>
      </c>
      <c r="I212" s="26" t="n">
        <v>2</v>
      </c>
      <c r="J212" s="27" t="n">
        <v>2</v>
      </c>
      <c r="K212" s="26" t="n">
        <v>85</v>
      </c>
      <c r="L212" s="27" t="n">
        <f aca="false">VLOOKUP(K212,$AB$682:$AD$691,3,TRUE())+VLOOKUP(F212,$AC$682:$AD$691,2,TRUE())+SUM(G212:J212)</f>
        <v>16</v>
      </c>
      <c r="M212" s="28" t="n">
        <v>1</v>
      </c>
      <c r="N212" s="29" t="n">
        <v>1</v>
      </c>
      <c r="O212" s="28" t="n">
        <f aca="false">MIN((MAX((ROUND(((POWER(CEILING((K212*1.15),1),2) / 870) * (Z212 /Y212)),0)),5)),30)</f>
        <v>11</v>
      </c>
      <c r="P212" s="19"/>
      <c r="Q212" s="28" t="n">
        <v>4</v>
      </c>
      <c r="R212" s="29" t="n">
        <v>255</v>
      </c>
      <c r="S212" s="30" t="s">
        <v>817</v>
      </c>
      <c r="T212" s="29" t="s">
        <v>402</v>
      </c>
      <c r="U212" s="21"/>
      <c r="V212" s="31" t="s">
        <v>904</v>
      </c>
      <c r="W212" s="19"/>
      <c r="X212" s="32"/>
      <c r="Y212" s="23" t="n">
        <v>3</v>
      </c>
      <c r="Z212" s="24" t="n">
        <v>3</v>
      </c>
      <c r="AA212" s="19"/>
      <c r="AB212" s="25"/>
      <c r="AC212" s="25"/>
      <c r="AD212" s="25"/>
    </row>
    <row r="213" customFormat="false" ht="15" hidden="false" customHeight="true" outlineLevel="0" collapsed="false">
      <c r="A213" s="26" t="n">
        <v>212</v>
      </c>
      <c r="B213" s="27" t="s">
        <v>1057</v>
      </c>
      <c r="C213" s="26" t="s">
        <v>1035</v>
      </c>
      <c r="D213" s="27" t="s">
        <v>796</v>
      </c>
      <c r="E213" s="26" t="s">
        <v>1058</v>
      </c>
      <c r="F213" s="27" t="n">
        <v>100</v>
      </c>
      <c r="G213" s="26" t="n">
        <v>5</v>
      </c>
      <c r="H213" s="27" t="n">
        <v>4</v>
      </c>
      <c r="I213" s="26" t="n">
        <v>2</v>
      </c>
      <c r="J213" s="27" t="n">
        <v>3</v>
      </c>
      <c r="K213" s="26" t="n">
        <v>65</v>
      </c>
      <c r="L213" s="27" t="n">
        <f aca="false">VLOOKUP(K213,$AB$682:$AD$691,3,TRUE())+VLOOKUP(F213,$AC$682:$AD$691,2,TRUE())+SUM(G213:J213)</f>
        <v>20</v>
      </c>
      <c r="M213" s="28" t="n">
        <v>3</v>
      </c>
      <c r="N213" s="29" t="n">
        <v>5</v>
      </c>
      <c r="O213" s="28" t="n">
        <f aca="false">MIN((MAX((ROUND(((POWER(CEILING((K213*1.15),1),2) / 870) * (Z213 /Y213)),0)),5)),30)</f>
        <v>6</v>
      </c>
      <c r="P213" s="19"/>
      <c r="Q213" s="28" t="s">
        <v>427</v>
      </c>
      <c r="R213" s="29" t="n">
        <v>275</v>
      </c>
      <c r="S213" s="30" t="s">
        <v>1059</v>
      </c>
      <c r="T213" s="29" t="s">
        <v>1048</v>
      </c>
      <c r="U213" s="21"/>
      <c r="V213" s="31" t="s">
        <v>1060</v>
      </c>
      <c r="W213" s="19"/>
      <c r="X213" s="32"/>
      <c r="Y213" s="23" t="n">
        <v>3</v>
      </c>
      <c r="Z213" s="24" t="n">
        <v>3</v>
      </c>
      <c r="AA213" s="19"/>
      <c r="AB213" s="25"/>
      <c r="AC213" s="25"/>
      <c r="AD213" s="25"/>
    </row>
    <row r="214" customFormat="false" ht="15" hidden="false" customHeight="true" outlineLevel="0" collapsed="false">
      <c r="A214" s="26" t="n">
        <v>213</v>
      </c>
      <c r="B214" s="27" t="s">
        <v>1061</v>
      </c>
      <c r="C214" s="26" t="s">
        <v>1062</v>
      </c>
      <c r="D214" s="27" t="s">
        <v>1063</v>
      </c>
      <c r="E214" s="26" t="s">
        <v>1064</v>
      </c>
      <c r="F214" s="27" t="n">
        <v>80</v>
      </c>
      <c r="G214" s="26" t="n">
        <v>1</v>
      </c>
      <c r="H214" s="27" t="n">
        <v>10</v>
      </c>
      <c r="I214" s="26" t="n">
        <v>1</v>
      </c>
      <c r="J214" s="27" t="n">
        <v>10</v>
      </c>
      <c r="K214" s="26" t="n">
        <v>5</v>
      </c>
      <c r="L214" s="27" t="n">
        <f aca="false">VLOOKUP(K214,$AB$682:$AD$691,3,TRUE())+VLOOKUP(F214,$AC$682:$AD$691,2,TRUE())+SUM(G214:J214)</f>
        <v>24</v>
      </c>
      <c r="M214" s="28" t="n">
        <v>1</v>
      </c>
      <c r="N214" s="29" t="n">
        <v>2</v>
      </c>
      <c r="O214" s="28" t="n">
        <f aca="false">MIN((MAX((ROUND(((POWER(CEILING((K214*1.15),1),2) / 870) * (Z214 /Y214)),0)),5)),30)</f>
        <v>5</v>
      </c>
      <c r="P214" s="19"/>
      <c r="Q214" s="28" t="n">
        <v>4</v>
      </c>
      <c r="R214" s="29" t="n">
        <v>110</v>
      </c>
      <c r="S214" s="30" t="s">
        <v>817</v>
      </c>
      <c r="T214" s="29" t="s">
        <v>427</v>
      </c>
      <c r="U214" s="21"/>
      <c r="V214" s="31"/>
      <c r="W214" s="19"/>
      <c r="X214" s="32"/>
      <c r="Y214" s="23" t="n">
        <v>3</v>
      </c>
      <c r="Z214" s="24" t="n">
        <v>3</v>
      </c>
      <c r="AA214" s="19"/>
      <c r="AB214" s="25"/>
      <c r="AC214" s="25"/>
      <c r="AD214" s="25"/>
    </row>
    <row r="215" customFormat="false" ht="15" hidden="false" customHeight="true" outlineLevel="0" collapsed="false">
      <c r="A215" s="34" t="n">
        <v>214</v>
      </c>
      <c r="B215" s="35" t="s">
        <v>1065</v>
      </c>
      <c r="C215" s="34" t="s">
        <v>1066</v>
      </c>
      <c r="D215" s="35" t="s">
        <v>1067</v>
      </c>
      <c r="E215" s="34" t="s">
        <v>812</v>
      </c>
      <c r="F215" s="35" t="n">
        <v>100</v>
      </c>
      <c r="G215" s="34" t="n">
        <v>5</v>
      </c>
      <c r="H215" s="35" t="n">
        <v>3</v>
      </c>
      <c r="I215" s="34" t="n">
        <v>2</v>
      </c>
      <c r="J215" s="35" t="n">
        <v>3</v>
      </c>
      <c r="K215" s="34" t="n">
        <v>85</v>
      </c>
      <c r="L215" s="35" t="n">
        <f aca="false">VLOOKUP(K215,$AB$682:$AD$691,3,TRUE())+VLOOKUP(F215,$AC$682:$AD$691,2,TRUE())+SUM(G215:J215)</f>
        <v>19</v>
      </c>
      <c r="M215" s="36" t="n">
        <v>3</v>
      </c>
      <c r="N215" s="37" t="n">
        <v>4</v>
      </c>
      <c r="O215" s="36" t="n">
        <f aca="false">MIN((MAX((ROUND(((POWER(CEILING((K215*1.15),1),2) / 870) * (Z215 /Y215)),0)),5)),30)</f>
        <v>11</v>
      </c>
      <c r="P215" s="19"/>
      <c r="Q215" s="36" t="n">
        <v>4</v>
      </c>
      <c r="R215" s="37" t="n">
        <v>255</v>
      </c>
      <c r="S215" s="38" t="s">
        <v>1068</v>
      </c>
      <c r="T215" s="37" t="s">
        <v>771</v>
      </c>
      <c r="U215" s="21"/>
      <c r="V215" s="39" t="s">
        <v>1069</v>
      </c>
      <c r="W215" s="19"/>
      <c r="X215" s="32"/>
      <c r="Y215" s="23" t="n">
        <v>3</v>
      </c>
      <c r="Z215" s="24" t="n">
        <v>3</v>
      </c>
      <c r="AA215" s="19"/>
      <c r="AB215" s="25"/>
      <c r="AC215" s="25"/>
      <c r="AD215" s="25"/>
    </row>
    <row r="216" customFormat="false" ht="15" hidden="false" customHeight="true" outlineLevel="0" collapsed="false">
      <c r="A216" s="34" t="n">
        <v>215</v>
      </c>
      <c r="B216" s="35" t="s">
        <v>1070</v>
      </c>
      <c r="C216" s="34" t="s">
        <v>1071</v>
      </c>
      <c r="D216" s="35" t="s">
        <v>1072</v>
      </c>
      <c r="E216" s="34" t="s">
        <v>1073</v>
      </c>
      <c r="F216" s="35" t="n">
        <v>90</v>
      </c>
      <c r="G216" s="34" t="n">
        <v>3</v>
      </c>
      <c r="H216" s="35" t="n">
        <v>2</v>
      </c>
      <c r="I216" s="34" t="n">
        <v>2</v>
      </c>
      <c r="J216" s="35" t="n">
        <v>3</v>
      </c>
      <c r="K216" s="34" t="n">
        <v>115</v>
      </c>
      <c r="L216" s="35" t="n">
        <f aca="false">VLOOKUP(K216,$AB$682:$AD$691,3,TRUE())+VLOOKUP(F216,$AC$682:$AD$691,2,TRUE())+SUM(G216:J216)</f>
        <v>16</v>
      </c>
      <c r="M216" s="36" t="n">
        <v>2</v>
      </c>
      <c r="N216" s="37" t="n">
        <v>3</v>
      </c>
      <c r="O216" s="36" t="n">
        <f aca="false">MIN((MAX((ROUND(((POWER(CEILING((K216*1.15),1),2) / 870) * (Z216 /Y216)),0)),5)),30)</f>
        <v>30</v>
      </c>
      <c r="P216" s="19"/>
      <c r="Q216" s="36" t="n">
        <v>3</v>
      </c>
      <c r="R216" s="37" t="n">
        <v>240</v>
      </c>
      <c r="S216" s="38" t="s">
        <v>1074</v>
      </c>
      <c r="T216" s="37" t="s">
        <v>402</v>
      </c>
      <c r="U216" s="21"/>
      <c r="V216" s="39" t="s">
        <v>1075</v>
      </c>
      <c r="W216" s="19"/>
      <c r="X216" s="32"/>
      <c r="Y216" s="23" t="n">
        <v>1</v>
      </c>
      <c r="Z216" s="24" t="n">
        <v>2</v>
      </c>
      <c r="AA216" s="19"/>
      <c r="AB216" s="25"/>
      <c r="AC216" s="25"/>
      <c r="AD216" s="25"/>
    </row>
    <row r="217" customFormat="false" ht="15" hidden="false" customHeight="true" outlineLevel="0" collapsed="false">
      <c r="A217" s="34" t="n">
        <v>216</v>
      </c>
      <c r="B217" s="35" t="s">
        <v>1076</v>
      </c>
      <c r="C217" s="34" t="s">
        <v>484</v>
      </c>
      <c r="D217" s="35" t="s">
        <v>1077</v>
      </c>
      <c r="E217" s="34" t="s">
        <v>1078</v>
      </c>
      <c r="F217" s="35" t="n">
        <v>90</v>
      </c>
      <c r="G217" s="34" t="n">
        <v>3</v>
      </c>
      <c r="H217" s="35" t="n">
        <v>2</v>
      </c>
      <c r="I217" s="34" t="n">
        <v>2</v>
      </c>
      <c r="J217" s="35" t="n">
        <v>2</v>
      </c>
      <c r="K217" s="34" t="n">
        <v>40</v>
      </c>
      <c r="L217" s="35" t="n">
        <f aca="false">VLOOKUP(K217,$AB$682:$AD$691,3,TRUE())+VLOOKUP(F217,$AC$682:$AD$691,2,TRUE())+SUM(G217:J217)</f>
        <v>13</v>
      </c>
      <c r="M217" s="36" t="n">
        <v>1</v>
      </c>
      <c r="N217" s="37" t="n">
        <v>1</v>
      </c>
      <c r="O217" s="36" t="n">
        <f aca="false">MIN((MAX((ROUND(((POWER(CEILING((K217*1.15),1),2) / 870) * (Z217 /Y217)),0)),5)),30)</f>
        <v>5</v>
      </c>
      <c r="P217" s="19"/>
      <c r="Q217" s="36" t="n">
        <v>2</v>
      </c>
      <c r="R217" s="37" t="n">
        <v>180</v>
      </c>
      <c r="S217" s="38" t="s">
        <v>422</v>
      </c>
      <c r="T217" s="37" t="s">
        <v>402</v>
      </c>
      <c r="U217" s="21"/>
      <c r="V217" s="39" t="s">
        <v>1079</v>
      </c>
      <c r="W217" s="19"/>
      <c r="X217" s="32"/>
      <c r="Y217" s="23" t="n">
        <v>1</v>
      </c>
      <c r="Z217" s="24" t="n">
        <v>2</v>
      </c>
      <c r="AA217" s="19"/>
      <c r="AB217" s="25"/>
      <c r="AC217" s="25"/>
      <c r="AD217" s="25"/>
    </row>
    <row r="218" customFormat="false" ht="15" hidden="false" customHeight="true" outlineLevel="0" collapsed="false">
      <c r="A218" s="26" t="n">
        <v>217</v>
      </c>
      <c r="B218" s="27" t="s">
        <v>1080</v>
      </c>
      <c r="C218" s="26" t="s">
        <v>484</v>
      </c>
      <c r="D218" s="27" t="s">
        <v>1081</v>
      </c>
      <c r="E218" s="26" t="s">
        <v>497</v>
      </c>
      <c r="F218" s="27" t="n">
        <v>100</v>
      </c>
      <c r="G218" s="26" t="n">
        <v>5</v>
      </c>
      <c r="H218" s="27" t="n">
        <v>3</v>
      </c>
      <c r="I218" s="26" t="n">
        <v>3</v>
      </c>
      <c r="J218" s="27" t="n">
        <v>3</v>
      </c>
      <c r="K218" s="26" t="n">
        <v>55</v>
      </c>
      <c r="L218" s="27" t="n">
        <f aca="false">VLOOKUP(K218,$AB$682:$AD$691,3,TRUE())+VLOOKUP(F218,$AC$682:$AD$691,2,TRUE())+SUM(G218:J218)</f>
        <v>19</v>
      </c>
      <c r="M218" s="28" t="n">
        <v>3</v>
      </c>
      <c r="N218" s="29" t="n">
        <v>5</v>
      </c>
      <c r="O218" s="28" t="n">
        <f aca="false">MIN((MAX((ROUND(((POWER(CEILING((K218*1.15),1),2) / 870) * (Z218 /Y218)),0)),5)),30)</f>
        <v>5</v>
      </c>
      <c r="P218" s="19"/>
      <c r="Q218" s="28" t="s">
        <v>427</v>
      </c>
      <c r="R218" s="29" t="n">
        <v>240</v>
      </c>
      <c r="S218" s="30" t="s">
        <v>422</v>
      </c>
      <c r="T218" s="29" t="s">
        <v>402</v>
      </c>
      <c r="U218" s="21"/>
      <c r="V218" s="31" t="s">
        <v>1082</v>
      </c>
      <c r="W218" s="19"/>
      <c r="X218" s="32"/>
      <c r="Y218" s="23" t="n">
        <v>3</v>
      </c>
      <c r="Z218" s="24" t="n">
        <v>3</v>
      </c>
      <c r="AA218" s="19"/>
      <c r="AB218" s="25"/>
      <c r="AC218" s="25"/>
      <c r="AD218" s="25"/>
    </row>
    <row r="219" customFormat="false" ht="15" hidden="false" customHeight="true" outlineLevel="0" collapsed="false">
      <c r="A219" s="26" t="n">
        <v>218</v>
      </c>
      <c r="B219" s="27" t="s">
        <v>1083</v>
      </c>
      <c r="C219" s="26" t="s">
        <v>433</v>
      </c>
      <c r="D219" s="27" t="s">
        <v>1084</v>
      </c>
      <c r="E219" s="26" t="s">
        <v>707</v>
      </c>
      <c r="F219" s="27" t="n">
        <v>90</v>
      </c>
      <c r="G219" s="26" t="n">
        <v>2</v>
      </c>
      <c r="H219" s="27" t="n">
        <v>2</v>
      </c>
      <c r="I219" s="26" t="n">
        <v>3</v>
      </c>
      <c r="J219" s="27" t="n">
        <v>2</v>
      </c>
      <c r="K219" s="26" t="n">
        <v>20</v>
      </c>
      <c r="L219" s="27" t="n">
        <f aca="false">VLOOKUP(K219,$AB$682:$AD$691,3,TRUE())+VLOOKUP(F219,$AC$682:$AD$691,2,TRUE())+SUM(G219:J219)</f>
        <v>12</v>
      </c>
      <c r="M219" s="28" t="n">
        <v>1</v>
      </c>
      <c r="N219" s="29" t="n">
        <v>3</v>
      </c>
      <c r="O219" s="28" t="n">
        <f aca="false">MIN((MAX((ROUND(((POWER(CEILING((K219*1.15),1),2) / 870) * (Z219 /Y219)),0)),5)),30)</f>
        <v>5</v>
      </c>
      <c r="P219" s="19"/>
      <c r="Q219" s="28" t="n">
        <v>2</v>
      </c>
      <c r="R219" s="29" t="n">
        <v>110</v>
      </c>
      <c r="S219" s="30" t="s">
        <v>422</v>
      </c>
      <c r="T219" s="29" t="s">
        <v>404</v>
      </c>
      <c r="U219" s="21"/>
      <c r="V219" s="31"/>
      <c r="W219" s="19"/>
      <c r="X219" s="32"/>
      <c r="Y219" s="23" t="n">
        <v>1</v>
      </c>
      <c r="Z219" s="24" t="n">
        <v>2</v>
      </c>
      <c r="AA219" s="19"/>
      <c r="AB219" s="25"/>
      <c r="AC219" s="25"/>
      <c r="AD219" s="25"/>
    </row>
    <row r="220" customFormat="false" ht="15" hidden="false" customHeight="true" outlineLevel="0" collapsed="false">
      <c r="A220" s="26" t="n">
        <v>219</v>
      </c>
      <c r="B220" s="27" t="s">
        <v>1085</v>
      </c>
      <c r="C220" s="26" t="s">
        <v>1086</v>
      </c>
      <c r="D220" s="27" t="s">
        <v>1084</v>
      </c>
      <c r="E220" s="26" t="s">
        <v>707</v>
      </c>
      <c r="F220" s="27" t="n">
        <v>90</v>
      </c>
      <c r="G220" s="26" t="n">
        <v>2</v>
      </c>
      <c r="H220" s="27" t="n">
        <v>5</v>
      </c>
      <c r="I220" s="26" t="n">
        <v>3</v>
      </c>
      <c r="J220" s="27" t="n">
        <v>3</v>
      </c>
      <c r="K220" s="26" t="n">
        <v>30</v>
      </c>
      <c r="L220" s="27" t="n">
        <f aca="false">VLOOKUP(K220,$AB$682:$AD$691,3,TRUE())+VLOOKUP(F220,$AC$682:$AD$691,2,TRUE())+SUM(G220:J220)</f>
        <v>17</v>
      </c>
      <c r="M220" s="28" t="n">
        <v>2</v>
      </c>
      <c r="N220" s="29" t="n">
        <v>4</v>
      </c>
      <c r="O220" s="28" t="n">
        <f aca="false">MIN((MAX((ROUND(((POWER(CEILING((K220*1.15),1),2) / 870) * (Z220 /Y220)),0)),5)),30)</f>
        <v>5</v>
      </c>
      <c r="P220" s="19"/>
      <c r="Q220" s="28" t="s">
        <v>427</v>
      </c>
      <c r="R220" s="29" t="n">
        <v>225</v>
      </c>
      <c r="S220" s="30" t="s">
        <v>422</v>
      </c>
      <c r="T220" s="29" t="s">
        <v>403</v>
      </c>
      <c r="U220" s="21"/>
      <c r="V220" s="31" t="s">
        <v>1087</v>
      </c>
      <c r="W220" s="19"/>
      <c r="X220" s="32"/>
      <c r="Y220" s="23" t="n">
        <v>3</v>
      </c>
      <c r="Z220" s="24" t="n">
        <v>3</v>
      </c>
      <c r="AA220" s="19"/>
      <c r="AB220" s="25"/>
      <c r="AC220" s="25"/>
      <c r="AD220" s="25"/>
    </row>
    <row r="221" customFormat="false" ht="15" hidden="false" customHeight="true" outlineLevel="0" collapsed="false">
      <c r="A221" s="34" t="n">
        <v>220</v>
      </c>
      <c r="B221" s="35" t="s">
        <v>1088</v>
      </c>
      <c r="C221" s="34" t="s">
        <v>1089</v>
      </c>
      <c r="D221" s="35" t="s">
        <v>1090</v>
      </c>
      <c r="E221" s="34" t="s">
        <v>1091</v>
      </c>
      <c r="F221" s="35" t="n">
        <v>90</v>
      </c>
      <c r="G221" s="34" t="n">
        <v>2</v>
      </c>
      <c r="H221" s="35" t="n">
        <v>2</v>
      </c>
      <c r="I221" s="34" t="n">
        <v>2</v>
      </c>
      <c r="J221" s="35" t="n">
        <v>2</v>
      </c>
      <c r="K221" s="34" t="n">
        <v>50</v>
      </c>
      <c r="L221" s="35" t="n">
        <f aca="false">VLOOKUP(K221,$AB$682:$AD$691,3,TRUE())+VLOOKUP(F221,$AC$682:$AD$691,2,TRUE())+SUM(G221:J221)</f>
        <v>12</v>
      </c>
      <c r="M221" s="36" t="n">
        <v>1</v>
      </c>
      <c r="N221" s="37" t="n">
        <v>1</v>
      </c>
      <c r="O221" s="36" t="n">
        <f aca="false">MIN((MAX((ROUND(((POWER(CEILING((K221*1.15),1),2) / 870) * (Z221 /Y221)),0)),5)),30)</f>
        <v>12</v>
      </c>
      <c r="P221" s="19"/>
      <c r="Q221" s="36" t="n">
        <v>2</v>
      </c>
      <c r="R221" s="37" t="n">
        <v>75</v>
      </c>
      <c r="S221" s="38" t="s">
        <v>422</v>
      </c>
      <c r="T221" s="37" t="s">
        <v>402</v>
      </c>
      <c r="U221" s="21"/>
      <c r="V221" s="39" t="s">
        <v>1092</v>
      </c>
      <c r="W221" s="19"/>
      <c r="X221" s="32"/>
      <c r="Y221" s="23" t="n">
        <v>1</v>
      </c>
      <c r="Z221" s="24" t="n">
        <v>3</v>
      </c>
      <c r="AA221" s="19"/>
      <c r="AB221" s="25"/>
      <c r="AC221" s="25"/>
      <c r="AD221" s="25"/>
    </row>
    <row r="222" customFormat="false" ht="15" hidden="false" customHeight="true" outlineLevel="0" collapsed="false">
      <c r="A222" s="34" t="n">
        <v>221</v>
      </c>
      <c r="B222" s="35" t="s">
        <v>1093</v>
      </c>
      <c r="C222" s="34" t="s">
        <v>1089</v>
      </c>
      <c r="D222" s="35" t="s">
        <v>1090</v>
      </c>
      <c r="E222" s="34" t="s">
        <v>1091</v>
      </c>
      <c r="F222" s="35" t="n">
        <v>110</v>
      </c>
      <c r="G222" s="34" t="n">
        <v>4</v>
      </c>
      <c r="H222" s="35" t="n">
        <v>3</v>
      </c>
      <c r="I222" s="34" t="n">
        <v>2</v>
      </c>
      <c r="J222" s="35" t="n">
        <v>2</v>
      </c>
      <c r="K222" s="34" t="n">
        <v>50</v>
      </c>
      <c r="L222" s="35" t="n">
        <f aca="false">VLOOKUP(K222,$AB$682:$AD$691,3,TRUE())+VLOOKUP(F222,$AC$682:$AD$691,2,TRUE())+SUM(G222:J222)</f>
        <v>17</v>
      </c>
      <c r="M222" s="36" t="n">
        <v>3</v>
      </c>
      <c r="N222" s="37" t="n">
        <v>4</v>
      </c>
      <c r="O222" s="36" t="n">
        <f aca="false">MIN((MAX((ROUND(((POWER(CEILING((K222*1.15),1),2) / 870) * (Z222 /Y222)),0)),5)),30)</f>
        <v>6</v>
      </c>
      <c r="P222" s="19"/>
      <c r="Q222" s="36" t="s">
        <v>427</v>
      </c>
      <c r="R222" s="37" t="n">
        <v>225</v>
      </c>
      <c r="S222" s="38" t="s">
        <v>766</v>
      </c>
      <c r="T222" s="37" t="s">
        <v>405</v>
      </c>
      <c r="U222" s="21"/>
      <c r="V222" s="39" t="s">
        <v>1094</v>
      </c>
      <c r="W222" s="19"/>
      <c r="X222" s="32"/>
      <c r="Y222" s="23" t="n">
        <v>2</v>
      </c>
      <c r="Z222" s="24" t="n">
        <v>3</v>
      </c>
      <c r="AA222" s="19"/>
      <c r="AB222" s="25"/>
      <c r="AC222" s="25"/>
      <c r="AD222" s="25"/>
    </row>
    <row r="223" customFormat="false" ht="15" hidden="false" customHeight="true" outlineLevel="0" collapsed="false">
      <c r="A223" s="34" t="n">
        <v>222</v>
      </c>
      <c r="B223" s="35" t="s">
        <v>1095</v>
      </c>
      <c r="C223" s="34" t="s">
        <v>1096</v>
      </c>
      <c r="D223" s="35" t="s">
        <v>1097</v>
      </c>
      <c r="E223" s="34" t="s">
        <v>661</v>
      </c>
      <c r="F223" s="35" t="n">
        <v>90</v>
      </c>
      <c r="G223" s="34" t="n">
        <v>2</v>
      </c>
      <c r="H223" s="35" t="n">
        <v>3</v>
      </c>
      <c r="I223" s="34" t="n">
        <v>3</v>
      </c>
      <c r="J223" s="35" t="n">
        <v>3</v>
      </c>
      <c r="K223" s="34" t="n">
        <v>35</v>
      </c>
      <c r="L223" s="35" t="n">
        <f aca="false">VLOOKUP(K223,$AB$682:$AD$691,3,TRUE())+VLOOKUP(F223,$AC$682:$AD$691,2,TRUE())+SUM(G223:J223)</f>
        <v>15</v>
      </c>
      <c r="M223" s="36" t="n">
        <v>1</v>
      </c>
      <c r="N223" s="37" t="n">
        <v>1</v>
      </c>
      <c r="O223" s="36" t="n">
        <f aca="false">MIN((MAX((ROUND(((POWER(CEILING((K223*1.15),1),2) / 870) * (Z223 /Y223)),0)),5)),30)</f>
        <v>5</v>
      </c>
      <c r="P223" s="19"/>
      <c r="Q223" s="36" t="n">
        <v>4</v>
      </c>
      <c r="R223" s="37" t="n">
        <v>240</v>
      </c>
      <c r="S223" s="38" t="s">
        <v>817</v>
      </c>
      <c r="T223" s="37" t="s">
        <v>449</v>
      </c>
      <c r="U223" s="21"/>
      <c r="V223" s="39" t="s">
        <v>1098</v>
      </c>
      <c r="W223" s="19"/>
      <c r="X223" s="32"/>
      <c r="Y223" s="23" t="n">
        <v>3</v>
      </c>
      <c r="Z223" s="24" t="n">
        <v>3</v>
      </c>
      <c r="AA223" s="19"/>
      <c r="AB223" s="25"/>
      <c r="AC223" s="25"/>
      <c r="AD223" s="25"/>
    </row>
    <row r="224" customFormat="false" ht="15" hidden="false" customHeight="true" outlineLevel="0" collapsed="false">
      <c r="A224" s="26" t="n">
        <v>223</v>
      </c>
      <c r="B224" s="27" t="s">
        <v>1099</v>
      </c>
      <c r="C224" s="26" t="s">
        <v>444</v>
      </c>
      <c r="D224" s="27" t="s">
        <v>1100</v>
      </c>
      <c r="E224" s="26" t="s">
        <v>1101</v>
      </c>
      <c r="F224" s="27" t="n">
        <v>90</v>
      </c>
      <c r="G224" s="26" t="n">
        <v>3</v>
      </c>
      <c r="H224" s="27" t="n">
        <v>2</v>
      </c>
      <c r="I224" s="26" t="n">
        <v>3</v>
      </c>
      <c r="J224" s="27" t="n">
        <v>2</v>
      </c>
      <c r="K224" s="26" t="n">
        <v>65</v>
      </c>
      <c r="L224" s="27" t="n">
        <f aca="false">VLOOKUP(K224,$AB$682:$AD$691,3,TRUE())+VLOOKUP(F224,$AC$682:$AD$691,2,TRUE())+SUM(G224:J224)</f>
        <v>15</v>
      </c>
      <c r="M224" s="28" t="n">
        <v>1</v>
      </c>
      <c r="N224" s="29" t="n">
        <v>2</v>
      </c>
      <c r="O224" s="28" t="n">
        <f aca="false">MIN((MAX((ROUND(((POWER(CEILING((K224*1.15),1),2) / 870) * (Z224 /Y224)),0)),5)),30)</f>
        <v>13</v>
      </c>
      <c r="P224" s="19"/>
      <c r="Q224" s="28" t="n">
        <v>2</v>
      </c>
      <c r="R224" s="29" t="n">
        <v>110</v>
      </c>
      <c r="S224" s="30" t="s">
        <v>422</v>
      </c>
      <c r="T224" s="29" t="s">
        <v>509</v>
      </c>
      <c r="U224" s="21"/>
      <c r="V224" s="31" t="s">
        <v>1102</v>
      </c>
      <c r="W224" s="19"/>
      <c r="X224" s="32"/>
      <c r="Y224" s="23" t="n">
        <v>1</v>
      </c>
      <c r="Z224" s="24" t="n">
        <v>2</v>
      </c>
      <c r="AA224" s="19"/>
      <c r="AB224" s="25"/>
      <c r="AC224" s="25"/>
      <c r="AD224" s="25"/>
    </row>
    <row r="225" customFormat="false" ht="15" hidden="false" customHeight="true" outlineLevel="0" collapsed="false">
      <c r="A225" s="26" t="n">
        <v>224</v>
      </c>
      <c r="B225" s="27" t="s">
        <v>1103</v>
      </c>
      <c r="C225" s="26" t="s">
        <v>444</v>
      </c>
      <c r="D225" s="27" t="s">
        <v>1104</v>
      </c>
      <c r="E225" s="26" t="s">
        <v>1101</v>
      </c>
      <c r="F225" s="27" t="n">
        <v>100</v>
      </c>
      <c r="G225" s="26" t="n">
        <v>4</v>
      </c>
      <c r="H225" s="27" t="n">
        <v>3</v>
      </c>
      <c r="I225" s="26" t="n">
        <v>4</v>
      </c>
      <c r="J225" s="27" t="n">
        <v>3</v>
      </c>
      <c r="K225" s="26" t="n">
        <v>45</v>
      </c>
      <c r="L225" s="27" t="n">
        <f aca="false">VLOOKUP(K225,$AB$682:$AD$691,3,TRUE())+VLOOKUP(F225,$AC$682:$AD$691,2,TRUE())+SUM(G225:J225)</f>
        <v>19</v>
      </c>
      <c r="M225" s="28" t="n">
        <v>2</v>
      </c>
      <c r="N225" s="29" t="n">
        <v>3</v>
      </c>
      <c r="O225" s="28" t="n">
        <f aca="false">MIN((MAX((ROUND(((POWER(CEILING((K225*1.15),1),2) / 870) * (Z225 /Y225)),0)),5)),30)</f>
        <v>5</v>
      </c>
      <c r="P225" s="19"/>
      <c r="Q225" s="28" t="s">
        <v>427</v>
      </c>
      <c r="R225" s="29" t="n">
        <v>225</v>
      </c>
      <c r="S225" s="30" t="s">
        <v>422</v>
      </c>
      <c r="T225" s="29" t="s">
        <v>509</v>
      </c>
      <c r="U225" s="21"/>
      <c r="V225" s="31" t="s">
        <v>1102</v>
      </c>
      <c r="W225" s="19"/>
      <c r="X225" s="32"/>
      <c r="Y225" s="23" t="n">
        <v>3</v>
      </c>
      <c r="Z225" s="24" t="n">
        <v>3</v>
      </c>
      <c r="AA225" s="19"/>
      <c r="AB225" s="25"/>
      <c r="AC225" s="25"/>
      <c r="AD225" s="25"/>
    </row>
    <row r="226" customFormat="false" ht="15" hidden="false" customHeight="true" outlineLevel="0" collapsed="false">
      <c r="A226" s="26" t="n">
        <v>225</v>
      </c>
      <c r="B226" s="27" t="s">
        <v>1105</v>
      </c>
      <c r="C226" s="26" t="s">
        <v>872</v>
      </c>
      <c r="D226" s="27" t="s">
        <v>1106</v>
      </c>
      <c r="E226" s="26" t="s">
        <v>1107</v>
      </c>
      <c r="F226" s="27" t="n">
        <v>90</v>
      </c>
      <c r="G226" s="26" t="n">
        <v>2</v>
      </c>
      <c r="H226" s="27" t="n">
        <v>2</v>
      </c>
      <c r="I226" s="26" t="n">
        <v>3</v>
      </c>
      <c r="J226" s="27" t="n">
        <v>2</v>
      </c>
      <c r="K226" s="26" t="n">
        <v>75</v>
      </c>
      <c r="L226" s="27" t="n">
        <f aca="false">VLOOKUP(K226,$AB$682:$AD$691,3,TRUE())+VLOOKUP(F226,$AC$682:$AD$691,2,TRUE())+SUM(G226:J226)</f>
        <v>14</v>
      </c>
      <c r="M226" s="28" t="n">
        <v>1</v>
      </c>
      <c r="N226" s="29" t="n">
        <v>2</v>
      </c>
      <c r="O226" s="28" t="n">
        <f aca="false">MIN((MAX((ROUND(((POWER(CEILING((K226*1.15),1),2) / 870) * (Z226 /Y226)),0)),5)),30)</f>
        <v>9</v>
      </c>
      <c r="P226" s="19"/>
      <c r="Q226" s="28" t="n">
        <v>3</v>
      </c>
      <c r="R226" s="29" t="n">
        <v>255</v>
      </c>
      <c r="S226" s="30" t="s">
        <v>817</v>
      </c>
      <c r="T226" s="29" t="s">
        <v>404</v>
      </c>
      <c r="U226" s="21"/>
      <c r="V226" s="31" t="s">
        <v>1108</v>
      </c>
      <c r="W226" s="19"/>
      <c r="X226" s="32"/>
      <c r="Y226" s="23" t="n">
        <v>3</v>
      </c>
      <c r="Z226" s="24" t="n">
        <v>3</v>
      </c>
      <c r="AA226" s="19"/>
      <c r="AB226" s="25"/>
      <c r="AC226" s="25"/>
      <c r="AD226" s="25"/>
    </row>
    <row r="227" customFormat="false" ht="15" hidden="false" customHeight="true" outlineLevel="0" collapsed="false">
      <c r="A227" s="34" t="n">
        <v>226</v>
      </c>
      <c r="B227" s="35" t="s">
        <v>1109</v>
      </c>
      <c r="C227" s="34" t="s">
        <v>823</v>
      </c>
      <c r="D227" s="35" t="s">
        <v>1110</v>
      </c>
      <c r="E227" s="34" t="s">
        <v>1111</v>
      </c>
      <c r="F227" s="35" t="n">
        <v>100</v>
      </c>
      <c r="G227" s="34" t="n">
        <v>2</v>
      </c>
      <c r="H227" s="35" t="n">
        <v>3</v>
      </c>
      <c r="I227" s="34" t="n">
        <v>3</v>
      </c>
      <c r="J227" s="35" t="n">
        <v>5</v>
      </c>
      <c r="K227" s="34" t="n">
        <v>70</v>
      </c>
      <c r="L227" s="35" t="n">
        <f aca="false">VLOOKUP(K227,$AB$682:$AD$691,3,TRUE())+VLOOKUP(F227,$AC$682:$AD$691,2,TRUE())+SUM(G227:J227)</f>
        <v>19</v>
      </c>
      <c r="M227" s="36" t="n">
        <v>4</v>
      </c>
      <c r="N227" s="37" t="n">
        <v>6</v>
      </c>
      <c r="O227" s="36" t="n">
        <f aca="false">MIN((MAX((ROUND(((POWER(CEILING((K227*1.15),1),2) / 870) * (Z227 /Y227)),0)),5)),30)</f>
        <v>8</v>
      </c>
      <c r="P227" s="19"/>
      <c r="Q227" s="36" t="s">
        <v>427</v>
      </c>
      <c r="R227" s="37" t="n">
        <v>275</v>
      </c>
      <c r="S227" s="38" t="s">
        <v>1112</v>
      </c>
      <c r="T227" s="37" t="s">
        <v>423</v>
      </c>
      <c r="U227" s="21"/>
      <c r="V227" s="39" t="s">
        <v>1113</v>
      </c>
      <c r="W227" s="19"/>
      <c r="X227" s="32"/>
      <c r="Y227" s="23" t="n">
        <v>3</v>
      </c>
      <c r="Z227" s="24" t="n">
        <v>3</v>
      </c>
      <c r="AA227" s="19"/>
      <c r="AB227" s="25"/>
      <c r="AC227" s="25"/>
      <c r="AD227" s="25"/>
    </row>
    <row r="228" customFormat="false" ht="15" hidden="false" customHeight="true" outlineLevel="0" collapsed="false">
      <c r="A228" s="34" t="n">
        <v>227</v>
      </c>
      <c r="B228" s="35" t="s">
        <v>1114</v>
      </c>
      <c r="C228" s="34" t="s">
        <v>1115</v>
      </c>
      <c r="D228" s="35" t="s">
        <v>1116</v>
      </c>
      <c r="E228" s="34" t="s">
        <v>707</v>
      </c>
      <c r="F228" s="35" t="n">
        <v>100</v>
      </c>
      <c r="G228" s="34" t="n">
        <v>3</v>
      </c>
      <c r="H228" s="35" t="n">
        <v>5</v>
      </c>
      <c r="I228" s="34" t="n">
        <v>2</v>
      </c>
      <c r="J228" s="35" t="n">
        <v>3</v>
      </c>
      <c r="K228" s="34" t="n">
        <v>70</v>
      </c>
      <c r="L228" s="35" t="n">
        <f aca="false">VLOOKUP(K228,$AB$682:$AD$691,3,TRUE())+VLOOKUP(F228,$AC$682:$AD$691,2,TRUE())+SUM(G228:J228)</f>
        <v>19</v>
      </c>
      <c r="M228" s="36" t="n">
        <v>3</v>
      </c>
      <c r="N228" s="37" t="n">
        <v>4</v>
      </c>
      <c r="O228" s="36" t="n">
        <f aca="false">MIN((MAX((ROUND(((POWER(CEILING((K228*1.15),1),2) / 870) * (Z228 /Y228)),0)),5)),30)</f>
        <v>8</v>
      </c>
      <c r="P228" s="19"/>
      <c r="Q228" s="36" t="n">
        <v>4</v>
      </c>
      <c r="R228" s="37" t="n">
        <v>275</v>
      </c>
      <c r="S228" s="38" t="s">
        <v>817</v>
      </c>
      <c r="T228" s="37" t="s">
        <v>403</v>
      </c>
      <c r="U228" s="21"/>
      <c r="V228" s="39"/>
      <c r="W228" s="19"/>
      <c r="X228" s="32"/>
      <c r="Y228" s="23" t="n">
        <v>3</v>
      </c>
      <c r="Z228" s="24" t="n">
        <v>3</v>
      </c>
      <c r="AA228" s="19"/>
      <c r="AB228" s="25"/>
      <c r="AC228" s="25"/>
      <c r="AD228" s="25"/>
    </row>
    <row r="229" customFormat="false" ht="15" hidden="false" customHeight="true" outlineLevel="0" collapsed="false">
      <c r="A229" s="34" t="n">
        <v>228</v>
      </c>
      <c r="B229" s="35" t="s">
        <v>1117</v>
      </c>
      <c r="C229" s="34" t="s">
        <v>1118</v>
      </c>
      <c r="D229" s="35" t="s">
        <v>1119</v>
      </c>
      <c r="E229" s="34" t="s">
        <v>497</v>
      </c>
      <c r="F229" s="35" t="n">
        <v>90</v>
      </c>
      <c r="G229" s="34" t="n">
        <v>2</v>
      </c>
      <c r="H229" s="35" t="n">
        <v>2</v>
      </c>
      <c r="I229" s="34" t="n">
        <v>3</v>
      </c>
      <c r="J229" s="35" t="n">
        <v>2</v>
      </c>
      <c r="K229" s="34" t="n">
        <v>65</v>
      </c>
      <c r="L229" s="35" t="n">
        <f aca="false">VLOOKUP(K229,$AB$682:$AD$691,3,TRUE())+VLOOKUP(F229,$AC$682:$AD$691,2,TRUE())+SUM(G229:J229)</f>
        <v>14</v>
      </c>
      <c r="M229" s="36" t="n">
        <v>1</v>
      </c>
      <c r="N229" s="37" t="n">
        <v>2</v>
      </c>
      <c r="O229" s="36" t="n">
        <f aca="false">MIN((MAX((ROUND(((POWER(CEILING((K229*1.15),1),2) / 870) * (Z229 /Y229)),0)),5)),30)</f>
        <v>13</v>
      </c>
      <c r="P229" s="19"/>
      <c r="Q229" s="36" t="n">
        <v>2</v>
      </c>
      <c r="R229" s="37" t="n">
        <v>180</v>
      </c>
      <c r="S229" s="38" t="s">
        <v>422</v>
      </c>
      <c r="T229" s="37" t="s">
        <v>404</v>
      </c>
      <c r="U229" s="21"/>
      <c r="V229" s="39" t="s">
        <v>542</v>
      </c>
      <c r="W229" s="19"/>
      <c r="X229" s="32"/>
      <c r="Y229" s="23" t="n">
        <v>1</v>
      </c>
      <c r="Z229" s="24" t="n">
        <v>2</v>
      </c>
      <c r="AA229" s="19"/>
      <c r="AB229" s="25"/>
      <c r="AC229" s="25"/>
      <c r="AD229" s="25"/>
    </row>
    <row r="230" customFormat="false" ht="15" hidden="false" customHeight="true" outlineLevel="0" collapsed="false">
      <c r="A230" s="26" t="n">
        <v>229</v>
      </c>
      <c r="B230" s="27" t="s">
        <v>1120</v>
      </c>
      <c r="C230" s="26" t="s">
        <v>1118</v>
      </c>
      <c r="D230" s="27" t="s">
        <v>1119</v>
      </c>
      <c r="E230" s="26" t="s">
        <v>497</v>
      </c>
      <c r="F230" s="27" t="n">
        <v>100</v>
      </c>
      <c r="G230" s="26" t="n">
        <v>3</v>
      </c>
      <c r="H230" s="27" t="n">
        <v>2</v>
      </c>
      <c r="I230" s="26" t="n">
        <v>4</v>
      </c>
      <c r="J230" s="27" t="n">
        <v>3</v>
      </c>
      <c r="K230" s="26" t="n">
        <v>95</v>
      </c>
      <c r="L230" s="27" t="n">
        <f aca="false">VLOOKUP(K230,$AB$682:$AD$691,3,TRUE())+VLOOKUP(F230,$AC$682:$AD$691,2,TRUE())+SUM(G230:J230)</f>
        <v>18</v>
      </c>
      <c r="M230" s="28" t="n">
        <v>3</v>
      </c>
      <c r="N230" s="29" t="n">
        <v>3</v>
      </c>
      <c r="O230" s="28" t="n">
        <f aca="false">MIN((MAX((ROUND(((POWER(CEILING((K230*1.15),1),2) / 870) * (Z230 /Y230)),0)),5)),30)</f>
        <v>14</v>
      </c>
      <c r="P230" s="19"/>
      <c r="Q230" s="28" t="s">
        <v>427</v>
      </c>
      <c r="R230" s="29" t="n">
        <v>255</v>
      </c>
      <c r="S230" s="30" t="s">
        <v>1121</v>
      </c>
      <c r="T230" s="29" t="s">
        <v>441</v>
      </c>
      <c r="U230" s="21"/>
      <c r="V230" s="31"/>
      <c r="W230" s="19"/>
      <c r="X230" s="32"/>
      <c r="Y230" s="23" t="n">
        <v>3</v>
      </c>
      <c r="Z230" s="24" t="n">
        <v>3</v>
      </c>
      <c r="AA230" s="19"/>
      <c r="AB230" s="25"/>
      <c r="AC230" s="25"/>
      <c r="AD230" s="25"/>
    </row>
    <row r="231" customFormat="false" ht="15" hidden="false" customHeight="true" outlineLevel="0" collapsed="false">
      <c r="A231" s="26" t="n">
        <v>230</v>
      </c>
      <c r="B231" s="27" t="s">
        <v>1122</v>
      </c>
      <c r="C231" s="26" t="s">
        <v>1123</v>
      </c>
      <c r="D231" s="27" t="s">
        <v>774</v>
      </c>
      <c r="E231" s="26" t="s">
        <v>571</v>
      </c>
      <c r="F231" s="27" t="n">
        <v>100</v>
      </c>
      <c r="G231" s="26" t="n">
        <v>3</v>
      </c>
      <c r="H231" s="27" t="n">
        <v>3</v>
      </c>
      <c r="I231" s="26" t="n">
        <v>3</v>
      </c>
      <c r="J231" s="27" t="n">
        <v>3</v>
      </c>
      <c r="K231" s="26" t="n">
        <v>85</v>
      </c>
      <c r="L231" s="27" t="n">
        <f aca="false">VLOOKUP(K231,$AB$682:$AD$691,3,TRUE())+VLOOKUP(F231,$AC$682:$AD$691,2,TRUE())+SUM(G231:J231)</f>
        <v>18</v>
      </c>
      <c r="M231" s="28" t="n">
        <v>3</v>
      </c>
      <c r="N231" s="29" t="n">
        <v>5</v>
      </c>
      <c r="O231" s="28" t="n">
        <f aca="false">MIN((MAX((ROUND(((POWER(CEILING((K231*1.15),1),2) / 870) * (Z231 /Y231)),0)),5)),30)</f>
        <v>11</v>
      </c>
      <c r="P231" s="19"/>
      <c r="Q231" s="28" t="s">
        <v>427</v>
      </c>
      <c r="R231" s="29" t="n">
        <v>255</v>
      </c>
      <c r="S231" s="30" t="s">
        <v>779</v>
      </c>
      <c r="T231" s="29" t="s">
        <v>993</v>
      </c>
      <c r="U231" s="21"/>
      <c r="V231" s="31" t="s">
        <v>776</v>
      </c>
      <c r="W231" s="19"/>
      <c r="X231" s="32"/>
      <c r="Y231" s="23" t="n">
        <v>3</v>
      </c>
      <c r="Z231" s="24" t="n">
        <v>3</v>
      </c>
      <c r="AA231" s="19"/>
      <c r="AB231" s="25"/>
      <c r="AC231" s="25"/>
      <c r="AD231" s="25"/>
    </row>
    <row r="232" customFormat="false" ht="15" hidden="false" customHeight="true" outlineLevel="0" collapsed="false">
      <c r="A232" s="26" t="n">
        <v>231</v>
      </c>
      <c r="B232" s="27" t="s">
        <v>1124</v>
      </c>
      <c r="C232" s="26" t="s">
        <v>512</v>
      </c>
      <c r="D232" s="27" t="s">
        <v>1125</v>
      </c>
      <c r="E232" s="26" t="s">
        <v>513</v>
      </c>
      <c r="F232" s="27" t="n">
        <v>100</v>
      </c>
      <c r="G232" s="26" t="n">
        <v>2</v>
      </c>
      <c r="H232" s="27" t="n">
        <v>2</v>
      </c>
      <c r="I232" s="26" t="n">
        <v>2</v>
      </c>
      <c r="J232" s="27" t="n">
        <v>2</v>
      </c>
      <c r="K232" s="26" t="n">
        <v>40</v>
      </c>
      <c r="L232" s="27" t="n">
        <f aca="false">VLOOKUP(K232,$AB$682:$AD$691,3,TRUE())+VLOOKUP(F232,$AC$682:$AD$691,2,TRUE())+SUM(G232:J232)</f>
        <v>13</v>
      </c>
      <c r="M232" s="28" t="n">
        <v>1</v>
      </c>
      <c r="N232" s="29" t="n">
        <v>3</v>
      </c>
      <c r="O232" s="28" t="n">
        <f aca="false">MIN((MAX((ROUND(((POWER(CEILING((K232*1.15),1),2) / 870) * (Z232 /Y232)),0)),5)),30)</f>
        <v>5</v>
      </c>
      <c r="P232" s="19"/>
      <c r="Q232" s="28" t="n">
        <v>2</v>
      </c>
      <c r="R232" s="29" t="n">
        <v>180</v>
      </c>
      <c r="S232" s="30" t="s">
        <v>422</v>
      </c>
      <c r="T232" s="29" t="s">
        <v>616</v>
      </c>
      <c r="U232" s="21"/>
      <c r="V232" s="31" t="s">
        <v>1126</v>
      </c>
      <c r="W232" s="19"/>
      <c r="X232" s="32"/>
      <c r="Y232" s="23" t="n">
        <v>1</v>
      </c>
      <c r="Z232" s="24" t="n">
        <v>2</v>
      </c>
      <c r="AA232" s="19"/>
      <c r="AB232" s="25"/>
      <c r="AC232" s="25"/>
      <c r="AD232" s="25"/>
    </row>
    <row r="233" customFormat="false" ht="15" hidden="false" customHeight="true" outlineLevel="0" collapsed="false">
      <c r="A233" s="34" t="n">
        <v>232</v>
      </c>
      <c r="B233" s="35" t="s">
        <v>1127</v>
      </c>
      <c r="C233" s="34" t="s">
        <v>512</v>
      </c>
      <c r="D233" s="35" t="s">
        <v>1032</v>
      </c>
      <c r="E233" s="34" t="s">
        <v>513</v>
      </c>
      <c r="F233" s="35" t="n">
        <v>100</v>
      </c>
      <c r="G233" s="34" t="n">
        <v>5</v>
      </c>
      <c r="H233" s="35" t="n">
        <v>5</v>
      </c>
      <c r="I233" s="34" t="n">
        <v>2</v>
      </c>
      <c r="J233" s="35" t="n">
        <v>2</v>
      </c>
      <c r="K233" s="34" t="n">
        <v>50</v>
      </c>
      <c r="L233" s="35" t="n">
        <f aca="false">VLOOKUP(K233,$AB$682:$AD$691,3,TRUE())+VLOOKUP(F233,$AC$682:$AD$691,2,TRUE())+SUM(G233:J233)</f>
        <v>19</v>
      </c>
      <c r="M233" s="36" t="n">
        <v>3</v>
      </c>
      <c r="N233" s="37" t="n">
        <v>5</v>
      </c>
      <c r="O233" s="36" t="n">
        <f aca="false">MIN((MAX((ROUND(((POWER(CEILING((K233*1.15),1),2) / 870) * (Z233 /Y233)),0)),5)),30)</f>
        <v>5</v>
      </c>
      <c r="P233" s="19"/>
      <c r="Q233" s="36" t="s">
        <v>427</v>
      </c>
      <c r="R233" s="37" t="n">
        <v>240</v>
      </c>
      <c r="S233" s="38" t="s">
        <v>422</v>
      </c>
      <c r="T233" s="37" t="s">
        <v>616</v>
      </c>
      <c r="U233" s="21"/>
      <c r="V233" s="39" t="s">
        <v>1126</v>
      </c>
      <c r="W233" s="19"/>
      <c r="X233" s="32"/>
      <c r="Y233" s="23" t="n">
        <v>3</v>
      </c>
      <c r="Z233" s="24" t="n">
        <v>3</v>
      </c>
      <c r="AA233" s="19"/>
      <c r="AB233" s="25"/>
      <c r="AC233" s="25"/>
      <c r="AD233" s="25"/>
    </row>
    <row r="234" customFormat="false" ht="15" hidden="false" customHeight="true" outlineLevel="0" collapsed="false">
      <c r="A234" s="34" t="n">
        <v>233</v>
      </c>
      <c r="B234" s="35" t="s">
        <v>1128</v>
      </c>
      <c r="C234" s="34" t="s">
        <v>484</v>
      </c>
      <c r="D234" s="35" t="s">
        <v>849</v>
      </c>
      <c r="E234" s="34" t="s">
        <v>667</v>
      </c>
      <c r="F234" s="35" t="n">
        <v>100</v>
      </c>
      <c r="G234" s="34" t="n">
        <v>3</v>
      </c>
      <c r="H234" s="35" t="n">
        <v>3</v>
      </c>
      <c r="I234" s="34" t="n">
        <v>4</v>
      </c>
      <c r="J234" s="35" t="n">
        <v>3</v>
      </c>
      <c r="K234" s="34" t="n">
        <v>60</v>
      </c>
      <c r="L234" s="35" t="n">
        <f aca="false">VLOOKUP(K234,$AB$682:$AD$691,3,TRUE())+VLOOKUP(F234,$AC$682:$AD$691,2,TRUE())+SUM(G234:J234)</f>
        <v>18</v>
      </c>
      <c r="M234" s="36" t="n">
        <v>2</v>
      </c>
      <c r="N234" s="37" t="n">
        <v>3</v>
      </c>
      <c r="O234" s="36" t="n">
        <f aca="false">MIN((MAX((ROUND(((POWER(CEILING((K234*1.15),1),2) / 870) * (Z234 /Y234)),0)),5)),30)</f>
        <v>8</v>
      </c>
      <c r="P234" s="19"/>
      <c r="Q234" s="36" t="s">
        <v>427</v>
      </c>
      <c r="R234" s="37" t="n">
        <v>255</v>
      </c>
      <c r="S234" s="38" t="s">
        <v>1129</v>
      </c>
      <c r="T234" s="37" t="s">
        <v>1130</v>
      </c>
      <c r="U234" s="21"/>
      <c r="V234" s="39" t="s">
        <v>851</v>
      </c>
      <c r="W234" s="19"/>
      <c r="X234" s="32"/>
      <c r="Y234" s="23" t="n">
        <v>2</v>
      </c>
      <c r="Z234" s="24" t="n">
        <v>3</v>
      </c>
      <c r="AA234" s="19"/>
      <c r="AB234" s="25"/>
      <c r="AC234" s="25"/>
      <c r="AD234" s="25"/>
    </row>
    <row r="235" customFormat="false" ht="15" hidden="false" customHeight="true" outlineLevel="0" collapsed="false">
      <c r="A235" s="34" t="n">
        <v>234</v>
      </c>
      <c r="B235" s="35" t="s">
        <v>1131</v>
      </c>
      <c r="C235" s="34" t="s">
        <v>484</v>
      </c>
      <c r="D235" s="35" t="s">
        <v>1132</v>
      </c>
      <c r="E235" s="34" t="s">
        <v>969</v>
      </c>
      <c r="F235" s="35" t="n">
        <v>100</v>
      </c>
      <c r="G235" s="34" t="n">
        <v>3</v>
      </c>
      <c r="H235" s="35" t="n">
        <v>3</v>
      </c>
      <c r="I235" s="34" t="n">
        <v>3</v>
      </c>
      <c r="J235" s="35" t="n">
        <v>3</v>
      </c>
      <c r="K235" s="34" t="n">
        <v>85</v>
      </c>
      <c r="L235" s="35" t="n">
        <f aca="false">VLOOKUP(K235,$AB$682:$AD$691,3,TRUE())+VLOOKUP(F235,$AC$682:$AD$691,2,TRUE())+SUM(G235:J235)</f>
        <v>18</v>
      </c>
      <c r="M235" s="36" t="n">
        <v>4</v>
      </c>
      <c r="N235" s="37" t="n">
        <v>4</v>
      </c>
      <c r="O235" s="36" t="n">
        <f aca="false">MIN((MAX((ROUND(((POWER(CEILING((K235*1.15),1),2) / 870) * (Z235 /Y235)),0)),5)),30)</f>
        <v>11</v>
      </c>
      <c r="P235" s="19"/>
      <c r="Q235" s="36" t="n">
        <v>4</v>
      </c>
      <c r="R235" s="37" t="n">
        <v>255</v>
      </c>
      <c r="S235" s="38" t="s">
        <v>817</v>
      </c>
      <c r="T235" s="37" t="s">
        <v>402</v>
      </c>
      <c r="U235" s="21"/>
      <c r="V235" s="39" t="s">
        <v>957</v>
      </c>
      <c r="W235" s="19"/>
      <c r="X235" s="32"/>
      <c r="Y235" s="23" t="n">
        <v>3</v>
      </c>
      <c r="Z235" s="24" t="n">
        <v>3</v>
      </c>
      <c r="AA235" s="19"/>
      <c r="AB235" s="25"/>
      <c r="AC235" s="25"/>
      <c r="AD235" s="25"/>
    </row>
    <row r="236" customFormat="false" ht="15" hidden="false" customHeight="true" outlineLevel="0" collapsed="false">
      <c r="A236" s="26" t="n">
        <v>235</v>
      </c>
      <c r="B236" s="27" t="s">
        <v>1133</v>
      </c>
      <c r="C236" s="26" t="s">
        <v>484</v>
      </c>
      <c r="D236" s="27" t="s">
        <v>1134</v>
      </c>
      <c r="E236" s="26" t="s">
        <v>1101</v>
      </c>
      <c r="F236" s="27" t="n">
        <v>90</v>
      </c>
      <c r="G236" s="26" t="n">
        <v>1</v>
      </c>
      <c r="H236" s="27" t="n">
        <v>2</v>
      </c>
      <c r="I236" s="26" t="n">
        <v>1</v>
      </c>
      <c r="J236" s="27" t="n">
        <v>2</v>
      </c>
      <c r="K236" s="26" t="n">
        <v>75</v>
      </c>
      <c r="L236" s="27" t="n">
        <f aca="false">VLOOKUP(K236,$AB$682:$AD$691,3,TRUE())+VLOOKUP(F236,$AC$682:$AD$691,2,TRUE())+SUM(G236:J236)</f>
        <v>11</v>
      </c>
      <c r="M236" s="28" t="n">
        <v>2</v>
      </c>
      <c r="N236" s="29" t="n">
        <v>4</v>
      </c>
      <c r="O236" s="28" t="n">
        <f aca="false">MIN((MAX((ROUND(((POWER(CEILING((K236*1.15),1),2) / 870) * (Z236 /Y236)),0)),5)),30)</f>
        <v>9</v>
      </c>
      <c r="P236" s="19"/>
      <c r="Q236" s="28" t="n">
        <v>4</v>
      </c>
      <c r="R236" s="29" t="n">
        <v>255</v>
      </c>
      <c r="S236" s="30" t="s">
        <v>817</v>
      </c>
      <c r="T236" s="29" t="s">
        <v>405</v>
      </c>
      <c r="U236" s="21"/>
      <c r="V236" s="31"/>
      <c r="W236" s="19"/>
      <c r="X236" s="32"/>
      <c r="Y236" s="23" t="n">
        <v>1</v>
      </c>
      <c r="Z236" s="24" t="n">
        <v>1</v>
      </c>
      <c r="AA236" s="19"/>
      <c r="AB236" s="25"/>
      <c r="AC236" s="25"/>
      <c r="AD236" s="25"/>
    </row>
    <row r="237" customFormat="false" ht="15" hidden="false" customHeight="true" outlineLevel="0" collapsed="false">
      <c r="A237" s="26" t="n">
        <v>236</v>
      </c>
      <c r="B237" s="27" t="s">
        <v>1135</v>
      </c>
      <c r="C237" s="26" t="s">
        <v>598</v>
      </c>
      <c r="D237" s="27" t="s">
        <v>1136</v>
      </c>
      <c r="E237" s="26" t="s">
        <v>804</v>
      </c>
      <c r="F237" s="27" t="n">
        <v>90</v>
      </c>
      <c r="G237" s="26" t="n">
        <v>2</v>
      </c>
      <c r="H237" s="27" t="n">
        <v>2</v>
      </c>
      <c r="I237" s="26" t="n">
        <v>2</v>
      </c>
      <c r="J237" s="27" t="n">
        <v>2</v>
      </c>
      <c r="K237" s="26" t="n">
        <v>35</v>
      </c>
      <c r="L237" s="27" t="n">
        <f aca="false">VLOOKUP(K237,$AB$682:$AD$691,3,TRUE())+VLOOKUP(F237,$AC$682:$AD$691,2,TRUE())+SUM(G237:J237)</f>
        <v>12</v>
      </c>
      <c r="M237" s="28" t="n">
        <v>1</v>
      </c>
      <c r="N237" s="29" t="n">
        <v>2</v>
      </c>
      <c r="O237" s="28" t="n">
        <f aca="false">MIN((MAX((ROUND(((POWER(CEILING((K237*1.15),1),2) / 870) * (Z237 /Y237)),0)),5)),30)</f>
        <v>5</v>
      </c>
      <c r="P237" s="19"/>
      <c r="Q237" s="28" t="n">
        <v>2</v>
      </c>
      <c r="R237" s="29" t="n">
        <v>225</v>
      </c>
      <c r="S237" s="30" t="s">
        <v>1137</v>
      </c>
      <c r="T237" s="29" t="s">
        <v>1138</v>
      </c>
      <c r="U237" s="21"/>
      <c r="V237" s="31" t="s">
        <v>1139</v>
      </c>
      <c r="W237" s="19"/>
      <c r="X237" s="32"/>
      <c r="Y237" s="23" t="n">
        <v>3</v>
      </c>
      <c r="Z237" s="24" t="n">
        <v>3</v>
      </c>
      <c r="AA237" s="19"/>
      <c r="AB237" s="25"/>
      <c r="AC237" s="25"/>
      <c r="AD237" s="25"/>
    </row>
    <row r="238" customFormat="false" ht="15" hidden="false" customHeight="true" outlineLevel="0" collapsed="false">
      <c r="A238" s="26" t="n">
        <v>237</v>
      </c>
      <c r="B238" s="27" t="s">
        <v>1140</v>
      </c>
      <c r="C238" s="26" t="s">
        <v>598</v>
      </c>
      <c r="D238" s="27" t="s">
        <v>1141</v>
      </c>
      <c r="E238" s="26" t="s">
        <v>631</v>
      </c>
      <c r="F238" s="27" t="n">
        <v>90</v>
      </c>
      <c r="G238" s="26" t="n">
        <v>3</v>
      </c>
      <c r="H238" s="27" t="n">
        <v>3</v>
      </c>
      <c r="I238" s="26" t="n">
        <v>2</v>
      </c>
      <c r="J238" s="27" t="n">
        <v>4</v>
      </c>
      <c r="K238" s="26" t="n">
        <v>70</v>
      </c>
      <c r="L238" s="27" t="n">
        <f aca="false">VLOOKUP(K238,$AB$682:$AD$691,3,TRUE())+VLOOKUP(F238,$AC$682:$AD$691,2,TRUE())+SUM(G238:J238)</f>
        <v>17</v>
      </c>
      <c r="M238" s="28" t="n">
        <v>3</v>
      </c>
      <c r="N238" s="29" t="n">
        <v>3</v>
      </c>
      <c r="O238" s="28" t="n">
        <f aca="false">MIN((MAX((ROUND(((POWER(CEILING((K238*1.15),1),2) / 870) * (Z238 /Y238)),0)),5)),30)</f>
        <v>8</v>
      </c>
      <c r="P238" s="19"/>
      <c r="Q238" s="28" t="s">
        <v>427</v>
      </c>
      <c r="R238" s="29" t="n">
        <v>255</v>
      </c>
      <c r="S238" s="30" t="s">
        <v>1142</v>
      </c>
      <c r="T238" s="29" t="s">
        <v>616</v>
      </c>
      <c r="U238" s="21"/>
      <c r="V238" s="31" t="s">
        <v>1143</v>
      </c>
      <c r="W238" s="19"/>
      <c r="X238" s="32"/>
      <c r="Y238" s="23" t="n">
        <v>3</v>
      </c>
      <c r="Z238" s="24" t="n">
        <v>3</v>
      </c>
      <c r="AA238" s="19"/>
      <c r="AB238" s="25"/>
      <c r="AC238" s="25"/>
      <c r="AD238" s="25"/>
    </row>
    <row r="239" customFormat="false" ht="15" hidden="false" customHeight="true" outlineLevel="0" collapsed="false">
      <c r="A239" s="34" t="n">
        <v>238</v>
      </c>
      <c r="B239" s="35" t="s">
        <v>1144</v>
      </c>
      <c r="C239" s="34" t="s">
        <v>799</v>
      </c>
      <c r="D239" s="35" t="s">
        <v>800</v>
      </c>
      <c r="E239" s="34" t="s">
        <v>828</v>
      </c>
      <c r="F239" s="35" t="n">
        <v>90</v>
      </c>
      <c r="G239" s="34" t="n">
        <v>2</v>
      </c>
      <c r="H239" s="35" t="n">
        <v>1</v>
      </c>
      <c r="I239" s="34" t="n">
        <v>3</v>
      </c>
      <c r="J239" s="35" t="n">
        <v>3</v>
      </c>
      <c r="K239" s="34" t="n">
        <v>65</v>
      </c>
      <c r="L239" s="35" t="n">
        <f aca="false">VLOOKUP(K239,$AB$682:$AD$691,3,TRUE())+VLOOKUP(F239,$AC$682:$AD$691,2,TRUE())+SUM(G239:J239)</f>
        <v>14</v>
      </c>
      <c r="M239" s="36" t="n">
        <v>1</v>
      </c>
      <c r="N239" s="37" t="n">
        <v>1</v>
      </c>
      <c r="O239" s="36" t="n">
        <f aca="false">MIN((MAX((ROUND(((POWER(CEILING((K239*1.15),1),2) / 870) * (Z239 /Y239)),0)),5)),30)</f>
        <v>13</v>
      </c>
      <c r="P239" s="19"/>
      <c r="Q239" s="36" t="n">
        <v>2</v>
      </c>
      <c r="R239" s="37" t="n">
        <v>255</v>
      </c>
      <c r="S239" s="38" t="s">
        <v>422</v>
      </c>
      <c r="T239" s="37" t="s">
        <v>404</v>
      </c>
      <c r="U239" s="21"/>
      <c r="V239" s="39" t="s">
        <v>1145</v>
      </c>
      <c r="W239" s="19"/>
      <c r="X239" s="32"/>
      <c r="Y239" s="23" t="n">
        <v>1</v>
      </c>
      <c r="Z239" s="24" t="n">
        <v>2</v>
      </c>
      <c r="AA239" s="19"/>
      <c r="AB239" s="25"/>
      <c r="AC239" s="25"/>
      <c r="AD239" s="25"/>
    </row>
    <row r="240" customFormat="false" ht="15" hidden="false" customHeight="true" outlineLevel="0" collapsed="false">
      <c r="A240" s="34" t="n">
        <v>239</v>
      </c>
      <c r="B240" s="35" t="s">
        <v>1146</v>
      </c>
      <c r="C240" s="34" t="s">
        <v>501</v>
      </c>
      <c r="D240" s="35" t="s">
        <v>502</v>
      </c>
      <c r="E240" s="34" t="s">
        <v>804</v>
      </c>
      <c r="F240" s="35" t="n">
        <v>90</v>
      </c>
      <c r="G240" s="34" t="n">
        <v>3</v>
      </c>
      <c r="H240" s="35" t="n">
        <v>2</v>
      </c>
      <c r="I240" s="34" t="n">
        <v>3</v>
      </c>
      <c r="J240" s="35" t="n">
        <v>2</v>
      </c>
      <c r="K240" s="34" t="n">
        <v>95</v>
      </c>
      <c r="L240" s="35" t="n">
        <f aca="false">VLOOKUP(K240,$AB$682:$AD$691,3,TRUE())+VLOOKUP(F240,$AC$682:$AD$691,2,TRUE())+SUM(G240:J240)</f>
        <v>15</v>
      </c>
      <c r="M240" s="36" t="n">
        <v>1</v>
      </c>
      <c r="N240" s="37" t="n">
        <v>2</v>
      </c>
      <c r="O240" s="36" t="n">
        <f aca="false">MIN((MAX((ROUND(((POWER(CEILING((K240*1.15),1),2) / 870) * (Z240 /Y240)),0)),5)),30)</f>
        <v>30</v>
      </c>
      <c r="P240" s="19"/>
      <c r="Q240" s="36" t="n">
        <v>2</v>
      </c>
      <c r="R240" s="37" t="n">
        <v>255</v>
      </c>
      <c r="S240" s="38" t="s">
        <v>422</v>
      </c>
      <c r="T240" s="37" t="s">
        <v>404</v>
      </c>
      <c r="U240" s="21"/>
      <c r="V240" s="39" t="s">
        <v>1147</v>
      </c>
      <c r="W240" s="19"/>
      <c r="X240" s="32"/>
      <c r="Y240" s="23" t="n">
        <v>1</v>
      </c>
      <c r="Z240" s="24" t="n">
        <v>3</v>
      </c>
      <c r="AA240" s="19"/>
      <c r="AB240" s="25"/>
      <c r="AC240" s="25"/>
      <c r="AD240" s="25"/>
    </row>
    <row r="241" customFormat="false" ht="15" hidden="false" customHeight="true" outlineLevel="0" collapsed="false">
      <c r="A241" s="34" t="n">
        <v>240</v>
      </c>
      <c r="B241" s="35" t="s">
        <v>1148</v>
      </c>
      <c r="C241" s="34" t="s">
        <v>433</v>
      </c>
      <c r="D241" s="35" t="s">
        <v>654</v>
      </c>
      <c r="E241" s="34" t="s">
        <v>804</v>
      </c>
      <c r="F241" s="35" t="n">
        <v>90</v>
      </c>
      <c r="G241" s="34" t="n">
        <v>3</v>
      </c>
      <c r="H241" s="35" t="n">
        <v>2</v>
      </c>
      <c r="I241" s="34" t="n">
        <v>3</v>
      </c>
      <c r="J241" s="35" t="n">
        <v>2</v>
      </c>
      <c r="K241" s="34" t="n">
        <v>83</v>
      </c>
      <c r="L241" s="35" t="n">
        <f aca="false">VLOOKUP(K241,$AB$682:$AD$691,3,TRUE())+VLOOKUP(F241,$AC$682:$AD$691,2,TRUE())+SUM(G241:J241)</f>
        <v>15</v>
      </c>
      <c r="M241" s="36" t="n">
        <v>1</v>
      </c>
      <c r="N241" s="37" t="n">
        <v>2</v>
      </c>
      <c r="O241" s="36" t="n">
        <f aca="false">MIN((MAX((ROUND(((POWER(CEILING((K241*1.15),1),2) / 870) * (Z241 /Y241)),0)),5)),30)</f>
        <v>30</v>
      </c>
      <c r="P241" s="19"/>
      <c r="Q241" s="36" t="n">
        <v>2</v>
      </c>
      <c r="R241" s="37" t="n">
        <v>255</v>
      </c>
      <c r="S241" s="38" t="s">
        <v>422</v>
      </c>
      <c r="T241" s="37" t="s">
        <v>402</v>
      </c>
      <c r="U241" s="21"/>
      <c r="V241" s="39" t="s">
        <v>1149</v>
      </c>
      <c r="W241" s="19"/>
      <c r="X241" s="32"/>
      <c r="Y241" s="23" t="n">
        <v>1</v>
      </c>
      <c r="Z241" s="24" t="n">
        <v>3</v>
      </c>
      <c r="AA241" s="19"/>
      <c r="AB241" s="25"/>
      <c r="AC241" s="25"/>
      <c r="AD241" s="25"/>
    </row>
    <row r="242" customFormat="false" ht="15" hidden="false" customHeight="true" outlineLevel="0" collapsed="false">
      <c r="A242" s="26" t="n">
        <v>241</v>
      </c>
      <c r="B242" s="27" t="s">
        <v>1150</v>
      </c>
      <c r="C242" s="26" t="s">
        <v>484</v>
      </c>
      <c r="D242" s="27" t="s">
        <v>1151</v>
      </c>
      <c r="E242" s="26" t="s">
        <v>969</v>
      </c>
      <c r="F242" s="27" t="n">
        <v>100</v>
      </c>
      <c r="G242" s="26" t="n">
        <v>3</v>
      </c>
      <c r="H242" s="27" t="n">
        <v>4</v>
      </c>
      <c r="I242" s="26" t="n">
        <v>2</v>
      </c>
      <c r="J242" s="27" t="n">
        <v>3</v>
      </c>
      <c r="K242" s="26" t="n">
        <v>100</v>
      </c>
      <c r="L242" s="27" t="n">
        <f aca="false">VLOOKUP(K242,$AB$682:$AD$691,3,TRUE())+VLOOKUP(F242,$AC$682:$AD$691,2,TRUE())+SUM(G242:J242)</f>
        <v>19</v>
      </c>
      <c r="M242" s="28" t="n">
        <v>3</v>
      </c>
      <c r="N242" s="29" t="n">
        <v>4</v>
      </c>
      <c r="O242" s="28" t="n">
        <f aca="false">MIN((MAX((ROUND(((POWER(CEILING((K242*1.15),1),2) / 870) * (Z242 /Y242)),0)),5)),30)</f>
        <v>15</v>
      </c>
      <c r="P242" s="19"/>
      <c r="Q242" s="28" t="n">
        <v>4</v>
      </c>
      <c r="R242" s="29" t="n">
        <v>255</v>
      </c>
      <c r="S242" s="30" t="s">
        <v>817</v>
      </c>
      <c r="T242" s="29" t="s">
        <v>403</v>
      </c>
      <c r="U242" s="21"/>
      <c r="V242" s="31" t="s">
        <v>1152</v>
      </c>
      <c r="W242" s="19"/>
      <c r="X242" s="32"/>
      <c r="Y242" s="23" t="n">
        <v>3</v>
      </c>
      <c r="Z242" s="24" t="n">
        <v>3</v>
      </c>
      <c r="AA242" s="19"/>
      <c r="AB242" s="25"/>
      <c r="AC242" s="25"/>
      <c r="AD242" s="25"/>
    </row>
    <row r="243" customFormat="false" ht="15" hidden="false" customHeight="true" outlineLevel="0" collapsed="false">
      <c r="A243" s="26" t="n">
        <v>242</v>
      </c>
      <c r="B243" s="27" t="s">
        <v>1153</v>
      </c>
      <c r="C243" s="26" t="s">
        <v>484</v>
      </c>
      <c r="D243" s="27" t="s">
        <v>758</v>
      </c>
      <c r="E243" s="26" t="s">
        <v>759</v>
      </c>
      <c r="F243" s="27" t="n">
        <v>145</v>
      </c>
      <c r="G243" s="26" t="n">
        <v>1</v>
      </c>
      <c r="H243" s="27" t="n">
        <v>1</v>
      </c>
      <c r="I243" s="26" t="n">
        <v>3</v>
      </c>
      <c r="J243" s="27" t="n">
        <v>5</v>
      </c>
      <c r="K243" s="26" t="n">
        <v>55</v>
      </c>
      <c r="L243" s="27" t="n">
        <f aca="false">VLOOKUP(K243,$AB$682:$AD$691,3,TRUE())+VLOOKUP(F243,$AC$682:$AD$691,2,TRUE())+SUM(G243:J243)</f>
        <v>22</v>
      </c>
      <c r="M243" s="28" t="n">
        <v>3</v>
      </c>
      <c r="N243" s="29" t="n">
        <v>3</v>
      </c>
      <c r="O243" s="28" t="n">
        <f aca="false">MIN((MAX((ROUND(((POWER(CEILING((K243*1.15),1),2) / 870) * (Z243 /Y243)),0)),5)),30)</f>
        <v>5</v>
      </c>
      <c r="P243" s="19"/>
      <c r="Q243" s="28" t="s">
        <v>427</v>
      </c>
      <c r="R243" s="29" t="n">
        <v>270</v>
      </c>
      <c r="S243" s="30" t="s">
        <v>1154</v>
      </c>
      <c r="T243" s="29" t="s">
        <v>423</v>
      </c>
      <c r="U243" s="21"/>
      <c r="V243" s="31" t="s">
        <v>1082</v>
      </c>
      <c r="W243" s="19"/>
      <c r="X243" s="32"/>
      <c r="Y243" s="23" t="n">
        <v>3</v>
      </c>
      <c r="Z243" s="24" t="n">
        <v>3</v>
      </c>
      <c r="AA243" s="19"/>
      <c r="AB243" s="25"/>
      <c r="AC243" s="25"/>
      <c r="AD243" s="25"/>
    </row>
    <row r="244" customFormat="false" ht="15" hidden="false" customHeight="true" outlineLevel="0" collapsed="false">
      <c r="A244" s="26" t="n">
        <v>243</v>
      </c>
      <c r="B244" s="27" t="s">
        <v>1155</v>
      </c>
      <c r="C244" s="26" t="s">
        <v>501</v>
      </c>
      <c r="D244" s="27" t="s">
        <v>873</v>
      </c>
      <c r="E244" s="26" t="s">
        <v>844</v>
      </c>
      <c r="F244" s="27" t="n">
        <v>100</v>
      </c>
      <c r="G244" s="26" t="n">
        <v>3</v>
      </c>
      <c r="H244" s="27" t="n">
        <v>3</v>
      </c>
      <c r="I244" s="26" t="n">
        <v>4</v>
      </c>
      <c r="J244" s="27" t="n">
        <v>4</v>
      </c>
      <c r="K244" s="26" t="n">
        <v>115</v>
      </c>
      <c r="L244" s="27" t="n">
        <f aca="false">VLOOKUP(K244,$AB$682:$AD$691,3,TRUE())+VLOOKUP(F244,$AC$682:$AD$691,2,TRUE())+SUM(G244:J244)</f>
        <v>21</v>
      </c>
      <c r="M244" s="28" t="n">
        <v>4</v>
      </c>
      <c r="N244" s="29" t="n">
        <v>5</v>
      </c>
      <c r="O244" s="28" t="n">
        <f aca="false">MIN((MAX((ROUND(((POWER(CEILING((K244*1.15),1),2) / 870) * (Z244 /Y244)),0)),5)),30)</f>
        <v>20</v>
      </c>
      <c r="P244" s="19"/>
      <c r="Q244" s="28" t="s">
        <v>427</v>
      </c>
      <c r="R244" s="29" t="n">
        <v>297</v>
      </c>
      <c r="S244" s="30" t="s">
        <v>817</v>
      </c>
      <c r="T244" s="29" t="s">
        <v>404</v>
      </c>
      <c r="U244" s="21"/>
      <c r="V244" s="31" t="s">
        <v>1156</v>
      </c>
      <c r="W244" s="19"/>
      <c r="X244" s="32"/>
      <c r="Y244" s="23" t="n">
        <v>3</v>
      </c>
      <c r="Z244" s="24" t="n">
        <v>3</v>
      </c>
      <c r="AA244" s="19"/>
      <c r="AB244" s="25"/>
      <c r="AC244" s="25"/>
      <c r="AD244" s="25"/>
    </row>
    <row r="245" customFormat="false" ht="15" hidden="false" customHeight="true" outlineLevel="0" collapsed="false">
      <c r="A245" s="34" t="n">
        <v>244</v>
      </c>
      <c r="B245" s="35" t="s">
        <v>1157</v>
      </c>
      <c r="C245" s="34" t="s">
        <v>433</v>
      </c>
      <c r="D245" s="35" t="s">
        <v>873</v>
      </c>
      <c r="E245" s="34" t="s">
        <v>539</v>
      </c>
      <c r="F245" s="35" t="n">
        <v>110</v>
      </c>
      <c r="G245" s="34" t="n">
        <v>4</v>
      </c>
      <c r="H245" s="35" t="n">
        <v>3</v>
      </c>
      <c r="I245" s="34" t="n">
        <v>3</v>
      </c>
      <c r="J245" s="35" t="n">
        <v>3</v>
      </c>
      <c r="K245" s="34" t="n">
        <v>100</v>
      </c>
      <c r="L245" s="35" t="n">
        <f aca="false">VLOOKUP(K245,$AB$682:$AD$691,3,TRUE())+VLOOKUP(F245,$AC$682:$AD$691,2,TRUE())+SUM(G245:J245)</f>
        <v>21</v>
      </c>
      <c r="M245" s="36" t="n">
        <v>4</v>
      </c>
      <c r="N245" s="37" t="n">
        <v>5</v>
      </c>
      <c r="O245" s="36" t="n">
        <f aca="false">MIN((MAX((ROUND(((POWER(CEILING((K245*1.15),1),2) / 870) * (Z245 /Y245)),0)),5)),30)</f>
        <v>15</v>
      </c>
      <c r="P245" s="19"/>
      <c r="Q245" s="36" t="s">
        <v>427</v>
      </c>
      <c r="R245" s="37" t="n">
        <v>297</v>
      </c>
      <c r="S245" s="38" t="s">
        <v>817</v>
      </c>
      <c r="T245" s="37" t="s">
        <v>402</v>
      </c>
      <c r="U245" s="21"/>
      <c r="V245" s="39" t="s">
        <v>1158</v>
      </c>
      <c r="W245" s="19"/>
      <c r="X245" s="32"/>
      <c r="Y245" s="23" t="n">
        <v>3</v>
      </c>
      <c r="Z245" s="24" t="n">
        <v>3</v>
      </c>
      <c r="AA245" s="19"/>
      <c r="AB245" s="25"/>
      <c r="AC245" s="25"/>
      <c r="AD245" s="25"/>
    </row>
    <row r="246" customFormat="false" ht="15" hidden="false" customHeight="true" outlineLevel="0" collapsed="false">
      <c r="A246" s="34" t="n">
        <v>245</v>
      </c>
      <c r="B246" s="35" t="s">
        <v>1159</v>
      </c>
      <c r="C246" s="34" t="s">
        <v>444</v>
      </c>
      <c r="D246" s="35" t="s">
        <v>873</v>
      </c>
      <c r="E246" s="34" t="s">
        <v>842</v>
      </c>
      <c r="F246" s="35" t="n">
        <v>110</v>
      </c>
      <c r="G246" s="34" t="n">
        <v>3</v>
      </c>
      <c r="H246" s="35" t="n">
        <v>4</v>
      </c>
      <c r="I246" s="34" t="n">
        <v>3</v>
      </c>
      <c r="J246" s="35" t="n">
        <v>4</v>
      </c>
      <c r="K246" s="34" t="n">
        <v>85</v>
      </c>
      <c r="L246" s="35" t="n">
        <f aca="false">VLOOKUP(K246,$AB$682:$AD$691,3,TRUE())+VLOOKUP(F246,$AC$682:$AD$691,2,TRUE())+SUM(G246:J246)</f>
        <v>21</v>
      </c>
      <c r="M246" s="36" t="n">
        <v>4</v>
      </c>
      <c r="N246" s="37" t="n">
        <v>5</v>
      </c>
      <c r="O246" s="36" t="n">
        <f aca="false">MIN((MAX((ROUND(((POWER(CEILING((K246*1.15),1),2) / 870) * (Z246 /Y246)),0)),5)),30)</f>
        <v>11</v>
      </c>
      <c r="P246" s="19"/>
      <c r="Q246" s="36" t="s">
        <v>427</v>
      </c>
      <c r="R246" s="37" t="n">
        <v>297</v>
      </c>
      <c r="S246" s="38" t="s">
        <v>817</v>
      </c>
      <c r="T246" s="37" t="s">
        <v>449</v>
      </c>
      <c r="U246" s="21"/>
      <c r="V246" s="39" t="s">
        <v>1160</v>
      </c>
      <c r="W246" s="19"/>
      <c r="X246" s="32"/>
      <c r="Y246" s="23" t="n">
        <v>3</v>
      </c>
      <c r="Z246" s="24" t="n">
        <v>3</v>
      </c>
      <c r="AA246" s="19"/>
      <c r="AB246" s="25"/>
      <c r="AC246" s="25"/>
      <c r="AD246" s="25"/>
    </row>
    <row r="247" customFormat="false" ht="15" hidden="false" customHeight="true" outlineLevel="0" collapsed="false">
      <c r="A247" s="34" t="n">
        <v>246</v>
      </c>
      <c r="B247" s="35" t="s">
        <v>1161</v>
      </c>
      <c r="C247" s="34" t="s">
        <v>647</v>
      </c>
      <c r="D247" s="35" t="s">
        <v>847</v>
      </c>
      <c r="E247" s="34" t="s">
        <v>513</v>
      </c>
      <c r="F247" s="35" t="n">
        <v>90</v>
      </c>
      <c r="G247" s="34" t="n">
        <v>3</v>
      </c>
      <c r="H247" s="35" t="n">
        <v>2</v>
      </c>
      <c r="I247" s="34" t="n">
        <v>2</v>
      </c>
      <c r="J247" s="35" t="n">
        <v>2</v>
      </c>
      <c r="K247" s="34" t="n">
        <v>41</v>
      </c>
      <c r="L247" s="35" t="n">
        <f aca="false">VLOOKUP(K247,$AB$682:$AD$691,3,TRUE())+VLOOKUP(F247,$AC$682:$AD$691,2,TRUE())+SUM(G247:J247)</f>
        <v>13</v>
      </c>
      <c r="M247" s="36" t="n">
        <v>1</v>
      </c>
      <c r="N247" s="37" t="n">
        <v>4</v>
      </c>
      <c r="O247" s="36" t="n">
        <f aca="false">MIN((MAX((ROUND(((POWER(CEILING((K247*1.15),1),2) / 870) * (Z247 /Y247)),0)),5)),30)</f>
        <v>8</v>
      </c>
      <c r="P247" s="19"/>
      <c r="Q247" s="36" t="n">
        <v>2</v>
      </c>
      <c r="R247" s="37" t="n">
        <v>255</v>
      </c>
      <c r="S247" s="38" t="s">
        <v>422</v>
      </c>
      <c r="T247" s="37" t="s">
        <v>402</v>
      </c>
      <c r="U247" s="21"/>
      <c r="V247" s="39" t="s">
        <v>1162</v>
      </c>
      <c r="W247" s="19"/>
      <c r="X247" s="32"/>
      <c r="Y247" s="23" t="n">
        <v>1</v>
      </c>
      <c r="Z247" s="24" t="n">
        <v>3</v>
      </c>
      <c r="AA247" s="19"/>
      <c r="AB247" s="25"/>
      <c r="AC247" s="25"/>
      <c r="AD247" s="25"/>
    </row>
    <row r="248" customFormat="false" ht="15" hidden="false" customHeight="true" outlineLevel="0" collapsed="false">
      <c r="A248" s="26" t="n">
        <v>247</v>
      </c>
      <c r="B248" s="27" t="s">
        <v>1163</v>
      </c>
      <c r="C248" s="26" t="s">
        <v>647</v>
      </c>
      <c r="D248" s="27" t="s">
        <v>459</v>
      </c>
      <c r="E248" s="26" t="s">
        <v>459</v>
      </c>
      <c r="F248" s="27" t="n">
        <v>100</v>
      </c>
      <c r="G248" s="26" t="n">
        <v>3</v>
      </c>
      <c r="H248" s="27" t="n">
        <v>3</v>
      </c>
      <c r="I248" s="26" t="n">
        <v>3</v>
      </c>
      <c r="J248" s="27" t="n">
        <v>3</v>
      </c>
      <c r="K248" s="26" t="n">
        <v>51</v>
      </c>
      <c r="L248" s="27" t="n">
        <f aca="false">VLOOKUP(K248,$AB$682:$AD$691,3,TRUE())+VLOOKUP(F248,$AC$682:$AD$691,2,TRUE())+SUM(G248:J248)</f>
        <v>17</v>
      </c>
      <c r="M248" s="28" t="n">
        <v>3</v>
      </c>
      <c r="N248" s="29" t="n">
        <v>5</v>
      </c>
      <c r="O248" s="28" t="n">
        <f aca="false">MIN((MAX((ROUND(((POWER(CEILING((K248*1.15),1),2) / 870) * (Z248 /Y248)),0)),5)),30)</f>
        <v>6</v>
      </c>
      <c r="P248" s="19"/>
      <c r="Q248" s="28" t="s">
        <v>427</v>
      </c>
      <c r="R248" s="29" t="n">
        <v>255</v>
      </c>
      <c r="S248" s="30" t="s">
        <v>422</v>
      </c>
      <c r="T248" s="29" t="s">
        <v>402</v>
      </c>
      <c r="U248" s="21"/>
      <c r="V248" s="31" t="s">
        <v>1164</v>
      </c>
      <c r="W248" s="19"/>
      <c r="X248" s="32"/>
      <c r="Y248" s="23" t="n">
        <v>2</v>
      </c>
      <c r="Z248" s="24" t="n">
        <v>3</v>
      </c>
      <c r="AA248" s="19"/>
      <c r="AB248" s="25"/>
      <c r="AC248" s="25"/>
      <c r="AD248" s="25"/>
    </row>
    <row r="249" customFormat="false" ht="15" hidden="false" customHeight="true" outlineLevel="0" collapsed="false">
      <c r="A249" s="26" t="n">
        <v>248</v>
      </c>
      <c r="B249" s="27" t="s">
        <v>1165</v>
      </c>
      <c r="C249" s="26" t="s">
        <v>1166</v>
      </c>
      <c r="D249" s="27" t="s">
        <v>1167</v>
      </c>
      <c r="E249" s="26" t="s">
        <v>497</v>
      </c>
      <c r="F249" s="27" t="n">
        <v>110</v>
      </c>
      <c r="G249" s="26" t="n">
        <v>5</v>
      </c>
      <c r="H249" s="27" t="n">
        <v>4</v>
      </c>
      <c r="I249" s="26" t="n">
        <v>3</v>
      </c>
      <c r="J249" s="27" t="n">
        <v>4</v>
      </c>
      <c r="K249" s="26" t="n">
        <v>61</v>
      </c>
      <c r="L249" s="27" t="n">
        <f aca="false">VLOOKUP(K249,$AB$682:$AD$691,3,TRUE())+VLOOKUP(F249,$AC$682:$AD$691,2,TRUE())+SUM(G249:J249)</f>
        <v>23</v>
      </c>
      <c r="M249" s="28" t="n">
        <v>4</v>
      </c>
      <c r="N249" s="29" t="n">
        <v>6</v>
      </c>
      <c r="O249" s="28" t="n">
        <f aca="false">MIN((MAX((ROUND(((POWER(CEILING((K249*1.15),1),2) / 870) * (Z249 /Y249)),0)),5)),30)</f>
        <v>6</v>
      </c>
      <c r="P249" s="19"/>
      <c r="Q249" s="28" t="s">
        <v>427</v>
      </c>
      <c r="R249" s="29" t="n">
        <v>255</v>
      </c>
      <c r="S249" s="30" t="s">
        <v>1168</v>
      </c>
      <c r="T249" s="29" t="s">
        <v>402</v>
      </c>
      <c r="U249" s="21"/>
      <c r="V249" s="31" t="s">
        <v>1164</v>
      </c>
      <c r="W249" s="19"/>
      <c r="X249" s="32"/>
      <c r="Y249" s="23" t="n">
        <v>3</v>
      </c>
      <c r="Z249" s="24" t="n">
        <v>3</v>
      </c>
      <c r="AA249" s="19"/>
      <c r="AB249" s="25"/>
      <c r="AC249" s="25"/>
      <c r="AD249" s="25"/>
    </row>
    <row r="250" customFormat="false" ht="15" hidden="false" customHeight="true" outlineLevel="0" collapsed="false">
      <c r="A250" s="26" t="n">
        <v>249</v>
      </c>
      <c r="B250" s="27" t="s">
        <v>1169</v>
      </c>
      <c r="C250" s="26" t="s">
        <v>952</v>
      </c>
      <c r="D250" s="27" t="s">
        <v>873</v>
      </c>
      <c r="E250" s="26" t="s">
        <v>888</v>
      </c>
      <c r="F250" s="27" t="n">
        <v>110</v>
      </c>
      <c r="G250" s="26" t="n">
        <v>3</v>
      </c>
      <c r="H250" s="27" t="n">
        <v>5</v>
      </c>
      <c r="I250" s="26" t="n">
        <v>3</v>
      </c>
      <c r="J250" s="27" t="n">
        <v>7</v>
      </c>
      <c r="K250" s="26" t="n">
        <v>110</v>
      </c>
      <c r="L250" s="27" t="n">
        <f aca="false">VLOOKUP(K250,$AB$682:$AD$691,3,TRUE())+VLOOKUP(F250,$AC$682:$AD$691,2,TRUE())+SUM(G250:J250)</f>
        <v>26</v>
      </c>
      <c r="M250" s="28" t="n">
        <v>6</v>
      </c>
      <c r="N250" s="29" t="n">
        <v>6</v>
      </c>
      <c r="O250" s="28" t="n">
        <f aca="false">MIN((MAX((ROUND(((POWER(CEILING((K250*1.15),1),2) / 870) * (Z250 /Y250)),0)),5)),30)</f>
        <v>19</v>
      </c>
      <c r="P250" s="19"/>
      <c r="Q250" s="28" t="s">
        <v>427</v>
      </c>
      <c r="R250" s="29" t="n">
        <v>297</v>
      </c>
      <c r="S250" s="30" t="s">
        <v>817</v>
      </c>
      <c r="T250" s="29" t="s">
        <v>427</v>
      </c>
      <c r="U250" s="21"/>
      <c r="V250" s="31" t="s">
        <v>1170</v>
      </c>
      <c r="W250" s="19"/>
      <c r="X250" s="32"/>
      <c r="Y250" s="23" t="n">
        <v>3</v>
      </c>
      <c r="Z250" s="24" t="n">
        <v>3</v>
      </c>
      <c r="AA250" s="19"/>
      <c r="AB250" s="25"/>
      <c r="AC250" s="25"/>
      <c r="AD250" s="25"/>
    </row>
    <row r="251" customFormat="false" ht="15" hidden="false" customHeight="true" outlineLevel="0" collapsed="false">
      <c r="A251" s="34" t="n">
        <v>250</v>
      </c>
      <c r="B251" s="35" t="s">
        <v>1171</v>
      </c>
      <c r="C251" s="34" t="s">
        <v>439</v>
      </c>
      <c r="D251" s="35" t="s">
        <v>873</v>
      </c>
      <c r="E251" s="34" t="s">
        <v>661</v>
      </c>
      <c r="F251" s="35" t="n">
        <v>110</v>
      </c>
      <c r="G251" s="34" t="n">
        <v>5</v>
      </c>
      <c r="H251" s="35" t="n">
        <v>3</v>
      </c>
      <c r="I251" s="34" t="n">
        <v>4</v>
      </c>
      <c r="J251" s="35" t="n">
        <v>7</v>
      </c>
      <c r="K251" s="34" t="n">
        <v>90</v>
      </c>
      <c r="L251" s="35" t="n">
        <f aca="false">VLOOKUP(K251,$AB$682:$AD$691,3,TRUE())+VLOOKUP(F251,$AC$682:$AD$691,2,TRUE())+SUM(G251:J251)</f>
        <v>26</v>
      </c>
      <c r="M251" s="36" t="n">
        <v>5</v>
      </c>
      <c r="N251" s="37" t="n">
        <v>5</v>
      </c>
      <c r="O251" s="36" t="n">
        <f aca="false">MIN((MAX((ROUND(((POWER(CEILING((K251*1.15),1),2) / 870) * (Z251 /Y251)),0)),5)),30)</f>
        <v>12</v>
      </c>
      <c r="P251" s="19"/>
      <c r="Q251" s="36" t="s">
        <v>427</v>
      </c>
      <c r="R251" s="37" t="n">
        <v>297</v>
      </c>
      <c r="S251" s="38" t="s">
        <v>817</v>
      </c>
      <c r="T251" s="37" t="s">
        <v>427</v>
      </c>
      <c r="U251" s="21"/>
      <c r="V251" s="39"/>
      <c r="W251" s="19"/>
      <c r="X251" s="32"/>
      <c r="Y251" s="23" t="n">
        <v>3</v>
      </c>
      <c r="Z251" s="24" t="n">
        <v>3</v>
      </c>
      <c r="AA251" s="19"/>
      <c r="AB251" s="25"/>
      <c r="AC251" s="25"/>
      <c r="AD251" s="25"/>
    </row>
    <row r="252" customFormat="false" ht="15" hidden="false" customHeight="true" outlineLevel="0" collapsed="false">
      <c r="A252" s="34" t="n">
        <v>251</v>
      </c>
      <c r="B252" s="35" t="s">
        <v>1172</v>
      </c>
      <c r="C252" s="34" t="s">
        <v>1173</v>
      </c>
      <c r="D252" s="35" t="s">
        <v>1174</v>
      </c>
      <c r="E252" s="34" t="s">
        <v>700</v>
      </c>
      <c r="F252" s="35" t="n">
        <v>110</v>
      </c>
      <c r="G252" s="34" t="n">
        <v>4</v>
      </c>
      <c r="H252" s="35" t="n">
        <v>4</v>
      </c>
      <c r="I252" s="34" t="n">
        <v>4</v>
      </c>
      <c r="J252" s="35" t="n">
        <v>4</v>
      </c>
      <c r="K252" s="34" t="n">
        <v>100</v>
      </c>
      <c r="L252" s="35" t="n">
        <f aca="false">VLOOKUP(K252,$AB$682:$AD$691,3,TRUE())+VLOOKUP(F252,$AC$682:$AD$691,2,TRUE())+SUM(G252:J252)</f>
        <v>24</v>
      </c>
      <c r="M252" s="36" t="n">
        <v>1</v>
      </c>
      <c r="N252" s="37" t="n">
        <v>1</v>
      </c>
      <c r="O252" s="36" t="n">
        <f aca="false">MIN((MAX((ROUND(((POWER(CEILING((K252*1.15),1),2) / 870) * (Z252 /Y252)),0)),5)),30)</f>
        <v>15</v>
      </c>
      <c r="P252" s="19"/>
      <c r="Q252" s="36" t="s">
        <v>427</v>
      </c>
      <c r="R252" s="37" t="n">
        <v>255</v>
      </c>
      <c r="S252" s="38" t="s">
        <v>817</v>
      </c>
      <c r="T252" s="37" t="s">
        <v>427</v>
      </c>
      <c r="U252" s="21"/>
      <c r="V252" s="39" t="s">
        <v>1175</v>
      </c>
      <c r="W252" s="19"/>
      <c r="X252" s="32"/>
      <c r="Y252" s="23" t="n">
        <v>3</v>
      </c>
      <c r="Z252" s="24" t="n">
        <v>3</v>
      </c>
      <c r="AA252" s="19"/>
      <c r="AB252" s="25"/>
      <c r="AC252" s="25"/>
      <c r="AD252" s="25"/>
    </row>
    <row r="253" customFormat="false" ht="15" hidden="false" customHeight="true" outlineLevel="0" collapsed="false">
      <c r="A253" s="34" t="n">
        <v>252</v>
      </c>
      <c r="B253" s="35" t="s">
        <v>1176</v>
      </c>
      <c r="C253" s="34" t="s">
        <v>764</v>
      </c>
      <c r="D253" s="35" t="s">
        <v>420</v>
      </c>
      <c r="E253" s="34" t="s">
        <v>737</v>
      </c>
      <c r="F253" s="35" t="n">
        <v>90</v>
      </c>
      <c r="G253" s="34" t="n">
        <v>2</v>
      </c>
      <c r="H253" s="35" t="n">
        <v>2</v>
      </c>
      <c r="I253" s="34" t="n">
        <v>3</v>
      </c>
      <c r="J253" s="35" t="n">
        <v>2</v>
      </c>
      <c r="K253" s="34" t="n">
        <v>70</v>
      </c>
      <c r="L253" s="35" t="n">
        <f aca="false">VLOOKUP(K253,$AB$682:$AD$691,3,TRUE())+VLOOKUP(F253,$AC$682:$AD$691,2,TRUE())+SUM(G253:J253)</f>
        <v>14</v>
      </c>
      <c r="M253" s="36" t="n">
        <v>1</v>
      </c>
      <c r="N253" s="37" t="n">
        <v>1</v>
      </c>
      <c r="O253" s="36" t="n">
        <f aca="false">MIN((MAX((ROUND(((POWER(CEILING((K253*1.15),1),2) / 870) * (Z253 /Y253)),0)),5)),30)</f>
        <v>23</v>
      </c>
      <c r="P253" s="19"/>
      <c r="Q253" s="36" t="n">
        <v>2</v>
      </c>
      <c r="R253" s="37" t="n">
        <v>255</v>
      </c>
      <c r="S253" s="38" t="s">
        <v>422</v>
      </c>
      <c r="T253" s="37" t="s">
        <v>404</v>
      </c>
      <c r="U253" s="21"/>
      <c r="V253" s="39"/>
      <c r="W253" s="19"/>
      <c r="X253" s="32"/>
      <c r="Y253" s="23" t="n">
        <v>1</v>
      </c>
      <c r="Z253" s="24" t="n">
        <v>3</v>
      </c>
      <c r="AA253" s="19"/>
      <c r="AB253" s="25"/>
      <c r="AC253" s="25"/>
      <c r="AD253" s="25"/>
    </row>
    <row r="254" customFormat="false" ht="15" hidden="false" customHeight="true" outlineLevel="0" collapsed="false">
      <c r="A254" s="26" t="n">
        <v>253</v>
      </c>
      <c r="B254" s="27" t="s">
        <v>1177</v>
      </c>
      <c r="C254" s="26" t="s">
        <v>764</v>
      </c>
      <c r="D254" s="27" t="s">
        <v>420</v>
      </c>
      <c r="E254" s="26" t="s">
        <v>737</v>
      </c>
      <c r="F254" s="27" t="n">
        <v>90</v>
      </c>
      <c r="G254" s="26" t="n">
        <v>3</v>
      </c>
      <c r="H254" s="27" t="n">
        <v>2</v>
      </c>
      <c r="I254" s="26" t="n">
        <v>3</v>
      </c>
      <c r="J254" s="27" t="n">
        <v>3</v>
      </c>
      <c r="K254" s="26" t="n">
        <v>95</v>
      </c>
      <c r="L254" s="27" t="n">
        <f aca="false">VLOOKUP(K254,$AB$682:$AD$691,3,TRUE())+VLOOKUP(F254,$AC$682:$AD$691,2,TRUE())+SUM(G254:J254)</f>
        <v>16</v>
      </c>
      <c r="M254" s="28" t="n">
        <v>2</v>
      </c>
      <c r="N254" s="29" t="n">
        <v>2</v>
      </c>
      <c r="O254" s="28" t="n">
        <f aca="false">MIN((MAX((ROUND(((POWER(CEILING((K254*1.15),1),2) / 870) * (Z254 /Y254)),0)),5)),30)</f>
        <v>21</v>
      </c>
      <c r="P254" s="19"/>
      <c r="Q254" s="28" t="s">
        <v>427</v>
      </c>
      <c r="R254" s="29" t="n">
        <v>255</v>
      </c>
      <c r="S254" s="30" t="s">
        <v>422</v>
      </c>
      <c r="T254" s="29" t="s">
        <v>404</v>
      </c>
      <c r="U254" s="21"/>
      <c r="V254" s="31"/>
      <c r="W254" s="19"/>
      <c r="X254" s="32"/>
      <c r="Y254" s="23" t="n">
        <v>2</v>
      </c>
      <c r="Z254" s="24" t="n">
        <v>3</v>
      </c>
      <c r="AA254" s="19"/>
      <c r="AB254" s="25"/>
      <c r="AC254" s="25"/>
      <c r="AD254" s="25"/>
    </row>
    <row r="255" customFormat="false" ht="15" hidden="false" customHeight="true" outlineLevel="0" collapsed="false">
      <c r="A255" s="26" t="n">
        <v>254</v>
      </c>
      <c r="B255" s="27" t="s">
        <v>1178</v>
      </c>
      <c r="C255" s="26" t="s">
        <v>764</v>
      </c>
      <c r="D255" s="27" t="s">
        <v>420</v>
      </c>
      <c r="E255" s="26" t="s">
        <v>737</v>
      </c>
      <c r="F255" s="27" t="n">
        <v>100</v>
      </c>
      <c r="G255" s="26" t="n">
        <v>3</v>
      </c>
      <c r="H255" s="27" t="n">
        <v>3</v>
      </c>
      <c r="I255" s="26" t="n">
        <v>4</v>
      </c>
      <c r="J255" s="27" t="n">
        <v>3</v>
      </c>
      <c r="K255" s="26" t="n">
        <v>120</v>
      </c>
      <c r="L255" s="27" t="n">
        <f aca="false">VLOOKUP(K255,$AB$682:$AD$691,3,TRUE())+VLOOKUP(F255,$AC$682:$AD$691,2,TRUE())+SUM(G255:J255)</f>
        <v>21</v>
      </c>
      <c r="M255" s="28" t="n">
        <v>3</v>
      </c>
      <c r="N255" s="29" t="n">
        <v>4</v>
      </c>
      <c r="O255" s="28" t="n">
        <f aca="false">MIN((MAX((ROUND(((POWER(CEILING((K255*1.15),1),2) / 870) * (Z255 /Y255)),0)),5)),30)</f>
        <v>22</v>
      </c>
      <c r="P255" s="19"/>
      <c r="Q255" s="28" t="s">
        <v>427</v>
      </c>
      <c r="R255" s="29" t="n">
        <v>255</v>
      </c>
      <c r="S255" s="30" t="s">
        <v>1179</v>
      </c>
      <c r="T255" s="29" t="s">
        <v>441</v>
      </c>
      <c r="U255" s="21"/>
      <c r="V255" s="31"/>
      <c r="W255" s="19"/>
      <c r="X255" s="32"/>
      <c r="Y255" s="23" t="n">
        <v>3</v>
      </c>
      <c r="Z255" s="24" t="n">
        <v>3</v>
      </c>
      <c r="AA255" s="19"/>
      <c r="AB255" s="25"/>
      <c r="AC255" s="25"/>
      <c r="AD255" s="25"/>
    </row>
    <row r="256" customFormat="false" ht="15" hidden="false" customHeight="true" outlineLevel="0" collapsed="false">
      <c r="A256" s="26" t="n">
        <v>255</v>
      </c>
      <c r="B256" s="27" t="s">
        <v>1180</v>
      </c>
      <c r="C256" s="26" t="s">
        <v>433</v>
      </c>
      <c r="D256" s="27" t="s">
        <v>434</v>
      </c>
      <c r="E256" s="26" t="s">
        <v>1181</v>
      </c>
      <c r="F256" s="27" t="n">
        <v>90</v>
      </c>
      <c r="G256" s="26" t="n">
        <v>2</v>
      </c>
      <c r="H256" s="27" t="n">
        <v>2</v>
      </c>
      <c r="I256" s="26" t="n">
        <v>3</v>
      </c>
      <c r="J256" s="27" t="n">
        <v>2</v>
      </c>
      <c r="K256" s="26" t="n">
        <v>45</v>
      </c>
      <c r="L256" s="27" t="n">
        <f aca="false">VLOOKUP(K256,$AB$682:$AD$691,3,TRUE())+VLOOKUP(F256,$AC$682:$AD$691,2,TRUE())+SUM(G256:J256)</f>
        <v>13</v>
      </c>
      <c r="M256" s="28" t="n">
        <v>1</v>
      </c>
      <c r="N256" s="29" t="n">
        <v>1</v>
      </c>
      <c r="O256" s="28" t="n">
        <f aca="false">MIN((MAX((ROUND(((POWER(CEILING((K256*1.15),1),2) / 870) * (Z256 /Y256)),0)),5)),30)</f>
        <v>9</v>
      </c>
      <c r="P256" s="19"/>
      <c r="Q256" s="28" t="n">
        <v>2</v>
      </c>
      <c r="R256" s="29" t="n">
        <v>255</v>
      </c>
      <c r="S256" s="30" t="s">
        <v>422</v>
      </c>
      <c r="T256" s="29" t="s">
        <v>404</v>
      </c>
      <c r="U256" s="21"/>
      <c r="V256" s="31"/>
      <c r="W256" s="19"/>
      <c r="X256" s="32"/>
      <c r="Y256" s="23" t="n">
        <v>1</v>
      </c>
      <c r="Z256" s="24" t="n">
        <v>3</v>
      </c>
      <c r="AA256" s="19"/>
      <c r="AB256" s="25"/>
      <c r="AC256" s="25"/>
      <c r="AD256" s="25"/>
    </row>
    <row r="257" customFormat="false" ht="15" hidden="false" customHeight="true" outlineLevel="0" collapsed="false">
      <c r="A257" s="34" t="n">
        <v>256</v>
      </c>
      <c r="B257" s="35" t="s">
        <v>1182</v>
      </c>
      <c r="C257" s="34" t="s">
        <v>1183</v>
      </c>
      <c r="D257" s="35" t="s">
        <v>434</v>
      </c>
      <c r="E257" s="34" t="s">
        <v>1181</v>
      </c>
      <c r="F257" s="35" t="n">
        <v>90</v>
      </c>
      <c r="G257" s="34" t="n">
        <v>3</v>
      </c>
      <c r="H257" s="35" t="n">
        <v>2</v>
      </c>
      <c r="I257" s="34" t="n">
        <v>3</v>
      </c>
      <c r="J257" s="35" t="n">
        <v>2</v>
      </c>
      <c r="K257" s="34" t="n">
        <v>55</v>
      </c>
      <c r="L257" s="35" t="n">
        <f aca="false">VLOOKUP(K257,$AB$682:$AD$691,3,TRUE())+VLOOKUP(F257,$AC$682:$AD$691,2,TRUE())+SUM(G257:J257)</f>
        <v>14</v>
      </c>
      <c r="M257" s="36" t="n">
        <v>2</v>
      </c>
      <c r="N257" s="37" t="n">
        <v>2</v>
      </c>
      <c r="O257" s="36" t="n">
        <f aca="false">MIN((MAX((ROUND(((POWER(CEILING((K257*1.15),1),2) / 870) * (Z257 /Y257)),0)),5)),30)</f>
        <v>7</v>
      </c>
      <c r="P257" s="19"/>
      <c r="Q257" s="36" t="s">
        <v>427</v>
      </c>
      <c r="R257" s="37" t="n">
        <v>255</v>
      </c>
      <c r="S257" s="38" t="s">
        <v>422</v>
      </c>
      <c r="T257" s="37" t="s">
        <v>509</v>
      </c>
      <c r="U257" s="21"/>
      <c r="V257" s="39"/>
      <c r="W257" s="19"/>
      <c r="X257" s="32"/>
      <c r="Y257" s="23" t="n">
        <v>2</v>
      </c>
      <c r="Z257" s="24" t="n">
        <v>3</v>
      </c>
      <c r="AA257" s="19"/>
      <c r="AB257" s="25"/>
      <c r="AC257" s="25"/>
      <c r="AD257" s="25"/>
    </row>
    <row r="258" customFormat="false" ht="15" hidden="false" customHeight="true" outlineLevel="0" collapsed="false">
      <c r="A258" s="34" t="n">
        <v>257</v>
      </c>
      <c r="B258" s="35" t="s">
        <v>1184</v>
      </c>
      <c r="C258" s="34" t="s">
        <v>1183</v>
      </c>
      <c r="D258" s="35" t="s">
        <v>434</v>
      </c>
      <c r="E258" s="34" t="s">
        <v>1181</v>
      </c>
      <c r="F258" s="35" t="n">
        <v>100</v>
      </c>
      <c r="G258" s="34" t="n">
        <v>5</v>
      </c>
      <c r="H258" s="35" t="n">
        <v>3</v>
      </c>
      <c r="I258" s="34" t="n">
        <v>4</v>
      </c>
      <c r="J258" s="35" t="n">
        <v>3</v>
      </c>
      <c r="K258" s="34" t="n">
        <v>80</v>
      </c>
      <c r="L258" s="35" t="n">
        <f aca="false">VLOOKUP(K258,$AB$682:$AD$691,3,TRUE())+VLOOKUP(F258,$AC$682:$AD$691,2,TRUE())+SUM(G258:J258)</f>
        <v>21</v>
      </c>
      <c r="M258" s="36" t="n">
        <v>3</v>
      </c>
      <c r="N258" s="37" t="n">
        <v>4</v>
      </c>
      <c r="O258" s="36" t="n">
        <f aca="false">MIN((MAX((ROUND(((POWER(CEILING((K258*1.15),1),2) / 870) * (Z258 /Y258)),0)),5)),30)</f>
        <v>10</v>
      </c>
      <c r="P258" s="19"/>
      <c r="Q258" s="36" t="s">
        <v>427</v>
      </c>
      <c r="R258" s="37" t="n">
        <v>255</v>
      </c>
      <c r="S258" s="38" t="s">
        <v>1185</v>
      </c>
      <c r="T258" s="37" t="s">
        <v>472</v>
      </c>
      <c r="U258" s="21"/>
      <c r="V258" s="39"/>
      <c r="W258" s="19"/>
      <c r="X258" s="32"/>
      <c r="Y258" s="23" t="n">
        <v>3</v>
      </c>
      <c r="Z258" s="24" t="n">
        <v>3</v>
      </c>
      <c r="AA258" s="19"/>
      <c r="AB258" s="25"/>
      <c r="AC258" s="25"/>
      <c r="AD258" s="25"/>
    </row>
    <row r="259" customFormat="false" ht="15" hidden="false" customHeight="true" outlineLevel="0" collapsed="false">
      <c r="A259" s="34" t="n">
        <v>258</v>
      </c>
      <c r="B259" s="35" t="s">
        <v>1186</v>
      </c>
      <c r="C259" s="34" t="s">
        <v>444</v>
      </c>
      <c r="D259" s="35" t="s">
        <v>445</v>
      </c>
      <c r="E259" s="34" t="s">
        <v>571</v>
      </c>
      <c r="F259" s="35" t="n">
        <v>90</v>
      </c>
      <c r="G259" s="34" t="n">
        <v>3</v>
      </c>
      <c r="H259" s="35" t="n">
        <v>2</v>
      </c>
      <c r="I259" s="34" t="n">
        <v>2</v>
      </c>
      <c r="J259" s="35" t="n">
        <v>2</v>
      </c>
      <c r="K259" s="34" t="n">
        <v>40</v>
      </c>
      <c r="L259" s="35" t="n">
        <f aca="false">VLOOKUP(K259,$AB$682:$AD$691,3,TRUE())+VLOOKUP(F259,$AC$682:$AD$691,2,TRUE())+SUM(G259:J259)</f>
        <v>13</v>
      </c>
      <c r="M259" s="36" t="n">
        <v>1</v>
      </c>
      <c r="N259" s="37" t="n">
        <v>1</v>
      </c>
      <c r="O259" s="36" t="n">
        <f aca="false">MIN((MAX((ROUND(((POWER(CEILING((K259*1.15),1),2) / 870) * (Z259 /Y259)),0)),5)),30)</f>
        <v>7</v>
      </c>
      <c r="P259" s="19"/>
      <c r="Q259" s="36" t="n">
        <v>2</v>
      </c>
      <c r="R259" s="37" t="n">
        <v>255</v>
      </c>
      <c r="S259" s="38" t="s">
        <v>422</v>
      </c>
      <c r="T259" s="37" t="s">
        <v>402</v>
      </c>
      <c r="U259" s="21"/>
      <c r="V259" s="39"/>
      <c r="W259" s="19"/>
      <c r="X259" s="32"/>
      <c r="Y259" s="23" t="n">
        <v>1</v>
      </c>
      <c r="Z259" s="24" t="n">
        <v>3</v>
      </c>
      <c r="AA259" s="19"/>
      <c r="AB259" s="25"/>
      <c r="AC259" s="25"/>
      <c r="AD259" s="25"/>
    </row>
    <row r="260" customFormat="false" ht="15" hidden="false" customHeight="true" outlineLevel="0" collapsed="false">
      <c r="A260" s="26" t="n">
        <v>259</v>
      </c>
      <c r="B260" s="27" t="s">
        <v>1187</v>
      </c>
      <c r="C260" s="26" t="s">
        <v>1000</v>
      </c>
      <c r="D260" s="27" t="s">
        <v>445</v>
      </c>
      <c r="E260" s="26" t="s">
        <v>571</v>
      </c>
      <c r="F260" s="27" t="n">
        <v>100</v>
      </c>
      <c r="G260" s="26" t="n">
        <v>3</v>
      </c>
      <c r="H260" s="27" t="n">
        <v>3</v>
      </c>
      <c r="I260" s="26" t="n">
        <v>2</v>
      </c>
      <c r="J260" s="27" t="n">
        <v>3</v>
      </c>
      <c r="K260" s="26" t="n">
        <v>50</v>
      </c>
      <c r="L260" s="27" t="n">
        <f aca="false">VLOOKUP(K260,$AB$682:$AD$691,3,TRUE())+VLOOKUP(F260,$AC$682:$AD$691,2,TRUE())+SUM(G260:J260)</f>
        <v>16</v>
      </c>
      <c r="M260" s="28" t="n">
        <v>2</v>
      </c>
      <c r="N260" s="29" t="n">
        <v>3</v>
      </c>
      <c r="O260" s="28" t="n">
        <f aca="false">MIN((MAX((ROUND(((POWER(CEILING((K260*1.15),1),2) / 870) * (Z260 /Y260)),0)),5)),30)</f>
        <v>6</v>
      </c>
      <c r="P260" s="19"/>
      <c r="Q260" s="28" t="s">
        <v>427</v>
      </c>
      <c r="R260" s="29" t="n">
        <v>255</v>
      </c>
      <c r="S260" s="30" t="s">
        <v>422</v>
      </c>
      <c r="T260" s="29" t="s">
        <v>402</v>
      </c>
      <c r="U260" s="21"/>
      <c r="V260" s="31"/>
      <c r="W260" s="19"/>
      <c r="X260" s="32"/>
      <c r="Y260" s="23" t="n">
        <v>2</v>
      </c>
      <c r="Z260" s="24" t="n">
        <v>3</v>
      </c>
      <c r="AA260" s="19"/>
      <c r="AB260" s="25"/>
      <c r="AC260" s="25"/>
      <c r="AD260" s="25"/>
    </row>
    <row r="261" customFormat="false" ht="15" hidden="false" customHeight="true" outlineLevel="0" collapsed="false">
      <c r="A261" s="26" t="n">
        <v>260</v>
      </c>
      <c r="B261" s="27" t="s">
        <v>1188</v>
      </c>
      <c r="C261" s="26" t="s">
        <v>1000</v>
      </c>
      <c r="D261" s="27" t="s">
        <v>445</v>
      </c>
      <c r="E261" s="26" t="s">
        <v>571</v>
      </c>
      <c r="F261" s="27" t="n">
        <v>110</v>
      </c>
      <c r="G261" s="26" t="n">
        <v>4</v>
      </c>
      <c r="H261" s="27" t="n">
        <v>3</v>
      </c>
      <c r="I261" s="26" t="n">
        <v>3</v>
      </c>
      <c r="J261" s="27" t="n">
        <v>3</v>
      </c>
      <c r="K261" s="26" t="n">
        <v>60</v>
      </c>
      <c r="L261" s="27" t="n">
        <f aca="false">VLOOKUP(K261,$AB$682:$AD$691,3,TRUE())+VLOOKUP(F261,$AC$682:$AD$691,2,TRUE())+SUM(G261:J261)</f>
        <v>19</v>
      </c>
      <c r="M261" s="28" t="n">
        <v>3</v>
      </c>
      <c r="N261" s="29" t="n">
        <v>4</v>
      </c>
      <c r="O261" s="28" t="n">
        <f aca="false">MIN((MAX((ROUND(((POWER(CEILING((K261*1.15),1),2) / 870) * (Z261 /Y261)),0)),5)),30)</f>
        <v>5</v>
      </c>
      <c r="P261" s="19"/>
      <c r="Q261" s="28" t="s">
        <v>427</v>
      </c>
      <c r="R261" s="29" t="n">
        <v>255</v>
      </c>
      <c r="S261" s="30" t="s">
        <v>1189</v>
      </c>
      <c r="T261" s="29" t="s">
        <v>472</v>
      </c>
      <c r="U261" s="21"/>
      <c r="V261" s="31"/>
      <c r="W261" s="19"/>
      <c r="X261" s="32"/>
      <c r="Y261" s="23" t="n">
        <v>3</v>
      </c>
      <c r="Z261" s="24" t="n">
        <v>3</v>
      </c>
      <c r="AA261" s="19"/>
      <c r="AB261" s="25"/>
      <c r="AC261" s="25"/>
      <c r="AD261" s="25"/>
    </row>
    <row r="262" customFormat="false" ht="15" hidden="false" customHeight="true" outlineLevel="0" collapsed="false">
      <c r="A262" s="26" t="n">
        <v>261</v>
      </c>
      <c r="B262" s="27" t="s">
        <v>1190</v>
      </c>
      <c r="C262" s="26" t="s">
        <v>1008</v>
      </c>
      <c r="D262" s="27" t="s">
        <v>1191</v>
      </c>
      <c r="E262" s="26" t="s">
        <v>820</v>
      </c>
      <c r="F262" s="27" t="n">
        <v>90</v>
      </c>
      <c r="G262" s="26" t="n">
        <v>2</v>
      </c>
      <c r="H262" s="27" t="n">
        <v>2</v>
      </c>
      <c r="I262" s="26" t="n">
        <v>2</v>
      </c>
      <c r="J262" s="27" t="n">
        <v>2</v>
      </c>
      <c r="K262" s="26" t="n">
        <v>35</v>
      </c>
      <c r="L262" s="27" t="n">
        <f aca="false">VLOOKUP(K262,$AB$682:$AD$691,3,TRUE())+VLOOKUP(F262,$AC$682:$AD$691,2,TRUE())+SUM(G262:J262)</f>
        <v>12</v>
      </c>
      <c r="M262" s="28" t="n">
        <v>2</v>
      </c>
      <c r="N262" s="29" t="n">
        <v>2</v>
      </c>
      <c r="O262" s="28" t="n">
        <f aca="false">MIN((MAX((ROUND(((POWER(CEILING((K262*1.15),1),2) / 870) * (Z262 /Y262)),0)),5)),30)</f>
        <v>5</v>
      </c>
      <c r="P262" s="19"/>
      <c r="Q262" s="28" t="n">
        <v>2</v>
      </c>
      <c r="R262" s="29" t="n">
        <v>45</v>
      </c>
      <c r="S262" s="30" t="s">
        <v>422</v>
      </c>
      <c r="T262" s="29" t="s">
        <v>402</v>
      </c>
      <c r="U262" s="21"/>
      <c r="V262" s="31" t="s">
        <v>1192</v>
      </c>
      <c r="W262" s="19"/>
      <c r="X262" s="32"/>
      <c r="Y262" s="23" t="n">
        <v>1</v>
      </c>
      <c r="Z262" s="24" t="n">
        <v>2</v>
      </c>
      <c r="AA262" s="19"/>
      <c r="AB262" s="25"/>
      <c r="AC262" s="25"/>
      <c r="AD262" s="25"/>
    </row>
    <row r="263" customFormat="false" ht="15" hidden="false" customHeight="true" outlineLevel="0" collapsed="false">
      <c r="A263" s="34" t="n">
        <v>262</v>
      </c>
      <c r="B263" s="35" t="s">
        <v>1193</v>
      </c>
      <c r="C263" s="34" t="s">
        <v>1008</v>
      </c>
      <c r="D263" s="35" t="s">
        <v>1054</v>
      </c>
      <c r="E263" s="34" t="s">
        <v>812</v>
      </c>
      <c r="F263" s="35" t="n">
        <v>100</v>
      </c>
      <c r="G263" s="34" t="n">
        <v>3</v>
      </c>
      <c r="H263" s="35" t="n">
        <v>3</v>
      </c>
      <c r="I263" s="34" t="n">
        <v>2</v>
      </c>
      <c r="J263" s="35" t="n">
        <v>2</v>
      </c>
      <c r="K263" s="34" t="n">
        <v>70</v>
      </c>
      <c r="L263" s="35" t="n">
        <f aca="false">VLOOKUP(K263,$AB$682:$AD$691,3,TRUE())+VLOOKUP(F263,$AC$682:$AD$691,2,TRUE())+SUM(G263:J263)</f>
        <v>16</v>
      </c>
      <c r="M263" s="36" t="n">
        <v>2</v>
      </c>
      <c r="N263" s="37" t="n">
        <v>3</v>
      </c>
      <c r="O263" s="36" t="n">
        <f aca="false">MIN((MAX((ROUND(((POWER(CEILING((K263*1.15),1),2) / 870) * (Z263 /Y263)),0)),5)),30)</f>
        <v>8</v>
      </c>
      <c r="P263" s="19"/>
      <c r="Q263" s="36" t="s">
        <v>427</v>
      </c>
      <c r="R263" s="37" t="n">
        <v>173</v>
      </c>
      <c r="S263" s="38" t="s">
        <v>422</v>
      </c>
      <c r="T263" s="37" t="s">
        <v>402</v>
      </c>
      <c r="U263" s="21"/>
      <c r="V263" s="39"/>
      <c r="W263" s="19"/>
      <c r="X263" s="32"/>
      <c r="Y263" s="23" t="n">
        <v>3</v>
      </c>
      <c r="Z263" s="24" t="n">
        <v>3</v>
      </c>
      <c r="AA263" s="19"/>
      <c r="AB263" s="25"/>
      <c r="AC263" s="25"/>
      <c r="AD263" s="25"/>
    </row>
    <row r="264" customFormat="false" ht="15" hidden="false" customHeight="true" outlineLevel="0" collapsed="false">
      <c r="A264" s="34" t="n">
        <v>263</v>
      </c>
      <c r="B264" s="35" t="s">
        <v>1194</v>
      </c>
      <c r="C264" s="34" t="s">
        <v>484</v>
      </c>
      <c r="D264" s="35" t="s">
        <v>1195</v>
      </c>
      <c r="E264" s="34" t="s">
        <v>845</v>
      </c>
      <c r="F264" s="35" t="n">
        <v>90</v>
      </c>
      <c r="G264" s="34" t="n">
        <v>2</v>
      </c>
      <c r="H264" s="35" t="n">
        <v>2</v>
      </c>
      <c r="I264" s="34" t="n">
        <v>2</v>
      </c>
      <c r="J264" s="35" t="n">
        <v>2</v>
      </c>
      <c r="K264" s="34" t="n">
        <v>60</v>
      </c>
      <c r="L264" s="35" t="n">
        <f aca="false">VLOOKUP(K264,$AB$682:$AD$691,3,TRUE())+VLOOKUP(F264,$AC$682:$AD$691,2,TRUE())+SUM(G264:J264)</f>
        <v>12</v>
      </c>
      <c r="M264" s="36" t="n">
        <v>1</v>
      </c>
      <c r="N264" s="37" t="n">
        <v>2</v>
      </c>
      <c r="O264" s="36" t="n">
        <f aca="false">MIN((MAX((ROUND(((POWER(CEILING((K264*1.15),1),2) / 870) * (Z264 /Y264)),0)),5)),30)</f>
        <v>11</v>
      </c>
      <c r="P264" s="19"/>
      <c r="Q264" s="36" t="n">
        <v>2</v>
      </c>
      <c r="R264" s="37" t="n">
        <v>45</v>
      </c>
      <c r="S264" s="38" t="s">
        <v>422</v>
      </c>
      <c r="T264" s="37" t="s">
        <v>449</v>
      </c>
      <c r="U264" s="21"/>
      <c r="V264" s="39" t="s">
        <v>1196</v>
      </c>
      <c r="W264" s="19"/>
      <c r="X264" s="32"/>
      <c r="Y264" s="23" t="n">
        <v>1</v>
      </c>
      <c r="Z264" s="24" t="n">
        <v>2</v>
      </c>
      <c r="AA264" s="19"/>
      <c r="AB264" s="25"/>
      <c r="AC264" s="25"/>
      <c r="AD264" s="25"/>
    </row>
    <row r="265" customFormat="false" ht="15" hidden="false" customHeight="true" outlineLevel="0" collapsed="false">
      <c r="A265" s="34" t="n">
        <v>264</v>
      </c>
      <c r="B265" s="35" t="s">
        <v>1197</v>
      </c>
      <c r="C265" s="34" t="s">
        <v>484</v>
      </c>
      <c r="D265" s="35" t="s">
        <v>1195</v>
      </c>
      <c r="E265" s="34" t="s">
        <v>845</v>
      </c>
      <c r="F265" s="35" t="n">
        <v>100</v>
      </c>
      <c r="G265" s="34" t="n">
        <v>3</v>
      </c>
      <c r="H265" s="35" t="n">
        <v>3</v>
      </c>
      <c r="I265" s="34" t="n">
        <v>2</v>
      </c>
      <c r="J265" s="35" t="n">
        <v>3</v>
      </c>
      <c r="K265" s="34" t="n">
        <v>100</v>
      </c>
      <c r="L265" s="35" t="n">
        <f aca="false">VLOOKUP(K265,$AB$682:$AD$691,3,TRUE())+VLOOKUP(F265,$AC$682:$AD$691,2,TRUE())+SUM(G265:J265)</f>
        <v>18</v>
      </c>
      <c r="M265" s="36" t="n">
        <v>1</v>
      </c>
      <c r="N265" s="37" t="n">
        <v>3</v>
      </c>
      <c r="O265" s="36" t="n">
        <f aca="false">MIN((MAX((ROUND(((POWER(CEILING((K265*1.15),1),2) / 870) * (Z265 /Y265)),0)),5)),30)</f>
        <v>15</v>
      </c>
      <c r="P265" s="19"/>
      <c r="Q265" s="36" t="s">
        <v>427</v>
      </c>
      <c r="R265" s="37" t="n">
        <v>210</v>
      </c>
      <c r="S265" s="38" t="s">
        <v>422</v>
      </c>
      <c r="T265" s="37" t="s">
        <v>402</v>
      </c>
      <c r="U265" s="21"/>
      <c r="V265" s="39"/>
      <c r="W265" s="19"/>
      <c r="X265" s="32"/>
      <c r="Y265" s="23" t="n">
        <v>3</v>
      </c>
      <c r="Z265" s="24" t="n">
        <v>3</v>
      </c>
      <c r="AA265" s="19"/>
      <c r="AB265" s="25"/>
      <c r="AC265" s="25"/>
      <c r="AD265" s="25"/>
    </row>
    <row r="266" customFormat="false" ht="15" hidden="false" customHeight="true" outlineLevel="0" collapsed="false">
      <c r="A266" s="26" t="n">
        <v>265</v>
      </c>
      <c r="B266" s="27" t="s">
        <v>1198</v>
      </c>
      <c r="C266" s="26" t="s">
        <v>455</v>
      </c>
      <c r="D266" s="27" t="s">
        <v>456</v>
      </c>
      <c r="E266" s="26" t="s">
        <v>457</v>
      </c>
      <c r="F266" s="27" t="n">
        <v>90</v>
      </c>
      <c r="G266" s="26" t="n">
        <v>2</v>
      </c>
      <c r="H266" s="27" t="n">
        <v>2</v>
      </c>
      <c r="I266" s="26" t="n">
        <v>1</v>
      </c>
      <c r="J266" s="27" t="n">
        <v>2</v>
      </c>
      <c r="K266" s="26" t="n">
        <v>20</v>
      </c>
      <c r="L266" s="27" t="n">
        <f aca="false">VLOOKUP(K266,$AB$682:$AD$691,3,TRUE())+VLOOKUP(F266,$AC$682:$AD$691,2,TRUE())+SUM(G266:J266)</f>
        <v>10</v>
      </c>
      <c r="M266" s="28" t="n">
        <v>1</v>
      </c>
      <c r="N266" s="29" t="n">
        <v>1</v>
      </c>
      <c r="O266" s="28" t="n">
        <f aca="false">MIN((MAX((ROUND(((POWER(CEILING((K266*1.15),1),2) / 870) * (Z266 /Y266)),0)),5)),30)</f>
        <v>5</v>
      </c>
      <c r="P266" s="19"/>
      <c r="Q266" s="28" t="n">
        <v>1</v>
      </c>
      <c r="R266" s="29" t="n">
        <v>45</v>
      </c>
      <c r="S266" s="30" t="s">
        <v>422</v>
      </c>
      <c r="T266" s="29" t="s">
        <v>402</v>
      </c>
      <c r="U266" s="21"/>
      <c r="V266" s="31"/>
      <c r="W266" s="19"/>
      <c r="X266" s="32"/>
      <c r="Y266" s="23" t="n">
        <v>1</v>
      </c>
      <c r="Z266" s="24" t="n">
        <v>3</v>
      </c>
      <c r="AA266" s="19"/>
      <c r="AB266" s="25"/>
      <c r="AC266" s="25"/>
      <c r="AD266" s="25"/>
    </row>
    <row r="267" customFormat="false" ht="15" hidden="false" customHeight="true" outlineLevel="0" collapsed="false">
      <c r="A267" s="26" t="n">
        <v>266</v>
      </c>
      <c r="B267" s="27" t="s">
        <v>1199</v>
      </c>
      <c r="C267" s="26" t="s">
        <v>455</v>
      </c>
      <c r="D267" s="27" t="s">
        <v>459</v>
      </c>
      <c r="E267" s="26" t="s">
        <v>459</v>
      </c>
      <c r="F267" s="27" t="n">
        <v>90</v>
      </c>
      <c r="G267" s="26" t="n">
        <v>2</v>
      </c>
      <c r="H267" s="27" t="n">
        <v>2</v>
      </c>
      <c r="I267" s="26" t="n">
        <v>1</v>
      </c>
      <c r="J267" s="27" t="n">
        <v>1</v>
      </c>
      <c r="K267" s="26" t="n">
        <v>15</v>
      </c>
      <c r="L267" s="27" t="n">
        <f aca="false">VLOOKUP(K267,$AB$682:$AD$691,3,TRUE())+VLOOKUP(F267,$AC$682:$AD$691,2,TRUE())+SUM(G267:J267)</f>
        <v>9</v>
      </c>
      <c r="M267" s="28" t="n">
        <v>1</v>
      </c>
      <c r="N267" s="29" t="n">
        <v>2</v>
      </c>
      <c r="O267" s="28" t="n">
        <f aca="false">MIN((MAX((ROUND(((POWER(CEILING((K267*1.15),1),2) / 870) * (Z267 /Y267)),0)),5)),30)</f>
        <v>5</v>
      </c>
      <c r="P267" s="19"/>
      <c r="Q267" s="28" t="s">
        <v>427</v>
      </c>
      <c r="R267" s="29" t="n">
        <v>180</v>
      </c>
      <c r="S267" s="30" t="s">
        <v>422</v>
      </c>
      <c r="T267" s="29" t="s">
        <v>403</v>
      </c>
      <c r="U267" s="21"/>
      <c r="V267" s="31"/>
      <c r="W267" s="19"/>
      <c r="X267" s="32"/>
      <c r="Y267" s="23" t="n">
        <v>2</v>
      </c>
      <c r="Z267" s="24" t="n">
        <v>3</v>
      </c>
      <c r="AA267" s="19"/>
      <c r="AB267" s="25"/>
      <c r="AC267" s="25"/>
      <c r="AD267" s="25"/>
    </row>
    <row r="268" customFormat="false" ht="15" hidden="false" customHeight="true" outlineLevel="0" collapsed="false">
      <c r="A268" s="26" t="n">
        <v>267</v>
      </c>
      <c r="B268" s="27" t="s">
        <v>1200</v>
      </c>
      <c r="C268" s="26" t="s">
        <v>461</v>
      </c>
      <c r="D268" s="27" t="s">
        <v>469</v>
      </c>
      <c r="E268" s="26" t="s">
        <v>1201</v>
      </c>
      <c r="F268" s="27" t="n">
        <v>90</v>
      </c>
      <c r="G268" s="26" t="n">
        <v>3</v>
      </c>
      <c r="H268" s="27" t="n">
        <v>2</v>
      </c>
      <c r="I268" s="26" t="n">
        <v>4</v>
      </c>
      <c r="J268" s="27" t="n">
        <v>2</v>
      </c>
      <c r="K268" s="26" t="n">
        <v>65</v>
      </c>
      <c r="L268" s="27" t="n">
        <f aca="false">VLOOKUP(K268,$AB$682:$AD$691,3,TRUE())+VLOOKUP(F268,$AC$682:$AD$691,2,TRUE())+SUM(G268:J268)</f>
        <v>16</v>
      </c>
      <c r="M268" s="28" t="n">
        <v>2</v>
      </c>
      <c r="N268" s="29" t="n">
        <v>3</v>
      </c>
      <c r="O268" s="28" t="n">
        <f aca="false">MIN((MAX((ROUND(((POWER(CEILING((K268*1.15),1),2) / 870) * (Z268 /Y268)),0)),5)),30)</f>
        <v>6</v>
      </c>
      <c r="P268" s="19"/>
      <c r="Q268" s="28" t="s">
        <v>427</v>
      </c>
      <c r="R268" s="29" t="n">
        <v>255</v>
      </c>
      <c r="S268" s="30" t="s">
        <v>422</v>
      </c>
      <c r="T268" s="29" t="s">
        <v>404</v>
      </c>
      <c r="U268" s="21"/>
      <c r="V268" s="31"/>
      <c r="W268" s="19"/>
      <c r="X268" s="32"/>
      <c r="Y268" s="23" t="n">
        <v>3</v>
      </c>
      <c r="Z268" s="24" t="n">
        <v>3</v>
      </c>
      <c r="AA268" s="19"/>
      <c r="AB268" s="25"/>
      <c r="AC268" s="25"/>
      <c r="AD268" s="25"/>
    </row>
    <row r="269" customFormat="false" ht="15" hidden="false" customHeight="true" outlineLevel="0" collapsed="false">
      <c r="A269" s="34" t="n">
        <v>268</v>
      </c>
      <c r="B269" s="35" t="s">
        <v>1202</v>
      </c>
      <c r="C269" s="34" t="s">
        <v>455</v>
      </c>
      <c r="D269" s="35" t="s">
        <v>459</v>
      </c>
      <c r="E269" s="34" t="s">
        <v>459</v>
      </c>
      <c r="F269" s="35" t="n">
        <v>90</v>
      </c>
      <c r="G269" s="34" t="n">
        <v>2</v>
      </c>
      <c r="H269" s="35" t="n">
        <v>2</v>
      </c>
      <c r="I269" s="34" t="n">
        <v>1</v>
      </c>
      <c r="J269" s="35" t="n">
        <v>1</v>
      </c>
      <c r="K269" s="34" t="n">
        <v>15</v>
      </c>
      <c r="L269" s="35" t="n">
        <f aca="false">VLOOKUP(K269,$AB$682:$AD$691,3,TRUE())+VLOOKUP(F269,$AC$682:$AD$691,2,TRUE())+SUM(G269:J269)</f>
        <v>9</v>
      </c>
      <c r="M269" s="36" t="n">
        <v>1</v>
      </c>
      <c r="N269" s="37" t="n">
        <v>2</v>
      </c>
      <c r="O269" s="36" t="n">
        <f aca="false">MIN((MAX((ROUND(((POWER(CEILING((K269*1.15),1),2) / 870) * (Z269 /Y269)),0)),5)),30)</f>
        <v>5</v>
      </c>
      <c r="P269" s="19"/>
      <c r="Q269" s="36" t="s">
        <v>427</v>
      </c>
      <c r="R269" s="37" t="n">
        <v>180</v>
      </c>
      <c r="S269" s="38" t="s">
        <v>422</v>
      </c>
      <c r="T269" s="37" t="s">
        <v>403</v>
      </c>
      <c r="U269" s="21"/>
      <c r="V269" s="39"/>
      <c r="W269" s="19"/>
      <c r="X269" s="32"/>
      <c r="Y269" s="23" t="n">
        <v>2</v>
      </c>
      <c r="Z269" s="24" t="n">
        <v>3</v>
      </c>
      <c r="AA269" s="19"/>
      <c r="AB269" s="25"/>
      <c r="AC269" s="25"/>
      <c r="AD269" s="25"/>
    </row>
    <row r="270" customFormat="false" ht="15" hidden="false" customHeight="true" outlineLevel="0" collapsed="false">
      <c r="A270" s="34" t="n">
        <v>269</v>
      </c>
      <c r="B270" s="35" t="s">
        <v>1203</v>
      </c>
      <c r="C270" s="34" t="s">
        <v>466</v>
      </c>
      <c r="D270" s="35" t="s">
        <v>456</v>
      </c>
      <c r="E270" s="34" t="s">
        <v>462</v>
      </c>
      <c r="F270" s="35" t="n">
        <v>90</v>
      </c>
      <c r="G270" s="34" t="n">
        <v>2</v>
      </c>
      <c r="H270" s="35" t="n">
        <v>3</v>
      </c>
      <c r="I270" s="34" t="n">
        <v>2</v>
      </c>
      <c r="J270" s="35" t="n">
        <v>3</v>
      </c>
      <c r="K270" s="34" t="n">
        <v>65</v>
      </c>
      <c r="L270" s="35" t="n">
        <f aca="false">VLOOKUP(K270,$AB$682:$AD$691,3,TRUE())+VLOOKUP(F270,$AC$682:$AD$691,2,TRUE())+SUM(G270:J270)</f>
        <v>15</v>
      </c>
      <c r="M270" s="36" t="n">
        <v>2</v>
      </c>
      <c r="N270" s="37" t="n">
        <v>3</v>
      </c>
      <c r="O270" s="36" t="n">
        <f aca="false">MIN((MAX((ROUND(((POWER(CEILING((K270*1.15),1),2) / 870) * (Z270 /Y270)),0)),5)),30)</f>
        <v>6</v>
      </c>
      <c r="P270" s="19"/>
      <c r="Q270" s="36" t="s">
        <v>427</v>
      </c>
      <c r="R270" s="37" t="n">
        <v>255</v>
      </c>
      <c r="S270" s="38" t="s">
        <v>422</v>
      </c>
      <c r="T270" s="37" t="s">
        <v>405</v>
      </c>
      <c r="U270" s="21"/>
      <c r="V270" s="39" t="s">
        <v>1204</v>
      </c>
      <c r="W270" s="19"/>
      <c r="X270" s="32"/>
      <c r="Y270" s="23" t="n">
        <v>3</v>
      </c>
      <c r="Z270" s="24" t="n">
        <v>3</v>
      </c>
      <c r="AA270" s="19"/>
      <c r="AB270" s="25"/>
      <c r="AC270" s="25"/>
      <c r="AD270" s="25"/>
    </row>
    <row r="271" customFormat="false" ht="15" hidden="false" customHeight="true" outlineLevel="0" collapsed="false">
      <c r="A271" s="34" t="n">
        <v>270</v>
      </c>
      <c r="B271" s="35" t="s">
        <v>1205</v>
      </c>
      <c r="C271" s="34" t="s">
        <v>1206</v>
      </c>
      <c r="D271" s="35" t="s">
        <v>1207</v>
      </c>
      <c r="E271" s="34" t="s">
        <v>1208</v>
      </c>
      <c r="F271" s="35" t="n">
        <v>90</v>
      </c>
      <c r="G271" s="34" t="n">
        <v>2</v>
      </c>
      <c r="H271" s="35" t="n">
        <v>2</v>
      </c>
      <c r="I271" s="34" t="n">
        <v>2</v>
      </c>
      <c r="J271" s="35" t="n">
        <v>2</v>
      </c>
      <c r="K271" s="34" t="n">
        <v>30</v>
      </c>
      <c r="L271" s="35" t="n">
        <f aca="false">VLOOKUP(K271,$AB$682:$AD$691,3,TRUE())+VLOOKUP(F271,$AC$682:$AD$691,2,TRUE())+SUM(G271:J271)</f>
        <v>12</v>
      </c>
      <c r="M271" s="36" t="n">
        <v>1</v>
      </c>
      <c r="N271" s="37" t="n">
        <v>1</v>
      </c>
      <c r="O271" s="36" t="n">
        <f aca="false">MIN((MAX((ROUND(((POWER(CEILING((K271*1.15),1),2) / 870) * (Z271 /Y271)),0)),5)),30)</f>
        <v>5</v>
      </c>
      <c r="P271" s="19"/>
      <c r="Q271" s="36" t="n">
        <v>2</v>
      </c>
      <c r="R271" s="37" t="n">
        <v>45</v>
      </c>
      <c r="S271" s="38" t="s">
        <v>422</v>
      </c>
      <c r="T271" s="37" t="s">
        <v>405</v>
      </c>
      <c r="U271" s="21"/>
      <c r="V271" s="39" t="s">
        <v>1209</v>
      </c>
      <c r="W271" s="19"/>
      <c r="X271" s="32"/>
      <c r="Y271" s="23" t="n">
        <v>1</v>
      </c>
      <c r="Z271" s="24" t="n">
        <v>3</v>
      </c>
      <c r="AA271" s="19"/>
      <c r="AB271" s="25"/>
      <c r="AC271" s="25"/>
      <c r="AD271" s="25"/>
    </row>
    <row r="272" customFormat="false" ht="15" hidden="false" customHeight="true" outlineLevel="0" collapsed="false">
      <c r="A272" s="26" t="n">
        <v>271</v>
      </c>
      <c r="B272" s="27" t="s">
        <v>1210</v>
      </c>
      <c r="C272" s="26" t="s">
        <v>1206</v>
      </c>
      <c r="D272" s="27" t="s">
        <v>1207</v>
      </c>
      <c r="E272" s="26" t="s">
        <v>1208</v>
      </c>
      <c r="F272" s="27" t="n">
        <v>90</v>
      </c>
      <c r="G272" s="26" t="n">
        <v>2</v>
      </c>
      <c r="H272" s="27" t="n">
        <v>2</v>
      </c>
      <c r="I272" s="26" t="n">
        <v>2</v>
      </c>
      <c r="J272" s="27" t="n">
        <v>3</v>
      </c>
      <c r="K272" s="26" t="n">
        <v>50</v>
      </c>
      <c r="L272" s="27" t="n">
        <f aca="false">VLOOKUP(K272,$AB$682:$AD$691,3,TRUE())+VLOOKUP(F272,$AC$682:$AD$691,2,TRUE())+SUM(G272:J272)</f>
        <v>13</v>
      </c>
      <c r="M272" s="28" t="n">
        <v>2</v>
      </c>
      <c r="N272" s="29" t="n">
        <v>3</v>
      </c>
      <c r="O272" s="28" t="n">
        <f aca="false">MIN((MAX((ROUND(((POWER(CEILING((K272*1.15),1),2) / 870) * (Z272 /Y272)),0)),5)),30)</f>
        <v>6</v>
      </c>
      <c r="P272" s="19"/>
      <c r="Q272" s="28" t="s">
        <v>427</v>
      </c>
      <c r="R272" s="29" t="n">
        <v>180</v>
      </c>
      <c r="S272" s="30" t="s">
        <v>615</v>
      </c>
      <c r="T272" s="29" t="s">
        <v>405</v>
      </c>
      <c r="U272" s="21"/>
      <c r="V272" s="31"/>
      <c r="W272" s="19"/>
      <c r="X272" s="32"/>
      <c r="Y272" s="23" t="n">
        <v>2</v>
      </c>
      <c r="Z272" s="24" t="n">
        <v>3</v>
      </c>
      <c r="AA272" s="19"/>
      <c r="AB272" s="25"/>
      <c r="AC272" s="25"/>
      <c r="AD272" s="25"/>
    </row>
    <row r="273" customFormat="false" ht="15" hidden="false" customHeight="true" outlineLevel="0" collapsed="false">
      <c r="A273" s="26" t="n">
        <v>272</v>
      </c>
      <c r="B273" s="27" t="s">
        <v>1211</v>
      </c>
      <c r="C273" s="26" t="s">
        <v>1206</v>
      </c>
      <c r="D273" s="27" t="s">
        <v>1207</v>
      </c>
      <c r="E273" s="26" t="s">
        <v>1208</v>
      </c>
      <c r="F273" s="27" t="n">
        <v>100</v>
      </c>
      <c r="G273" s="26" t="n">
        <v>3</v>
      </c>
      <c r="H273" s="27" t="n">
        <v>3</v>
      </c>
      <c r="I273" s="26" t="n">
        <v>3</v>
      </c>
      <c r="J273" s="27" t="n">
        <v>4</v>
      </c>
      <c r="K273" s="26" t="n">
        <v>70</v>
      </c>
      <c r="L273" s="27" t="n">
        <f aca="false">VLOOKUP(K273,$AB$682:$AD$691,3,TRUE())+VLOOKUP(F273,$AC$682:$AD$691,2,TRUE())+SUM(G273:J273)</f>
        <v>19</v>
      </c>
      <c r="M273" s="28" t="n">
        <v>3</v>
      </c>
      <c r="N273" s="29" t="n">
        <v>4</v>
      </c>
      <c r="O273" s="28" t="n">
        <f aca="false">MIN((MAX((ROUND(((POWER(CEILING((K273*1.15),1),2) / 870) * (Z273 /Y273)),0)),5)),30)</f>
        <v>8</v>
      </c>
      <c r="P273" s="19"/>
      <c r="Q273" s="28" t="s">
        <v>427</v>
      </c>
      <c r="R273" s="29" t="n">
        <v>255</v>
      </c>
      <c r="S273" s="30" t="s">
        <v>615</v>
      </c>
      <c r="T273" s="29" t="s">
        <v>405</v>
      </c>
      <c r="U273" s="21"/>
      <c r="V273" s="31"/>
      <c r="W273" s="19"/>
      <c r="X273" s="32"/>
      <c r="Y273" s="23" t="n">
        <v>3</v>
      </c>
      <c r="Z273" s="24" t="n">
        <v>3</v>
      </c>
      <c r="AA273" s="19"/>
      <c r="AB273" s="25"/>
      <c r="AC273" s="25"/>
      <c r="AD273" s="25"/>
    </row>
    <row r="274" customFormat="false" ht="15" hidden="false" customHeight="true" outlineLevel="0" collapsed="false">
      <c r="A274" s="26" t="n">
        <v>273</v>
      </c>
      <c r="B274" s="27" t="s">
        <v>1212</v>
      </c>
      <c r="C274" s="26" t="s">
        <v>764</v>
      </c>
      <c r="D274" s="27" t="s">
        <v>1213</v>
      </c>
      <c r="E274" s="26" t="s">
        <v>1073</v>
      </c>
      <c r="F274" s="27" t="n">
        <v>90</v>
      </c>
      <c r="G274" s="26" t="n">
        <v>2</v>
      </c>
      <c r="H274" s="27" t="n">
        <v>2</v>
      </c>
      <c r="I274" s="26" t="n">
        <v>2</v>
      </c>
      <c r="J274" s="27" t="n">
        <v>2</v>
      </c>
      <c r="K274" s="26" t="n">
        <v>30</v>
      </c>
      <c r="L274" s="27" t="n">
        <f aca="false">VLOOKUP(K274,$AB$682:$AD$691,3,TRUE())+VLOOKUP(F274,$AC$682:$AD$691,2,TRUE())+SUM(G274:J274)</f>
        <v>12</v>
      </c>
      <c r="M274" s="28" t="n">
        <v>1</v>
      </c>
      <c r="N274" s="29" t="n">
        <v>1</v>
      </c>
      <c r="O274" s="28" t="n">
        <f aca="false">MIN((MAX((ROUND(((POWER(CEILING((K274*1.15),1),2) / 870) * (Z274 /Y274)),0)),5)),30)</f>
        <v>5</v>
      </c>
      <c r="P274" s="19"/>
      <c r="Q274" s="28" t="n">
        <v>2</v>
      </c>
      <c r="R274" s="29" t="n">
        <v>45</v>
      </c>
      <c r="S274" s="30" t="s">
        <v>422</v>
      </c>
      <c r="T274" s="29" t="s">
        <v>403</v>
      </c>
      <c r="U274" s="21"/>
      <c r="V274" s="31" t="s">
        <v>480</v>
      </c>
      <c r="W274" s="19"/>
      <c r="X274" s="32"/>
      <c r="Y274" s="23" t="n">
        <v>1</v>
      </c>
      <c r="Z274" s="24" t="n">
        <v>3</v>
      </c>
      <c r="AA274" s="19"/>
      <c r="AB274" s="25"/>
      <c r="AC274" s="25"/>
      <c r="AD274" s="25"/>
    </row>
    <row r="275" customFormat="false" ht="15" hidden="false" customHeight="true" outlineLevel="0" collapsed="false">
      <c r="A275" s="34" t="n">
        <v>274</v>
      </c>
      <c r="B275" s="35" t="s">
        <v>1214</v>
      </c>
      <c r="C275" s="34" t="s">
        <v>1215</v>
      </c>
      <c r="D275" s="35" t="s">
        <v>1213</v>
      </c>
      <c r="E275" s="34" t="s">
        <v>1073</v>
      </c>
      <c r="F275" s="35" t="n">
        <v>100</v>
      </c>
      <c r="G275" s="34" t="n">
        <v>3</v>
      </c>
      <c r="H275" s="35" t="n">
        <v>2</v>
      </c>
      <c r="I275" s="34" t="n">
        <v>2</v>
      </c>
      <c r="J275" s="35" t="n">
        <v>2</v>
      </c>
      <c r="K275" s="34" t="n">
        <v>60</v>
      </c>
      <c r="L275" s="35" t="n">
        <f aca="false">VLOOKUP(K275,$AB$682:$AD$691,3,TRUE())+VLOOKUP(F275,$AC$682:$AD$691,2,TRUE())+SUM(G275:J275)</f>
        <v>14</v>
      </c>
      <c r="M275" s="36" t="n">
        <v>2</v>
      </c>
      <c r="N275" s="37" t="n">
        <v>3</v>
      </c>
      <c r="O275" s="36" t="n">
        <f aca="false">MIN((MAX((ROUND(((POWER(CEILING((K275*1.15),1),2) / 870) * (Z275 /Y275)),0)),5)),30)</f>
        <v>8</v>
      </c>
      <c r="P275" s="19"/>
      <c r="Q275" s="36" t="s">
        <v>427</v>
      </c>
      <c r="R275" s="37" t="n">
        <v>180</v>
      </c>
      <c r="S275" s="38" t="s">
        <v>567</v>
      </c>
      <c r="T275" s="37" t="s">
        <v>402</v>
      </c>
      <c r="U275" s="21"/>
      <c r="V275" s="39"/>
      <c r="W275" s="19"/>
      <c r="X275" s="32"/>
      <c r="Y275" s="23" t="n">
        <v>2</v>
      </c>
      <c r="Z275" s="24" t="n">
        <v>3</v>
      </c>
      <c r="AA275" s="19"/>
      <c r="AB275" s="25"/>
      <c r="AC275" s="25"/>
      <c r="AD275" s="25"/>
    </row>
    <row r="276" customFormat="false" ht="15" hidden="false" customHeight="true" outlineLevel="0" collapsed="false">
      <c r="A276" s="34" t="n">
        <v>275</v>
      </c>
      <c r="B276" s="35" t="s">
        <v>1216</v>
      </c>
      <c r="C276" s="34" t="s">
        <v>1215</v>
      </c>
      <c r="D276" s="35" t="s">
        <v>1213</v>
      </c>
      <c r="E276" s="34" t="s">
        <v>1073</v>
      </c>
      <c r="F276" s="35" t="n">
        <v>100</v>
      </c>
      <c r="G276" s="34" t="n">
        <v>4</v>
      </c>
      <c r="H276" s="35" t="n">
        <v>2</v>
      </c>
      <c r="I276" s="34" t="n">
        <v>3</v>
      </c>
      <c r="J276" s="35" t="n">
        <v>2</v>
      </c>
      <c r="K276" s="34" t="n">
        <v>80</v>
      </c>
      <c r="L276" s="35" t="n">
        <f aca="false">VLOOKUP(K276,$AB$682:$AD$691,3,TRUE())+VLOOKUP(F276,$AC$682:$AD$691,2,TRUE())+SUM(G276:J276)</f>
        <v>17</v>
      </c>
      <c r="M276" s="36" t="n">
        <v>3</v>
      </c>
      <c r="N276" s="37" t="n">
        <v>4</v>
      </c>
      <c r="O276" s="36" t="n">
        <f aca="false">MIN((MAX((ROUND(((POWER(CEILING((K276*1.15),1),2) / 870) * (Z276 /Y276)),0)),5)),30)</f>
        <v>10</v>
      </c>
      <c r="P276" s="19"/>
      <c r="Q276" s="36" t="s">
        <v>427</v>
      </c>
      <c r="R276" s="37" t="n">
        <v>255</v>
      </c>
      <c r="S276" s="38" t="s">
        <v>567</v>
      </c>
      <c r="T276" s="37" t="s">
        <v>402</v>
      </c>
      <c r="U276" s="21"/>
      <c r="V276" s="39"/>
      <c r="W276" s="19"/>
      <c r="X276" s="32"/>
      <c r="Y276" s="23" t="n">
        <v>3</v>
      </c>
      <c r="Z276" s="24" t="n">
        <v>3</v>
      </c>
      <c r="AA276" s="19"/>
      <c r="AB276" s="25"/>
      <c r="AC276" s="25"/>
      <c r="AD276" s="25"/>
    </row>
    <row r="277" customFormat="false" ht="15" hidden="false" customHeight="true" outlineLevel="0" collapsed="false">
      <c r="A277" s="34" t="n">
        <v>276</v>
      </c>
      <c r="B277" s="35" t="s">
        <v>1217</v>
      </c>
      <c r="C277" s="34" t="s">
        <v>475</v>
      </c>
      <c r="D277" s="35" t="s">
        <v>847</v>
      </c>
      <c r="E277" s="34" t="s">
        <v>1218</v>
      </c>
      <c r="F277" s="35" t="n">
        <v>90</v>
      </c>
      <c r="G277" s="34" t="n">
        <v>2</v>
      </c>
      <c r="H277" s="35" t="n">
        <v>2</v>
      </c>
      <c r="I277" s="34" t="n">
        <v>2</v>
      </c>
      <c r="J277" s="35" t="n">
        <v>2</v>
      </c>
      <c r="K277" s="34" t="n">
        <v>85</v>
      </c>
      <c r="L277" s="35" t="n">
        <f aca="false">VLOOKUP(K277,$AB$682:$AD$691,3,TRUE())+VLOOKUP(F277,$AC$682:$AD$691,2,TRUE())+SUM(G277:J277)</f>
        <v>13</v>
      </c>
      <c r="M277" s="36" t="n">
        <v>1</v>
      </c>
      <c r="N277" s="37" t="n">
        <v>1</v>
      </c>
      <c r="O277" s="36" t="n">
        <f aca="false">MIN((MAX((ROUND(((POWER(CEILING((K277*1.15),1),2) / 870) * (Z277 /Y277)),0)),5)),30)</f>
        <v>22</v>
      </c>
      <c r="P277" s="19"/>
      <c r="Q277" s="36" t="n">
        <v>2</v>
      </c>
      <c r="R277" s="37" t="n">
        <v>100</v>
      </c>
      <c r="S277" s="38" t="s">
        <v>422</v>
      </c>
      <c r="T277" s="37" t="s">
        <v>402</v>
      </c>
      <c r="U277" s="21"/>
      <c r="V277" s="39" t="s">
        <v>1219</v>
      </c>
      <c r="W277" s="19"/>
      <c r="X277" s="32"/>
      <c r="Y277" s="23" t="n">
        <v>1</v>
      </c>
      <c r="Z277" s="24" t="n">
        <v>2</v>
      </c>
      <c r="AA277" s="19"/>
      <c r="AB277" s="25"/>
      <c r="AC277" s="25"/>
      <c r="AD277" s="25"/>
    </row>
    <row r="278" customFormat="false" ht="15" hidden="false" customHeight="true" outlineLevel="0" collapsed="false">
      <c r="A278" s="26" t="n">
        <v>277</v>
      </c>
      <c r="B278" s="27" t="s">
        <v>1220</v>
      </c>
      <c r="C278" s="26" t="s">
        <v>475</v>
      </c>
      <c r="D278" s="27" t="s">
        <v>847</v>
      </c>
      <c r="E278" s="26" t="s">
        <v>1218</v>
      </c>
      <c r="F278" s="27" t="n">
        <v>90</v>
      </c>
      <c r="G278" s="26" t="n">
        <v>3</v>
      </c>
      <c r="H278" s="27" t="n">
        <v>2</v>
      </c>
      <c r="I278" s="26" t="n">
        <v>2</v>
      </c>
      <c r="J278" s="27" t="n">
        <v>2</v>
      </c>
      <c r="K278" s="26" t="n">
        <v>125</v>
      </c>
      <c r="L278" s="27" t="n">
        <f aca="false">VLOOKUP(K278,$AB$682:$AD$691,3,TRUE())+VLOOKUP(F278,$AC$682:$AD$691,2,TRUE())+SUM(G278:J278)</f>
        <v>16</v>
      </c>
      <c r="M278" s="28" t="n">
        <v>1</v>
      </c>
      <c r="N278" s="29" t="n">
        <v>2</v>
      </c>
      <c r="O278" s="28" t="n">
        <f aca="false">MIN((MAX((ROUND(((POWER(CEILING((K278*1.15),1),2) / 870) * (Z278 /Y278)),0)),5)),30)</f>
        <v>24</v>
      </c>
      <c r="P278" s="19"/>
      <c r="Q278" s="28" t="s">
        <v>427</v>
      </c>
      <c r="R278" s="29" t="n">
        <v>255</v>
      </c>
      <c r="S278" s="30" t="s">
        <v>422</v>
      </c>
      <c r="T278" s="29" t="s">
        <v>402</v>
      </c>
      <c r="U278" s="21"/>
      <c r="V278" s="31" t="s">
        <v>1221</v>
      </c>
      <c r="W278" s="19"/>
      <c r="X278" s="32"/>
      <c r="Y278" s="23" t="n">
        <v>3</v>
      </c>
      <c r="Z278" s="24" t="n">
        <v>3</v>
      </c>
      <c r="AA278" s="19"/>
      <c r="AB278" s="25"/>
      <c r="AC278" s="25"/>
      <c r="AD278" s="25"/>
    </row>
    <row r="279" customFormat="false" ht="15" hidden="false" customHeight="true" outlineLevel="0" collapsed="false">
      <c r="A279" s="26" t="n">
        <v>278</v>
      </c>
      <c r="B279" s="27" t="s">
        <v>1222</v>
      </c>
      <c r="C279" s="26" t="s">
        <v>823</v>
      </c>
      <c r="D279" s="27" t="s">
        <v>490</v>
      </c>
      <c r="E279" s="26" t="s">
        <v>446</v>
      </c>
      <c r="F279" s="27" t="n">
        <v>90</v>
      </c>
      <c r="G279" s="26" t="n">
        <v>2</v>
      </c>
      <c r="H279" s="27" t="n">
        <v>2</v>
      </c>
      <c r="I279" s="26" t="n">
        <v>2</v>
      </c>
      <c r="J279" s="27" t="n">
        <v>2</v>
      </c>
      <c r="K279" s="26" t="n">
        <v>85</v>
      </c>
      <c r="L279" s="27" t="n">
        <f aca="false">VLOOKUP(K279,$AB$682:$AD$691,3,TRUE())+VLOOKUP(F279,$AC$682:$AD$691,2,TRUE())+SUM(G279:J279)</f>
        <v>13</v>
      </c>
      <c r="M279" s="28" t="n">
        <v>1</v>
      </c>
      <c r="N279" s="29" t="n">
        <v>1</v>
      </c>
      <c r="O279" s="28" t="n">
        <f aca="false">MIN((MAX((ROUND(((POWER(CEILING((K279*1.15),1),2) / 870) * (Z279 /Y279)),0)),5)),30)</f>
        <v>22</v>
      </c>
      <c r="P279" s="19"/>
      <c r="Q279" s="28" t="n">
        <v>2</v>
      </c>
      <c r="R279" s="29" t="n">
        <v>110</v>
      </c>
      <c r="S279" s="30" t="s">
        <v>422</v>
      </c>
      <c r="T279" s="29" t="s">
        <v>404</v>
      </c>
      <c r="U279" s="21"/>
      <c r="V279" s="31"/>
      <c r="W279" s="19"/>
      <c r="X279" s="32"/>
      <c r="Y279" s="23" t="n">
        <v>1</v>
      </c>
      <c r="Z279" s="24" t="n">
        <v>2</v>
      </c>
      <c r="AA279" s="19"/>
      <c r="AB279" s="25"/>
      <c r="AC279" s="25"/>
      <c r="AD279" s="25"/>
    </row>
    <row r="280" customFormat="false" ht="15" hidden="false" customHeight="true" outlineLevel="0" collapsed="false">
      <c r="A280" s="26" t="n">
        <v>279</v>
      </c>
      <c r="B280" s="27" t="s">
        <v>1223</v>
      </c>
      <c r="C280" s="26" t="s">
        <v>823</v>
      </c>
      <c r="D280" s="27" t="s">
        <v>490</v>
      </c>
      <c r="E280" s="26" t="s">
        <v>446</v>
      </c>
      <c r="F280" s="27" t="n">
        <v>90</v>
      </c>
      <c r="G280" s="26" t="n">
        <v>2</v>
      </c>
      <c r="H280" s="27" t="n">
        <v>4</v>
      </c>
      <c r="I280" s="26" t="n">
        <v>3</v>
      </c>
      <c r="J280" s="27" t="n">
        <v>3</v>
      </c>
      <c r="K280" s="26" t="n">
        <v>65</v>
      </c>
      <c r="L280" s="27" t="n">
        <f aca="false">VLOOKUP(K280,$AB$682:$AD$691,3,TRUE())+VLOOKUP(F280,$AC$682:$AD$691,2,TRUE())+SUM(G280:J280)</f>
        <v>17</v>
      </c>
      <c r="M280" s="28" t="n">
        <v>3</v>
      </c>
      <c r="N280" s="29" t="n">
        <v>3</v>
      </c>
      <c r="O280" s="28" t="n">
        <f aca="false">MIN((MAX((ROUND(((POWER(CEILING((K280*1.15),1),2) / 870) * (Z280 /Y280)),0)),5)),30)</f>
        <v>6</v>
      </c>
      <c r="P280" s="19"/>
      <c r="Q280" s="28" t="s">
        <v>427</v>
      </c>
      <c r="R280" s="29" t="n">
        <v>255</v>
      </c>
      <c r="S280" s="30" t="s">
        <v>422</v>
      </c>
      <c r="T280" s="29" t="s">
        <v>403</v>
      </c>
      <c r="U280" s="21"/>
      <c r="V280" s="31"/>
      <c r="W280" s="19"/>
      <c r="X280" s="32"/>
      <c r="Y280" s="23" t="n">
        <v>3</v>
      </c>
      <c r="Z280" s="24" t="n">
        <v>3</v>
      </c>
      <c r="AA280" s="19"/>
      <c r="AB280" s="25"/>
      <c r="AC280" s="25"/>
      <c r="AD280" s="25"/>
    </row>
    <row r="281" customFormat="false" ht="15" hidden="false" customHeight="true" outlineLevel="0" collapsed="false">
      <c r="A281" s="34" t="n">
        <v>280</v>
      </c>
      <c r="B281" s="35" t="s">
        <v>1224</v>
      </c>
      <c r="C281" s="34" t="s">
        <v>790</v>
      </c>
      <c r="D281" s="35" t="s">
        <v>1225</v>
      </c>
      <c r="E281" s="34" t="s">
        <v>1024</v>
      </c>
      <c r="F281" s="35" t="n">
        <v>90</v>
      </c>
      <c r="G281" s="34" t="n">
        <v>1</v>
      </c>
      <c r="H281" s="35" t="n">
        <v>1</v>
      </c>
      <c r="I281" s="34" t="n">
        <v>2</v>
      </c>
      <c r="J281" s="35" t="n">
        <v>2</v>
      </c>
      <c r="K281" s="34" t="n">
        <v>40</v>
      </c>
      <c r="L281" s="35" t="n">
        <f aca="false">VLOOKUP(K281,$AB$682:$AD$691,3,TRUE())+VLOOKUP(F281,$AC$682:$AD$691,2,TRUE())+SUM(G281:J281)</f>
        <v>10</v>
      </c>
      <c r="M281" s="36" t="n">
        <v>1</v>
      </c>
      <c r="N281" s="37" t="n">
        <v>1</v>
      </c>
      <c r="O281" s="36" t="n">
        <f aca="false">MIN((MAX((ROUND(((POWER(CEILING((K281*1.15),1),2) / 870) * (Z281 /Y281)),0)),5)),30)</f>
        <v>7</v>
      </c>
      <c r="P281" s="19"/>
      <c r="Q281" s="36" t="n">
        <v>2</v>
      </c>
      <c r="R281" s="37" t="n">
        <v>65</v>
      </c>
      <c r="S281" s="38" t="s">
        <v>422</v>
      </c>
      <c r="T281" s="37" t="s">
        <v>404</v>
      </c>
      <c r="U281" s="21"/>
      <c r="V281" s="39" t="s">
        <v>1226</v>
      </c>
      <c r="W281" s="19"/>
      <c r="X281" s="32"/>
      <c r="Y281" s="23" t="n">
        <v>1</v>
      </c>
      <c r="Z281" s="24" t="n">
        <v>3</v>
      </c>
      <c r="AA281" s="19"/>
      <c r="AB281" s="25"/>
      <c r="AC281" s="25"/>
      <c r="AD281" s="25"/>
    </row>
    <row r="282" customFormat="false" ht="15" hidden="false" customHeight="true" outlineLevel="0" collapsed="false">
      <c r="A282" s="34" t="n">
        <v>281</v>
      </c>
      <c r="B282" s="35" t="s">
        <v>1227</v>
      </c>
      <c r="C282" s="34" t="s">
        <v>790</v>
      </c>
      <c r="D282" s="35" t="s">
        <v>1225</v>
      </c>
      <c r="E282" s="34" t="s">
        <v>1024</v>
      </c>
      <c r="F282" s="35" t="n">
        <v>90</v>
      </c>
      <c r="G282" s="34" t="n">
        <v>2</v>
      </c>
      <c r="H282" s="35" t="n">
        <v>2</v>
      </c>
      <c r="I282" s="34" t="n">
        <v>3</v>
      </c>
      <c r="J282" s="35" t="n">
        <v>2</v>
      </c>
      <c r="K282" s="34" t="n">
        <v>50</v>
      </c>
      <c r="L282" s="35" t="n">
        <f aca="false">VLOOKUP(K282,$AB$682:$AD$691,3,TRUE())+VLOOKUP(F282,$AC$682:$AD$691,2,TRUE())+SUM(G282:J282)</f>
        <v>13</v>
      </c>
      <c r="M282" s="36" t="n">
        <v>1</v>
      </c>
      <c r="N282" s="37" t="n">
        <v>2</v>
      </c>
      <c r="O282" s="36" t="n">
        <f aca="false">MIN((MAX((ROUND(((POWER(CEILING((K282*1.15),1),2) / 870) * (Z282 /Y282)),0)),5)),30)</f>
        <v>6</v>
      </c>
      <c r="P282" s="19"/>
      <c r="Q282" s="36" t="s">
        <v>427</v>
      </c>
      <c r="R282" s="37" t="n">
        <v>180</v>
      </c>
      <c r="S282" s="38" t="s">
        <v>1228</v>
      </c>
      <c r="T282" s="37" t="s">
        <v>404</v>
      </c>
      <c r="U282" s="21"/>
      <c r="V282" s="39"/>
      <c r="W282" s="19"/>
      <c r="X282" s="32"/>
      <c r="Y282" s="23" t="n">
        <v>2</v>
      </c>
      <c r="Z282" s="24" t="n">
        <v>3</v>
      </c>
      <c r="AA282" s="19"/>
      <c r="AB282" s="25"/>
      <c r="AC282" s="25"/>
      <c r="AD282" s="25"/>
    </row>
    <row r="283" customFormat="false" ht="15" hidden="false" customHeight="true" outlineLevel="0" collapsed="false">
      <c r="A283" s="34" t="n">
        <v>282</v>
      </c>
      <c r="B283" s="35" t="s">
        <v>1229</v>
      </c>
      <c r="C283" s="34" t="s">
        <v>790</v>
      </c>
      <c r="D283" s="35" t="s">
        <v>1225</v>
      </c>
      <c r="E283" s="34" t="s">
        <v>1024</v>
      </c>
      <c r="F283" s="35" t="n">
        <v>100</v>
      </c>
      <c r="G283" s="34" t="n">
        <v>3</v>
      </c>
      <c r="H283" s="35" t="n">
        <v>3</v>
      </c>
      <c r="I283" s="34" t="n">
        <v>5</v>
      </c>
      <c r="J283" s="35" t="n">
        <v>4</v>
      </c>
      <c r="K283" s="34" t="n">
        <v>80</v>
      </c>
      <c r="L283" s="35" t="n">
        <f aca="false">VLOOKUP(K283,$AB$682:$AD$691,3,TRUE())+VLOOKUP(F283,$AC$682:$AD$691,2,TRUE())+SUM(G283:J283)</f>
        <v>21</v>
      </c>
      <c r="M283" s="36" t="n">
        <v>3</v>
      </c>
      <c r="N283" s="37" t="n">
        <v>3</v>
      </c>
      <c r="O283" s="36" t="n">
        <f aca="false">MIN((MAX((ROUND(((POWER(CEILING((K283*1.15),1),2) / 870) * (Z283 /Y283)),0)),5)),30)</f>
        <v>10</v>
      </c>
      <c r="P283" s="19"/>
      <c r="Q283" s="36" t="s">
        <v>427</v>
      </c>
      <c r="R283" s="37" t="n">
        <v>255</v>
      </c>
      <c r="S283" s="38" t="s">
        <v>1230</v>
      </c>
      <c r="T283" s="37" t="s">
        <v>441</v>
      </c>
      <c r="U283" s="21"/>
      <c r="V283" s="39"/>
      <c r="W283" s="19"/>
      <c r="X283" s="32"/>
      <c r="Y283" s="23" t="n">
        <v>3</v>
      </c>
      <c r="Z283" s="24" t="n">
        <v>3</v>
      </c>
      <c r="AA283" s="19"/>
      <c r="AB283" s="25"/>
      <c r="AC283" s="25"/>
      <c r="AD283" s="25"/>
    </row>
    <row r="284" customFormat="false" ht="15" hidden="false" customHeight="true" outlineLevel="0" collapsed="false">
      <c r="A284" s="26" t="n">
        <v>283</v>
      </c>
      <c r="B284" s="27" t="s">
        <v>1231</v>
      </c>
      <c r="C284" s="26" t="s">
        <v>1232</v>
      </c>
      <c r="D284" s="27" t="s">
        <v>593</v>
      </c>
      <c r="E284" s="26" t="s">
        <v>446</v>
      </c>
      <c r="F284" s="27" t="n">
        <v>90</v>
      </c>
      <c r="G284" s="26" t="n">
        <v>2</v>
      </c>
      <c r="H284" s="27" t="n">
        <v>2</v>
      </c>
      <c r="I284" s="26" t="n">
        <v>2</v>
      </c>
      <c r="J284" s="27" t="n">
        <v>2</v>
      </c>
      <c r="K284" s="26" t="n">
        <v>65</v>
      </c>
      <c r="L284" s="27" t="n">
        <f aca="false">VLOOKUP(K284,$AB$682:$AD$691,3,TRUE())+VLOOKUP(F284,$AC$682:$AD$691,2,TRUE())+SUM(G284:J284)</f>
        <v>13</v>
      </c>
      <c r="M284" s="28" t="n">
        <v>1</v>
      </c>
      <c r="N284" s="29" t="n">
        <v>1</v>
      </c>
      <c r="O284" s="28" t="n">
        <f aca="false">MIN((MAX((ROUND(((POWER(CEILING((K284*1.15),1),2) / 870) * (Z284 /Y284)),0)),5)),30)</f>
        <v>13</v>
      </c>
      <c r="P284" s="19"/>
      <c r="Q284" s="28" t="n">
        <v>2</v>
      </c>
      <c r="R284" s="29" t="n">
        <v>100</v>
      </c>
      <c r="S284" s="30" t="s">
        <v>422</v>
      </c>
      <c r="T284" s="29" t="s">
        <v>405</v>
      </c>
      <c r="U284" s="21"/>
      <c r="V284" s="31" t="s">
        <v>1233</v>
      </c>
      <c r="W284" s="19"/>
      <c r="X284" s="32"/>
      <c r="Y284" s="23" t="n">
        <v>1</v>
      </c>
      <c r="Z284" s="24" t="n">
        <v>2</v>
      </c>
      <c r="AA284" s="19"/>
      <c r="AB284" s="25"/>
      <c r="AC284" s="25"/>
      <c r="AD284" s="25"/>
    </row>
    <row r="285" customFormat="false" ht="15" hidden="false" customHeight="true" outlineLevel="0" collapsed="false">
      <c r="A285" s="26" t="n">
        <v>284</v>
      </c>
      <c r="B285" s="27" t="s">
        <v>1234</v>
      </c>
      <c r="C285" s="26" t="s">
        <v>461</v>
      </c>
      <c r="D285" s="27" t="s">
        <v>824</v>
      </c>
      <c r="E285" s="26" t="s">
        <v>497</v>
      </c>
      <c r="F285" s="27" t="n">
        <v>100</v>
      </c>
      <c r="G285" s="26" t="n">
        <v>2</v>
      </c>
      <c r="H285" s="27" t="n">
        <v>3</v>
      </c>
      <c r="I285" s="26" t="n">
        <v>3</v>
      </c>
      <c r="J285" s="27" t="n">
        <v>3</v>
      </c>
      <c r="K285" s="26" t="n">
        <v>60</v>
      </c>
      <c r="L285" s="27" t="n">
        <f aca="false">VLOOKUP(K285,$AB$682:$AD$691,3,TRUE())+VLOOKUP(F285,$AC$682:$AD$691,2,TRUE())+SUM(G285:J285)</f>
        <v>16</v>
      </c>
      <c r="M285" s="28" t="n">
        <v>1</v>
      </c>
      <c r="N285" s="29" t="n">
        <v>1</v>
      </c>
      <c r="O285" s="28" t="n">
        <f aca="false">MIN((MAX((ROUND(((POWER(CEILING((K285*1.15),1),2) / 870) * (Z285 /Y285)),0)),5)),30)</f>
        <v>5</v>
      </c>
      <c r="P285" s="19"/>
      <c r="Q285" s="28" t="s">
        <v>427</v>
      </c>
      <c r="R285" s="29" t="n">
        <v>225</v>
      </c>
      <c r="S285" s="30" t="s">
        <v>422</v>
      </c>
      <c r="T285" s="29" t="s">
        <v>405</v>
      </c>
      <c r="U285" s="21"/>
      <c r="V285" s="31"/>
      <c r="W285" s="19"/>
      <c r="X285" s="32"/>
      <c r="Y285" s="23" t="n">
        <v>3</v>
      </c>
      <c r="Z285" s="24" t="n">
        <v>3</v>
      </c>
      <c r="AA285" s="19"/>
      <c r="AB285" s="25"/>
      <c r="AC285" s="25"/>
      <c r="AD285" s="25"/>
    </row>
    <row r="286" customFormat="false" ht="15" hidden="false" customHeight="true" outlineLevel="0" collapsed="false">
      <c r="A286" s="26" t="n">
        <v>285</v>
      </c>
      <c r="B286" s="27" t="s">
        <v>1235</v>
      </c>
      <c r="C286" s="26" t="s">
        <v>764</v>
      </c>
      <c r="D286" s="27" t="s">
        <v>1236</v>
      </c>
      <c r="E286" s="26" t="s">
        <v>845</v>
      </c>
      <c r="F286" s="27" t="n">
        <v>90</v>
      </c>
      <c r="G286" s="26" t="n">
        <v>2</v>
      </c>
      <c r="H286" s="27" t="n">
        <v>2</v>
      </c>
      <c r="I286" s="26" t="n">
        <v>2</v>
      </c>
      <c r="J286" s="27" t="n">
        <v>2</v>
      </c>
      <c r="K286" s="26" t="n">
        <v>35</v>
      </c>
      <c r="L286" s="27" t="n">
        <f aca="false">VLOOKUP(K286,$AB$682:$AD$691,3,TRUE())+VLOOKUP(F286,$AC$682:$AD$691,2,TRUE())+SUM(G286:J286)</f>
        <v>12</v>
      </c>
      <c r="M286" s="28" t="n">
        <v>1</v>
      </c>
      <c r="N286" s="29" t="n">
        <v>1</v>
      </c>
      <c r="O286" s="28" t="n">
        <f aca="false">MIN((MAX((ROUND(((POWER(CEILING((K286*1.15),1),2) / 870) * (Z286 /Y286)),0)),5)),30)</f>
        <v>5</v>
      </c>
      <c r="P286" s="19"/>
      <c r="Q286" s="28" t="n">
        <v>2</v>
      </c>
      <c r="R286" s="29" t="n">
        <v>45</v>
      </c>
      <c r="S286" s="30" t="s">
        <v>422</v>
      </c>
      <c r="T286" s="29" t="s">
        <v>449</v>
      </c>
      <c r="U286" s="21"/>
      <c r="V286" s="31" t="s">
        <v>480</v>
      </c>
      <c r="W286" s="19"/>
      <c r="X286" s="32"/>
      <c r="Y286" s="23" t="n">
        <v>1</v>
      </c>
      <c r="Z286" s="24" t="n">
        <v>2</v>
      </c>
      <c r="AA286" s="19"/>
      <c r="AB286" s="25"/>
      <c r="AC286" s="25"/>
      <c r="AD286" s="25"/>
    </row>
    <row r="287" customFormat="false" ht="15" hidden="false" customHeight="true" outlineLevel="0" collapsed="false">
      <c r="A287" s="34" t="n">
        <v>286</v>
      </c>
      <c r="B287" s="35" t="s">
        <v>1237</v>
      </c>
      <c r="C287" s="34" t="s">
        <v>1238</v>
      </c>
      <c r="D287" s="35" t="s">
        <v>1236</v>
      </c>
      <c r="E287" s="34" t="s">
        <v>792</v>
      </c>
      <c r="F287" s="35" t="n">
        <v>90</v>
      </c>
      <c r="G287" s="34" t="n">
        <v>5</v>
      </c>
      <c r="H287" s="35" t="n">
        <v>3</v>
      </c>
      <c r="I287" s="34" t="n">
        <v>2</v>
      </c>
      <c r="J287" s="35" t="n">
        <v>2</v>
      </c>
      <c r="K287" s="34" t="n">
        <v>70</v>
      </c>
      <c r="L287" s="35" t="n">
        <f aca="false">VLOOKUP(K287,$AB$682:$AD$691,3,TRUE())+VLOOKUP(F287,$AC$682:$AD$691,2,TRUE())+SUM(G287:J287)</f>
        <v>17</v>
      </c>
      <c r="M287" s="36" t="n">
        <v>3</v>
      </c>
      <c r="N287" s="37" t="n">
        <v>3</v>
      </c>
      <c r="O287" s="36" t="n">
        <f aca="false">MIN((MAX((ROUND(((POWER(CEILING((K287*1.15),1),2) / 870) * (Z287 /Y287)),0)),5)),30)</f>
        <v>8</v>
      </c>
      <c r="P287" s="19"/>
      <c r="Q287" s="36" t="s">
        <v>427</v>
      </c>
      <c r="R287" s="37" t="n">
        <v>210</v>
      </c>
      <c r="S287" s="38" t="s">
        <v>422</v>
      </c>
      <c r="T287" s="37" t="s">
        <v>402</v>
      </c>
      <c r="U287" s="21"/>
      <c r="V287" s="39"/>
      <c r="W287" s="19"/>
      <c r="X287" s="32"/>
      <c r="Y287" s="23" t="n">
        <v>3</v>
      </c>
      <c r="Z287" s="24" t="n">
        <v>3</v>
      </c>
      <c r="AA287" s="19"/>
      <c r="AB287" s="25"/>
      <c r="AC287" s="25"/>
      <c r="AD287" s="25"/>
    </row>
    <row r="288" customFormat="false" ht="15" hidden="false" customHeight="true" outlineLevel="0" collapsed="false">
      <c r="A288" s="34" t="n">
        <v>287</v>
      </c>
      <c r="B288" s="35" t="s">
        <v>1239</v>
      </c>
      <c r="C288" s="34" t="s">
        <v>484</v>
      </c>
      <c r="D288" s="35" t="s">
        <v>1240</v>
      </c>
      <c r="E288" s="34" t="s">
        <v>700</v>
      </c>
      <c r="F288" s="35" t="n">
        <v>90</v>
      </c>
      <c r="G288" s="34" t="n">
        <v>2</v>
      </c>
      <c r="H288" s="35" t="n">
        <v>2</v>
      </c>
      <c r="I288" s="34" t="n">
        <v>2</v>
      </c>
      <c r="J288" s="35" t="n">
        <v>2</v>
      </c>
      <c r="K288" s="34" t="n">
        <v>30</v>
      </c>
      <c r="L288" s="35" t="n">
        <f aca="false">VLOOKUP(K288,$AB$682:$AD$691,3,TRUE())+VLOOKUP(F288,$AC$682:$AD$691,2,TRUE())+SUM(G288:J288)</f>
        <v>12</v>
      </c>
      <c r="M288" s="36" t="n">
        <v>1</v>
      </c>
      <c r="N288" s="37" t="n">
        <v>2</v>
      </c>
      <c r="O288" s="36" t="n">
        <f aca="false">MIN((MAX((ROUND(((POWER(CEILING((K288*1.15),1),2) / 870) * (Z288 /Y288)),0)),5)),30)</f>
        <v>5</v>
      </c>
      <c r="P288" s="19"/>
      <c r="Q288" s="36" t="n">
        <v>2</v>
      </c>
      <c r="R288" s="37" t="n">
        <v>45</v>
      </c>
      <c r="S288" s="38" t="s">
        <v>422</v>
      </c>
      <c r="T288" s="37" t="s">
        <v>616</v>
      </c>
      <c r="U288" s="21"/>
      <c r="V288" s="39"/>
      <c r="W288" s="19"/>
      <c r="X288" s="32"/>
      <c r="Y288" s="23" t="n">
        <v>1</v>
      </c>
      <c r="Z288" s="24" t="n">
        <v>3</v>
      </c>
      <c r="AA288" s="19"/>
      <c r="AB288" s="25"/>
      <c r="AC288" s="25"/>
      <c r="AD288" s="25"/>
    </row>
    <row r="289" customFormat="false" ht="15" hidden="false" customHeight="true" outlineLevel="0" collapsed="false">
      <c r="A289" s="34" t="n">
        <v>288</v>
      </c>
      <c r="B289" s="35" t="s">
        <v>1241</v>
      </c>
      <c r="C289" s="34" t="s">
        <v>484</v>
      </c>
      <c r="D289" s="35" t="s">
        <v>804</v>
      </c>
      <c r="E289" s="34" t="s">
        <v>700</v>
      </c>
      <c r="F289" s="35" t="n">
        <v>100</v>
      </c>
      <c r="G289" s="34" t="n">
        <v>3</v>
      </c>
      <c r="H289" s="35" t="n">
        <v>3</v>
      </c>
      <c r="I289" s="34" t="n">
        <v>2</v>
      </c>
      <c r="J289" s="35" t="n">
        <v>2</v>
      </c>
      <c r="K289" s="34" t="n">
        <v>90</v>
      </c>
      <c r="L289" s="35" t="n">
        <f aca="false">VLOOKUP(K289,$AB$682:$AD$691,3,TRUE())+VLOOKUP(F289,$AC$682:$AD$691,2,TRUE())+SUM(G289:J289)</f>
        <v>16</v>
      </c>
      <c r="M289" s="36" t="n">
        <v>3</v>
      </c>
      <c r="N289" s="37" t="n">
        <v>3</v>
      </c>
      <c r="O289" s="36" t="n">
        <f aca="false">MIN((MAX((ROUND(((POWER(CEILING((K289*1.15),1),2) / 870) * (Z289 /Y289)),0)),5)),30)</f>
        <v>19</v>
      </c>
      <c r="P289" s="19"/>
      <c r="Q289" s="36" t="s">
        <v>427</v>
      </c>
      <c r="R289" s="37" t="n">
        <v>180</v>
      </c>
      <c r="S289" s="38" t="s">
        <v>422</v>
      </c>
      <c r="T289" s="37" t="s">
        <v>616</v>
      </c>
      <c r="U289" s="21"/>
      <c r="V289" s="39"/>
      <c r="W289" s="19"/>
      <c r="X289" s="32"/>
      <c r="Y289" s="23" t="n">
        <v>2</v>
      </c>
      <c r="Z289" s="24" t="n">
        <v>3</v>
      </c>
      <c r="AA289" s="19"/>
      <c r="AB289" s="25"/>
      <c r="AC289" s="25"/>
      <c r="AD289" s="25"/>
    </row>
    <row r="290" customFormat="false" ht="15" hidden="false" customHeight="true" outlineLevel="0" collapsed="false">
      <c r="A290" s="26" t="n">
        <v>289</v>
      </c>
      <c r="B290" s="27" t="s">
        <v>1242</v>
      </c>
      <c r="C290" s="26" t="s">
        <v>484</v>
      </c>
      <c r="D290" s="27" t="s">
        <v>1240</v>
      </c>
      <c r="E290" s="26" t="s">
        <v>700</v>
      </c>
      <c r="F290" s="27" t="n">
        <v>125</v>
      </c>
      <c r="G290" s="26" t="n">
        <v>7</v>
      </c>
      <c r="H290" s="27" t="n">
        <v>4</v>
      </c>
      <c r="I290" s="26" t="n">
        <v>3</v>
      </c>
      <c r="J290" s="27" t="n">
        <v>3</v>
      </c>
      <c r="K290" s="26" t="n">
        <v>100</v>
      </c>
      <c r="L290" s="27" t="n">
        <f aca="false">VLOOKUP(K290,$AB$682:$AD$691,3,TRUE())+VLOOKUP(F290,$AC$682:$AD$691,2,TRUE())+SUM(G290:J290)</f>
        <v>27</v>
      </c>
      <c r="M290" s="28" t="n">
        <v>4</v>
      </c>
      <c r="N290" s="29" t="n">
        <v>5</v>
      </c>
      <c r="O290" s="28" t="n">
        <f aca="false">MIN((MAX((ROUND(((POWER(CEILING((K290*1.15),1),2) / 870) * (Z290 /Y290)),0)),5)),30)</f>
        <v>15</v>
      </c>
      <c r="P290" s="19"/>
      <c r="Q290" s="28" t="s">
        <v>427</v>
      </c>
      <c r="R290" s="29" t="n">
        <v>255</v>
      </c>
      <c r="S290" s="30" t="s">
        <v>422</v>
      </c>
      <c r="T290" s="29" t="s">
        <v>427</v>
      </c>
      <c r="U290" s="21"/>
      <c r="V290" s="31"/>
      <c r="W290" s="19"/>
      <c r="X290" s="32"/>
      <c r="Y290" s="23" t="n">
        <v>3</v>
      </c>
      <c r="Z290" s="24" t="n">
        <v>3</v>
      </c>
      <c r="AA290" s="19"/>
      <c r="AB290" s="25"/>
      <c r="AC290" s="25"/>
      <c r="AD290" s="25"/>
    </row>
    <row r="291" customFormat="false" ht="15" hidden="false" customHeight="true" outlineLevel="0" collapsed="false">
      <c r="A291" s="26" t="n">
        <v>290</v>
      </c>
      <c r="B291" s="27" t="s">
        <v>1243</v>
      </c>
      <c r="C291" s="26" t="s">
        <v>1244</v>
      </c>
      <c r="D291" s="27" t="s">
        <v>462</v>
      </c>
      <c r="E291" s="26" t="s">
        <v>457</v>
      </c>
      <c r="F291" s="27" t="n">
        <v>90</v>
      </c>
      <c r="G291" s="26" t="n">
        <v>2</v>
      </c>
      <c r="H291" s="27" t="n">
        <v>3</v>
      </c>
      <c r="I291" s="26" t="n">
        <v>2</v>
      </c>
      <c r="J291" s="27" t="n">
        <v>2</v>
      </c>
      <c r="K291" s="26" t="n">
        <v>40</v>
      </c>
      <c r="L291" s="27" t="n">
        <f aca="false">VLOOKUP(K291,$AB$682:$AD$691,3,TRUE())+VLOOKUP(F291,$AC$682:$AD$691,2,TRUE())+SUM(G291:J291)</f>
        <v>13</v>
      </c>
      <c r="M291" s="28" t="n">
        <v>1</v>
      </c>
      <c r="N291" s="29" t="n">
        <v>1</v>
      </c>
      <c r="O291" s="28" t="n">
        <f aca="false">MIN((MAX((ROUND(((POWER(CEILING((K291*1.15),1),2) / 870) * (Z291 /Y291)),0)),5)),30)</f>
        <v>5</v>
      </c>
      <c r="P291" s="19"/>
      <c r="Q291" s="28" t="n">
        <v>2</v>
      </c>
      <c r="R291" s="29" t="n">
        <v>45</v>
      </c>
      <c r="S291" s="30" t="s">
        <v>422</v>
      </c>
      <c r="T291" s="29" t="s">
        <v>403</v>
      </c>
      <c r="U291" s="21"/>
      <c r="V291" s="31"/>
      <c r="W291" s="19"/>
      <c r="X291" s="32"/>
      <c r="Y291" s="23" t="n">
        <v>1</v>
      </c>
      <c r="Z291" s="24" t="n">
        <v>2</v>
      </c>
      <c r="AA291" s="19"/>
      <c r="AB291" s="25"/>
      <c r="AC291" s="25"/>
      <c r="AD291" s="25"/>
    </row>
    <row r="292" customFormat="false" ht="15" hidden="false" customHeight="true" outlineLevel="0" collapsed="false">
      <c r="A292" s="26" t="n">
        <v>291</v>
      </c>
      <c r="B292" s="27" t="s">
        <v>1245</v>
      </c>
      <c r="C292" s="26" t="s">
        <v>461</v>
      </c>
      <c r="D292" s="27" t="s">
        <v>1181</v>
      </c>
      <c r="E292" s="26" t="s">
        <v>553</v>
      </c>
      <c r="F292" s="27" t="n">
        <v>100</v>
      </c>
      <c r="G292" s="26" t="n">
        <v>3</v>
      </c>
      <c r="H292" s="27" t="n">
        <v>2</v>
      </c>
      <c r="I292" s="26" t="n">
        <v>2</v>
      </c>
      <c r="J292" s="27" t="n">
        <v>2</v>
      </c>
      <c r="K292" s="26" t="n">
        <v>160</v>
      </c>
      <c r="L292" s="27" t="n">
        <f aca="false">VLOOKUP(K292,$AB$682:$AD$691,3,TRUE())+VLOOKUP(F292,$AC$682:$AD$691,2,TRUE())+SUM(G292:J292)</f>
        <v>19</v>
      </c>
      <c r="M292" s="28" t="n">
        <v>1</v>
      </c>
      <c r="N292" s="29" t="n">
        <v>2</v>
      </c>
      <c r="O292" s="28" t="n">
        <f aca="false">MIN((MAX((ROUND(((POWER(CEILING((K292*1.15),1),2) / 870) * (Z292 /Y292)),0)),5)),30)</f>
        <v>30</v>
      </c>
      <c r="P292" s="19"/>
      <c r="Q292" s="28" t="s">
        <v>427</v>
      </c>
      <c r="R292" s="29" t="n">
        <v>180</v>
      </c>
      <c r="S292" s="30" t="s">
        <v>422</v>
      </c>
      <c r="T292" s="29" t="s">
        <v>402</v>
      </c>
      <c r="U292" s="21"/>
      <c r="V292" s="31"/>
      <c r="W292" s="19"/>
      <c r="X292" s="32"/>
      <c r="Y292" s="23" t="n">
        <v>3</v>
      </c>
      <c r="Z292" s="24" t="n">
        <v>3</v>
      </c>
      <c r="AA292" s="19"/>
      <c r="AB292" s="25"/>
      <c r="AC292" s="25"/>
      <c r="AD292" s="25"/>
    </row>
    <row r="293" customFormat="false" ht="15" hidden="false" customHeight="true" outlineLevel="0" collapsed="false">
      <c r="A293" s="34" t="n">
        <v>292</v>
      </c>
      <c r="B293" s="35" t="s">
        <v>1246</v>
      </c>
      <c r="C293" s="34" t="s">
        <v>1247</v>
      </c>
      <c r="D293" s="35" t="s">
        <v>1248</v>
      </c>
      <c r="E293" s="34" t="s">
        <v>1248</v>
      </c>
      <c r="F293" s="35" t="n">
        <v>80</v>
      </c>
      <c r="G293" s="34" t="n">
        <v>3</v>
      </c>
      <c r="H293" s="35" t="n">
        <v>2</v>
      </c>
      <c r="I293" s="34" t="n">
        <v>2</v>
      </c>
      <c r="J293" s="35" t="n">
        <v>2</v>
      </c>
      <c r="K293" s="34" t="n">
        <v>40</v>
      </c>
      <c r="L293" s="35" t="n">
        <f aca="false">VLOOKUP(K293,$AB$682:$AD$691,3,TRUE())+VLOOKUP(F293,$AC$682:$AD$691,2,TRUE())+SUM(G293:J293)</f>
        <v>12</v>
      </c>
      <c r="M293" s="36" t="n">
        <v>1</v>
      </c>
      <c r="N293" s="37" t="n">
        <v>1</v>
      </c>
      <c r="O293" s="36" t="n">
        <f aca="false">MIN((MAX((ROUND(((POWER(CEILING((K293*1.15),1),2) / 870) * (Z293 /Y293)),0)),5)),30)</f>
        <v>5</v>
      </c>
      <c r="P293" s="19"/>
      <c r="Q293" s="36" t="s">
        <v>427</v>
      </c>
      <c r="R293" s="37" t="n">
        <v>255</v>
      </c>
      <c r="S293" s="38" t="s">
        <v>1249</v>
      </c>
      <c r="T293" s="37" t="s">
        <v>402</v>
      </c>
      <c r="U293" s="21"/>
      <c r="V293" s="39"/>
      <c r="W293" s="19"/>
      <c r="X293" s="32"/>
      <c r="Y293" s="23" t="n">
        <v>3</v>
      </c>
      <c r="Z293" s="24" t="n">
        <v>3</v>
      </c>
      <c r="AA293" s="19"/>
      <c r="AB293" s="25"/>
      <c r="AC293" s="25"/>
      <c r="AD293" s="25"/>
    </row>
    <row r="294" customFormat="false" ht="15" hidden="false" customHeight="true" outlineLevel="0" collapsed="false">
      <c r="A294" s="34" t="n">
        <v>293</v>
      </c>
      <c r="B294" s="35" t="s">
        <v>1250</v>
      </c>
      <c r="C294" s="34" t="s">
        <v>484</v>
      </c>
      <c r="D294" s="35" t="s">
        <v>1251</v>
      </c>
      <c r="E294" s="34" t="s">
        <v>820</v>
      </c>
      <c r="F294" s="35" t="n">
        <v>100</v>
      </c>
      <c r="G294" s="34" t="n">
        <v>2</v>
      </c>
      <c r="H294" s="35" t="n">
        <v>1</v>
      </c>
      <c r="I294" s="34" t="n">
        <v>2</v>
      </c>
      <c r="J294" s="35" t="n">
        <v>1</v>
      </c>
      <c r="K294" s="34" t="n">
        <v>28</v>
      </c>
      <c r="L294" s="35" t="n">
        <f aca="false">VLOOKUP(K294,$AB$682:$AD$691,3,TRUE())+VLOOKUP(F294,$AC$682:$AD$691,2,TRUE())+SUM(G294:J294)</f>
        <v>11</v>
      </c>
      <c r="M294" s="36" t="n">
        <v>1</v>
      </c>
      <c r="N294" s="37" t="n">
        <v>2</v>
      </c>
      <c r="O294" s="36" t="n">
        <f aca="false">MIN((MAX((ROUND(((POWER(CEILING((K294*1.15),1),2) / 870) * (Z294 /Y294)),0)),5)),30)</f>
        <v>5</v>
      </c>
      <c r="P294" s="19"/>
      <c r="Q294" s="36" t="n">
        <v>2</v>
      </c>
      <c r="R294" s="37" t="n">
        <v>110</v>
      </c>
      <c r="S294" s="38" t="s">
        <v>422</v>
      </c>
      <c r="T294" s="37" t="s">
        <v>509</v>
      </c>
      <c r="U294" s="21"/>
      <c r="V294" s="39" t="s">
        <v>1252</v>
      </c>
      <c r="W294" s="19"/>
      <c r="X294" s="32"/>
      <c r="Y294" s="23" t="n">
        <v>1</v>
      </c>
      <c r="Z294" s="24" t="n">
        <v>3</v>
      </c>
      <c r="AA294" s="19"/>
      <c r="AB294" s="25"/>
      <c r="AC294" s="25"/>
      <c r="AD294" s="25"/>
    </row>
    <row r="295" customFormat="false" ht="15" hidden="false" customHeight="true" outlineLevel="0" collapsed="false">
      <c r="A295" s="34" t="n">
        <v>294</v>
      </c>
      <c r="B295" s="35" t="s">
        <v>1253</v>
      </c>
      <c r="C295" s="34" t="s">
        <v>484</v>
      </c>
      <c r="D295" s="35" t="s">
        <v>1251</v>
      </c>
      <c r="E295" s="34" t="s">
        <v>1218</v>
      </c>
      <c r="F295" s="35" t="n">
        <v>100</v>
      </c>
      <c r="G295" s="34" t="n">
        <v>3</v>
      </c>
      <c r="H295" s="35" t="n">
        <v>2</v>
      </c>
      <c r="I295" s="34" t="n">
        <v>3</v>
      </c>
      <c r="J295" s="35" t="n">
        <v>2</v>
      </c>
      <c r="K295" s="34" t="n">
        <v>48</v>
      </c>
      <c r="L295" s="35" t="n">
        <f aca="false">VLOOKUP(K295,$AB$682:$AD$691,3,TRUE())+VLOOKUP(F295,$AC$682:$AD$691,2,TRUE())+SUM(G295:J295)</f>
        <v>15</v>
      </c>
      <c r="M295" s="36" t="n">
        <v>2</v>
      </c>
      <c r="N295" s="37" t="n">
        <v>3</v>
      </c>
      <c r="O295" s="36" t="n">
        <f aca="false">MIN((MAX((ROUND(((POWER(CEILING((K295*1.15),1),2) / 870) * (Z295 /Y295)),0)),5)),30)</f>
        <v>5</v>
      </c>
      <c r="P295" s="19"/>
      <c r="Q295" s="36" t="s">
        <v>427</v>
      </c>
      <c r="R295" s="37" t="n">
        <v>180</v>
      </c>
      <c r="S295" s="38" t="s">
        <v>422</v>
      </c>
      <c r="T295" s="37" t="s">
        <v>509</v>
      </c>
      <c r="U295" s="21"/>
      <c r="V295" s="39"/>
      <c r="W295" s="19"/>
      <c r="X295" s="32"/>
      <c r="Y295" s="23" t="n">
        <v>2</v>
      </c>
      <c r="Z295" s="24" t="n">
        <v>3</v>
      </c>
      <c r="AA295" s="19"/>
      <c r="AB295" s="25"/>
      <c r="AC295" s="25"/>
      <c r="AD295" s="25"/>
    </row>
    <row r="296" customFormat="false" ht="15" hidden="false" customHeight="true" outlineLevel="0" collapsed="false">
      <c r="A296" s="26" t="n">
        <v>295</v>
      </c>
      <c r="B296" s="27" t="s">
        <v>1254</v>
      </c>
      <c r="C296" s="26" t="s">
        <v>484</v>
      </c>
      <c r="D296" s="27" t="s">
        <v>1251</v>
      </c>
      <c r="E296" s="26" t="s">
        <v>1218</v>
      </c>
      <c r="F296" s="27" t="n">
        <v>110</v>
      </c>
      <c r="G296" s="26" t="n">
        <v>3</v>
      </c>
      <c r="H296" s="27" t="n">
        <v>3</v>
      </c>
      <c r="I296" s="26" t="n">
        <v>3</v>
      </c>
      <c r="J296" s="27" t="n">
        <v>3</v>
      </c>
      <c r="K296" s="26" t="n">
        <v>68</v>
      </c>
      <c r="L296" s="27" t="n">
        <f aca="false">VLOOKUP(K296,$AB$682:$AD$691,3,TRUE())+VLOOKUP(F296,$AC$682:$AD$691,2,TRUE())+SUM(G296:J296)</f>
        <v>19</v>
      </c>
      <c r="M296" s="28" t="n">
        <v>3</v>
      </c>
      <c r="N296" s="29" t="n">
        <v>4</v>
      </c>
      <c r="O296" s="28" t="n">
        <f aca="false">MIN((MAX((ROUND(((POWER(CEILING((K296*1.15),1),2) / 870) * (Z296 /Y296)),0)),5)),30)</f>
        <v>7</v>
      </c>
      <c r="P296" s="19"/>
      <c r="Q296" s="28" t="s">
        <v>427</v>
      </c>
      <c r="R296" s="29" t="n">
        <v>255</v>
      </c>
      <c r="S296" s="30" t="s">
        <v>422</v>
      </c>
      <c r="T296" s="29" t="s">
        <v>509</v>
      </c>
      <c r="U296" s="21"/>
      <c r="V296" s="31"/>
      <c r="W296" s="19"/>
      <c r="X296" s="32"/>
      <c r="Y296" s="23" t="n">
        <v>3</v>
      </c>
      <c r="Z296" s="24" t="n">
        <v>3</v>
      </c>
      <c r="AA296" s="19"/>
      <c r="AB296" s="25"/>
      <c r="AC296" s="25"/>
      <c r="AD296" s="25"/>
    </row>
    <row r="297" customFormat="false" ht="15" hidden="false" customHeight="true" outlineLevel="0" collapsed="false">
      <c r="A297" s="26" t="n">
        <v>296</v>
      </c>
      <c r="B297" s="27" t="s">
        <v>1255</v>
      </c>
      <c r="C297" s="26" t="s">
        <v>598</v>
      </c>
      <c r="D297" s="27" t="s">
        <v>1256</v>
      </c>
      <c r="E297" s="26" t="s">
        <v>524</v>
      </c>
      <c r="F297" s="27" t="n">
        <v>100</v>
      </c>
      <c r="G297" s="26" t="n">
        <v>2</v>
      </c>
      <c r="H297" s="27" t="n">
        <v>2</v>
      </c>
      <c r="I297" s="26" t="n">
        <v>1</v>
      </c>
      <c r="J297" s="27" t="n">
        <v>2</v>
      </c>
      <c r="K297" s="26" t="n">
        <v>25</v>
      </c>
      <c r="L297" s="27" t="n">
        <f aca="false">VLOOKUP(K297,$AB$682:$AD$691,3,TRUE())+VLOOKUP(F297,$AC$682:$AD$691,2,TRUE())+SUM(G297:J297)</f>
        <v>11</v>
      </c>
      <c r="M297" s="28" t="n">
        <v>2</v>
      </c>
      <c r="N297" s="29" t="n">
        <v>4</v>
      </c>
      <c r="O297" s="28" t="n">
        <f aca="false">MIN((MAX((ROUND(((POWER(CEILING((K297*1.15),1),2) / 870) * (Z297 /Y297)),0)),5)),30)</f>
        <v>5</v>
      </c>
      <c r="P297" s="19"/>
      <c r="Q297" s="28" t="n">
        <v>2</v>
      </c>
      <c r="R297" s="29" t="n">
        <v>120</v>
      </c>
      <c r="S297" s="30" t="s">
        <v>422</v>
      </c>
      <c r="T297" s="29" t="s">
        <v>402</v>
      </c>
      <c r="U297" s="21"/>
      <c r="V297" s="31" t="s">
        <v>480</v>
      </c>
      <c r="W297" s="19"/>
      <c r="X297" s="32"/>
      <c r="Y297" s="23" t="n">
        <v>1</v>
      </c>
      <c r="Z297" s="24" t="n">
        <v>2</v>
      </c>
      <c r="AA297" s="19"/>
      <c r="AB297" s="25"/>
      <c r="AC297" s="25"/>
      <c r="AD297" s="25"/>
    </row>
    <row r="298" customFormat="false" ht="15" hidden="false" customHeight="true" outlineLevel="0" collapsed="false">
      <c r="A298" s="26" t="n">
        <v>297</v>
      </c>
      <c r="B298" s="27" t="s">
        <v>1257</v>
      </c>
      <c r="C298" s="26" t="s">
        <v>598</v>
      </c>
      <c r="D298" s="27" t="s">
        <v>1256</v>
      </c>
      <c r="E298" s="26" t="s">
        <v>524</v>
      </c>
      <c r="F298" s="27" t="n">
        <v>125</v>
      </c>
      <c r="G298" s="26" t="n">
        <v>5</v>
      </c>
      <c r="H298" s="27" t="n">
        <v>2</v>
      </c>
      <c r="I298" s="26" t="n">
        <v>2</v>
      </c>
      <c r="J298" s="27" t="n">
        <v>2</v>
      </c>
      <c r="K298" s="26" t="n">
        <v>50</v>
      </c>
      <c r="L298" s="27" t="n">
        <f aca="false">VLOOKUP(K298,$AB$682:$AD$691,3,TRUE())+VLOOKUP(F298,$AC$682:$AD$691,2,TRUE())+SUM(G298:J298)</f>
        <v>19</v>
      </c>
      <c r="M298" s="28" t="n">
        <v>4</v>
      </c>
      <c r="N298" s="29" t="n">
        <v>6</v>
      </c>
      <c r="O298" s="28" t="n">
        <f aca="false">MIN((MAX((ROUND(((POWER(CEILING((K298*1.15),1),2) / 870) * (Z298 /Y298)),0)),5)),30)</f>
        <v>5</v>
      </c>
      <c r="P298" s="19"/>
      <c r="Q298" s="28" t="s">
        <v>427</v>
      </c>
      <c r="R298" s="29" t="n">
        <v>100</v>
      </c>
      <c r="S298" s="30" t="s">
        <v>422</v>
      </c>
      <c r="T298" s="29" t="s">
        <v>402</v>
      </c>
      <c r="U298" s="21"/>
      <c r="V298" s="31"/>
      <c r="W298" s="19"/>
      <c r="X298" s="32"/>
      <c r="Y298" s="23" t="n">
        <v>3</v>
      </c>
      <c r="Z298" s="24" t="n">
        <v>3</v>
      </c>
      <c r="AA298" s="19"/>
      <c r="AB298" s="25"/>
      <c r="AC298" s="25"/>
      <c r="AD298" s="25"/>
    </row>
    <row r="299" customFormat="false" ht="15" hidden="false" customHeight="true" outlineLevel="0" collapsed="false">
      <c r="A299" s="34" t="n">
        <v>298</v>
      </c>
      <c r="B299" s="35" t="s">
        <v>1258</v>
      </c>
      <c r="C299" s="34" t="s">
        <v>545</v>
      </c>
      <c r="D299" s="35" t="s">
        <v>968</v>
      </c>
      <c r="E299" s="34" t="s">
        <v>969</v>
      </c>
      <c r="F299" s="35" t="n">
        <v>90</v>
      </c>
      <c r="G299" s="34" t="n">
        <v>1</v>
      </c>
      <c r="H299" s="35" t="n">
        <v>2</v>
      </c>
      <c r="I299" s="34" t="n">
        <v>1</v>
      </c>
      <c r="J299" s="35" t="n">
        <v>2</v>
      </c>
      <c r="K299" s="34" t="n">
        <v>20</v>
      </c>
      <c r="L299" s="35" t="n">
        <f aca="false">VLOOKUP(K299,$AB$682:$AD$691,3,TRUE())+VLOOKUP(F299,$AC$682:$AD$691,2,TRUE())+SUM(G299:J299)</f>
        <v>9</v>
      </c>
      <c r="M299" s="36" t="n">
        <v>1</v>
      </c>
      <c r="N299" s="37" t="n">
        <v>1</v>
      </c>
      <c r="O299" s="36" t="n">
        <f aca="false">MIN((MAX((ROUND(((POWER(CEILING((K299*1.15),1),2) / 870) * (Z299 /Y299)),0)),5)),30)</f>
        <v>5</v>
      </c>
      <c r="P299" s="19"/>
      <c r="Q299" s="36" t="n">
        <v>2</v>
      </c>
      <c r="R299" s="37" t="n">
        <v>150</v>
      </c>
      <c r="S299" s="38" t="s">
        <v>970</v>
      </c>
      <c r="T299" s="37" t="s">
        <v>449</v>
      </c>
      <c r="U299" s="21"/>
      <c r="V299" s="39"/>
      <c r="W299" s="19"/>
      <c r="X299" s="32"/>
      <c r="Y299" s="23" t="n">
        <v>1</v>
      </c>
      <c r="Z299" s="24" t="n">
        <v>3</v>
      </c>
      <c r="AA299" s="19"/>
      <c r="AB299" s="25"/>
      <c r="AC299" s="25"/>
      <c r="AD299" s="25"/>
    </row>
    <row r="300" customFormat="false" ht="15" hidden="false" customHeight="true" outlineLevel="0" collapsed="false">
      <c r="A300" s="34" t="n">
        <v>299</v>
      </c>
      <c r="B300" s="35" t="s">
        <v>1259</v>
      </c>
      <c r="C300" s="34" t="s">
        <v>974</v>
      </c>
      <c r="D300" s="35" t="s">
        <v>1260</v>
      </c>
      <c r="E300" s="34" t="s">
        <v>582</v>
      </c>
      <c r="F300" s="35" t="n">
        <v>90</v>
      </c>
      <c r="G300" s="34" t="n">
        <v>2</v>
      </c>
      <c r="H300" s="35" t="n">
        <v>5</v>
      </c>
      <c r="I300" s="34" t="n">
        <v>2</v>
      </c>
      <c r="J300" s="35" t="n">
        <v>3</v>
      </c>
      <c r="K300" s="34" t="n">
        <v>30</v>
      </c>
      <c r="L300" s="35" t="n">
        <f aca="false">VLOOKUP(K300,$AB$682:$AD$691,3,TRUE())+VLOOKUP(F300,$AC$682:$AD$691,2,TRUE())+SUM(G300:J300)</f>
        <v>16</v>
      </c>
      <c r="M300" s="36" t="n">
        <v>2</v>
      </c>
      <c r="N300" s="37" t="n">
        <v>4</v>
      </c>
      <c r="O300" s="36" t="n">
        <f aca="false">MIN((MAX((ROUND(((POWER(CEILING((K300*1.15),1),2) / 870) * (Z300 /Y300)),0)),5)),30)</f>
        <v>5</v>
      </c>
      <c r="P300" s="19"/>
      <c r="Q300" s="36" t="n">
        <v>3</v>
      </c>
      <c r="R300" s="37" t="n">
        <v>45</v>
      </c>
      <c r="S300" s="38" t="s">
        <v>1261</v>
      </c>
      <c r="T300" s="37" t="s">
        <v>403</v>
      </c>
      <c r="U300" s="21"/>
      <c r="V300" s="39" t="s">
        <v>1262</v>
      </c>
      <c r="W300" s="19"/>
      <c r="X300" s="32"/>
      <c r="Y300" s="23" t="n">
        <v>1</v>
      </c>
      <c r="Z300" s="24" t="n">
        <v>2</v>
      </c>
      <c r="AA300" s="19"/>
      <c r="AB300" s="25"/>
      <c r="AC300" s="25"/>
      <c r="AD300" s="25"/>
    </row>
    <row r="301" customFormat="false" ht="15" hidden="false" customHeight="true" outlineLevel="0" collapsed="false">
      <c r="A301" s="34" t="n">
        <v>300</v>
      </c>
      <c r="B301" s="35" t="s">
        <v>1263</v>
      </c>
      <c r="C301" s="34" t="s">
        <v>484</v>
      </c>
      <c r="D301" s="35" t="s">
        <v>1264</v>
      </c>
      <c r="E301" s="34" t="s">
        <v>579</v>
      </c>
      <c r="F301" s="35" t="n">
        <v>90</v>
      </c>
      <c r="G301" s="34" t="n">
        <v>2</v>
      </c>
      <c r="H301" s="35" t="n">
        <v>2</v>
      </c>
      <c r="I301" s="34" t="n">
        <v>2</v>
      </c>
      <c r="J301" s="35" t="n">
        <v>2</v>
      </c>
      <c r="K301" s="34" t="n">
        <v>50</v>
      </c>
      <c r="L301" s="35" t="n">
        <f aca="false">VLOOKUP(K301,$AB$682:$AD$691,3,TRUE())+VLOOKUP(F301,$AC$682:$AD$691,2,TRUE())+SUM(G301:J301)</f>
        <v>12</v>
      </c>
      <c r="M301" s="36" t="n">
        <v>1</v>
      </c>
      <c r="N301" s="37" t="n">
        <v>2</v>
      </c>
      <c r="O301" s="36" t="n">
        <f aca="false">MIN((MAX((ROUND(((POWER(CEILING((K301*1.15),1),2) / 870) * (Z301 /Y301)),0)),5)),30)</f>
        <v>8</v>
      </c>
      <c r="P301" s="19"/>
      <c r="Q301" s="36" t="n">
        <v>2</v>
      </c>
      <c r="R301" s="37" t="n">
        <v>45</v>
      </c>
      <c r="S301" s="38" t="s">
        <v>521</v>
      </c>
      <c r="T301" s="37" t="s">
        <v>616</v>
      </c>
      <c r="U301" s="21"/>
      <c r="V301" s="39" t="s">
        <v>1265</v>
      </c>
      <c r="W301" s="19"/>
      <c r="X301" s="32"/>
      <c r="Y301" s="23" t="n">
        <v>1</v>
      </c>
      <c r="Z301" s="24" t="n">
        <v>2</v>
      </c>
      <c r="AA301" s="19"/>
      <c r="AB301" s="25"/>
      <c r="AC301" s="25"/>
      <c r="AD301" s="25"/>
    </row>
    <row r="302" customFormat="false" ht="15" hidden="false" customHeight="true" outlineLevel="0" collapsed="false">
      <c r="A302" s="26" t="n">
        <v>301</v>
      </c>
      <c r="B302" s="27" t="s">
        <v>1266</v>
      </c>
      <c r="C302" s="26" t="s">
        <v>484</v>
      </c>
      <c r="D302" s="27" t="s">
        <v>1264</v>
      </c>
      <c r="E302" s="26" t="s">
        <v>579</v>
      </c>
      <c r="F302" s="27" t="n">
        <v>100</v>
      </c>
      <c r="G302" s="26" t="n">
        <v>3</v>
      </c>
      <c r="H302" s="27" t="n">
        <v>3</v>
      </c>
      <c r="I302" s="26" t="n">
        <v>2</v>
      </c>
      <c r="J302" s="27" t="n">
        <v>2</v>
      </c>
      <c r="K302" s="26" t="n">
        <v>70</v>
      </c>
      <c r="L302" s="27" t="n">
        <f aca="false">VLOOKUP(K302,$AB$682:$AD$691,3,TRUE())+VLOOKUP(F302,$AC$682:$AD$691,2,TRUE())+SUM(G302:J302)</f>
        <v>16</v>
      </c>
      <c r="M302" s="28" t="n">
        <v>2</v>
      </c>
      <c r="N302" s="29" t="n">
        <v>3</v>
      </c>
      <c r="O302" s="28" t="n">
        <f aca="false">MIN((MAX((ROUND(((POWER(CEILING((K302*1.15),1),2) / 870) * (Z302 /Y302)),0)),5)),30)</f>
        <v>8</v>
      </c>
      <c r="P302" s="19"/>
      <c r="Q302" s="28" t="s">
        <v>427</v>
      </c>
      <c r="R302" s="29" t="n">
        <v>240</v>
      </c>
      <c r="S302" s="30" t="s">
        <v>521</v>
      </c>
      <c r="T302" s="29" t="s">
        <v>616</v>
      </c>
      <c r="U302" s="21"/>
      <c r="V302" s="31" t="s">
        <v>1267</v>
      </c>
      <c r="W302" s="19"/>
      <c r="X302" s="32"/>
      <c r="Y302" s="23" t="n">
        <v>3</v>
      </c>
      <c r="Z302" s="24" t="n">
        <v>3</v>
      </c>
      <c r="AA302" s="19"/>
      <c r="AB302" s="25"/>
      <c r="AC302" s="25"/>
      <c r="AD302" s="25"/>
    </row>
    <row r="303" customFormat="false" ht="15" hidden="false" customHeight="true" outlineLevel="0" collapsed="false">
      <c r="A303" s="26" t="n">
        <v>302</v>
      </c>
      <c r="B303" s="27" t="s">
        <v>1268</v>
      </c>
      <c r="C303" s="26" t="s">
        <v>1269</v>
      </c>
      <c r="D303" s="27" t="s">
        <v>1270</v>
      </c>
      <c r="E303" s="26" t="s">
        <v>1014</v>
      </c>
      <c r="F303" s="27" t="n">
        <v>90</v>
      </c>
      <c r="G303" s="26" t="n">
        <v>3</v>
      </c>
      <c r="H303" s="27" t="n">
        <v>3</v>
      </c>
      <c r="I303" s="26" t="n">
        <v>3</v>
      </c>
      <c r="J303" s="27" t="n">
        <v>3</v>
      </c>
      <c r="K303" s="26" t="n">
        <v>50</v>
      </c>
      <c r="L303" s="27" t="n">
        <f aca="false">VLOOKUP(K303,$AB$682:$AD$691,3,TRUE())+VLOOKUP(F303,$AC$682:$AD$691,2,TRUE())+SUM(G303:J303)</f>
        <v>16</v>
      </c>
      <c r="M303" s="28" t="n">
        <v>1</v>
      </c>
      <c r="N303" s="29" t="n">
        <v>2</v>
      </c>
      <c r="O303" s="28" t="n">
        <f aca="false">MIN((MAX((ROUND(((POWER(CEILING((K303*1.15),1),2) / 870) * (Z303 /Y303)),0)),5)),30)</f>
        <v>5</v>
      </c>
      <c r="P303" s="19"/>
      <c r="Q303" s="28" t="n">
        <v>4</v>
      </c>
      <c r="R303" s="29" t="n">
        <v>255</v>
      </c>
      <c r="S303" s="30" t="s">
        <v>1271</v>
      </c>
      <c r="T303" s="29" t="s">
        <v>1272</v>
      </c>
      <c r="U303" s="21"/>
      <c r="V303" s="31" t="s">
        <v>1273</v>
      </c>
      <c r="W303" s="19"/>
      <c r="X303" s="32"/>
      <c r="Y303" s="23" t="n">
        <v>3</v>
      </c>
      <c r="Z303" s="24" t="n">
        <v>3</v>
      </c>
      <c r="AA303" s="19"/>
      <c r="AB303" s="25"/>
      <c r="AC303" s="25"/>
      <c r="AD303" s="25"/>
    </row>
    <row r="304" customFormat="false" ht="15" hidden="false" customHeight="true" outlineLevel="0" collapsed="false">
      <c r="A304" s="26" t="n">
        <v>303</v>
      </c>
      <c r="B304" s="27" t="s">
        <v>1274</v>
      </c>
      <c r="C304" s="26" t="s">
        <v>1275</v>
      </c>
      <c r="D304" s="27" t="s">
        <v>1276</v>
      </c>
      <c r="E304" s="26" t="s">
        <v>524</v>
      </c>
      <c r="F304" s="27" t="n">
        <v>90</v>
      </c>
      <c r="G304" s="26" t="n">
        <v>3</v>
      </c>
      <c r="H304" s="27" t="n">
        <v>3</v>
      </c>
      <c r="I304" s="26" t="n">
        <v>2</v>
      </c>
      <c r="J304" s="27" t="n">
        <v>2</v>
      </c>
      <c r="K304" s="26" t="n">
        <v>50</v>
      </c>
      <c r="L304" s="27" t="n">
        <f aca="false">VLOOKUP(K304,$AB$682:$AD$691,3,TRUE())+VLOOKUP(F304,$AC$682:$AD$691,2,TRUE())+SUM(G304:J304)</f>
        <v>14</v>
      </c>
      <c r="M304" s="28" t="n">
        <v>1</v>
      </c>
      <c r="N304" s="29" t="n">
        <v>2</v>
      </c>
      <c r="O304" s="28" t="n">
        <f aca="false">MIN((MAX((ROUND(((POWER(CEILING((K304*1.15),1),2) / 870) * (Z304 /Y304)),0)),5)),30)</f>
        <v>5</v>
      </c>
      <c r="P304" s="19"/>
      <c r="Q304" s="28" t="n">
        <v>4</v>
      </c>
      <c r="R304" s="29" t="n">
        <v>255</v>
      </c>
      <c r="S304" s="30" t="s">
        <v>1277</v>
      </c>
      <c r="T304" s="29" t="s">
        <v>1272</v>
      </c>
      <c r="U304" s="21"/>
      <c r="V304" s="31" t="s">
        <v>1278</v>
      </c>
      <c r="W304" s="19"/>
      <c r="X304" s="32"/>
      <c r="Y304" s="23" t="n">
        <v>3</v>
      </c>
      <c r="Z304" s="24" t="n">
        <v>3</v>
      </c>
      <c r="AA304" s="19"/>
      <c r="AB304" s="25"/>
      <c r="AC304" s="25"/>
      <c r="AD304" s="25"/>
    </row>
    <row r="305" customFormat="false" ht="15" hidden="false" customHeight="true" outlineLevel="0" collapsed="false">
      <c r="A305" s="34" t="n">
        <v>304</v>
      </c>
      <c r="B305" s="35" t="s">
        <v>1279</v>
      </c>
      <c r="C305" s="34" t="s">
        <v>1280</v>
      </c>
      <c r="D305" s="35" t="s">
        <v>975</v>
      </c>
      <c r="E305" s="34" t="s">
        <v>1281</v>
      </c>
      <c r="F305" s="35" t="n">
        <v>90</v>
      </c>
      <c r="G305" s="34" t="n">
        <v>3</v>
      </c>
      <c r="H305" s="35" t="n">
        <v>4</v>
      </c>
      <c r="I305" s="34" t="n">
        <v>2</v>
      </c>
      <c r="J305" s="35" t="n">
        <v>2</v>
      </c>
      <c r="K305" s="34" t="n">
        <v>30</v>
      </c>
      <c r="L305" s="35" t="n">
        <f aca="false">VLOOKUP(K305,$AB$682:$AD$691,3,TRUE())+VLOOKUP(F305,$AC$682:$AD$691,2,TRUE())+SUM(G305:J305)</f>
        <v>15</v>
      </c>
      <c r="M305" s="36" t="n">
        <v>1</v>
      </c>
      <c r="N305" s="37" t="n">
        <v>4</v>
      </c>
      <c r="O305" s="36" t="n">
        <f aca="false">MIN((MAX((ROUND(((POWER(CEILING((K305*1.15),1),2) / 870) * (Z305 /Y305)),0)),5)),30)</f>
        <v>5</v>
      </c>
      <c r="P305" s="19"/>
      <c r="Q305" s="36" t="n">
        <v>2</v>
      </c>
      <c r="R305" s="37" t="n">
        <v>120</v>
      </c>
      <c r="S305" s="38" t="s">
        <v>422</v>
      </c>
      <c r="T305" s="37" t="s">
        <v>403</v>
      </c>
      <c r="U305" s="21"/>
      <c r="V305" s="39"/>
      <c r="W305" s="19"/>
      <c r="X305" s="32"/>
      <c r="Y305" s="23" t="n">
        <v>1</v>
      </c>
      <c r="Z305" s="24" t="n">
        <v>3</v>
      </c>
      <c r="AA305" s="19"/>
      <c r="AB305" s="25"/>
      <c r="AC305" s="25"/>
      <c r="AD305" s="25"/>
    </row>
    <row r="306" customFormat="false" ht="15" hidden="false" customHeight="true" outlineLevel="0" collapsed="false">
      <c r="A306" s="34" t="n">
        <v>305</v>
      </c>
      <c r="B306" s="35" t="s">
        <v>1282</v>
      </c>
      <c r="C306" s="34" t="s">
        <v>1280</v>
      </c>
      <c r="D306" s="35" t="s">
        <v>975</v>
      </c>
      <c r="E306" s="34" t="s">
        <v>1281</v>
      </c>
      <c r="F306" s="35" t="n">
        <v>90</v>
      </c>
      <c r="G306" s="34" t="n">
        <v>3</v>
      </c>
      <c r="H306" s="35" t="n">
        <v>5</v>
      </c>
      <c r="I306" s="34" t="n">
        <v>2</v>
      </c>
      <c r="J306" s="35" t="n">
        <v>2</v>
      </c>
      <c r="K306" s="34" t="n">
        <v>40</v>
      </c>
      <c r="L306" s="35" t="n">
        <f aca="false">VLOOKUP(K306,$AB$682:$AD$691,3,TRUE())+VLOOKUP(F306,$AC$682:$AD$691,2,TRUE())+SUM(G306:J306)</f>
        <v>16</v>
      </c>
      <c r="M306" s="36" t="n">
        <v>2</v>
      </c>
      <c r="N306" s="37" t="n">
        <v>5</v>
      </c>
      <c r="O306" s="36" t="n">
        <f aca="false">MIN((MAX((ROUND(((POWER(CEILING((K306*1.15),1),2) / 870) * (Z306 /Y306)),0)),5)),30)</f>
        <v>5</v>
      </c>
      <c r="P306" s="19"/>
      <c r="Q306" s="36" t="s">
        <v>427</v>
      </c>
      <c r="R306" s="37" t="n">
        <v>210</v>
      </c>
      <c r="S306" s="38" t="s">
        <v>422</v>
      </c>
      <c r="T306" s="37" t="s">
        <v>403</v>
      </c>
      <c r="U306" s="21"/>
      <c r="V306" s="39"/>
      <c r="W306" s="19"/>
      <c r="X306" s="32"/>
      <c r="Y306" s="23" t="n">
        <v>2</v>
      </c>
      <c r="Z306" s="24" t="n">
        <v>3</v>
      </c>
      <c r="AA306" s="19"/>
      <c r="AB306" s="25"/>
      <c r="AC306" s="25"/>
      <c r="AD306" s="25"/>
    </row>
    <row r="307" customFormat="false" ht="15" hidden="false" customHeight="true" outlineLevel="0" collapsed="false">
      <c r="A307" s="34" t="n">
        <v>306</v>
      </c>
      <c r="B307" s="35" t="s">
        <v>1283</v>
      </c>
      <c r="C307" s="34" t="s">
        <v>1280</v>
      </c>
      <c r="D307" s="35" t="s">
        <v>975</v>
      </c>
      <c r="E307" s="34" t="s">
        <v>1281</v>
      </c>
      <c r="F307" s="35" t="n">
        <v>100</v>
      </c>
      <c r="G307" s="34" t="n">
        <v>4</v>
      </c>
      <c r="H307" s="35" t="n">
        <v>8</v>
      </c>
      <c r="I307" s="34" t="n">
        <v>2</v>
      </c>
      <c r="J307" s="35" t="n">
        <v>2</v>
      </c>
      <c r="K307" s="34" t="n">
        <v>50</v>
      </c>
      <c r="L307" s="35" t="n">
        <f aca="false">VLOOKUP(K307,$AB$682:$AD$691,3,TRUE())+VLOOKUP(F307,$AC$682:$AD$691,2,TRUE())+SUM(G307:J307)</f>
        <v>21</v>
      </c>
      <c r="M307" s="36" t="n">
        <v>4</v>
      </c>
      <c r="N307" s="37" t="n">
        <v>8</v>
      </c>
      <c r="O307" s="36" t="n">
        <f aca="false">MIN((MAX((ROUND(((POWER(CEILING((K307*1.15),1),2) / 870) * (Z307 /Y307)),0)),5)),30)</f>
        <v>5</v>
      </c>
      <c r="P307" s="19"/>
      <c r="Q307" s="36" t="s">
        <v>427</v>
      </c>
      <c r="R307" s="37" t="n">
        <v>255</v>
      </c>
      <c r="S307" s="38" t="s">
        <v>1284</v>
      </c>
      <c r="T307" s="37" t="s">
        <v>1285</v>
      </c>
      <c r="U307" s="21"/>
      <c r="V307" s="39"/>
      <c r="W307" s="19"/>
      <c r="X307" s="32"/>
      <c r="Y307" s="23" t="n">
        <v>3</v>
      </c>
      <c r="Z307" s="24" t="n">
        <v>3</v>
      </c>
      <c r="AA307" s="19"/>
      <c r="AB307" s="25"/>
      <c r="AC307" s="25"/>
      <c r="AD307" s="25"/>
    </row>
    <row r="308" customFormat="false" ht="15" hidden="false" customHeight="true" outlineLevel="0" collapsed="false">
      <c r="A308" s="26" t="n">
        <v>307</v>
      </c>
      <c r="B308" s="27" t="s">
        <v>1286</v>
      </c>
      <c r="C308" s="26" t="s">
        <v>1287</v>
      </c>
      <c r="D308" s="27" t="s">
        <v>1288</v>
      </c>
      <c r="E308" s="26" t="s">
        <v>1024</v>
      </c>
      <c r="F308" s="27" t="n">
        <v>90</v>
      </c>
      <c r="G308" s="26" t="n">
        <v>2</v>
      </c>
      <c r="H308" s="27" t="n">
        <v>2</v>
      </c>
      <c r="I308" s="26" t="n">
        <v>2</v>
      </c>
      <c r="J308" s="27" t="n">
        <v>2</v>
      </c>
      <c r="K308" s="26" t="n">
        <v>60</v>
      </c>
      <c r="L308" s="27" t="n">
        <f aca="false">VLOOKUP(K308,$AB$682:$AD$691,3,TRUE())+VLOOKUP(F308,$AC$682:$AD$691,2,TRUE())+SUM(G308:J308)</f>
        <v>12</v>
      </c>
      <c r="M308" s="28" t="n">
        <v>1</v>
      </c>
      <c r="N308" s="29" t="n">
        <v>2</v>
      </c>
      <c r="O308" s="28" t="n">
        <f aca="false">MIN((MAX((ROUND(((POWER(CEILING((K308*1.15),1),2) / 870) * (Z308 /Y308)),0)),5)),30)</f>
        <v>11</v>
      </c>
      <c r="P308" s="19"/>
      <c r="Q308" s="28" t="n">
        <v>2</v>
      </c>
      <c r="R308" s="29" t="n">
        <v>120</v>
      </c>
      <c r="S308" s="30" t="s">
        <v>422</v>
      </c>
      <c r="T308" s="29" t="s">
        <v>449</v>
      </c>
      <c r="U308" s="21"/>
      <c r="V308" s="31"/>
      <c r="W308" s="19"/>
      <c r="X308" s="32"/>
      <c r="Y308" s="23" t="n">
        <v>1</v>
      </c>
      <c r="Z308" s="24" t="n">
        <v>2</v>
      </c>
      <c r="AA308" s="19"/>
      <c r="AB308" s="25"/>
      <c r="AC308" s="25"/>
      <c r="AD308" s="25"/>
    </row>
    <row r="309" customFormat="false" ht="15" hidden="false" customHeight="true" outlineLevel="0" collapsed="false">
      <c r="A309" s="26" t="n">
        <v>308</v>
      </c>
      <c r="B309" s="27" t="s">
        <v>1289</v>
      </c>
      <c r="C309" s="26" t="s">
        <v>1287</v>
      </c>
      <c r="D309" s="27" t="s">
        <v>1288</v>
      </c>
      <c r="E309" s="26" t="s">
        <v>1024</v>
      </c>
      <c r="F309" s="27" t="n">
        <v>90</v>
      </c>
      <c r="G309" s="26" t="n">
        <v>2</v>
      </c>
      <c r="H309" s="27" t="n">
        <v>3</v>
      </c>
      <c r="I309" s="26" t="n">
        <v>2</v>
      </c>
      <c r="J309" s="27" t="n">
        <v>3</v>
      </c>
      <c r="K309" s="26" t="n">
        <v>80</v>
      </c>
      <c r="L309" s="27" t="n">
        <f aca="false">VLOOKUP(K309,$AB$682:$AD$691,3,TRUE())+VLOOKUP(F309,$AC$682:$AD$691,2,TRUE())+SUM(G309:J309)</f>
        <v>15</v>
      </c>
      <c r="M309" s="28" t="n">
        <v>3</v>
      </c>
      <c r="N309" s="29" t="n">
        <v>3</v>
      </c>
      <c r="O309" s="28" t="n">
        <f aca="false">MIN((MAX((ROUND(((POWER(CEILING((K309*1.15),1),2) / 870) * (Z309 /Y309)),0)),5)),30)</f>
        <v>10</v>
      </c>
      <c r="P309" s="19"/>
      <c r="Q309" s="28" t="s">
        <v>427</v>
      </c>
      <c r="R309" s="29" t="n">
        <v>210</v>
      </c>
      <c r="S309" s="30" t="s">
        <v>1290</v>
      </c>
      <c r="T309" s="29" t="s">
        <v>1291</v>
      </c>
      <c r="U309" s="21"/>
      <c r="V309" s="31"/>
      <c r="W309" s="19"/>
      <c r="X309" s="32"/>
      <c r="Y309" s="23" t="n">
        <v>3</v>
      </c>
      <c r="Z309" s="24" t="n">
        <v>3</v>
      </c>
      <c r="AA309" s="19"/>
      <c r="AB309" s="25"/>
      <c r="AC309" s="25"/>
      <c r="AD309" s="25"/>
    </row>
    <row r="310" customFormat="false" ht="15" hidden="false" customHeight="true" outlineLevel="0" collapsed="false">
      <c r="A310" s="26" t="n">
        <v>309</v>
      </c>
      <c r="B310" s="27" t="s">
        <v>1292</v>
      </c>
      <c r="C310" s="26" t="s">
        <v>501</v>
      </c>
      <c r="D310" s="27" t="s">
        <v>1293</v>
      </c>
      <c r="E310" s="26" t="s">
        <v>1294</v>
      </c>
      <c r="F310" s="27" t="n">
        <v>90</v>
      </c>
      <c r="G310" s="26" t="n">
        <v>2</v>
      </c>
      <c r="H310" s="27" t="n">
        <v>2</v>
      </c>
      <c r="I310" s="26" t="n">
        <v>3</v>
      </c>
      <c r="J310" s="27" t="n">
        <v>2</v>
      </c>
      <c r="K310" s="26" t="n">
        <v>65</v>
      </c>
      <c r="L310" s="27" t="n">
        <f aca="false">VLOOKUP(K310,$AB$682:$AD$691,3,TRUE())+VLOOKUP(F310,$AC$682:$AD$691,2,TRUE())+SUM(G310:J310)</f>
        <v>14</v>
      </c>
      <c r="M310" s="28" t="n">
        <v>1</v>
      </c>
      <c r="N310" s="29" t="n">
        <v>2</v>
      </c>
      <c r="O310" s="28" t="n">
        <f aca="false">MIN((MAX((ROUND(((POWER(CEILING((K310*1.15),1),2) / 870) * (Z310 /Y310)),0)),5)),30)</f>
        <v>13</v>
      </c>
      <c r="P310" s="19"/>
      <c r="Q310" s="28" t="n">
        <v>2</v>
      </c>
      <c r="R310" s="29" t="n">
        <v>180</v>
      </c>
      <c r="S310" s="30" t="s">
        <v>422</v>
      </c>
      <c r="T310" s="29" t="s">
        <v>404</v>
      </c>
      <c r="U310" s="21"/>
      <c r="V310" s="31"/>
      <c r="W310" s="19"/>
      <c r="X310" s="32"/>
      <c r="Y310" s="23" t="n">
        <v>1</v>
      </c>
      <c r="Z310" s="24" t="n">
        <v>2</v>
      </c>
      <c r="AA310" s="19"/>
      <c r="AB310" s="25"/>
      <c r="AC310" s="25"/>
      <c r="AD310" s="25"/>
    </row>
    <row r="311" customFormat="false" ht="15" hidden="false" customHeight="true" outlineLevel="0" collapsed="false">
      <c r="A311" s="34" t="n">
        <v>310</v>
      </c>
      <c r="B311" s="35" t="s">
        <v>1295</v>
      </c>
      <c r="C311" s="34" t="s">
        <v>501</v>
      </c>
      <c r="D311" s="35" t="s">
        <v>1293</v>
      </c>
      <c r="E311" s="34" t="s">
        <v>1294</v>
      </c>
      <c r="F311" s="35" t="n">
        <v>100</v>
      </c>
      <c r="G311" s="34" t="n">
        <v>3</v>
      </c>
      <c r="H311" s="35" t="n">
        <v>2</v>
      </c>
      <c r="I311" s="34" t="n">
        <v>4</v>
      </c>
      <c r="J311" s="35" t="n">
        <v>2</v>
      </c>
      <c r="K311" s="34" t="n">
        <v>105</v>
      </c>
      <c r="L311" s="35" t="n">
        <f aca="false">VLOOKUP(K311,$AB$682:$AD$691,3,TRUE())+VLOOKUP(F311,$AC$682:$AD$691,2,TRUE())+SUM(G311:J311)</f>
        <v>18</v>
      </c>
      <c r="M311" s="36" t="n">
        <v>3</v>
      </c>
      <c r="N311" s="37" t="n">
        <v>3</v>
      </c>
      <c r="O311" s="36" t="n">
        <f aca="false">MIN((MAX((ROUND(((POWER(CEILING((K311*1.15),1),2) / 870) * (Z311 /Y311)),0)),5)),30)</f>
        <v>17</v>
      </c>
      <c r="P311" s="19"/>
      <c r="Q311" s="36" t="s">
        <v>427</v>
      </c>
      <c r="R311" s="37" t="n">
        <v>255</v>
      </c>
      <c r="S311" s="38" t="s">
        <v>1296</v>
      </c>
      <c r="T311" s="37" t="s">
        <v>441</v>
      </c>
      <c r="U311" s="21"/>
      <c r="V311" s="39" t="s">
        <v>480</v>
      </c>
      <c r="W311" s="19"/>
      <c r="X311" s="32"/>
      <c r="Y311" s="23" t="n">
        <v>3</v>
      </c>
      <c r="Z311" s="24" t="n">
        <v>3</v>
      </c>
      <c r="AA311" s="19"/>
      <c r="AB311" s="25"/>
      <c r="AC311" s="25"/>
      <c r="AD311" s="25"/>
    </row>
    <row r="312" customFormat="false" ht="15" hidden="false" customHeight="true" outlineLevel="0" collapsed="false">
      <c r="A312" s="34" t="n">
        <v>311</v>
      </c>
      <c r="B312" s="35" t="s">
        <v>1297</v>
      </c>
      <c r="C312" s="34" t="s">
        <v>501</v>
      </c>
      <c r="D312" s="35" t="s">
        <v>959</v>
      </c>
      <c r="E312" s="34" t="s">
        <v>503</v>
      </c>
      <c r="F312" s="35" t="n">
        <v>90</v>
      </c>
      <c r="G312" s="34" t="n">
        <v>2</v>
      </c>
      <c r="H312" s="35" t="n">
        <v>2</v>
      </c>
      <c r="I312" s="34" t="n">
        <v>3</v>
      </c>
      <c r="J312" s="35" t="n">
        <v>3</v>
      </c>
      <c r="K312" s="34" t="n">
        <v>95</v>
      </c>
      <c r="L312" s="35" t="n">
        <f aca="false">VLOOKUP(K312,$AB$682:$AD$691,3,TRUE())+VLOOKUP(F312,$AC$682:$AD$691,2,TRUE())+SUM(G312:J312)</f>
        <v>15</v>
      </c>
      <c r="M312" s="36" t="n">
        <v>1</v>
      </c>
      <c r="N312" s="37" t="n">
        <v>1</v>
      </c>
      <c r="O312" s="36" t="n">
        <f aca="false">MIN((MAX((ROUND(((POWER(CEILING((K312*1.15),1),2) / 870) * (Z312 /Y312)),0)),5)),30)</f>
        <v>14</v>
      </c>
      <c r="P312" s="19"/>
      <c r="Q312" s="36" t="n">
        <v>3</v>
      </c>
      <c r="R312" s="37" t="n">
        <v>100</v>
      </c>
      <c r="S312" s="38" t="s">
        <v>817</v>
      </c>
      <c r="T312" s="37" t="s">
        <v>404</v>
      </c>
      <c r="U312" s="21"/>
      <c r="V312" s="39" t="s">
        <v>1298</v>
      </c>
      <c r="W312" s="19"/>
      <c r="X312" s="32"/>
      <c r="Y312" s="23" t="n">
        <v>3</v>
      </c>
      <c r="Z312" s="24" t="n">
        <v>3</v>
      </c>
      <c r="AA312" s="19"/>
      <c r="AB312" s="25"/>
      <c r="AC312" s="25"/>
      <c r="AD312" s="25"/>
    </row>
    <row r="313" customFormat="false" ht="15" hidden="false" customHeight="true" outlineLevel="0" collapsed="false">
      <c r="A313" s="34" t="n">
        <v>312</v>
      </c>
      <c r="B313" s="35" t="s">
        <v>1299</v>
      </c>
      <c r="C313" s="34" t="s">
        <v>501</v>
      </c>
      <c r="D313" s="35" t="s">
        <v>1294</v>
      </c>
      <c r="E313" s="34" t="s">
        <v>844</v>
      </c>
      <c r="F313" s="35" t="n">
        <v>90</v>
      </c>
      <c r="G313" s="34" t="n">
        <v>2</v>
      </c>
      <c r="H313" s="35" t="n">
        <v>2</v>
      </c>
      <c r="I313" s="34" t="n">
        <v>3</v>
      </c>
      <c r="J313" s="35" t="n">
        <v>3</v>
      </c>
      <c r="K313" s="34" t="n">
        <v>95</v>
      </c>
      <c r="L313" s="35" t="n">
        <f aca="false">VLOOKUP(K313,$AB$682:$AD$691,3,TRUE())+VLOOKUP(F313,$AC$682:$AD$691,2,TRUE())+SUM(G313:J313)</f>
        <v>15</v>
      </c>
      <c r="M313" s="36" t="n">
        <v>1</v>
      </c>
      <c r="N313" s="37" t="n">
        <v>1</v>
      </c>
      <c r="O313" s="36" t="n">
        <f aca="false">MIN((MAX((ROUND(((POWER(CEILING((K313*1.15),1),2) / 870) * (Z313 /Y313)),0)),5)),30)</f>
        <v>14</v>
      </c>
      <c r="P313" s="19"/>
      <c r="Q313" s="36" t="n">
        <v>3</v>
      </c>
      <c r="R313" s="37" t="n">
        <v>100</v>
      </c>
      <c r="S313" s="38" t="s">
        <v>817</v>
      </c>
      <c r="T313" s="37" t="s">
        <v>405</v>
      </c>
      <c r="U313" s="21"/>
      <c r="V313" s="39" t="s">
        <v>1233</v>
      </c>
      <c r="W313" s="19"/>
      <c r="X313" s="32"/>
      <c r="Y313" s="23" t="n">
        <v>3</v>
      </c>
      <c r="Z313" s="24" t="n">
        <v>3</v>
      </c>
      <c r="AA313" s="19"/>
      <c r="AB313" s="25"/>
      <c r="AC313" s="25"/>
      <c r="AD313" s="25"/>
    </row>
    <row r="314" customFormat="false" ht="15" hidden="false" customHeight="true" outlineLevel="0" collapsed="false">
      <c r="A314" s="26" t="n">
        <v>313</v>
      </c>
      <c r="B314" s="27" t="s">
        <v>1300</v>
      </c>
      <c r="C314" s="26" t="s">
        <v>455</v>
      </c>
      <c r="D314" s="27" t="s">
        <v>1301</v>
      </c>
      <c r="E314" s="26" t="s">
        <v>1014</v>
      </c>
      <c r="F314" s="27" t="n">
        <v>100</v>
      </c>
      <c r="G314" s="26" t="n">
        <v>3</v>
      </c>
      <c r="H314" s="27" t="n">
        <v>2</v>
      </c>
      <c r="I314" s="26" t="n">
        <v>2</v>
      </c>
      <c r="J314" s="27" t="n">
        <v>3</v>
      </c>
      <c r="K314" s="26" t="n">
        <v>85</v>
      </c>
      <c r="L314" s="27" t="n">
        <f aca="false">VLOOKUP(K314,$AB$682:$AD$691,3,TRUE())+VLOOKUP(F314,$AC$682:$AD$691,2,TRUE())+SUM(G314:J314)</f>
        <v>16</v>
      </c>
      <c r="M314" s="28" t="n">
        <v>1</v>
      </c>
      <c r="N314" s="29" t="n">
        <v>2</v>
      </c>
      <c r="O314" s="28" t="n">
        <f aca="false">MIN((MAX((ROUND(((POWER(CEILING((K314*1.15),1),2) / 870) * (Z314 /Y314)),0)),5)),30)</f>
        <v>11</v>
      </c>
      <c r="P314" s="19"/>
      <c r="Q314" s="28" t="n">
        <v>4</v>
      </c>
      <c r="R314" s="29" t="n">
        <v>150</v>
      </c>
      <c r="S314" s="30" t="s">
        <v>817</v>
      </c>
      <c r="T314" s="29" t="s">
        <v>405</v>
      </c>
      <c r="U314" s="21"/>
      <c r="V314" s="31"/>
      <c r="W314" s="19"/>
      <c r="X314" s="32"/>
      <c r="Y314" s="23" t="n">
        <v>3</v>
      </c>
      <c r="Z314" s="24" t="n">
        <v>3</v>
      </c>
      <c r="AA314" s="19"/>
      <c r="AB314" s="25"/>
      <c r="AC314" s="25"/>
      <c r="AD314" s="25"/>
    </row>
    <row r="315" customFormat="false" ht="15" hidden="false" customHeight="true" outlineLevel="0" collapsed="false">
      <c r="A315" s="26" t="n">
        <v>314</v>
      </c>
      <c r="B315" s="27" t="s">
        <v>1302</v>
      </c>
      <c r="C315" s="26" t="s">
        <v>455</v>
      </c>
      <c r="D315" s="27" t="s">
        <v>1303</v>
      </c>
      <c r="E315" s="26" t="s">
        <v>1014</v>
      </c>
      <c r="F315" s="27" t="n">
        <v>100</v>
      </c>
      <c r="G315" s="26" t="n">
        <v>2</v>
      </c>
      <c r="H315" s="27" t="n">
        <v>2</v>
      </c>
      <c r="I315" s="26" t="n">
        <v>3</v>
      </c>
      <c r="J315" s="27" t="n">
        <v>3</v>
      </c>
      <c r="K315" s="26" t="n">
        <v>85</v>
      </c>
      <c r="L315" s="27" t="n">
        <f aca="false">VLOOKUP(K315,$AB$682:$AD$691,3,TRUE())+VLOOKUP(F315,$AC$682:$AD$691,2,TRUE())+SUM(G315:J315)</f>
        <v>16</v>
      </c>
      <c r="M315" s="28" t="n">
        <v>1</v>
      </c>
      <c r="N315" s="29" t="n">
        <v>2</v>
      </c>
      <c r="O315" s="28" t="n">
        <f aca="false">MIN((MAX((ROUND(((POWER(CEILING((K315*1.15),1),2) / 870) * (Z315 /Y315)),0)),5)),30)</f>
        <v>11</v>
      </c>
      <c r="P315" s="19"/>
      <c r="Q315" s="28" t="n">
        <v>4</v>
      </c>
      <c r="R315" s="29" t="n">
        <v>150</v>
      </c>
      <c r="S315" s="30" t="s">
        <v>817</v>
      </c>
      <c r="T315" s="29" t="s">
        <v>405</v>
      </c>
      <c r="U315" s="21"/>
      <c r="V315" s="31"/>
      <c r="W315" s="19"/>
      <c r="X315" s="32"/>
      <c r="Y315" s="23" t="n">
        <v>3</v>
      </c>
      <c r="Z315" s="24" t="n">
        <v>3</v>
      </c>
      <c r="AA315" s="19"/>
      <c r="AB315" s="25"/>
      <c r="AC315" s="25"/>
      <c r="AD315" s="25"/>
    </row>
    <row r="316" customFormat="false" ht="15" hidden="false" customHeight="true" outlineLevel="0" collapsed="false">
      <c r="A316" s="26" t="n">
        <v>315</v>
      </c>
      <c r="B316" s="27" t="s">
        <v>1304</v>
      </c>
      <c r="C316" s="26" t="s">
        <v>419</v>
      </c>
      <c r="D316" s="27" t="s">
        <v>1305</v>
      </c>
      <c r="E316" s="26" t="s">
        <v>897</v>
      </c>
      <c r="F316" s="27" t="n">
        <v>90</v>
      </c>
      <c r="G316" s="26" t="n">
        <v>2</v>
      </c>
      <c r="H316" s="27" t="n">
        <v>2</v>
      </c>
      <c r="I316" s="26" t="n">
        <v>4</v>
      </c>
      <c r="J316" s="27" t="n">
        <v>3</v>
      </c>
      <c r="K316" s="26" t="n">
        <v>65</v>
      </c>
      <c r="L316" s="27" t="n">
        <f aca="false">VLOOKUP(K316,$AB$682:$AD$691,3,TRUE())+VLOOKUP(F316,$AC$682:$AD$691,2,TRUE())+SUM(G316:J316)</f>
        <v>16</v>
      </c>
      <c r="M316" s="28" t="n">
        <v>1</v>
      </c>
      <c r="N316" s="29" t="n">
        <v>1</v>
      </c>
      <c r="O316" s="28" t="n">
        <f aca="false">MIN((MAX((ROUND(((POWER(CEILING((K316*1.15),1),2) / 870) * (Z316 /Y316)),0)),5)),30)</f>
        <v>10</v>
      </c>
      <c r="P316" s="19"/>
      <c r="Q316" s="28" t="s">
        <v>427</v>
      </c>
      <c r="R316" s="29" t="n">
        <v>150</v>
      </c>
      <c r="S316" s="30" t="s">
        <v>1306</v>
      </c>
      <c r="T316" s="29" t="s">
        <v>1307</v>
      </c>
      <c r="U316" s="21"/>
      <c r="V316" s="31" t="s">
        <v>1267</v>
      </c>
      <c r="W316" s="19"/>
      <c r="X316" s="32"/>
      <c r="Y316" s="23" t="n">
        <v>2</v>
      </c>
      <c r="Z316" s="24" t="n">
        <v>3</v>
      </c>
      <c r="AA316" s="19"/>
      <c r="AB316" s="25"/>
      <c r="AC316" s="25"/>
      <c r="AD316" s="25"/>
    </row>
    <row r="317" customFormat="false" ht="15" hidden="false" customHeight="true" outlineLevel="0" collapsed="false">
      <c r="A317" s="34" t="n">
        <v>316</v>
      </c>
      <c r="B317" s="35" t="s">
        <v>1308</v>
      </c>
      <c r="C317" s="34" t="s">
        <v>495</v>
      </c>
      <c r="D317" s="35" t="s">
        <v>1309</v>
      </c>
      <c r="E317" s="34" t="s">
        <v>637</v>
      </c>
      <c r="F317" s="35" t="n">
        <v>100</v>
      </c>
      <c r="G317" s="34" t="n">
        <v>2</v>
      </c>
      <c r="H317" s="35" t="n">
        <v>2</v>
      </c>
      <c r="I317" s="34" t="n">
        <v>2</v>
      </c>
      <c r="J317" s="35" t="n">
        <v>2</v>
      </c>
      <c r="K317" s="34" t="n">
        <v>40</v>
      </c>
      <c r="L317" s="35" t="n">
        <f aca="false">VLOOKUP(K317,$AB$682:$AD$691,3,TRUE())+VLOOKUP(F317,$AC$682:$AD$691,2,TRUE())+SUM(G317:J317)</f>
        <v>13</v>
      </c>
      <c r="M317" s="36" t="n">
        <v>1</v>
      </c>
      <c r="N317" s="37" t="n">
        <v>2</v>
      </c>
      <c r="O317" s="36" t="n">
        <f aca="false">MIN((MAX((ROUND(((POWER(CEILING((K317*1.15),1),2) / 870) * (Z317 /Y317)),0)),5)),30)</f>
        <v>5</v>
      </c>
      <c r="P317" s="19"/>
      <c r="Q317" s="36" t="n">
        <v>2</v>
      </c>
      <c r="R317" s="37" t="n">
        <v>75</v>
      </c>
      <c r="S317" s="38" t="s">
        <v>422</v>
      </c>
      <c r="T317" s="37" t="s">
        <v>449</v>
      </c>
      <c r="U317" s="21"/>
      <c r="V317" s="39" t="s">
        <v>1310</v>
      </c>
      <c r="W317" s="19"/>
      <c r="X317" s="32"/>
      <c r="Y317" s="23" t="n">
        <v>1</v>
      </c>
      <c r="Z317" s="24" t="n">
        <v>2</v>
      </c>
      <c r="AA317" s="19"/>
      <c r="AB317" s="25"/>
      <c r="AC317" s="25"/>
      <c r="AD317" s="25"/>
    </row>
    <row r="318" customFormat="false" ht="15" hidden="false" customHeight="true" outlineLevel="0" collapsed="false">
      <c r="A318" s="34" t="n">
        <v>317</v>
      </c>
      <c r="B318" s="35" t="s">
        <v>1311</v>
      </c>
      <c r="C318" s="34" t="s">
        <v>495</v>
      </c>
      <c r="D318" s="35" t="s">
        <v>1309</v>
      </c>
      <c r="E318" s="34" t="s">
        <v>637</v>
      </c>
      <c r="F318" s="35" t="n">
        <v>110</v>
      </c>
      <c r="G318" s="34" t="n">
        <v>3</v>
      </c>
      <c r="H318" s="35" t="n">
        <v>3</v>
      </c>
      <c r="I318" s="34" t="n">
        <v>3</v>
      </c>
      <c r="J318" s="35" t="n">
        <v>3</v>
      </c>
      <c r="K318" s="34" t="n">
        <v>55</v>
      </c>
      <c r="L318" s="35" t="n">
        <f aca="false">VLOOKUP(K318,$AB$682:$AD$691,3,TRUE())+VLOOKUP(F318,$AC$682:$AD$691,2,TRUE())+SUM(G318:J318)</f>
        <v>18</v>
      </c>
      <c r="M318" s="36" t="n">
        <v>3</v>
      </c>
      <c r="N318" s="37" t="n">
        <v>4</v>
      </c>
      <c r="O318" s="36" t="n">
        <f aca="false">MIN((MAX((ROUND(((POWER(CEILING((K318*1.15),1),2) / 870) * (Z318 /Y318)),0)),5)),30)</f>
        <v>5</v>
      </c>
      <c r="P318" s="19"/>
      <c r="Q318" s="36" t="s">
        <v>427</v>
      </c>
      <c r="R318" s="37" t="n">
        <v>225</v>
      </c>
      <c r="S318" s="38" t="s">
        <v>422</v>
      </c>
      <c r="T318" s="37" t="s">
        <v>449</v>
      </c>
      <c r="U318" s="21"/>
      <c r="V318" s="39" t="s">
        <v>1312</v>
      </c>
      <c r="W318" s="19"/>
      <c r="X318" s="32"/>
      <c r="Y318" s="23" t="n">
        <v>3</v>
      </c>
      <c r="Z318" s="24" t="n">
        <v>3</v>
      </c>
      <c r="AA318" s="19"/>
      <c r="AB318" s="25"/>
      <c r="AC318" s="25"/>
      <c r="AD318" s="25"/>
    </row>
    <row r="319" customFormat="false" ht="15" hidden="false" customHeight="true" outlineLevel="0" collapsed="false">
      <c r="A319" s="34" t="n">
        <v>318</v>
      </c>
      <c r="B319" s="35" t="s">
        <v>1313</v>
      </c>
      <c r="C319" s="34" t="s">
        <v>1314</v>
      </c>
      <c r="D319" s="35" t="s">
        <v>1315</v>
      </c>
      <c r="E319" s="34" t="s">
        <v>1181</v>
      </c>
      <c r="F319" s="35" t="n">
        <v>90</v>
      </c>
      <c r="G319" s="34" t="n">
        <v>3</v>
      </c>
      <c r="H319" s="35" t="n">
        <v>1</v>
      </c>
      <c r="I319" s="34" t="n">
        <v>3</v>
      </c>
      <c r="J319" s="35" t="n">
        <v>1</v>
      </c>
      <c r="K319" s="34" t="n">
        <v>65</v>
      </c>
      <c r="L319" s="35" t="n">
        <f aca="false">VLOOKUP(K319,$AB$682:$AD$691,3,TRUE())+VLOOKUP(F319,$AC$682:$AD$691,2,TRUE())+SUM(G319:J319)</f>
        <v>13</v>
      </c>
      <c r="M319" s="36" t="n">
        <v>1</v>
      </c>
      <c r="N319" s="37" t="n">
        <v>2</v>
      </c>
      <c r="O319" s="36" t="n">
        <f aca="false">MIN((MAX((ROUND(((POWER(CEILING((K319*1.15),1),2) / 870) * (Z319 /Y319)),0)),5)),30)</f>
        <v>13</v>
      </c>
      <c r="P319" s="19"/>
      <c r="Q319" s="36" t="n">
        <v>2</v>
      </c>
      <c r="R319" s="37" t="n">
        <v>75</v>
      </c>
      <c r="S319" s="38" t="s">
        <v>422</v>
      </c>
      <c r="T319" s="37" t="s">
        <v>402</v>
      </c>
      <c r="U319" s="21"/>
      <c r="V319" s="39" t="s">
        <v>480</v>
      </c>
      <c r="W319" s="19"/>
      <c r="X319" s="32"/>
      <c r="Y319" s="23" t="n">
        <v>1</v>
      </c>
      <c r="Z319" s="24" t="n">
        <v>2</v>
      </c>
      <c r="AA319" s="19"/>
      <c r="AB319" s="25"/>
      <c r="AC319" s="25"/>
      <c r="AD319" s="25"/>
    </row>
    <row r="320" customFormat="false" ht="15" hidden="false" customHeight="true" outlineLevel="0" collapsed="false">
      <c r="A320" s="26" t="n">
        <v>319</v>
      </c>
      <c r="B320" s="27" t="s">
        <v>1316</v>
      </c>
      <c r="C320" s="26" t="s">
        <v>1314</v>
      </c>
      <c r="D320" s="27" t="s">
        <v>1315</v>
      </c>
      <c r="E320" s="26" t="s">
        <v>1181</v>
      </c>
      <c r="F320" s="27" t="n">
        <v>100</v>
      </c>
      <c r="G320" s="26" t="n">
        <v>5</v>
      </c>
      <c r="H320" s="27" t="n">
        <v>2</v>
      </c>
      <c r="I320" s="26" t="n">
        <v>3</v>
      </c>
      <c r="J320" s="27" t="n">
        <v>2</v>
      </c>
      <c r="K320" s="26" t="n">
        <v>95</v>
      </c>
      <c r="L320" s="27" t="n">
        <f aca="false">VLOOKUP(K320,$AB$682:$AD$691,3,TRUE())+VLOOKUP(F320,$AC$682:$AD$691,2,TRUE())+SUM(G320:J320)</f>
        <v>18</v>
      </c>
      <c r="M320" s="28" t="n">
        <v>3</v>
      </c>
      <c r="N320" s="29" t="n">
        <v>4</v>
      </c>
      <c r="O320" s="28" t="n">
        <f aca="false">MIN((MAX((ROUND(((POWER(CEILING((K320*1.15),1),2) / 870) * (Z320 /Y320)),0)),5)),30)</f>
        <v>14</v>
      </c>
      <c r="P320" s="19"/>
      <c r="Q320" s="28" t="s">
        <v>427</v>
      </c>
      <c r="R320" s="29" t="n">
        <v>240</v>
      </c>
      <c r="S320" s="30" t="s">
        <v>1317</v>
      </c>
      <c r="T320" s="29" t="s">
        <v>472</v>
      </c>
      <c r="U320" s="21"/>
      <c r="V320" s="31"/>
      <c r="W320" s="19"/>
      <c r="X320" s="32"/>
      <c r="Y320" s="23" t="n">
        <v>3</v>
      </c>
      <c r="Z320" s="24" t="n">
        <v>3</v>
      </c>
      <c r="AA320" s="19"/>
      <c r="AB320" s="25"/>
      <c r="AC320" s="25"/>
      <c r="AD320" s="25"/>
    </row>
    <row r="321" customFormat="false" ht="15" hidden="false" customHeight="true" outlineLevel="0" collapsed="false">
      <c r="A321" s="26" t="n">
        <v>320</v>
      </c>
      <c r="B321" s="27" t="s">
        <v>1318</v>
      </c>
      <c r="C321" s="26" t="s">
        <v>444</v>
      </c>
      <c r="D321" s="27" t="s">
        <v>1319</v>
      </c>
      <c r="E321" s="26" t="s">
        <v>873</v>
      </c>
      <c r="F321" s="27" t="n">
        <v>120</v>
      </c>
      <c r="G321" s="26" t="n">
        <v>3</v>
      </c>
      <c r="H321" s="27" t="n">
        <v>2</v>
      </c>
      <c r="I321" s="26" t="n">
        <v>3</v>
      </c>
      <c r="J321" s="27" t="n">
        <v>2</v>
      </c>
      <c r="K321" s="26" t="n">
        <v>60</v>
      </c>
      <c r="L321" s="27" t="n">
        <f aca="false">VLOOKUP(K321,$AB$682:$AD$691,3,TRUE())+VLOOKUP(F321,$AC$682:$AD$691,2,TRUE())+SUM(G321:J321)</f>
        <v>17</v>
      </c>
      <c r="M321" s="28" t="n">
        <v>4</v>
      </c>
      <c r="N321" s="29" t="n">
        <v>5</v>
      </c>
      <c r="O321" s="28" t="n">
        <f aca="false">MIN((MAX((ROUND(((POWER(CEILING((K321*1.15),1),2) / 870) * (Z321 /Y321)),0)),5)),30)</f>
        <v>11</v>
      </c>
      <c r="P321" s="19"/>
      <c r="Q321" s="28" t="n">
        <v>4</v>
      </c>
      <c r="R321" s="29" t="n">
        <v>175</v>
      </c>
      <c r="S321" s="30" t="s">
        <v>422</v>
      </c>
      <c r="T321" s="29" t="s">
        <v>509</v>
      </c>
      <c r="U321" s="21"/>
      <c r="V321" s="31"/>
      <c r="W321" s="19"/>
      <c r="X321" s="32"/>
      <c r="Y321" s="23" t="n">
        <v>1</v>
      </c>
      <c r="Z321" s="24" t="n">
        <v>2</v>
      </c>
      <c r="AA321" s="19"/>
      <c r="AB321" s="25"/>
      <c r="AC321" s="25"/>
      <c r="AD321" s="25"/>
    </row>
    <row r="322" customFormat="false" ht="15" hidden="false" customHeight="true" outlineLevel="0" collapsed="false">
      <c r="A322" s="26" t="n">
        <v>321</v>
      </c>
      <c r="B322" s="27" t="s">
        <v>1320</v>
      </c>
      <c r="C322" s="26" t="s">
        <v>444</v>
      </c>
      <c r="D322" s="27" t="s">
        <v>1319</v>
      </c>
      <c r="E322" s="26" t="s">
        <v>873</v>
      </c>
      <c r="F322" s="27" t="n">
        <v>130</v>
      </c>
      <c r="G322" s="26" t="n">
        <v>3</v>
      </c>
      <c r="H322" s="27" t="n">
        <v>2</v>
      </c>
      <c r="I322" s="26" t="n">
        <v>3</v>
      </c>
      <c r="J322" s="27" t="n">
        <v>2</v>
      </c>
      <c r="K322" s="26" t="n">
        <v>60</v>
      </c>
      <c r="L322" s="27" t="n">
        <f aca="false">VLOOKUP(K322,$AB$682:$AD$691,3,TRUE())+VLOOKUP(F322,$AC$682:$AD$691,2,TRUE())+SUM(G322:J322)</f>
        <v>19</v>
      </c>
      <c r="M322" s="28" t="n">
        <v>7</v>
      </c>
      <c r="N322" s="29" t="n">
        <v>8</v>
      </c>
      <c r="O322" s="28" t="n">
        <f aca="false">MIN((MAX((ROUND(((POWER(CEILING((K322*1.15),1),2) / 870) * (Z322 /Y322)),0)),5)),30)</f>
        <v>5</v>
      </c>
      <c r="P322" s="19"/>
      <c r="Q322" s="28" t="s">
        <v>427</v>
      </c>
      <c r="R322" s="29" t="n">
        <v>240</v>
      </c>
      <c r="S322" s="30" t="s">
        <v>422</v>
      </c>
      <c r="T322" s="29" t="s">
        <v>509</v>
      </c>
      <c r="U322" s="21"/>
      <c r="V322" s="31"/>
      <c r="W322" s="19"/>
      <c r="X322" s="32"/>
      <c r="Y322" s="23" t="n">
        <v>3</v>
      </c>
      <c r="Z322" s="24" t="n">
        <v>3</v>
      </c>
      <c r="AA322" s="19"/>
      <c r="AB322" s="25"/>
      <c r="AC322" s="25"/>
      <c r="AD322" s="25"/>
    </row>
    <row r="323" customFormat="false" ht="15" hidden="false" customHeight="true" outlineLevel="0" collapsed="false">
      <c r="A323" s="34" t="n">
        <v>322</v>
      </c>
      <c r="B323" s="35" t="s">
        <v>1321</v>
      </c>
      <c r="C323" s="34" t="s">
        <v>1322</v>
      </c>
      <c r="D323" s="35" t="s">
        <v>1323</v>
      </c>
      <c r="E323" s="34" t="s">
        <v>1208</v>
      </c>
      <c r="F323" s="35" t="n">
        <v>90</v>
      </c>
      <c r="G323" s="34" t="n">
        <v>2</v>
      </c>
      <c r="H323" s="35" t="n">
        <v>2</v>
      </c>
      <c r="I323" s="34" t="n">
        <v>3</v>
      </c>
      <c r="J323" s="35" t="n">
        <v>2</v>
      </c>
      <c r="K323" s="34" t="n">
        <v>35</v>
      </c>
      <c r="L323" s="35" t="n">
        <f aca="false">VLOOKUP(K323,$AB$682:$AD$691,3,TRUE())+VLOOKUP(F323,$AC$682:$AD$691,2,TRUE())+SUM(G323:J323)</f>
        <v>13</v>
      </c>
      <c r="M323" s="36" t="n">
        <v>1</v>
      </c>
      <c r="N323" s="37" t="n">
        <v>2</v>
      </c>
      <c r="O323" s="36" t="n">
        <f aca="false">MIN((MAX((ROUND(((POWER(CEILING((K323*1.15),1),2) / 870) * (Z323 /Y323)),0)),5)),30)</f>
        <v>5</v>
      </c>
      <c r="P323" s="19"/>
      <c r="Q323" s="36" t="n">
        <v>2</v>
      </c>
      <c r="R323" s="37" t="n">
        <v>45</v>
      </c>
      <c r="S323" s="38" t="s">
        <v>422</v>
      </c>
      <c r="T323" s="37" t="s">
        <v>404</v>
      </c>
      <c r="U323" s="21"/>
      <c r="V323" s="39" t="s">
        <v>542</v>
      </c>
      <c r="W323" s="19"/>
      <c r="X323" s="32"/>
      <c r="Y323" s="23" t="n">
        <v>1</v>
      </c>
      <c r="Z323" s="24" t="n">
        <v>2</v>
      </c>
      <c r="AA323" s="19"/>
      <c r="AB323" s="25"/>
      <c r="AC323" s="25"/>
      <c r="AD323" s="25"/>
    </row>
    <row r="324" customFormat="false" ht="15" hidden="false" customHeight="true" outlineLevel="0" collapsed="false">
      <c r="A324" s="34" t="n">
        <v>323</v>
      </c>
      <c r="B324" s="35" t="s">
        <v>1324</v>
      </c>
      <c r="C324" s="34" t="s">
        <v>1322</v>
      </c>
      <c r="D324" s="35" t="s">
        <v>1325</v>
      </c>
      <c r="E324" s="34" t="s">
        <v>1326</v>
      </c>
      <c r="F324" s="35" t="n">
        <v>100</v>
      </c>
      <c r="G324" s="34" t="n">
        <v>4</v>
      </c>
      <c r="H324" s="35" t="n">
        <v>3</v>
      </c>
      <c r="I324" s="34" t="n">
        <v>4</v>
      </c>
      <c r="J324" s="35" t="n">
        <v>3</v>
      </c>
      <c r="K324" s="34" t="n">
        <v>40</v>
      </c>
      <c r="L324" s="35" t="n">
        <f aca="false">VLOOKUP(K324,$AB$682:$AD$691,3,TRUE())+VLOOKUP(F324,$AC$682:$AD$691,2,TRUE())+SUM(G324:J324)</f>
        <v>19</v>
      </c>
      <c r="M324" s="36" t="n">
        <v>4</v>
      </c>
      <c r="N324" s="37" t="n">
        <v>6</v>
      </c>
      <c r="O324" s="36" t="n">
        <f aca="false">MIN((MAX((ROUND(((POWER(CEILING((K324*1.15),1),2) / 870) * (Z324 /Y324)),0)),5)),30)</f>
        <v>5</v>
      </c>
      <c r="P324" s="19"/>
      <c r="Q324" s="36" t="s">
        <v>427</v>
      </c>
      <c r="R324" s="37" t="n">
        <v>150</v>
      </c>
      <c r="S324" s="38" t="s">
        <v>1327</v>
      </c>
      <c r="T324" s="37" t="s">
        <v>441</v>
      </c>
      <c r="U324" s="21"/>
      <c r="V324" s="39"/>
      <c r="W324" s="19"/>
      <c r="X324" s="32"/>
      <c r="Y324" s="23" t="n">
        <v>3</v>
      </c>
      <c r="Z324" s="24" t="n">
        <v>3</v>
      </c>
      <c r="AA324" s="19"/>
      <c r="AB324" s="25"/>
      <c r="AC324" s="25"/>
      <c r="AD324" s="25"/>
    </row>
    <row r="325" customFormat="false" ht="15" hidden="false" customHeight="true" outlineLevel="0" collapsed="false">
      <c r="A325" s="34" t="n">
        <v>324</v>
      </c>
      <c r="B325" s="35" t="s">
        <v>1328</v>
      </c>
      <c r="C325" s="34" t="s">
        <v>433</v>
      </c>
      <c r="D325" s="35" t="s">
        <v>1329</v>
      </c>
      <c r="E325" s="34" t="s">
        <v>1330</v>
      </c>
      <c r="F325" s="35" t="n">
        <v>100</v>
      </c>
      <c r="G325" s="34" t="n">
        <v>3</v>
      </c>
      <c r="H325" s="35" t="n">
        <v>5</v>
      </c>
      <c r="I325" s="34" t="n">
        <v>3</v>
      </c>
      <c r="J325" s="35" t="n">
        <v>3</v>
      </c>
      <c r="K325" s="34" t="n">
        <v>20</v>
      </c>
      <c r="L325" s="35" t="n">
        <f aca="false">VLOOKUP(K325,$AB$682:$AD$691,3,TRUE())+VLOOKUP(F325,$AC$682:$AD$691,2,TRUE())+SUM(G325:J325)</f>
        <v>18</v>
      </c>
      <c r="M325" s="36" t="n">
        <v>1</v>
      </c>
      <c r="N325" s="37" t="n">
        <v>4</v>
      </c>
      <c r="O325" s="36" t="n">
        <f aca="false">MIN((MAX((ROUND(((POWER(CEILING((K325*1.15),1),2) / 870) * (Z325 /Y325)),0)),5)),30)</f>
        <v>5</v>
      </c>
      <c r="P325" s="19"/>
      <c r="Q325" s="36" t="n">
        <v>4</v>
      </c>
      <c r="R325" s="37" t="n">
        <v>210</v>
      </c>
      <c r="S325" s="38" t="s">
        <v>817</v>
      </c>
      <c r="T325" s="37" t="s">
        <v>403</v>
      </c>
      <c r="U325" s="21"/>
      <c r="V325" s="39"/>
      <c r="W325" s="19"/>
      <c r="X325" s="32"/>
      <c r="Y325" s="23" t="n">
        <v>3</v>
      </c>
      <c r="Z325" s="24" t="n">
        <v>3</v>
      </c>
      <c r="AA325" s="19"/>
      <c r="AB325" s="25"/>
      <c r="AC325" s="25"/>
      <c r="AD325" s="25"/>
    </row>
    <row r="326" customFormat="false" ht="15" hidden="false" customHeight="true" outlineLevel="0" collapsed="false">
      <c r="A326" s="26" t="n">
        <v>325</v>
      </c>
      <c r="B326" s="27" t="s">
        <v>1331</v>
      </c>
      <c r="C326" s="26" t="s">
        <v>619</v>
      </c>
      <c r="D326" s="27" t="s">
        <v>1332</v>
      </c>
      <c r="E326" s="26" t="s">
        <v>637</v>
      </c>
      <c r="F326" s="27" t="n">
        <v>90</v>
      </c>
      <c r="G326" s="26" t="n">
        <v>1</v>
      </c>
      <c r="H326" s="27" t="n">
        <v>2</v>
      </c>
      <c r="I326" s="26" t="n">
        <v>3</v>
      </c>
      <c r="J326" s="27" t="n">
        <v>3</v>
      </c>
      <c r="K326" s="26" t="n">
        <v>60</v>
      </c>
      <c r="L326" s="27" t="n">
        <f aca="false">VLOOKUP(K326,$AB$682:$AD$691,3,TRUE())+VLOOKUP(F326,$AC$682:$AD$691,2,TRUE())+SUM(G326:J326)</f>
        <v>13</v>
      </c>
      <c r="M326" s="28" t="n">
        <v>1</v>
      </c>
      <c r="N326" s="29" t="n">
        <v>3</v>
      </c>
      <c r="O326" s="28" t="n">
        <f aca="false">MIN((MAX((ROUND(((POWER(CEILING((K326*1.15),1),2) / 870) * (Z326 /Y326)),0)),5)),30)</f>
        <v>11</v>
      </c>
      <c r="P326" s="19"/>
      <c r="Q326" s="28" t="n">
        <v>2</v>
      </c>
      <c r="R326" s="29" t="n">
        <v>45</v>
      </c>
      <c r="S326" s="30" t="s">
        <v>422</v>
      </c>
      <c r="T326" s="29" t="s">
        <v>405</v>
      </c>
      <c r="U326" s="21"/>
      <c r="V326" s="31" t="s">
        <v>1333</v>
      </c>
      <c r="W326" s="19"/>
      <c r="X326" s="32"/>
      <c r="Y326" s="23" t="n">
        <v>1</v>
      </c>
      <c r="Z326" s="24" t="n">
        <v>2</v>
      </c>
      <c r="AA326" s="19"/>
      <c r="AB326" s="25"/>
      <c r="AC326" s="25"/>
      <c r="AD326" s="25"/>
    </row>
    <row r="327" customFormat="false" ht="15" hidden="false" customHeight="true" outlineLevel="0" collapsed="false">
      <c r="A327" s="26" t="n">
        <v>326</v>
      </c>
      <c r="B327" s="27" t="s">
        <v>1334</v>
      </c>
      <c r="C327" s="26" t="s">
        <v>619</v>
      </c>
      <c r="D327" s="27" t="s">
        <v>1332</v>
      </c>
      <c r="E327" s="26" t="s">
        <v>637</v>
      </c>
      <c r="F327" s="27" t="n">
        <v>100</v>
      </c>
      <c r="G327" s="26" t="n">
        <v>2</v>
      </c>
      <c r="H327" s="27" t="n">
        <v>3</v>
      </c>
      <c r="I327" s="26" t="n">
        <v>3</v>
      </c>
      <c r="J327" s="27" t="n">
        <v>4</v>
      </c>
      <c r="K327" s="26" t="n">
        <v>80</v>
      </c>
      <c r="L327" s="27" t="n">
        <f aca="false">VLOOKUP(K327,$AB$682:$AD$691,3,TRUE())+VLOOKUP(F327,$AC$682:$AD$691,2,TRUE())+SUM(G327:J327)</f>
        <v>18</v>
      </c>
      <c r="M327" s="28" t="n">
        <v>2</v>
      </c>
      <c r="N327" s="29" t="n">
        <v>4</v>
      </c>
      <c r="O327" s="28" t="n">
        <f aca="false">MIN((MAX((ROUND(((POWER(CEILING((K327*1.15),1),2) / 870) * (Z327 /Y327)),0)),5)),30)</f>
        <v>10</v>
      </c>
      <c r="P327" s="19"/>
      <c r="Q327" s="28" t="s">
        <v>427</v>
      </c>
      <c r="R327" s="29" t="n">
        <v>240</v>
      </c>
      <c r="S327" s="30" t="s">
        <v>422</v>
      </c>
      <c r="T327" s="29" t="s">
        <v>405</v>
      </c>
      <c r="U327" s="21"/>
      <c r="V327" s="31"/>
      <c r="W327" s="19"/>
      <c r="X327" s="32"/>
      <c r="Y327" s="23" t="n">
        <v>3</v>
      </c>
      <c r="Z327" s="24" t="n">
        <v>3</v>
      </c>
      <c r="AA327" s="19"/>
      <c r="AB327" s="25"/>
      <c r="AC327" s="25"/>
      <c r="AD327" s="25"/>
    </row>
    <row r="328" customFormat="false" ht="15" hidden="false" customHeight="true" outlineLevel="0" collapsed="false">
      <c r="A328" s="26" t="n">
        <v>327</v>
      </c>
      <c r="B328" s="27" t="s">
        <v>1335</v>
      </c>
      <c r="C328" s="26" t="s">
        <v>484</v>
      </c>
      <c r="D328" s="27" t="s">
        <v>1336</v>
      </c>
      <c r="E328" s="26" t="s">
        <v>1064</v>
      </c>
      <c r="F328" s="27" t="n">
        <v>90</v>
      </c>
      <c r="G328" s="26" t="n">
        <v>2</v>
      </c>
      <c r="H328" s="27" t="n">
        <v>2</v>
      </c>
      <c r="I328" s="26" t="n">
        <v>2</v>
      </c>
      <c r="J328" s="27" t="n">
        <v>2</v>
      </c>
      <c r="K328" s="26" t="n">
        <v>60</v>
      </c>
      <c r="L328" s="27" t="n">
        <f aca="false">VLOOKUP(K328,$AB$682:$AD$691,3,TRUE())+VLOOKUP(F328,$AC$682:$AD$691,2,TRUE())+SUM(G328:J328)</f>
        <v>12</v>
      </c>
      <c r="M328" s="28" t="n">
        <v>2</v>
      </c>
      <c r="N328" s="29" t="n">
        <v>1</v>
      </c>
      <c r="O328" s="28" t="n">
        <f aca="false">MIN((MAX((ROUND(((POWER(CEILING((K328*1.15),1),2) / 870) * (Z328 /Y328)),0)),5)),30)</f>
        <v>5</v>
      </c>
      <c r="P328" s="19"/>
      <c r="Q328" s="28" t="n">
        <v>2</v>
      </c>
      <c r="R328" s="29" t="n">
        <v>45</v>
      </c>
      <c r="S328" s="30" t="s">
        <v>817</v>
      </c>
      <c r="T328" s="29" t="s">
        <v>993</v>
      </c>
      <c r="U328" s="21"/>
      <c r="V328" s="31" t="s">
        <v>1337</v>
      </c>
      <c r="W328" s="19"/>
      <c r="X328" s="32"/>
      <c r="Y328" s="23" t="n">
        <v>3</v>
      </c>
      <c r="Z328" s="24" t="n">
        <v>3</v>
      </c>
      <c r="AA328" s="19"/>
      <c r="AB328" s="25"/>
      <c r="AC328" s="25"/>
      <c r="AD328" s="25"/>
    </row>
    <row r="329" customFormat="false" ht="15" hidden="false" customHeight="true" outlineLevel="0" collapsed="false">
      <c r="A329" s="34" t="n">
        <v>328</v>
      </c>
      <c r="B329" s="35" t="s">
        <v>1338</v>
      </c>
      <c r="C329" s="34" t="s">
        <v>512</v>
      </c>
      <c r="D329" s="35" t="s">
        <v>1339</v>
      </c>
      <c r="E329" s="34" t="s">
        <v>524</v>
      </c>
      <c r="F329" s="35" t="n">
        <v>90</v>
      </c>
      <c r="G329" s="34" t="n">
        <v>4</v>
      </c>
      <c r="H329" s="35" t="n">
        <v>2</v>
      </c>
      <c r="I329" s="34" t="n">
        <v>2</v>
      </c>
      <c r="J329" s="35" t="n">
        <v>2</v>
      </c>
      <c r="K329" s="34" t="n">
        <v>10</v>
      </c>
      <c r="L329" s="35" t="n">
        <f aca="false">VLOOKUP(K329,$AB$682:$AD$691,3,TRUE())+VLOOKUP(F329,$AC$682:$AD$691,2,TRUE())+SUM(G329:J329)</f>
        <v>13</v>
      </c>
      <c r="M329" s="36" t="n">
        <v>1</v>
      </c>
      <c r="N329" s="37" t="n">
        <v>2</v>
      </c>
      <c r="O329" s="36" t="n">
        <f aca="false">MIN((MAX((ROUND(((POWER(CEILING((K329*1.15),1),2) / 870) * (Z329 /Y329)),0)),5)),30)</f>
        <v>5</v>
      </c>
      <c r="P329" s="19"/>
      <c r="Q329" s="36" t="n">
        <v>2</v>
      </c>
      <c r="R329" s="37" t="n">
        <v>45</v>
      </c>
      <c r="S329" s="38" t="s">
        <v>422</v>
      </c>
      <c r="T329" s="37" t="s">
        <v>402</v>
      </c>
      <c r="U329" s="21"/>
      <c r="V329" s="39"/>
      <c r="W329" s="19"/>
      <c r="X329" s="32"/>
      <c r="Y329" s="23" t="n">
        <v>1</v>
      </c>
      <c r="Z329" s="24" t="n">
        <v>3</v>
      </c>
      <c r="AA329" s="19"/>
      <c r="AB329" s="25"/>
      <c r="AC329" s="25"/>
      <c r="AD329" s="25"/>
    </row>
    <row r="330" customFormat="false" ht="15" hidden="false" customHeight="true" outlineLevel="0" collapsed="false">
      <c r="A330" s="34" t="n">
        <v>329</v>
      </c>
      <c r="B330" s="35" t="s">
        <v>1340</v>
      </c>
      <c r="C330" s="34" t="s">
        <v>1341</v>
      </c>
      <c r="D330" s="35" t="s">
        <v>699</v>
      </c>
      <c r="E330" s="34" t="s">
        <v>699</v>
      </c>
      <c r="F330" s="35" t="n">
        <v>90</v>
      </c>
      <c r="G330" s="34" t="n">
        <v>3</v>
      </c>
      <c r="H330" s="35" t="n">
        <v>2</v>
      </c>
      <c r="I330" s="34" t="n">
        <v>2</v>
      </c>
      <c r="J330" s="35" t="n">
        <v>2</v>
      </c>
      <c r="K330" s="34" t="n">
        <v>70</v>
      </c>
      <c r="L330" s="35" t="n">
        <f aca="false">VLOOKUP(K330,$AB$682:$AD$691,3,TRUE())+VLOOKUP(F330,$AC$682:$AD$691,2,TRUE())+SUM(G330:J330)</f>
        <v>14</v>
      </c>
      <c r="M330" s="36" t="n">
        <v>2</v>
      </c>
      <c r="N330" s="37" t="n">
        <v>2</v>
      </c>
      <c r="O330" s="36" t="n">
        <f aca="false">MIN((MAX((ROUND(((POWER(CEILING((K330*1.15),1),2) / 870) * (Z330 /Y330)),0)),5)),30)</f>
        <v>11</v>
      </c>
      <c r="P330" s="19"/>
      <c r="Q330" s="36" t="s">
        <v>427</v>
      </c>
      <c r="R330" s="37" t="n">
        <v>180</v>
      </c>
      <c r="S330" s="38" t="s">
        <v>422</v>
      </c>
      <c r="T330" s="37" t="s">
        <v>402</v>
      </c>
      <c r="U330" s="21"/>
      <c r="V330" s="39"/>
      <c r="W330" s="19"/>
      <c r="X330" s="32"/>
      <c r="Y330" s="23" t="n">
        <v>2</v>
      </c>
      <c r="Z330" s="24" t="n">
        <v>3</v>
      </c>
      <c r="AA330" s="19"/>
      <c r="AB330" s="25"/>
      <c r="AC330" s="25"/>
      <c r="AD330" s="25"/>
    </row>
    <row r="331" customFormat="false" ht="15" hidden="false" customHeight="true" outlineLevel="0" collapsed="false">
      <c r="A331" s="34" t="n">
        <v>330</v>
      </c>
      <c r="B331" s="35" t="s">
        <v>1342</v>
      </c>
      <c r="C331" s="34" t="s">
        <v>1341</v>
      </c>
      <c r="D331" s="35" t="s">
        <v>699</v>
      </c>
      <c r="E331" s="34" t="s">
        <v>699</v>
      </c>
      <c r="F331" s="35" t="n">
        <v>100</v>
      </c>
      <c r="G331" s="34" t="n">
        <v>4</v>
      </c>
      <c r="H331" s="35" t="n">
        <v>3</v>
      </c>
      <c r="I331" s="34" t="n">
        <v>3</v>
      </c>
      <c r="J331" s="35" t="n">
        <v>3</v>
      </c>
      <c r="K331" s="34" t="n">
        <v>100</v>
      </c>
      <c r="L331" s="35" t="n">
        <f aca="false">VLOOKUP(K331,$AB$682:$AD$691,3,TRUE())+VLOOKUP(F331,$AC$682:$AD$691,2,TRUE())+SUM(G331:J331)</f>
        <v>20</v>
      </c>
      <c r="M331" s="36" t="n">
        <v>4</v>
      </c>
      <c r="N331" s="37" t="n">
        <v>4</v>
      </c>
      <c r="O331" s="36" t="n">
        <f aca="false">MIN((MAX((ROUND(((POWER(CEILING((K331*1.15),1),2) / 870) * (Z331 /Y331)),0)),5)),30)</f>
        <v>15</v>
      </c>
      <c r="P331" s="19"/>
      <c r="Q331" s="36" t="s">
        <v>427</v>
      </c>
      <c r="R331" s="37" t="n">
        <v>255</v>
      </c>
      <c r="S331" s="38" t="s">
        <v>422</v>
      </c>
      <c r="T331" s="37" t="s">
        <v>402</v>
      </c>
      <c r="U331" s="21"/>
      <c r="V331" s="39"/>
      <c r="W331" s="19"/>
      <c r="X331" s="32"/>
      <c r="Y331" s="23" t="n">
        <v>3</v>
      </c>
      <c r="Z331" s="24" t="n">
        <v>3</v>
      </c>
      <c r="AA331" s="19"/>
      <c r="AB331" s="25"/>
      <c r="AC331" s="25"/>
      <c r="AD331" s="25"/>
    </row>
    <row r="332" customFormat="false" ht="15" hidden="false" customHeight="true" outlineLevel="0" collapsed="false">
      <c r="A332" s="26" t="n">
        <v>331</v>
      </c>
      <c r="B332" s="27" t="s">
        <v>1343</v>
      </c>
      <c r="C332" s="26" t="s">
        <v>764</v>
      </c>
      <c r="D332" s="27" t="s">
        <v>513</v>
      </c>
      <c r="E332" s="26" t="s">
        <v>842</v>
      </c>
      <c r="F332" s="27" t="n">
        <v>90</v>
      </c>
      <c r="G332" s="26" t="n">
        <v>3</v>
      </c>
      <c r="H332" s="27" t="n">
        <v>2</v>
      </c>
      <c r="I332" s="26" t="n">
        <v>3</v>
      </c>
      <c r="J332" s="27" t="n">
        <v>2</v>
      </c>
      <c r="K332" s="26" t="n">
        <v>35</v>
      </c>
      <c r="L332" s="27" t="n">
        <f aca="false">VLOOKUP(K332,$AB$682:$AD$691,3,TRUE())+VLOOKUP(F332,$AC$682:$AD$691,2,TRUE())+SUM(G332:J332)</f>
        <v>14</v>
      </c>
      <c r="M332" s="28" t="n">
        <v>1</v>
      </c>
      <c r="N332" s="29" t="n">
        <v>4</v>
      </c>
      <c r="O332" s="28" t="n">
        <f aca="false">MIN((MAX((ROUND(((POWER(CEILING((K332*1.15),1),2) / 870) * (Z332 /Y332)),0)),5)),30)</f>
        <v>5</v>
      </c>
      <c r="P332" s="19"/>
      <c r="Q332" s="28" t="n">
        <v>2</v>
      </c>
      <c r="R332" s="29" t="n">
        <v>110</v>
      </c>
      <c r="S332" s="30" t="s">
        <v>422</v>
      </c>
      <c r="T332" s="29" t="s">
        <v>509</v>
      </c>
      <c r="U332" s="21"/>
      <c r="V332" s="31" t="s">
        <v>1344</v>
      </c>
      <c r="W332" s="19"/>
      <c r="X332" s="32"/>
      <c r="Y332" s="23" t="n">
        <v>1</v>
      </c>
      <c r="Z332" s="24" t="n">
        <v>2</v>
      </c>
      <c r="AA332" s="19"/>
      <c r="AB332" s="25"/>
      <c r="AC332" s="25"/>
      <c r="AD332" s="25"/>
    </row>
    <row r="333" customFormat="false" ht="15" hidden="false" customHeight="true" outlineLevel="0" collapsed="false">
      <c r="A333" s="26" t="n">
        <v>332</v>
      </c>
      <c r="B333" s="27" t="s">
        <v>1345</v>
      </c>
      <c r="C333" s="26" t="s">
        <v>1215</v>
      </c>
      <c r="D333" s="27" t="s">
        <v>513</v>
      </c>
      <c r="E333" s="26" t="s">
        <v>842</v>
      </c>
      <c r="F333" s="27" t="n">
        <v>100</v>
      </c>
      <c r="G333" s="26" t="n">
        <v>4</v>
      </c>
      <c r="H333" s="27" t="n">
        <v>2</v>
      </c>
      <c r="I333" s="26" t="n">
        <v>4</v>
      </c>
      <c r="J333" s="27" t="n">
        <v>2</v>
      </c>
      <c r="K333" s="26" t="n">
        <v>55</v>
      </c>
      <c r="L333" s="27" t="n">
        <f aca="false">VLOOKUP(K333,$AB$682:$AD$691,3,TRUE())+VLOOKUP(F333,$AC$682:$AD$691,2,TRUE())+SUM(G333:J333)</f>
        <v>17</v>
      </c>
      <c r="M333" s="28" t="n">
        <v>3</v>
      </c>
      <c r="N333" s="29" t="n">
        <v>4</v>
      </c>
      <c r="O333" s="28" t="n">
        <f aca="false">MIN((MAX((ROUND(((POWER(CEILING((K333*1.15),1),2) / 870) * (Z333 /Y333)),0)),5)),30)</f>
        <v>5</v>
      </c>
      <c r="P333" s="19"/>
      <c r="Q333" s="28" t="s">
        <v>427</v>
      </c>
      <c r="R333" s="29" t="n">
        <v>240</v>
      </c>
      <c r="S333" s="30" t="s">
        <v>422</v>
      </c>
      <c r="T333" s="29" t="s">
        <v>509</v>
      </c>
      <c r="U333" s="21"/>
      <c r="V333" s="31"/>
      <c r="W333" s="19"/>
      <c r="X333" s="32"/>
      <c r="Y333" s="23" t="n">
        <v>3</v>
      </c>
      <c r="Z333" s="24" t="n">
        <v>3</v>
      </c>
      <c r="AA333" s="19"/>
      <c r="AB333" s="25"/>
      <c r="AC333" s="25"/>
      <c r="AD333" s="25"/>
    </row>
    <row r="334" customFormat="false" ht="15" hidden="false" customHeight="true" outlineLevel="0" collapsed="false">
      <c r="A334" s="26" t="n">
        <v>333</v>
      </c>
      <c r="B334" s="27" t="s">
        <v>1346</v>
      </c>
      <c r="C334" s="26" t="s">
        <v>475</v>
      </c>
      <c r="D334" s="27" t="s">
        <v>1174</v>
      </c>
      <c r="E334" s="26" t="s">
        <v>745</v>
      </c>
      <c r="F334" s="27" t="n">
        <v>90</v>
      </c>
      <c r="G334" s="26" t="n">
        <v>2</v>
      </c>
      <c r="H334" s="27" t="n">
        <v>2</v>
      </c>
      <c r="I334" s="26" t="n">
        <v>2</v>
      </c>
      <c r="J334" s="27" t="n">
        <v>3</v>
      </c>
      <c r="K334" s="26" t="n">
        <v>50</v>
      </c>
      <c r="L334" s="27" t="n">
        <f aca="false">VLOOKUP(K334,$AB$682:$AD$691,3,TRUE())+VLOOKUP(F334,$AC$682:$AD$691,2,TRUE())+SUM(G334:J334)</f>
        <v>13</v>
      </c>
      <c r="M334" s="28" t="n">
        <v>1</v>
      </c>
      <c r="N334" s="29" t="n">
        <v>1</v>
      </c>
      <c r="O334" s="28" t="n">
        <f aca="false">MIN((MAX((ROUND(((POWER(CEILING((K334*1.15),1),2) / 870) * (Z334 /Y334)),0)),5)),30)</f>
        <v>8</v>
      </c>
      <c r="P334" s="19"/>
      <c r="Q334" s="28" t="n">
        <v>2</v>
      </c>
      <c r="R334" s="29" t="n">
        <v>45</v>
      </c>
      <c r="S334" s="30" t="s">
        <v>422</v>
      </c>
      <c r="T334" s="29" t="s">
        <v>405</v>
      </c>
      <c r="U334" s="21"/>
      <c r="V334" s="31"/>
      <c r="W334" s="19"/>
      <c r="X334" s="32"/>
      <c r="Y334" s="23" t="n">
        <v>1</v>
      </c>
      <c r="Z334" s="24" t="n">
        <v>2</v>
      </c>
      <c r="AA334" s="19"/>
      <c r="AB334" s="25"/>
      <c r="AC334" s="25"/>
      <c r="AD334" s="25"/>
    </row>
    <row r="335" customFormat="false" ht="15" hidden="false" customHeight="true" outlineLevel="0" collapsed="false">
      <c r="A335" s="34" t="n">
        <v>334</v>
      </c>
      <c r="B335" s="35" t="s">
        <v>1347</v>
      </c>
      <c r="C335" s="34" t="s">
        <v>887</v>
      </c>
      <c r="D335" s="35" t="s">
        <v>1174</v>
      </c>
      <c r="E335" s="34" t="s">
        <v>745</v>
      </c>
      <c r="F335" s="35" t="n">
        <v>100</v>
      </c>
      <c r="G335" s="34" t="n">
        <v>3</v>
      </c>
      <c r="H335" s="35" t="n">
        <v>3</v>
      </c>
      <c r="I335" s="34" t="n">
        <v>3</v>
      </c>
      <c r="J335" s="35" t="n">
        <v>4</v>
      </c>
      <c r="K335" s="34" t="n">
        <v>80</v>
      </c>
      <c r="L335" s="35" t="n">
        <f aca="false">VLOOKUP(K335,$AB$682:$AD$691,3,TRUE())+VLOOKUP(F335,$AC$682:$AD$691,2,TRUE())+SUM(G335:J335)</f>
        <v>19</v>
      </c>
      <c r="M335" s="36" t="n">
        <v>2</v>
      </c>
      <c r="N335" s="37" t="n">
        <v>2</v>
      </c>
      <c r="O335" s="36" t="n">
        <f aca="false">MIN((MAX((ROUND(((POWER(CEILING((K335*1.15),1),2) / 870) * (Z335 /Y335)),0)),5)),30)</f>
        <v>10</v>
      </c>
      <c r="P335" s="19"/>
      <c r="Q335" s="36" t="s">
        <v>427</v>
      </c>
      <c r="R335" s="37" t="n">
        <v>255</v>
      </c>
      <c r="S335" s="38" t="s">
        <v>1348</v>
      </c>
      <c r="T335" s="37" t="s">
        <v>452</v>
      </c>
      <c r="U335" s="21"/>
      <c r="V335" s="39" t="s">
        <v>1192</v>
      </c>
      <c r="W335" s="19"/>
      <c r="X335" s="32"/>
      <c r="Y335" s="23" t="n">
        <v>3</v>
      </c>
      <c r="Z335" s="24" t="n">
        <v>3</v>
      </c>
      <c r="AA335" s="19"/>
      <c r="AB335" s="25"/>
      <c r="AC335" s="25"/>
      <c r="AD335" s="25"/>
    </row>
    <row r="336" customFormat="false" ht="15" hidden="false" customHeight="true" outlineLevel="0" collapsed="false">
      <c r="A336" s="34" t="n">
        <v>335</v>
      </c>
      <c r="B336" s="35" t="s">
        <v>1349</v>
      </c>
      <c r="C336" s="34" t="s">
        <v>484</v>
      </c>
      <c r="D336" s="35" t="s">
        <v>1042</v>
      </c>
      <c r="E336" s="34" t="s">
        <v>1350</v>
      </c>
      <c r="F336" s="35" t="n">
        <v>100</v>
      </c>
      <c r="G336" s="34" t="n">
        <v>4</v>
      </c>
      <c r="H336" s="35" t="n">
        <v>2</v>
      </c>
      <c r="I336" s="34" t="n">
        <v>2</v>
      </c>
      <c r="J336" s="35" t="n">
        <v>2</v>
      </c>
      <c r="K336" s="34" t="n">
        <v>90</v>
      </c>
      <c r="L336" s="35" t="n">
        <f aca="false">VLOOKUP(K336,$AB$682:$AD$691,3,TRUE())+VLOOKUP(F336,$AC$682:$AD$691,2,TRUE())+SUM(G336:J336)</f>
        <v>16</v>
      </c>
      <c r="M336" s="36" t="n">
        <v>3</v>
      </c>
      <c r="N336" s="37" t="n">
        <v>3</v>
      </c>
      <c r="O336" s="36" t="n">
        <f aca="false">MIN((MAX((ROUND(((POWER(CEILING((K336*1.15),1),2) / 870) * (Z336 /Y336)),0)),5)),30)</f>
        <v>12</v>
      </c>
      <c r="P336" s="19"/>
      <c r="Q336" s="36" t="n">
        <v>4</v>
      </c>
      <c r="R336" s="37" t="n">
        <v>210</v>
      </c>
      <c r="S336" s="38" t="s">
        <v>817</v>
      </c>
      <c r="T336" s="37" t="s">
        <v>402</v>
      </c>
      <c r="U336" s="21"/>
      <c r="V336" s="39" t="s">
        <v>480</v>
      </c>
      <c r="W336" s="19"/>
      <c r="X336" s="32"/>
      <c r="Y336" s="23" t="n">
        <v>3</v>
      </c>
      <c r="Z336" s="24" t="n">
        <v>3</v>
      </c>
      <c r="AA336" s="19"/>
      <c r="AB336" s="25"/>
      <c r="AC336" s="25"/>
      <c r="AD336" s="25"/>
    </row>
    <row r="337" customFormat="false" ht="15" hidden="false" customHeight="true" outlineLevel="0" collapsed="false">
      <c r="A337" s="34" t="n">
        <v>336</v>
      </c>
      <c r="B337" s="35" t="s">
        <v>1351</v>
      </c>
      <c r="C337" s="34" t="s">
        <v>495</v>
      </c>
      <c r="D337" s="35" t="s">
        <v>459</v>
      </c>
      <c r="E337" s="34" t="s">
        <v>553</v>
      </c>
      <c r="F337" s="35" t="n">
        <v>100</v>
      </c>
      <c r="G337" s="34" t="n">
        <v>4</v>
      </c>
      <c r="H337" s="35" t="n">
        <v>2</v>
      </c>
      <c r="I337" s="34" t="n">
        <v>4</v>
      </c>
      <c r="J337" s="35" t="n">
        <v>2</v>
      </c>
      <c r="K337" s="34" t="n">
        <v>65</v>
      </c>
      <c r="L337" s="35" t="n">
        <f aca="false">VLOOKUP(K337,$AB$682:$AD$691,3,TRUE())+VLOOKUP(F337,$AC$682:$AD$691,2,TRUE())+SUM(G337:J337)</f>
        <v>18</v>
      </c>
      <c r="M337" s="36" t="n">
        <v>3</v>
      </c>
      <c r="N337" s="37" t="n">
        <v>4</v>
      </c>
      <c r="O337" s="36" t="n">
        <f aca="false">MIN((MAX((ROUND(((POWER(CEILING((K337*1.15),1),2) / 870) * (Z337 /Y337)),0)),5)),30)</f>
        <v>6</v>
      </c>
      <c r="P337" s="19"/>
      <c r="Q337" s="36" t="n">
        <v>4</v>
      </c>
      <c r="R337" s="37" t="n">
        <v>210</v>
      </c>
      <c r="S337" s="38" t="s">
        <v>817</v>
      </c>
      <c r="T337" s="37" t="s">
        <v>509</v>
      </c>
      <c r="U337" s="21"/>
      <c r="V337" s="39"/>
      <c r="W337" s="19"/>
      <c r="X337" s="32"/>
      <c r="Y337" s="23" t="n">
        <v>3</v>
      </c>
      <c r="Z337" s="24" t="n">
        <v>3</v>
      </c>
      <c r="AA337" s="19"/>
      <c r="AB337" s="25"/>
      <c r="AC337" s="25"/>
      <c r="AD337" s="25"/>
    </row>
    <row r="338" customFormat="false" ht="15" hidden="false" customHeight="true" outlineLevel="0" collapsed="false">
      <c r="A338" s="26" t="n">
        <v>337</v>
      </c>
      <c r="B338" s="27" t="s">
        <v>1352</v>
      </c>
      <c r="C338" s="26" t="s">
        <v>1353</v>
      </c>
      <c r="D338" s="27" t="s">
        <v>699</v>
      </c>
      <c r="E338" s="26" t="s">
        <v>700</v>
      </c>
      <c r="F338" s="27" t="n">
        <v>100</v>
      </c>
      <c r="G338" s="26" t="n">
        <v>2</v>
      </c>
      <c r="H338" s="27" t="n">
        <v>3</v>
      </c>
      <c r="I338" s="26" t="n">
        <v>3</v>
      </c>
      <c r="J338" s="27" t="n">
        <v>3</v>
      </c>
      <c r="K338" s="26" t="n">
        <v>70</v>
      </c>
      <c r="L338" s="27" t="n">
        <f aca="false">VLOOKUP(K338,$AB$682:$AD$691,3,TRUE())+VLOOKUP(F338,$AC$682:$AD$691,2,TRUE())+SUM(G338:J338)</f>
        <v>17</v>
      </c>
      <c r="M338" s="28" t="n">
        <v>2</v>
      </c>
      <c r="N338" s="29" t="n">
        <v>5</v>
      </c>
      <c r="O338" s="28" t="n">
        <f aca="false">MIN((MAX((ROUND(((POWER(CEILING((K338*1.15),1),2) / 870) * (Z338 /Y338)),0)),5)),30)</f>
        <v>8</v>
      </c>
      <c r="P338" s="19"/>
      <c r="Q338" s="28" t="n">
        <v>4</v>
      </c>
      <c r="R338" s="29" t="n">
        <v>255</v>
      </c>
      <c r="S338" s="30" t="s">
        <v>817</v>
      </c>
      <c r="T338" s="29" t="s">
        <v>404</v>
      </c>
      <c r="U338" s="21"/>
      <c r="V338" s="31" t="s">
        <v>1354</v>
      </c>
      <c r="W338" s="19"/>
      <c r="X338" s="32"/>
      <c r="Y338" s="23" t="n">
        <v>3</v>
      </c>
      <c r="Z338" s="24" t="n">
        <v>3</v>
      </c>
      <c r="AA338" s="19"/>
      <c r="AB338" s="25"/>
      <c r="AC338" s="25"/>
      <c r="AD338" s="25"/>
    </row>
    <row r="339" customFormat="false" ht="15" hidden="false" customHeight="true" outlineLevel="0" collapsed="false">
      <c r="A339" s="26" t="n">
        <v>338</v>
      </c>
      <c r="B339" s="27" t="s">
        <v>1355</v>
      </c>
      <c r="C339" s="26" t="s">
        <v>1353</v>
      </c>
      <c r="D339" s="27" t="s">
        <v>699</v>
      </c>
      <c r="E339" s="26" t="s">
        <v>700</v>
      </c>
      <c r="F339" s="27" t="n">
        <v>100</v>
      </c>
      <c r="G339" s="26" t="n">
        <v>3</v>
      </c>
      <c r="H339" s="27" t="n">
        <v>3</v>
      </c>
      <c r="I339" s="26" t="n">
        <v>2</v>
      </c>
      <c r="J339" s="27" t="n">
        <v>3</v>
      </c>
      <c r="K339" s="26" t="n">
        <v>70</v>
      </c>
      <c r="L339" s="27" t="n">
        <f aca="false">VLOOKUP(K339,$AB$682:$AD$691,3,TRUE())+VLOOKUP(F339,$AC$682:$AD$691,2,TRUE())+SUM(G339:J339)</f>
        <v>17</v>
      </c>
      <c r="M339" s="28" t="n">
        <v>2</v>
      </c>
      <c r="N339" s="29" t="n">
        <v>5</v>
      </c>
      <c r="O339" s="28" t="n">
        <f aca="false">MIN((MAX((ROUND(((POWER(CEILING((K339*1.15),1),2) / 870) * (Z339 /Y339)),0)),5)),30)</f>
        <v>8</v>
      </c>
      <c r="P339" s="19"/>
      <c r="Q339" s="28" t="n">
        <v>4</v>
      </c>
      <c r="R339" s="29" t="n">
        <v>255</v>
      </c>
      <c r="S339" s="30" t="s">
        <v>817</v>
      </c>
      <c r="T339" s="29" t="s">
        <v>402</v>
      </c>
      <c r="U339" s="21"/>
      <c r="V339" s="31" t="s">
        <v>1356</v>
      </c>
      <c r="W339" s="19"/>
      <c r="X339" s="32"/>
      <c r="Y339" s="23" t="n">
        <v>3</v>
      </c>
      <c r="Z339" s="24" t="n">
        <v>3</v>
      </c>
      <c r="AA339" s="19"/>
      <c r="AB339" s="25"/>
      <c r="AC339" s="25"/>
      <c r="AD339" s="25"/>
    </row>
    <row r="340" customFormat="false" ht="15" hidden="false" customHeight="true" outlineLevel="0" collapsed="false">
      <c r="A340" s="26" t="n">
        <v>339</v>
      </c>
      <c r="B340" s="27" t="s">
        <v>1357</v>
      </c>
      <c r="C340" s="26" t="s">
        <v>1000</v>
      </c>
      <c r="D340" s="27" t="s">
        <v>1358</v>
      </c>
      <c r="E340" s="26" t="s">
        <v>828</v>
      </c>
      <c r="F340" s="27" t="n">
        <v>90</v>
      </c>
      <c r="G340" s="26" t="n">
        <v>2</v>
      </c>
      <c r="H340" s="27" t="n">
        <v>2</v>
      </c>
      <c r="I340" s="26" t="n">
        <v>2</v>
      </c>
      <c r="J340" s="27" t="n">
        <v>2</v>
      </c>
      <c r="K340" s="26" t="n">
        <v>60</v>
      </c>
      <c r="L340" s="27" t="n">
        <f aca="false">VLOOKUP(K340,$AB$682:$AD$691,3,TRUE())+VLOOKUP(F340,$AC$682:$AD$691,2,TRUE())+SUM(G340:J340)</f>
        <v>12</v>
      </c>
      <c r="M340" s="28" t="n">
        <v>1</v>
      </c>
      <c r="N340" s="29" t="n">
        <v>1</v>
      </c>
      <c r="O340" s="28" t="n">
        <f aca="false">MIN((MAX((ROUND(((POWER(CEILING((K340*1.15),1),2) / 870) * (Z340 /Y340)),0)),5)),30)</f>
        <v>11</v>
      </c>
      <c r="P340" s="19"/>
      <c r="Q340" s="28" t="n">
        <v>2</v>
      </c>
      <c r="R340" s="29" t="n">
        <v>110</v>
      </c>
      <c r="S340" s="30" t="s">
        <v>422</v>
      </c>
      <c r="T340" s="29" t="s">
        <v>402</v>
      </c>
      <c r="U340" s="21"/>
      <c r="V340" s="31"/>
      <c r="W340" s="19"/>
      <c r="X340" s="32"/>
      <c r="Y340" s="23" t="n">
        <v>1</v>
      </c>
      <c r="Z340" s="24" t="n">
        <v>2</v>
      </c>
      <c r="AA340" s="19"/>
      <c r="AB340" s="25"/>
      <c r="AC340" s="25"/>
      <c r="AD340" s="25"/>
    </row>
    <row r="341" customFormat="false" ht="15" hidden="false" customHeight="true" outlineLevel="0" collapsed="false">
      <c r="A341" s="34" t="n">
        <v>340</v>
      </c>
      <c r="B341" s="35" t="s">
        <v>1359</v>
      </c>
      <c r="C341" s="34" t="s">
        <v>1000</v>
      </c>
      <c r="D341" s="35" t="s">
        <v>1358</v>
      </c>
      <c r="E341" s="34" t="s">
        <v>828</v>
      </c>
      <c r="F341" s="35" t="n">
        <v>110</v>
      </c>
      <c r="G341" s="34" t="n">
        <v>3</v>
      </c>
      <c r="H341" s="35" t="n">
        <v>3</v>
      </c>
      <c r="I341" s="34" t="n">
        <v>3</v>
      </c>
      <c r="J341" s="35" t="n">
        <v>3</v>
      </c>
      <c r="K341" s="34" t="n">
        <v>60</v>
      </c>
      <c r="L341" s="35" t="n">
        <f aca="false">VLOOKUP(K341,$AB$682:$AD$691,3,TRUE())+VLOOKUP(F341,$AC$682:$AD$691,2,TRUE())+SUM(G341:J341)</f>
        <v>18</v>
      </c>
      <c r="M341" s="36" t="n">
        <v>2</v>
      </c>
      <c r="N341" s="37" t="n">
        <v>2</v>
      </c>
      <c r="O341" s="36" t="n">
        <f aca="false">MIN((MAX((ROUND(((POWER(CEILING((K341*1.15),1),2) / 870) * (Z341 /Y341)),0)),5)),30)</f>
        <v>5</v>
      </c>
      <c r="P341" s="19"/>
      <c r="Q341" s="36" t="s">
        <v>427</v>
      </c>
      <c r="R341" s="37" t="n">
        <v>225</v>
      </c>
      <c r="S341" s="38" t="s">
        <v>422</v>
      </c>
      <c r="T341" s="37" t="s">
        <v>402</v>
      </c>
      <c r="U341" s="21"/>
      <c r="V341" s="39"/>
      <c r="W341" s="19"/>
      <c r="X341" s="32"/>
      <c r="Y341" s="23" t="n">
        <v>3</v>
      </c>
      <c r="Z341" s="24" t="n">
        <v>3</v>
      </c>
      <c r="AA341" s="19"/>
      <c r="AB341" s="25"/>
      <c r="AC341" s="25"/>
      <c r="AD341" s="25"/>
    </row>
    <row r="342" customFormat="false" ht="15" hidden="false" customHeight="true" outlineLevel="0" collapsed="false">
      <c r="A342" s="34" t="n">
        <v>341</v>
      </c>
      <c r="B342" s="35" t="s">
        <v>1360</v>
      </c>
      <c r="C342" s="34" t="s">
        <v>444</v>
      </c>
      <c r="D342" s="35" t="s">
        <v>716</v>
      </c>
      <c r="E342" s="34" t="s">
        <v>1361</v>
      </c>
      <c r="F342" s="35" t="n">
        <v>90</v>
      </c>
      <c r="G342" s="34" t="n">
        <v>3</v>
      </c>
      <c r="H342" s="35" t="n">
        <v>3</v>
      </c>
      <c r="I342" s="34" t="n">
        <v>2</v>
      </c>
      <c r="J342" s="35" t="n">
        <v>2</v>
      </c>
      <c r="K342" s="34" t="n">
        <v>35</v>
      </c>
      <c r="L342" s="35" t="n">
        <f aca="false">VLOOKUP(K342,$AB$682:$AD$691,3,TRUE())+VLOOKUP(F342,$AC$682:$AD$691,2,TRUE())+SUM(G342:J342)</f>
        <v>14</v>
      </c>
      <c r="M342" s="36" t="n">
        <v>1</v>
      </c>
      <c r="N342" s="37" t="n">
        <v>2</v>
      </c>
      <c r="O342" s="36" t="n">
        <f aca="false">MIN((MAX((ROUND(((POWER(CEILING((K342*1.15),1),2) / 870) * (Z342 /Y342)),0)),5)),30)</f>
        <v>5</v>
      </c>
      <c r="P342" s="19"/>
      <c r="Q342" s="36" t="n">
        <v>2</v>
      </c>
      <c r="R342" s="37" t="n">
        <v>95</v>
      </c>
      <c r="S342" s="38" t="s">
        <v>422</v>
      </c>
      <c r="T342" s="37" t="s">
        <v>402</v>
      </c>
      <c r="U342" s="21"/>
      <c r="V342" s="39" t="s">
        <v>1298</v>
      </c>
      <c r="W342" s="19"/>
      <c r="X342" s="32"/>
      <c r="Y342" s="23" t="n">
        <v>1</v>
      </c>
      <c r="Z342" s="24" t="n">
        <v>2</v>
      </c>
      <c r="AA342" s="19"/>
      <c r="AB342" s="25"/>
      <c r="AC342" s="25"/>
      <c r="AD342" s="25"/>
    </row>
    <row r="343" customFormat="false" ht="15" hidden="false" customHeight="true" outlineLevel="0" collapsed="false">
      <c r="A343" s="34" t="n">
        <v>342</v>
      </c>
      <c r="B343" s="35" t="s">
        <v>1362</v>
      </c>
      <c r="C343" s="34" t="s">
        <v>1314</v>
      </c>
      <c r="D343" s="35" t="s">
        <v>716</v>
      </c>
      <c r="E343" s="34" t="s">
        <v>1361</v>
      </c>
      <c r="F343" s="35" t="n">
        <v>100</v>
      </c>
      <c r="G343" s="34" t="n">
        <v>5</v>
      </c>
      <c r="H343" s="35" t="n">
        <v>3</v>
      </c>
      <c r="I343" s="34" t="n">
        <v>3</v>
      </c>
      <c r="J343" s="35" t="n">
        <v>2</v>
      </c>
      <c r="K343" s="34" t="n">
        <v>55</v>
      </c>
      <c r="L343" s="35" t="n">
        <f aca="false">VLOOKUP(K343,$AB$682:$AD$691,3,TRUE())+VLOOKUP(F343,$AC$682:$AD$691,2,TRUE())+SUM(G343:J343)</f>
        <v>18</v>
      </c>
      <c r="M343" s="36" t="n">
        <v>2</v>
      </c>
      <c r="N343" s="37" t="n">
        <v>3</v>
      </c>
      <c r="O343" s="36" t="n">
        <f aca="false">MIN((MAX((ROUND(((POWER(CEILING((K343*1.15),1),2) / 870) * (Z343 /Y343)),0)),5)),30)</f>
        <v>5</v>
      </c>
      <c r="P343" s="19"/>
      <c r="Q343" s="36" t="s">
        <v>427</v>
      </c>
      <c r="R343" s="37" t="n">
        <v>145</v>
      </c>
      <c r="S343" s="38" t="s">
        <v>422</v>
      </c>
      <c r="T343" s="37" t="s">
        <v>402</v>
      </c>
      <c r="U343" s="21"/>
      <c r="V343" s="39"/>
      <c r="W343" s="19"/>
      <c r="X343" s="32"/>
      <c r="Y343" s="23" t="n">
        <v>3</v>
      </c>
      <c r="Z343" s="24" t="n">
        <v>3</v>
      </c>
      <c r="AA343" s="19"/>
      <c r="AB343" s="25"/>
      <c r="AC343" s="25"/>
      <c r="AD343" s="25"/>
    </row>
    <row r="344" customFormat="false" ht="15" hidden="false" customHeight="true" outlineLevel="0" collapsed="false">
      <c r="A344" s="26" t="n">
        <v>343</v>
      </c>
      <c r="B344" s="27" t="s">
        <v>1363</v>
      </c>
      <c r="C344" s="26" t="s">
        <v>1364</v>
      </c>
      <c r="D344" s="27" t="s">
        <v>699</v>
      </c>
      <c r="E344" s="26" t="s">
        <v>700</v>
      </c>
      <c r="F344" s="27" t="n">
        <v>90</v>
      </c>
      <c r="G344" s="26" t="n">
        <v>2</v>
      </c>
      <c r="H344" s="27" t="n">
        <v>2</v>
      </c>
      <c r="I344" s="26" t="n">
        <v>2</v>
      </c>
      <c r="J344" s="27" t="n">
        <v>3</v>
      </c>
      <c r="K344" s="26" t="n">
        <v>55</v>
      </c>
      <c r="L344" s="27" t="n">
        <f aca="false">VLOOKUP(K344,$AB$682:$AD$691,3,TRUE())+VLOOKUP(F344,$AC$682:$AD$691,2,TRUE())+SUM(G344:J344)</f>
        <v>13</v>
      </c>
      <c r="M344" s="28" t="n">
        <v>1</v>
      </c>
      <c r="N344" s="29" t="n">
        <v>2</v>
      </c>
      <c r="O344" s="28" t="n">
        <f aca="false">MIN((MAX((ROUND(((POWER(CEILING((K344*1.15),1),2) / 870) * (Z344 /Y344)),0)),5)),30)</f>
        <v>9</v>
      </c>
      <c r="P344" s="19"/>
      <c r="Q344" s="28" t="n">
        <v>2</v>
      </c>
      <c r="R344" s="29" t="n">
        <v>45</v>
      </c>
      <c r="S344" s="30" t="s">
        <v>422</v>
      </c>
      <c r="T344" s="29" t="s">
        <v>405</v>
      </c>
      <c r="U344" s="21"/>
      <c r="V344" s="31" t="s">
        <v>1365</v>
      </c>
      <c r="W344" s="19"/>
      <c r="X344" s="32"/>
      <c r="Y344" s="23" t="n">
        <v>1</v>
      </c>
      <c r="Z344" s="24" t="n">
        <v>2</v>
      </c>
      <c r="AA344" s="19"/>
      <c r="AB344" s="25"/>
      <c r="AC344" s="25"/>
      <c r="AD344" s="25"/>
    </row>
    <row r="345" customFormat="false" ht="15" hidden="false" customHeight="true" outlineLevel="0" collapsed="false">
      <c r="A345" s="26" t="n">
        <v>344</v>
      </c>
      <c r="B345" s="27" t="s">
        <v>1366</v>
      </c>
      <c r="C345" s="26" t="s">
        <v>1364</v>
      </c>
      <c r="D345" s="27" t="s">
        <v>699</v>
      </c>
      <c r="E345" s="26" t="s">
        <v>700</v>
      </c>
      <c r="F345" s="27" t="n">
        <v>90</v>
      </c>
      <c r="G345" s="26" t="n">
        <v>3</v>
      </c>
      <c r="H345" s="27" t="n">
        <v>4</v>
      </c>
      <c r="I345" s="26" t="n">
        <v>3</v>
      </c>
      <c r="J345" s="27" t="n">
        <v>5</v>
      </c>
      <c r="K345" s="26" t="n">
        <v>75</v>
      </c>
      <c r="L345" s="27" t="n">
        <f aca="false">VLOOKUP(K345,$AB$682:$AD$691,3,TRUE())+VLOOKUP(F345,$AC$682:$AD$691,2,TRUE())+SUM(G345:J345)</f>
        <v>20</v>
      </c>
      <c r="M345" s="28" t="n">
        <v>3</v>
      </c>
      <c r="N345" s="29" t="n">
        <v>5</v>
      </c>
      <c r="O345" s="28" t="n">
        <f aca="false">MIN((MAX((ROUND(((POWER(CEILING((K345*1.15),1),2) / 870) * (Z345 /Y345)),0)),5)),30)</f>
        <v>9</v>
      </c>
      <c r="P345" s="19"/>
      <c r="Q345" s="28" t="s">
        <v>427</v>
      </c>
      <c r="R345" s="29" t="n">
        <v>210</v>
      </c>
      <c r="S345" s="30" t="s">
        <v>422</v>
      </c>
      <c r="T345" s="29" t="s">
        <v>405</v>
      </c>
      <c r="U345" s="21"/>
      <c r="V345" s="31" t="s">
        <v>1367</v>
      </c>
      <c r="W345" s="19"/>
      <c r="X345" s="32"/>
      <c r="Y345" s="23" t="n">
        <v>3</v>
      </c>
      <c r="Z345" s="24" t="n">
        <v>3</v>
      </c>
      <c r="AA345" s="19"/>
      <c r="AB345" s="25"/>
      <c r="AC345" s="25"/>
      <c r="AD345" s="25"/>
    </row>
    <row r="346" customFormat="false" ht="15" hidden="false" customHeight="true" outlineLevel="0" collapsed="false">
      <c r="A346" s="26" t="n">
        <v>345</v>
      </c>
      <c r="B346" s="27" t="s">
        <v>1368</v>
      </c>
      <c r="C346" s="26" t="s">
        <v>1369</v>
      </c>
      <c r="D346" s="27" t="s">
        <v>1370</v>
      </c>
      <c r="E346" s="26" t="s">
        <v>1371</v>
      </c>
      <c r="F346" s="27" t="n">
        <v>100</v>
      </c>
      <c r="G346" s="26" t="n">
        <v>2</v>
      </c>
      <c r="H346" s="27" t="n">
        <v>3</v>
      </c>
      <c r="I346" s="26" t="n">
        <v>3</v>
      </c>
      <c r="J346" s="27" t="n">
        <v>3</v>
      </c>
      <c r="K346" s="26" t="n">
        <v>23</v>
      </c>
      <c r="L346" s="27" t="n">
        <f aca="false">VLOOKUP(K346,$AB$682:$AD$691,3,TRUE())+VLOOKUP(F346,$AC$682:$AD$691,2,TRUE())+SUM(G346:J346)</f>
        <v>15</v>
      </c>
      <c r="M346" s="28" t="n">
        <v>2</v>
      </c>
      <c r="N346" s="29" t="n">
        <v>2</v>
      </c>
      <c r="O346" s="28" t="n">
        <f aca="false">MIN((MAX((ROUND(((POWER(CEILING((K346*1.15),1),2) / 870) * (Z346 /Y346)),0)),5)),30)</f>
        <v>5</v>
      </c>
      <c r="P346" s="19"/>
      <c r="Q346" s="28" t="n">
        <v>2</v>
      </c>
      <c r="R346" s="29" t="n">
        <v>255</v>
      </c>
      <c r="S346" s="30" t="s">
        <v>1372</v>
      </c>
      <c r="T346" s="29" t="s">
        <v>402</v>
      </c>
      <c r="U346" s="21"/>
      <c r="V346" s="31"/>
      <c r="W346" s="19"/>
      <c r="X346" s="32"/>
      <c r="Y346" s="23" t="n">
        <v>1</v>
      </c>
      <c r="Z346" s="24" t="n">
        <v>2</v>
      </c>
      <c r="AA346" s="19"/>
      <c r="AB346" s="25"/>
      <c r="AC346" s="25"/>
      <c r="AD346" s="25"/>
    </row>
    <row r="347" customFormat="false" ht="15" hidden="false" customHeight="true" outlineLevel="0" collapsed="false">
      <c r="A347" s="34" t="n">
        <v>346</v>
      </c>
      <c r="B347" s="35" t="s">
        <v>1373</v>
      </c>
      <c r="C347" s="34" t="s">
        <v>1369</v>
      </c>
      <c r="D347" s="35" t="s">
        <v>1370</v>
      </c>
      <c r="E347" s="34" t="s">
        <v>1371</v>
      </c>
      <c r="F347" s="35" t="n">
        <v>100</v>
      </c>
      <c r="G347" s="34" t="n">
        <v>3</v>
      </c>
      <c r="H347" s="35" t="n">
        <v>4</v>
      </c>
      <c r="I347" s="34" t="n">
        <v>3</v>
      </c>
      <c r="J347" s="35" t="n">
        <v>4</v>
      </c>
      <c r="K347" s="34" t="n">
        <v>43</v>
      </c>
      <c r="L347" s="35" t="n">
        <f aca="false">VLOOKUP(K347,$AB$682:$AD$691,3,TRUE())+VLOOKUP(F347,$AC$682:$AD$691,2,TRUE())+SUM(G347:J347)</f>
        <v>19</v>
      </c>
      <c r="M347" s="36" t="n">
        <v>3</v>
      </c>
      <c r="N347" s="37" t="n">
        <v>4</v>
      </c>
      <c r="O347" s="36" t="n">
        <f aca="false">MIN((MAX((ROUND(((POWER(CEILING((K347*1.15),1),2) / 870) * (Z347 /Y347)),0)),5)),30)</f>
        <v>5</v>
      </c>
      <c r="P347" s="19"/>
      <c r="Q347" s="36" t="s">
        <v>427</v>
      </c>
      <c r="R347" s="37" t="n">
        <v>255</v>
      </c>
      <c r="S347" s="38" t="s">
        <v>1372</v>
      </c>
      <c r="T347" s="37" t="s">
        <v>402</v>
      </c>
      <c r="U347" s="21"/>
      <c r="V347" s="39"/>
      <c r="W347" s="19"/>
      <c r="X347" s="32"/>
      <c r="Y347" s="23" t="n">
        <v>3</v>
      </c>
      <c r="Z347" s="24" t="n">
        <v>3</v>
      </c>
      <c r="AA347" s="19"/>
      <c r="AB347" s="25"/>
      <c r="AC347" s="25"/>
      <c r="AD347" s="25"/>
    </row>
    <row r="348" customFormat="false" ht="15" hidden="false" customHeight="true" outlineLevel="0" collapsed="false">
      <c r="A348" s="34" t="n">
        <v>347</v>
      </c>
      <c r="B348" s="35" t="s">
        <v>1374</v>
      </c>
      <c r="C348" s="34" t="s">
        <v>1375</v>
      </c>
      <c r="D348" s="35" t="s">
        <v>730</v>
      </c>
      <c r="E348" s="34" t="s">
        <v>593</v>
      </c>
      <c r="F348" s="35" t="n">
        <v>90</v>
      </c>
      <c r="G348" s="34" t="n">
        <v>3</v>
      </c>
      <c r="H348" s="35" t="n">
        <v>2</v>
      </c>
      <c r="I348" s="34" t="n">
        <v>2</v>
      </c>
      <c r="J348" s="35" t="n">
        <v>2</v>
      </c>
      <c r="K348" s="34" t="n">
        <v>75</v>
      </c>
      <c r="L348" s="35" t="n">
        <f aca="false">VLOOKUP(K348,$AB$682:$AD$691,3,TRUE())+VLOOKUP(F348,$AC$682:$AD$691,2,TRUE())+SUM(G348:J348)</f>
        <v>14</v>
      </c>
      <c r="M348" s="36" t="n">
        <v>1</v>
      </c>
      <c r="N348" s="37" t="n">
        <v>2</v>
      </c>
      <c r="O348" s="36" t="n">
        <f aca="false">MIN((MAX((ROUND(((POWER(CEILING((K348*1.15),1),2) / 870) * (Z348 /Y348)),0)),5)),30)</f>
        <v>17</v>
      </c>
      <c r="P348" s="19"/>
      <c r="Q348" s="36" t="n">
        <v>2</v>
      </c>
      <c r="R348" s="37" t="n">
        <v>255</v>
      </c>
      <c r="S348" s="38" t="s">
        <v>1376</v>
      </c>
      <c r="T348" s="37" t="s">
        <v>405</v>
      </c>
      <c r="U348" s="21"/>
      <c r="V348" s="39"/>
      <c r="W348" s="19"/>
      <c r="X348" s="32"/>
      <c r="Y348" s="23" t="n">
        <v>1</v>
      </c>
      <c r="Z348" s="24" t="n">
        <v>2</v>
      </c>
      <c r="AA348" s="19"/>
      <c r="AB348" s="25"/>
      <c r="AC348" s="25"/>
      <c r="AD348" s="25"/>
    </row>
    <row r="349" customFormat="false" ht="15" hidden="false" customHeight="true" outlineLevel="0" collapsed="false">
      <c r="A349" s="34" t="n">
        <v>348</v>
      </c>
      <c r="B349" s="35" t="s">
        <v>1377</v>
      </c>
      <c r="C349" s="34" t="s">
        <v>1375</v>
      </c>
      <c r="D349" s="35" t="s">
        <v>730</v>
      </c>
      <c r="E349" s="34" t="s">
        <v>593</v>
      </c>
      <c r="F349" s="35" t="n">
        <v>100</v>
      </c>
      <c r="G349" s="34" t="n">
        <v>5</v>
      </c>
      <c r="H349" s="35" t="n">
        <v>4</v>
      </c>
      <c r="I349" s="34" t="n">
        <v>3</v>
      </c>
      <c r="J349" s="35" t="n">
        <v>3</v>
      </c>
      <c r="K349" s="34" t="n">
        <v>45</v>
      </c>
      <c r="L349" s="35" t="n">
        <f aca="false">VLOOKUP(K349,$AB$682:$AD$691,3,TRUE())+VLOOKUP(F349,$AC$682:$AD$691,2,TRUE())+SUM(G349:J349)</f>
        <v>20</v>
      </c>
      <c r="M349" s="36" t="n">
        <v>3</v>
      </c>
      <c r="N349" s="37" t="n">
        <v>4</v>
      </c>
      <c r="O349" s="36" t="n">
        <f aca="false">MIN((MAX((ROUND(((POWER(CEILING((K349*1.15),1),2) / 870) * (Z349 /Y349)),0)),5)),30)</f>
        <v>5</v>
      </c>
      <c r="P349" s="19"/>
      <c r="Q349" s="36" t="s">
        <v>427</v>
      </c>
      <c r="R349" s="37" t="n">
        <v>255</v>
      </c>
      <c r="S349" s="38" t="s">
        <v>1376</v>
      </c>
      <c r="T349" s="37" t="s">
        <v>405</v>
      </c>
      <c r="U349" s="21"/>
      <c r="V349" s="39"/>
      <c r="W349" s="19"/>
      <c r="X349" s="32"/>
      <c r="Y349" s="23" t="n">
        <v>3</v>
      </c>
      <c r="Z349" s="24" t="n">
        <v>3</v>
      </c>
      <c r="AA349" s="19"/>
      <c r="AB349" s="25"/>
      <c r="AC349" s="25"/>
      <c r="AD349" s="25"/>
    </row>
    <row r="350" customFormat="false" ht="15" hidden="false" customHeight="true" outlineLevel="0" collapsed="false">
      <c r="A350" s="26" t="n">
        <v>349</v>
      </c>
      <c r="B350" s="27" t="s">
        <v>1378</v>
      </c>
      <c r="C350" s="26" t="s">
        <v>444</v>
      </c>
      <c r="D350" s="27" t="s">
        <v>1379</v>
      </c>
      <c r="E350" s="26" t="s">
        <v>1361</v>
      </c>
      <c r="F350" s="27" t="n">
        <v>80</v>
      </c>
      <c r="G350" s="26" t="n">
        <v>1</v>
      </c>
      <c r="H350" s="27" t="n">
        <v>1</v>
      </c>
      <c r="I350" s="26" t="n">
        <v>1</v>
      </c>
      <c r="J350" s="27" t="n">
        <v>2</v>
      </c>
      <c r="K350" s="26" t="n">
        <v>80</v>
      </c>
      <c r="L350" s="27" t="n">
        <f aca="false">VLOOKUP(K350,$AB$682:$AD$691,3,TRUE())+VLOOKUP(F350,$AC$682:$AD$691,2,TRUE())+SUM(G350:J350)</f>
        <v>9</v>
      </c>
      <c r="M350" s="28" t="n">
        <v>1</v>
      </c>
      <c r="N350" s="29" t="n">
        <v>1</v>
      </c>
      <c r="O350" s="28" t="n">
        <f aca="false">MIN((MAX((ROUND(((POWER(CEILING((K350*1.15),1),2) / 870) * (Z350 /Y350)),0)),5)),30)</f>
        <v>19</v>
      </c>
      <c r="P350" s="19"/>
      <c r="Q350" s="28" t="n">
        <v>2</v>
      </c>
      <c r="R350" s="29" t="n">
        <v>45</v>
      </c>
      <c r="S350" s="30" t="s">
        <v>1380</v>
      </c>
      <c r="T350" s="29" t="s">
        <v>403</v>
      </c>
      <c r="U350" s="21"/>
      <c r="V350" s="31"/>
      <c r="W350" s="19"/>
      <c r="X350" s="32"/>
      <c r="Y350" s="23" t="n">
        <v>1</v>
      </c>
      <c r="Z350" s="24" t="n">
        <v>2</v>
      </c>
      <c r="AA350" s="19"/>
      <c r="AB350" s="25"/>
      <c r="AC350" s="25"/>
      <c r="AD350" s="25"/>
    </row>
    <row r="351" customFormat="false" ht="15" hidden="false" customHeight="true" outlineLevel="0" collapsed="false">
      <c r="A351" s="26" t="n">
        <v>350</v>
      </c>
      <c r="B351" s="27" t="s">
        <v>1381</v>
      </c>
      <c r="C351" s="26" t="s">
        <v>444</v>
      </c>
      <c r="D351" s="27" t="s">
        <v>1382</v>
      </c>
      <c r="E351" s="26" t="s">
        <v>1383</v>
      </c>
      <c r="F351" s="27" t="n">
        <v>100</v>
      </c>
      <c r="G351" s="26" t="n">
        <v>2</v>
      </c>
      <c r="H351" s="27" t="n">
        <v>3</v>
      </c>
      <c r="I351" s="26" t="n">
        <v>4</v>
      </c>
      <c r="J351" s="27" t="n">
        <v>5</v>
      </c>
      <c r="K351" s="26" t="n">
        <v>81</v>
      </c>
      <c r="L351" s="27" t="n">
        <f aca="false">VLOOKUP(K351,$AB$682:$AD$691,3,TRUE())+VLOOKUP(F351,$AC$682:$AD$691,2,TRUE())+SUM(G351:J351)</f>
        <v>20</v>
      </c>
      <c r="M351" s="28" t="n">
        <v>5</v>
      </c>
      <c r="N351" s="29" t="n">
        <v>5</v>
      </c>
      <c r="O351" s="28" t="n">
        <f aca="false">MIN((MAX((ROUND(((POWER(CEILING((K351*1.15),1),2) / 870) * (Z351 /Y351)),0)),5)),30)</f>
        <v>10</v>
      </c>
      <c r="P351" s="19"/>
      <c r="Q351" s="28" t="s">
        <v>427</v>
      </c>
      <c r="R351" s="29" t="n">
        <v>240</v>
      </c>
      <c r="S351" s="30" t="s">
        <v>1380</v>
      </c>
      <c r="T351" s="29" t="s">
        <v>404</v>
      </c>
      <c r="U351" s="21"/>
      <c r="V351" s="31"/>
      <c r="W351" s="19"/>
      <c r="X351" s="32"/>
      <c r="Y351" s="23" t="n">
        <v>3</v>
      </c>
      <c r="Z351" s="24" t="n">
        <v>3</v>
      </c>
      <c r="AA351" s="19"/>
      <c r="AB351" s="25"/>
      <c r="AC351" s="25"/>
      <c r="AD351" s="25"/>
    </row>
    <row r="352" customFormat="false" ht="15" hidden="false" customHeight="true" outlineLevel="0" collapsed="false">
      <c r="A352" s="26" t="n">
        <v>351</v>
      </c>
      <c r="B352" s="27" t="s">
        <v>1384</v>
      </c>
      <c r="C352" s="26" t="s">
        <v>484</v>
      </c>
      <c r="D352" s="27" t="s">
        <v>1385</v>
      </c>
      <c r="E352" s="26" t="s">
        <v>700</v>
      </c>
      <c r="F352" s="27" t="n">
        <v>100</v>
      </c>
      <c r="G352" s="26" t="n">
        <v>3</v>
      </c>
      <c r="H352" s="27" t="n">
        <v>3</v>
      </c>
      <c r="I352" s="26" t="n">
        <v>3</v>
      </c>
      <c r="J352" s="27" t="n">
        <v>3</v>
      </c>
      <c r="K352" s="26" t="n">
        <v>70</v>
      </c>
      <c r="L352" s="27" t="n">
        <f aca="false">VLOOKUP(K352,$AB$682:$AD$691,3,TRUE())+VLOOKUP(F352,$AC$682:$AD$691,2,TRUE())+SUM(G352:J352)</f>
        <v>18</v>
      </c>
      <c r="M352" s="28" t="n">
        <v>1</v>
      </c>
      <c r="N352" s="29" t="n">
        <v>1</v>
      </c>
      <c r="O352" s="28" t="n">
        <f aca="false">MIN((MAX((ROUND(((POWER(CEILING((K352*1.15),1),2) / 870) * (Z352 /Y352)),0)),5)),30)</f>
        <v>8</v>
      </c>
      <c r="P352" s="19"/>
      <c r="Q352" s="28" t="n">
        <v>4</v>
      </c>
      <c r="R352" s="29" t="n">
        <v>255</v>
      </c>
      <c r="S352" s="30" t="s">
        <v>817</v>
      </c>
      <c r="T352" s="29" t="s">
        <v>993</v>
      </c>
      <c r="U352" s="21"/>
      <c r="V352" s="31"/>
      <c r="W352" s="19"/>
      <c r="X352" s="32"/>
      <c r="Y352" s="23" t="n">
        <v>3</v>
      </c>
      <c r="Z352" s="24" t="n">
        <v>3</v>
      </c>
      <c r="AA352" s="19"/>
      <c r="AB352" s="25"/>
      <c r="AC352" s="25"/>
      <c r="AD352" s="25"/>
    </row>
    <row r="353" customFormat="false" ht="15" hidden="false" customHeight="true" outlineLevel="0" collapsed="false">
      <c r="A353" s="26" t="n">
        <v>352</v>
      </c>
      <c r="B353" s="27" t="s">
        <v>1386</v>
      </c>
      <c r="C353" s="26" t="s">
        <v>484</v>
      </c>
      <c r="D353" s="27" t="s">
        <v>1387</v>
      </c>
      <c r="E353" s="26" t="s">
        <v>1388</v>
      </c>
      <c r="F353" s="27" t="n">
        <v>90</v>
      </c>
      <c r="G353" s="26" t="n">
        <v>3</v>
      </c>
      <c r="H353" s="27" t="n">
        <v>3</v>
      </c>
      <c r="I353" s="26" t="n">
        <v>2</v>
      </c>
      <c r="J353" s="27" t="n">
        <v>5</v>
      </c>
      <c r="K353" s="26" t="n">
        <v>40</v>
      </c>
      <c r="L353" s="27" t="n">
        <f aca="false">VLOOKUP(K353,$AB$682:$AD$691,3,TRUE())+VLOOKUP(F353,$AC$682:$AD$691,2,TRUE())+SUM(G353:J353)</f>
        <v>17</v>
      </c>
      <c r="M353" s="28" t="n">
        <v>2</v>
      </c>
      <c r="N353" s="29" t="n">
        <v>2</v>
      </c>
      <c r="O353" s="28" t="n">
        <f aca="false">MIN((MAX((ROUND(((POWER(CEILING((K353*1.15),1),2) / 870) * (Z353 /Y353)),0)),5)),30)</f>
        <v>5</v>
      </c>
      <c r="P353" s="19"/>
      <c r="Q353" s="28" t="n">
        <v>4</v>
      </c>
      <c r="R353" s="29" t="n">
        <v>100</v>
      </c>
      <c r="S353" s="30" t="s">
        <v>817</v>
      </c>
      <c r="T353" s="29" t="s">
        <v>405</v>
      </c>
      <c r="U353" s="21"/>
      <c r="V353" s="31" t="s">
        <v>1389</v>
      </c>
      <c r="W353" s="19"/>
      <c r="X353" s="32"/>
      <c r="Y353" s="23" t="n">
        <v>3</v>
      </c>
      <c r="Z353" s="24" t="n">
        <v>3</v>
      </c>
      <c r="AA353" s="19"/>
      <c r="AB353" s="25"/>
      <c r="AC353" s="25"/>
      <c r="AD353" s="25"/>
    </row>
    <row r="354" customFormat="false" ht="15" hidden="false" customHeight="true" outlineLevel="0" collapsed="false">
      <c r="A354" s="26" t="n">
        <v>353</v>
      </c>
      <c r="B354" s="27" t="s">
        <v>1390</v>
      </c>
      <c r="C354" s="26" t="s">
        <v>1019</v>
      </c>
      <c r="D354" s="27" t="s">
        <v>1391</v>
      </c>
      <c r="E354" s="26" t="s">
        <v>1392</v>
      </c>
      <c r="F354" s="27" t="n">
        <v>90</v>
      </c>
      <c r="G354" s="26" t="n">
        <v>3</v>
      </c>
      <c r="H354" s="27" t="n">
        <v>2</v>
      </c>
      <c r="I354" s="26" t="n">
        <v>3</v>
      </c>
      <c r="J354" s="27" t="n">
        <v>2</v>
      </c>
      <c r="K354" s="26" t="n">
        <v>45</v>
      </c>
      <c r="L354" s="27" t="n">
        <f aca="false">VLOOKUP(K354,$AB$682:$AD$691,3,TRUE())+VLOOKUP(F354,$AC$682:$AD$691,2,TRUE())+SUM(G354:J354)</f>
        <v>14</v>
      </c>
      <c r="M354" s="28" t="n">
        <v>1</v>
      </c>
      <c r="N354" s="29" t="n">
        <v>1</v>
      </c>
      <c r="O354" s="28" t="n">
        <f aca="false">MIN((MAX((ROUND(((POWER(CEILING((K354*1.15),1),2) / 870) * (Z354 /Y354)),0)),5)),30)</f>
        <v>6</v>
      </c>
      <c r="P354" s="19"/>
      <c r="Q354" s="28" t="n">
        <v>2</v>
      </c>
      <c r="R354" s="29" t="n">
        <v>75</v>
      </c>
      <c r="S354" s="30" t="s">
        <v>422</v>
      </c>
      <c r="T354" s="29" t="s">
        <v>402</v>
      </c>
      <c r="U354" s="21"/>
      <c r="V354" s="31"/>
      <c r="W354" s="19"/>
      <c r="X354" s="32"/>
      <c r="Y354" s="23" t="n">
        <v>1</v>
      </c>
      <c r="Z354" s="24" t="n">
        <v>2</v>
      </c>
      <c r="AA354" s="19"/>
      <c r="AB354" s="25"/>
      <c r="AC354" s="25"/>
      <c r="AD354" s="25"/>
    </row>
    <row r="355" customFormat="false" ht="15" hidden="false" customHeight="true" outlineLevel="0" collapsed="false">
      <c r="A355" s="26" t="n">
        <v>354</v>
      </c>
      <c r="B355" s="27" t="s">
        <v>1393</v>
      </c>
      <c r="C355" s="26" t="s">
        <v>1019</v>
      </c>
      <c r="D355" s="27" t="s">
        <v>1391</v>
      </c>
      <c r="E355" s="26" t="s">
        <v>1392</v>
      </c>
      <c r="F355" s="27" t="n">
        <v>100</v>
      </c>
      <c r="G355" s="26" t="n">
        <v>4</v>
      </c>
      <c r="H355" s="27" t="n">
        <v>3</v>
      </c>
      <c r="I355" s="26" t="n">
        <v>3</v>
      </c>
      <c r="J355" s="27" t="n">
        <v>3</v>
      </c>
      <c r="K355" s="26" t="n">
        <v>65</v>
      </c>
      <c r="L355" s="27" t="n">
        <f aca="false">VLOOKUP(K355,$AB$682:$AD$691,3,TRUE())+VLOOKUP(F355,$AC$682:$AD$691,2,TRUE())+SUM(G355:J355)</f>
        <v>19</v>
      </c>
      <c r="M355" s="28" t="n">
        <v>2</v>
      </c>
      <c r="N355" s="29" t="n">
        <v>2</v>
      </c>
      <c r="O355" s="28" t="n">
        <f aca="false">MIN((MAX((ROUND(((POWER(CEILING((K355*1.15),1),2) / 870) * (Z355 /Y355)),0)),5)),30)</f>
        <v>6</v>
      </c>
      <c r="P355" s="19"/>
      <c r="Q355" s="28" t="s">
        <v>427</v>
      </c>
      <c r="R355" s="29" t="n">
        <v>255</v>
      </c>
      <c r="S355" s="30" t="s">
        <v>1394</v>
      </c>
      <c r="T355" s="29" t="s">
        <v>472</v>
      </c>
      <c r="U355" s="21"/>
      <c r="V355" s="31" t="s">
        <v>1395</v>
      </c>
      <c r="W355" s="19"/>
      <c r="X355" s="32"/>
      <c r="Y355" s="23" t="n">
        <v>3</v>
      </c>
      <c r="Z355" s="24" t="n">
        <v>3</v>
      </c>
      <c r="AA355" s="19"/>
      <c r="AB355" s="25"/>
      <c r="AC355" s="25"/>
      <c r="AD355" s="25"/>
    </row>
    <row r="356" customFormat="false" ht="15" hidden="false" customHeight="true" outlineLevel="0" collapsed="false">
      <c r="A356" s="34" t="n">
        <v>355</v>
      </c>
      <c r="B356" s="35" t="s">
        <v>1396</v>
      </c>
      <c r="C356" s="34" t="s">
        <v>1019</v>
      </c>
      <c r="D356" s="35" t="s">
        <v>699</v>
      </c>
      <c r="E356" s="34" t="s">
        <v>548</v>
      </c>
      <c r="F356" s="35" t="n">
        <v>80</v>
      </c>
      <c r="G356" s="34" t="n">
        <v>2</v>
      </c>
      <c r="H356" s="35" t="n">
        <v>3</v>
      </c>
      <c r="I356" s="34" t="n">
        <v>2</v>
      </c>
      <c r="J356" s="35" t="n">
        <v>3</v>
      </c>
      <c r="K356" s="34" t="n">
        <v>25</v>
      </c>
      <c r="L356" s="35" t="n">
        <f aca="false">VLOOKUP(K356,$AB$682:$AD$691,3,TRUE())+VLOOKUP(F356,$AC$682:$AD$691,2,TRUE())+SUM(G356:J356)</f>
        <v>12</v>
      </c>
      <c r="M356" s="36" t="n">
        <v>1</v>
      </c>
      <c r="N356" s="37" t="n">
        <v>2</v>
      </c>
      <c r="O356" s="36" t="n">
        <f aca="false">MIN((MAX((ROUND(((POWER(CEILING((K356*1.15),1),2) / 870) * (Z356 /Y356)),0)),5)),30)</f>
        <v>5</v>
      </c>
      <c r="P356" s="19"/>
      <c r="Q356" s="36" t="n">
        <v>2</v>
      </c>
      <c r="R356" s="37" t="n">
        <v>110</v>
      </c>
      <c r="S356" s="38" t="s">
        <v>422</v>
      </c>
      <c r="T356" s="37" t="s">
        <v>449</v>
      </c>
      <c r="U356" s="21"/>
      <c r="V356" s="39" t="s">
        <v>690</v>
      </c>
      <c r="W356" s="19"/>
      <c r="X356" s="32"/>
      <c r="Y356" s="23" t="n">
        <v>1</v>
      </c>
      <c r="Z356" s="24" t="n">
        <v>3</v>
      </c>
      <c r="AA356" s="19"/>
      <c r="AB356" s="25"/>
      <c r="AC356" s="25"/>
      <c r="AD356" s="25"/>
    </row>
    <row r="357" customFormat="false" ht="15" hidden="false" customHeight="true" outlineLevel="0" collapsed="false">
      <c r="A357" s="34" t="n">
        <v>356</v>
      </c>
      <c r="B357" s="35" t="s">
        <v>1397</v>
      </c>
      <c r="C357" s="34" t="s">
        <v>1019</v>
      </c>
      <c r="D357" s="35" t="s">
        <v>873</v>
      </c>
      <c r="E357" s="34" t="s">
        <v>548</v>
      </c>
      <c r="F357" s="35" t="n">
        <v>90</v>
      </c>
      <c r="G357" s="34" t="n">
        <v>3</v>
      </c>
      <c r="H357" s="35" t="n">
        <v>5</v>
      </c>
      <c r="I357" s="34" t="n">
        <v>2</v>
      </c>
      <c r="J357" s="35" t="n">
        <v>5</v>
      </c>
      <c r="K357" s="34" t="n">
        <v>25</v>
      </c>
      <c r="L357" s="35" t="n">
        <f aca="false">VLOOKUP(K357,$AB$682:$AD$691,3,TRUE())+VLOOKUP(F357,$AC$682:$AD$691,2,TRUE())+SUM(G357:J357)</f>
        <v>18</v>
      </c>
      <c r="M357" s="36" t="n">
        <v>3</v>
      </c>
      <c r="N357" s="37" t="n">
        <v>3</v>
      </c>
      <c r="O357" s="36" t="n">
        <f aca="false">MIN((MAX((ROUND(((POWER(CEILING((K357*1.15),1),2) / 870) * (Z357 /Y357)),0)),5)),30)</f>
        <v>5</v>
      </c>
      <c r="P357" s="19"/>
      <c r="Q357" s="36" t="s">
        <v>427</v>
      </c>
      <c r="R357" s="37" t="n">
        <v>210</v>
      </c>
      <c r="S357" s="38" t="s">
        <v>1398</v>
      </c>
      <c r="T357" s="37" t="s">
        <v>427</v>
      </c>
      <c r="U357" s="21"/>
      <c r="V357" s="39"/>
      <c r="W357" s="19"/>
      <c r="X357" s="32"/>
      <c r="Y357" s="23" t="n">
        <v>2</v>
      </c>
      <c r="Z357" s="24" t="n">
        <v>3</v>
      </c>
      <c r="AA357" s="19"/>
      <c r="AB357" s="25"/>
      <c r="AC357" s="25"/>
      <c r="AD357" s="25"/>
    </row>
    <row r="358" customFormat="false" ht="15" hidden="false" customHeight="true" outlineLevel="0" collapsed="false">
      <c r="A358" s="34" t="n">
        <v>357</v>
      </c>
      <c r="B358" s="35" t="s">
        <v>1399</v>
      </c>
      <c r="C358" s="34" t="s">
        <v>982</v>
      </c>
      <c r="D358" s="35" t="s">
        <v>991</v>
      </c>
      <c r="E358" s="34" t="s">
        <v>724</v>
      </c>
      <c r="F358" s="35" t="n">
        <v>110</v>
      </c>
      <c r="G358" s="34" t="n">
        <v>3</v>
      </c>
      <c r="H358" s="35" t="n">
        <v>3</v>
      </c>
      <c r="I358" s="34" t="n">
        <v>3</v>
      </c>
      <c r="J358" s="35" t="n">
        <v>3</v>
      </c>
      <c r="K358" s="34" t="n">
        <v>51</v>
      </c>
      <c r="L358" s="35" t="n">
        <f aca="false">VLOOKUP(K358,$AB$682:$AD$691,3,TRUE())+VLOOKUP(F358,$AC$682:$AD$691,2,TRUE())+SUM(G358:J358)</f>
        <v>18</v>
      </c>
      <c r="M358" s="36" t="n">
        <v>4</v>
      </c>
      <c r="N358" s="37" t="n">
        <v>4</v>
      </c>
      <c r="O358" s="36" t="n">
        <f aca="false">MIN((MAX((ROUND(((POWER(CEILING((K358*1.15),1),2) / 870) * (Z358 /Y358)),0)),5)),30)</f>
        <v>5</v>
      </c>
      <c r="P358" s="19"/>
      <c r="Q358" s="36" t="n">
        <v>4</v>
      </c>
      <c r="R358" s="37" t="n">
        <v>100</v>
      </c>
      <c r="S358" s="38" t="s">
        <v>817</v>
      </c>
      <c r="T358" s="37" t="s">
        <v>405</v>
      </c>
      <c r="U358" s="21"/>
      <c r="V358" s="39"/>
      <c r="W358" s="19"/>
      <c r="X358" s="32"/>
      <c r="Y358" s="23" t="n">
        <v>3</v>
      </c>
      <c r="Z358" s="24" t="n">
        <v>3</v>
      </c>
      <c r="AA358" s="19"/>
      <c r="AB358" s="25"/>
      <c r="AC358" s="25"/>
      <c r="AD358" s="25"/>
    </row>
    <row r="359" customFormat="false" ht="15" hidden="false" customHeight="true" outlineLevel="0" collapsed="false">
      <c r="A359" s="26" t="n">
        <v>358</v>
      </c>
      <c r="B359" s="27" t="s">
        <v>1400</v>
      </c>
      <c r="C359" s="26" t="s">
        <v>619</v>
      </c>
      <c r="D359" s="27" t="s">
        <v>699</v>
      </c>
      <c r="E359" s="26" t="s">
        <v>700</v>
      </c>
      <c r="F359" s="27" t="n">
        <v>100</v>
      </c>
      <c r="G359" s="26" t="n">
        <v>2</v>
      </c>
      <c r="H359" s="27" t="n">
        <v>3</v>
      </c>
      <c r="I359" s="26" t="n">
        <v>3</v>
      </c>
      <c r="J359" s="27" t="n">
        <v>3</v>
      </c>
      <c r="K359" s="26" t="n">
        <v>65</v>
      </c>
      <c r="L359" s="27" t="n">
        <f aca="false">VLOOKUP(K359,$AB$682:$AD$691,3,TRUE())+VLOOKUP(F359,$AC$682:$AD$691,2,TRUE())+SUM(G359:J359)</f>
        <v>17</v>
      </c>
      <c r="M359" s="28" t="n">
        <v>1</v>
      </c>
      <c r="N359" s="29" t="n">
        <v>1</v>
      </c>
      <c r="O359" s="28" t="n">
        <f aca="false">MIN((MAX((ROUND(((POWER(CEILING((K359*1.15),1),2) / 870) * (Z359 /Y359)),0)),5)),30)</f>
        <v>6</v>
      </c>
      <c r="P359" s="19"/>
      <c r="Q359" s="28" t="s">
        <v>427</v>
      </c>
      <c r="R359" s="29" t="n">
        <v>255</v>
      </c>
      <c r="S359" s="30" t="s">
        <v>1401</v>
      </c>
      <c r="T359" s="29" t="s">
        <v>423</v>
      </c>
      <c r="U359" s="21"/>
      <c r="V359" s="31" t="s">
        <v>1278</v>
      </c>
      <c r="W359" s="19"/>
      <c r="X359" s="32"/>
      <c r="Y359" s="23" t="n">
        <v>3</v>
      </c>
      <c r="Z359" s="24" t="n">
        <v>3</v>
      </c>
      <c r="AA359" s="19"/>
      <c r="AB359" s="25"/>
      <c r="AC359" s="25"/>
      <c r="AD359" s="25"/>
    </row>
    <row r="360" customFormat="false" ht="15" hidden="false" customHeight="true" outlineLevel="0" collapsed="false">
      <c r="A360" s="26" t="n">
        <v>359</v>
      </c>
      <c r="B360" s="27" t="s">
        <v>1402</v>
      </c>
      <c r="C360" s="26" t="s">
        <v>1008</v>
      </c>
      <c r="D360" s="27" t="s">
        <v>1403</v>
      </c>
      <c r="E360" s="26" t="s">
        <v>604</v>
      </c>
      <c r="F360" s="27" t="n">
        <v>100</v>
      </c>
      <c r="G360" s="26" t="n">
        <v>5</v>
      </c>
      <c r="H360" s="27" t="n">
        <v>2</v>
      </c>
      <c r="I360" s="26" t="n">
        <v>3</v>
      </c>
      <c r="J360" s="27" t="n">
        <v>2</v>
      </c>
      <c r="K360" s="26" t="n">
        <v>75</v>
      </c>
      <c r="L360" s="27" t="n">
        <f aca="false">VLOOKUP(K360,$AB$682:$AD$691,3,TRUE())+VLOOKUP(F360,$AC$682:$AD$691,2,TRUE())+SUM(G360:J360)</f>
        <v>18</v>
      </c>
      <c r="M360" s="28" t="n">
        <v>3</v>
      </c>
      <c r="N360" s="29" t="n">
        <v>3</v>
      </c>
      <c r="O360" s="28" t="n">
        <f aca="false">MIN((MAX((ROUND(((POWER(CEILING((K360*1.15),1),2) / 870) * (Z360 /Y360)),0)),5)),30)</f>
        <v>9</v>
      </c>
      <c r="P360" s="19"/>
      <c r="Q360" s="28" t="n">
        <v>4</v>
      </c>
      <c r="R360" s="29" t="n">
        <v>270</v>
      </c>
      <c r="S360" s="30" t="s">
        <v>1404</v>
      </c>
      <c r="T360" s="29" t="s">
        <v>771</v>
      </c>
      <c r="U360" s="21"/>
      <c r="V360" s="31" t="s">
        <v>1405</v>
      </c>
      <c r="W360" s="19"/>
      <c r="X360" s="32"/>
      <c r="Y360" s="23" t="n">
        <v>3</v>
      </c>
      <c r="Z360" s="24" t="n">
        <v>3</v>
      </c>
      <c r="AA360" s="19"/>
      <c r="AB360" s="25"/>
      <c r="AC360" s="25"/>
      <c r="AD360" s="25"/>
    </row>
    <row r="361" customFormat="false" ht="15" hidden="false" customHeight="true" outlineLevel="0" collapsed="false">
      <c r="A361" s="26" t="n">
        <v>360</v>
      </c>
      <c r="B361" s="27" t="s">
        <v>1406</v>
      </c>
      <c r="C361" s="26" t="s">
        <v>619</v>
      </c>
      <c r="D361" s="27" t="s">
        <v>1023</v>
      </c>
      <c r="E361" s="26" t="s">
        <v>1024</v>
      </c>
      <c r="F361" s="27" t="n">
        <v>100</v>
      </c>
      <c r="G361" s="26" t="n">
        <v>1</v>
      </c>
      <c r="H361" s="27" t="n">
        <v>2</v>
      </c>
      <c r="I361" s="26" t="n">
        <v>1</v>
      </c>
      <c r="J361" s="27" t="n">
        <v>2</v>
      </c>
      <c r="K361" s="26" t="n">
        <v>23</v>
      </c>
      <c r="L361" s="27" t="n">
        <f aca="false">VLOOKUP(K361,$AB$682:$AD$691,3,TRUE())+VLOOKUP(F361,$AC$682:$AD$691,2,TRUE())+SUM(G361:J361)</f>
        <v>10</v>
      </c>
      <c r="M361" s="28" t="n">
        <v>1</v>
      </c>
      <c r="N361" s="29" t="n">
        <v>2</v>
      </c>
      <c r="O361" s="28" t="n">
        <f aca="false">MIN((MAX((ROUND(((POWER(CEILING((K361*1.15),1),2) / 870) * (Z361 /Y361)),0)),5)),30)</f>
        <v>5</v>
      </c>
      <c r="P361" s="19"/>
      <c r="Q361" s="28" t="n">
        <v>4</v>
      </c>
      <c r="R361" s="29" t="n">
        <v>175</v>
      </c>
      <c r="S361" s="30" t="s">
        <v>1025</v>
      </c>
      <c r="T361" s="29" t="s">
        <v>449</v>
      </c>
      <c r="U361" s="21"/>
      <c r="V361" s="31" t="s">
        <v>1407</v>
      </c>
      <c r="W361" s="19"/>
      <c r="X361" s="32"/>
      <c r="Y361" s="23" t="n">
        <v>1</v>
      </c>
      <c r="Z361" s="24" t="n">
        <v>2</v>
      </c>
      <c r="AA361" s="19"/>
      <c r="AB361" s="25"/>
      <c r="AC361" s="25"/>
      <c r="AD361" s="25"/>
    </row>
    <row r="362" customFormat="false" ht="15" hidden="false" customHeight="true" outlineLevel="0" collapsed="false">
      <c r="A362" s="34" t="n">
        <v>361</v>
      </c>
      <c r="B362" s="35" t="s">
        <v>1408</v>
      </c>
      <c r="C362" s="34" t="s">
        <v>1409</v>
      </c>
      <c r="D362" s="35" t="s">
        <v>1410</v>
      </c>
      <c r="E362" s="34" t="s">
        <v>1101</v>
      </c>
      <c r="F362" s="35" t="n">
        <v>90</v>
      </c>
      <c r="G362" s="34" t="n">
        <v>2</v>
      </c>
      <c r="H362" s="35" t="n">
        <v>2</v>
      </c>
      <c r="I362" s="34" t="n">
        <v>2</v>
      </c>
      <c r="J362" s="35" t="n">
        <v>2</v>
      </c>
      <c r="K362" s="34" t="n">
        <v>50</v>
      </c>
      <c r="L362" s="35" t="n">
        <f aca="false">VLOOKUP(K362,$AB$682:$AD$691,3,TRUE())+VLOOKUP(F362,$AC$682:$AD$691,2,TRUE())+SUM(G362:J362)</f>
        <v>12</v>
      </c>
      <c r="M362" s="36" t="n">
        <v>1</v>
      </c>
      <c r="N362" s="37" t="n">
        <v>2</v>
      </c>
      <c r="O362" s="36" t="n">
        <f aca="false">MIN((MAX((ROUND(((POWER(CEILING((K362*1.15),1),2) / 870) * (Z362 /Y362)),0)),5)),30)</f>
        <v>8</v>
      </c>
      <c r="P362" s="19"/>
      <c r="Q362" s="36" t="n">
        <v>2</v>
      </c>
      <c r="R362" s="37" t="n">
        <v>110</v>
      </c>
      <c r="S362" s="38" t="s">
        <v>1228</v>
      </c>
      <c r="T362" s="37" t="s">
        <v>993</v>
      </c>
      <c r="U362" s="21"/>
      <c r="V362" s="39" t="s">
        <v>1278</v>
      </c>
      <c r="W362" s="19"/>
      <c r="X362" s="32"/>
      <c r="Y362" s="23" t="n">
        <v>1</v>
      </c>
      <c r="Z362" s="24" t="n">
        <v>2</v>
      </c>
      <c r="AA362" s="19"/>
      <c r="AB362" s="25"/>
      <c r="AC362" s="25"/>
      <c r="AD362" s="25"/>
    </row>
    <row r="363" customFormat="false" ht="15" hidden="false" customHeight="true" outlineLevel="0" collapsed="false">
      <c r="A363" s="34" t="n">
        <v>362</v>
      </c>
      <c r="B363" s="35" t="s">
        <v>1411</v>
      </c>
      <c r="C363" s="34" t="s">
        <v>1409</v>
      </c>
      <c r="D363" s="35" t="s">
        <v>1410</v>
      </c>
      <c r="E363" s="34" t="s">
        <v>1101</v>
      </c>
      <c r="F363" s="35" t="n">
        <v>100</v>
      </c>
      <c r="G363" s="34" t="n">
        <v>3</v>
      </c>
      <c r="H363" s="35" t="n">
        <v>3</v>
      </c>
      <c r="I363" s="34" t="n">
        <v>3</v>
      </c>
      <c r="J363" s="35" t="n">
        <v>3</v>
      </c>
      <c r="K363" s="34" t="n">
        <v>80</v>
      </c>
      <c r="L363" s="35" t="n">
        <f aca="false">VLOOKUP(K363,$AB$682:$AD$691,3,TRUE())+VLOOKUP(F363,$AC$682:$AD$691,2,TRUE())+SUM(G363:J363)</f>
        <v>18</v>
      </c>
      <c r="M363" s="36" t="n">
        <v>3</v>
      </c>
      <c r="N363" s="37" t="n">
        <v>6</v>
      </c>
      <c r="O363" s="36" t="n">
        <f aca="false">MIN((MAX((ROUND(((POWER(CEILING((K363*1.15),1),2) / 870) * (Z363 /Y363)),0)),5)),30)</f>
        <v>10</v>
      </c>
      <c r="P363" s="19"/>
      <c r="Q363" s="36" t="s">
        <v>427</v>
      </c>
      <c r="R363" s="37" t="n">
        <v>225</v>
      </c>
      <c r="S363" s="38" t="s">
        <v>1412</v>
      </c>
      <c r="T363" s="37" t="s">
        <v>1413</v>
      </c>
      <c r="U363" s="21"/>
      <c r="V363" s="39"/>
      <c r="W363" s="19"/>
      <c r="X363" s="32"/>
      <c r="Y363" s="23" t="n">
        <v>3</v>
      </c>
      <c r="Z363" s="24" t="n">
        <v>3</v>
      </c>
      <c r="AA363" s="19"/>
      <c r="AB363" s="25"/>
      <c r="AC363" s="25"/>
      <c r="AD363" s="25"/>
    </row>
    <row r="364" customFormat="false" ht="15" hidden="false" customHeight="true" outlineLevel="0" collapsed="false">
      <c r="A364" s="34" t="n">
        <v>363</v>
      </c>
      <c r="B364" s="35" t="s">
        <v>1414</v>
      </c>
      <c r="C364" s="34" t="s">
        <v>1415</v>
      </c>
      <c r="D364" s="35" t="s">
        <v>1416</v>
      </c>
      <c r="E364" s="34" t="s">
        <v>1417</v>
      </c>
      <c r="F364" s="35" t="n">
        <v>100</v>
      </c>
      <c r="G364" s="34" t="n">
        <v>2</v>
      </c>
      <c r="H364" s="35" t="n">
        <v>2</v>
      </c>
      <c r="I364" s="34" t="n">
        <v>2</v>
      </c>
      <c r="J364" s="35" t="n">
        <v>2</v>
      </c>
      <c r="K364" s="34" t="n">
        <v>25</v>
      </c>
      <c r="L364" s="35" t="n">
        <f aca="false">VLOOKUP(K364,$AB$682:$AD$691,3,TRUE())+VLOOKUP(F364,$AC$682:$AD$691,2,TRUE())+SUM(G364:J364)</f>
        <v>12</v>
      </c>
      <c r="M364" s="36" t="n">
        <v>1</v>
      </c>
      <c r="N364" s="37" t="n">
        <v>3</v>
      </c>
      <c r="O364" s="36" t="n">
        <f aca="false">MIN((MAX((ROUND(((POWER(CEILING((K364*1.15),1),2) / 870) * (Z364 /Y364)),0)),5)),30)</f>
        <v>5</v>
      </c>
      <c r="P364" s="19"/>
      <c r="Q364" s="36" t="n">
        <v>2</v>
      </c>
      <c r="R364" s="37" t="n">
        <v>45</v>
      </c>
      <c r="S364" s="38" t="s">
        <v>422</v>
      </c>
      <c r="T364" s="37" t="s">
        <v>404</v>
      </c>
      <c r="U364" s="21"/>
      <c r="V364" s="39" t="s">
        <v>542</v>
      </c>
      <c r="W364" s="19"/>
      <c r="X364" s="32"/>
      <c r="Y364" s="23" t="n">
        <v>1</v>
      </c>
      <c r="Z364" s="24" t="n">
        <v>3</v>
      </c>
      <c r="AA364" s="19"/>
      <c r="AB364" s="25"/>
      <c r="AC364" s="25"/>
      <c r="AD364" s="25"/>
    </row>
    <row r="365" customFormat="false" ht="15" hidden="false" customHeight="true" outlineLevel="0" collapsed="false">
      <c r="A365" s="26" t="n">
        <v>364</v>
      </c>
      <c r="B365" s="27" t="s">
        <v>1418</v>
      </c>
      <c r="C365" s="26" t="s">
        <v>1415</v>
      </c>
      <c r="D365" s="27" t="s">
        <v>1416</v>
      </c>
      <c r="E365" s="26" t="s">
        <v>1417</v>
      </c>
      <c r="F365" s="27" t="n">
        <v>100</v>
      </c>
      <c r="G365" s="26" t="n">
        <v>2</v>
      </c>
      <c r="H365" s="27" t="n">
        <v>3</v>
      </c>
      <c r="I365" s="26" t="n">
        <v>3</v>
      </c>
      <c r="J365" s="27" t="n">
        <v>3</v>
      </c>
      <c r="K365" s="26" t="n">
        <v>45</v>
      </c>
      <c r="L365" s="27" t="n">
        <f aca="false">VLOOKUP(K365,$AB$682:$AD$691,3,TRUE())+VLOOKUP(F365,$AC$682:$AD$691,2,TRUE())+SUM(G365:J365)</f>
        <v>16</v>
      </c>
      <c r="M365" s="28" t="n">
        <v>2</v>
      </c>
      <c r="N365" s="29" t="n">
        <v>4</v>
      </c>
      <c r="O365" s="28" t="n">
        <f aca="false">MIN((MAX((ROUND(((POWER(CEILING((K365*1.15),1),2) / 870) * (Z365 /Y365)),0)),5)),30)</f>
        <v>5</v>
      </c>
      <c r="P365" s="19"/>
      <c r="Q365" s="28" t="s">
        <v>427</v>
      </c>
      <c r="R365" s="29" t="n">
        <v>180</v>
      </c>
      <c r="S365" s="30" t="s">
        <v>422</v>
      </c>
      <c r="T365" s="29" t="s">
        <v>404</v>
      </c>
      <c r="U365" s="21"/>
      <c r="V365" s="31"/>
      <c r="W365" s="19"/>
      <c r="X365" s="32"/>
      <c r="Y365" s="23" t="n">
        <v>2</v>
      </c>
      <c r="Z365" s="24" t="n">
        <v>3</v>
      </c>
      <c r="AA365" s="19"/>
      <c r="AB365" s="25"/>
      <c r="AC365" s="25"/>
      <c r="AD365" s="25"/>
    </row>
    <row r="366" customFormat="false" ht="15" hidden="false" customHeight="true" outlineLevel="0" collapsed="false">
      <c r="A366" s="26" t="n">
        <v>365</v>
      </c>
      <c r="B366" s="27" t="s">
        <v>1419</v>
      </c>
      <c r="C366" s="26" t="s">
        <v>1415</v>
      </c>
      <c r="D366" s="27" t="s">
        <v>1416</v>
      </c>
      <c r="E366" s="26" t="s">
        <v>1417</v>
      </c>
      <c r="F366" s="27" t="n">
        <v>110</v>
      </c>
      <c r="G366" s="26" t="n">
        <v>3</v>
      </c>
      <c r="H366" s="27" t="n">
        <v>3</v>
      </c>
      <c r="I366" s="26" t="n">
        <v>3</v>
      </c>
      <c r="J366" s="27" t="n">
        <v>3</v>
      </c>
      <c r="K366" s="26" t="n">
        <v>65</v>
      </c>
      <c r="L366" s="27" t="n">
        <f aca="false">VLOOKUP(K366,$AB$682:$AD$691,3,TRUE())+VLOOKUP(F366,$AC$682:$AD$691,2,TRUE())+SUM(G366:J366)</f>
        <v>19</v>
      </c>
      <c r="M366" s="28" t="n">
        <v>4</v>
      </c>
      <c r="N366" s="29" t="n">
        <v>5</v>
      </c>
      <c r="O366" s="28" t="n">
        <f aca="false">MIN((MAX((ROUND(((POWER(CEILING((K366*1.15),1),2) / 870) * (Z366 /Y366)),0)),5)),30)</f>
        <v>6</v>
      </c>
      <c r="P366" s="19"/>
      <c r="Q366" s="28" t="s">
        <v>427</v>
      </c>
      <c r="R366" s="29" t="n">
        <v>255</v>
      </c>
      <c r="S366" s="30" t="s">
        <v>422</v>
      </c>
      <c r="T366" s="29" t="s">
        <v>404</v>
      </c>
      <c r="U366" s="21"/>
      <c r="V366" s="31"/>
      <c r="W366" s="19"/>
      <c r="X366" s="32"/>
      <c r="Y366" s="23" t="n">
        <v>3</v>
      </c>
      <c r="Z366" s="24" t="n">
        <v>3</v>
      </c>
      <c r="AA366" s="19"/>
      <c r="AB366" s="25"/>
      <c r="AC366" s="25"/>
      <c r="AD366" s="25"/>
    </row>
    <row r="367" customFormat="false" ht="15" hidden="false" customHeight="true" outlineLevel="0" collapsed="false">
      <c r="A367" s="26" t="n">
        <v>366</v>
      </c>
      <c r="B367" s="27" t="s">
        <v>1420</v>
      </c>
      <c r="C367" s="26" t="s">
        <v>444</v>
      </c>
      <c r="D367" s="27" t="s">
        <v>1330</v>
      </c>
      <c r="E367" s="26" t="s">
        <v>820</v>
      </c>
      <c r="F367" s="27" t="n">
        <v>90</v>
      </c>
      <c r="G367" s="26" t="n">
        <v>3</v>
      </c>
      <c r="H367" s="27" t="n">
        <v>3</v>
      </c>
      <c r="I367" s="26" t="n">
        <v>3</v>
      </c>
      <c r="J367" s="27" t="n">
        <v>2</v>
      </c>
      <c r="K367" s="26" t="n">
        <v>32</v>
      </c>
      <c r="L367" s="27" t="n">
        <f aca="false">VLOOKUP(K367,$AB$682:$AD$691,3,TRUE())+VLOOKUP(F367,$AC$682:$AD$691,2,TRUE())+SUM(G367:J367)</f>
        <v>15</v>
      </c>
      <c r="M367" s="28" t="n">
        <v>1</v>
      </c>
      <c r="N367" s="29" t="n">
        <v>4</v>
      </c>
      <c r="O367" s="28" t="n">
        <f aca="false">MIN((MAX((ROUND(((POWER(CEILING((K367*1.15),1),2) / 870) * (Z367 /Y367)),0)),5)),30)</f>
        <v>5</v>
      </c>
      <c r="P367" s="19"/>
      <c r="Q367" s="28" t="n">
        <v>2</v>
      </c>
      <c r="R367" s="29" t="n">
        <v>45</v>
      </c>
      <c r="S367" s="30" t="s">
        <v>1421</v>
      </c>
      <c r="T367" s="29" t="s">
        <v>1422</v>
      </c>
      <c r="U367" s="21"/>
      <c r="V367" s="31"/>
      <c r="W367" s="19"/>
      <c r="X367" s="32"/>
      <c r="Y367" s="23" t="n">
        <v>1</v>
      </c>
      <c r="Z367" s="24" t="n">
        <v>2</v>
      </c>
      <c r="AA367" s="19"/>
      <c r="AB367" s="25"/>
      <c r="AC367" s="25"/>
      <c r="AD367" s="25"/>
    </row>
    <row r="368" customFormat="false" ht="15" hidden="false" customHeight="true" outlineLevel="0" collapsed="false">
      <c r="A368" s="34" t="n">
        <v>367</v>
      </c>
      <c r="B368" s="35" t="s">
        <v>1423</v>
      </c>
      <c r="C368" s="34" t="s">
        <v>444</v>
      </c>
      <c r="D368" s="35" t="s">
        <v>593</v>
      </c>
      <c r="E368" s="34" t="s">
        <v>1111</v>
      </c>
      <c r="F368" s="35" t="n">
        <v>90</v>
      </c>
      <c r="G368" s="34" t="n">
        <v>4</v>
      </c>
      <c r="H368" s="35" t="n">
        <v>4</v>
      </c>
      <c r="I368" s="34" t="n">
        <v>3</v>
      </c>
      <c r="J368" s="35" t="n">
        <v>3</v>
      </c>
      <c r="K368" s="34" t="n">
        <v>52</v>
      </c>
      <c r="L368" s="35" t="n">
        <f aca="false">VLOOKUP(K368,$AB$682:$AD$691,3,TRUE())+VLOOKUP(F368,$AC$682:$AD$691,2,TRUE())+SUM(G368:J368)</f>
        <v>18</v>
      </c>
      <c r="M368" s="36" t="n">
        <v>2</v>
      </c>
      <c r="N368" s="37" t="n">
        <v>3</v>
      </c>
      <c r="O368" s="36" t="n">
        <f aca="false">MIN((MAX((ROUND(((POWER(CEILING((K368*1.15),1),2) / 870) * (Z368 /Y368)),0)),5)),30)</f>
        <v>5</v>
      </c>
      <c r="P368" s="19"/>
      <c r="Q368" s="36" t="s">
        <v>427</v>
      </c>
      <c r="R368" s="37" t="n">
        <v>240</v>
      </c>
      <c r="S368" s="38" t="s">
        <v>1424</v>
      </c>
      <c r="T368" s="37" t="s">
        <v>404</v>
      </c>
      <c r="U368" s="21"/>
      <c r="V368" s="39"/>
      <c r="W368" s="19"/>
      <c r="X368" s="32"/>
      <c r="Y368" s="23" t="n">
        <v>3</v>
      </c>
      <c r="Z368" s="24" t="n">
        <v>3</v>
      </c>
      <c r="AA368" s="19"/>
      <c r="AB368" s="25"/>
      <c r="AC368" s="25"/>
      <c r="AD368" s="25"/>
    </row>
    <row r="369" customFormat="false" ht="15" hidden="false" customHeight="true" outlineLevel="0" collapsed="false">
      <c r="A369" s="34" t="n">
        <v>368</v>
      </c>
      <c r="B369" s="35" t="s">
        <v>1425</v>
      </c>
      <c r="C369" s="34" t="s">
        <v>444</v>
      </c>
      <c r="D369" s="35" t="s">
        <v>593</v>
      </c>
      <c r="E369" s="34" t="s">
        <v>828</v>
      </c>
      <c r="F369" s="35" t="n">
        <v>90</v>
      </c>
      <c r="G369" s="34" t="n">
        <v>3</v>
      </c>
      <c r="H369" s="35" t="n">
        <v>4</v>
      </c>
      <c r="I369" s="34" t="n">
        <v>4</v>
      </c>
      <c r="J369" s="35" t="n">
        <v>3</v>
      </c>
      <c r="K369" s="34" t="n">
        <v>52</v>
      </c>
      <c r="L369" s="35" t="n">
        <f aca="false">VLOOKUP(K369,$AB$682:$AD$691,3,TRUE())+VLOOKUP(F369,$AC$682:$AD$691,2,TRUE())+SUM(G369:J369)</f>
        <v>18</v>
      </c>
      <c r="M369" s="36" t="n">
        <v>2</v>
      </c>
      <c r="N369" s="37" t="n">
        <v>2</v>
      </c>
      <c r="O369" s="36" t="n">
        <f aca="false">MIN((MAX((ROUND(((POWER(CEILING((K369*1.15),1),2) / 870) * (Z369 /Y369)),0)),5)),30)</f>
        <v>5</v>
      </c>
      <c r="P369" s="19"/>
      <c r="Q369" s="36" t="s">
        <v>427</v>
      </c>
      <c r="R369" s="37" t="n">
        <v>240</v>
      </c>
      <c r="S369" s="38" t="s">
        <v>1426</v>
      </c>
      <c r="T369" s="37" t="s">
        <v>405</v>
      </c>
      <c r="U369" s="21"/>
      <c r="V369" s="39"/>
      <c r="W369" s="19"/>
      <c r="X369" s="32"/>
      <c r="Y369" s="23" t="n">
        <v>3</v>
      </c>
      <c r="Z369" s="24" t="n">
        <v>3</v>
      </c>
      <c r="AA369" s="19"/>
      <c r="AB369" s="25"/>
      <c r="AC369" s="25"/>
      <c r="AD369" s="25"/>
    </row>
    <row r="370" customFormat="false" ht="15" hidden="false" customHeight="true" outlineLevel="0" collapsed="false">
      <c r="A370" s="34" t="n">
        <v>369</v>
      </c>
      <c r="B370" s="35" t="s">
        <v>1427</v>
      </c>
      <c r="C370" s="34" t="s">
        <v>1096</v>
      </c>
      <c r="D370" s="35" t="s">
        <v>1428</v>
      </c>
      <c r="E370" s="34" t="s">
        <v>1032</v>
      </c>
      <c r="F370" s="35" t="n">
        <v>110</v>
      </c>
      <c r="G370" s="34" t="n">
        <v>3</v>
      </c>
      <c r="H370" s="35" t="n">
        <v>5</v>
      </c>
      <c r="I370" s="34" t="n">
        <v>2</v>
      </c>
      <c r="J370" s="35" t="n">
        <v>3</v>
      </c>
      <c r="K370" s="34" t="n">
        <v>55</v>
      </c>
      <c r="L370" s="35" t="n">
        <f aca="false">VLOOKUP(K370,$AB$682:$AD$691,3,TRUE())+VLOOKUP(F370,$AC$682:$AD$691,2,TRUE())+SUM(G370:J370)</f>
        <v>19</v>
      </c>
      <c r="M370" s="36" t="n">
        <v>2</v>
      </c>
      <c r="N370" s="37" t="n">
        <v>2</v>
      </c>
      <c r="O370" s="36" t="n">
        <f aca="false">MIN((MAX((ROUND(((POWER(CEILING((K370*1.15),1),2) / 870) * (Z370 /Y370)),0)),5)),30)</f>
        <v>5</v>
      </c>
      <c r="P370" s="19"/>
      <c r="Q370" s="36" t="n">
        <v>4</v>
      </c>
      <c r="R370" s="37" t="n">
        <v>275</v>
      </c>
      <c r="S370" s="38" t="s">
        <v>817</v>
      </c>
      <c r="T370" s="37" t="s">
        <v>403</v>
      </c>
      <c r="U370" s="21"/>
      <c r="V370" s="39"/>
      <c r="W370" s="19"/>
      <c r="X370" s="32"/>
      <c r="Y370" s="23" t="n">
        <v>3</v>
      </c>
      <c r="Z370" s="24" t="n">
        <v>3</v>
      </c>
      <c r="AA370" s="19"/>
      <c r="AB370" s="25"/>
      <c r="AC370" s="25"/>
      <c r="AD370" s="25"/>
    </row>
    <row r="371" customFormat="false" ht="15" hidden="false" customHeight="true" outlineLevel="0" collapsed="false">
      <c r="A371" s="26" t="n">
        <v>370</v>
      </c>
      <c r="B371" s="27" t="s">
        <v>1429</v>
      </c>
      <c r="C371" s="26" t="s">
        <v>444</v>
      </c>
      <c r="D371" s="27" t="s">
        <v>593</v>
      </c>
      <c r="E371" s="26" t="s">
        <v>828</v>
      </c>
      <c r="F371" s="27" t="n">
        <v>90</v>
      </c>
      <c r="G371" s="26" t="n">
        <v>2</v>
      </c>
      <c r="H371" s="27" t="n">
        <v>2</v>
      </c>
      <c r="I371" s="26" t="n">
        <v>2</v>
      </c>
      <c r="J371" s="27" t="n">
        <v>3</v>
      </c>
      <c r="K371" s="26" t="n">
        <v>97</v>
      </c>
      <c r="L371" s="27" t="n">
        <f aca="false">VLOOKUP(K371,$AB$682:$AD$691,3,TRUE())+VLOOKUP(F371,$AC$682:$AD$691,2,TRUE())+SUM(G371:J371)</f>
        <v>15</v>
      </c>
      <c r="M371" s="28" t="n">
        <v>1</v>
      </c>
      <c r="N371" s="29" t="n">
        <v>1</v>
      </c>
      <c r="O371" s="28" t="n">
        <f aca="false">MIN((MAX((ROUND(((POWER(CEILING((K371*1.15),1),2) / 870) * (Z371 /Y371)),0)),5)),30)</f>
        <v>14</v>
      </c>
      <c r="P371" s="19"/>
      <c r="Q371" s="28" t="n">
        <v>3</v>
      </c>
      <c r="R371" s="29" t="n">
        <v>75</v>
      </c>
      <c r="S371" s="30" t="s">
        <v>817</v>
      </c>
      <c r="T371" s="29" t="s">
        <v>405</v>
      </c>
      <c r="U371" s="21"/>
      <c r="V371" s="31"/>
      <c r="W371" s="19"/>
      <c r="X371" s="32"/>
      <c r="Y371" s="23" t="n">
        <v>3</v>
      </c>
      <c r="Z371" s="24" t="n">
        <v>3</v>
      </c>
      <c r="AA371" s="19"/>
      <c r="AB371" s="25"/>
      <c r="AC371" s="25"/>
      <c r="AD371" s="25"/>
    </row>
    <row r="372" customFormat="false" ht="15" hidden="false" customHeight="true" outlineLevel="0" collapsed="false">
      <c r="A372" s="26" t="n">
        <v>371</v>
      </c>
      <c r="B372" s="27" t="s">
        <v>1430</v>
      </c>
      <c r="C372" s="26" t="s">
        <v>882</v>
      </c>
      <c r="D372" s="27" t="s">
        <v>1431</v>
      </c>
      <c r="E372" s="26" t="s">
        <v>524</v>
      </c>
      <c r="F372" s="27" t="n">
        <v>90</v>
      </c>
      <c r="G372" s="26" t="n">
        <v>3</v>
      </c>
      <c r="H372" s="27" t="n">
        <v>2</v>
      </c>
      <c r="I372" s="26" t="n">
        <v>2</v>
      </c>
      <c r="J372" s="27" t="n">
        <v>2</v>
      </c>
      <c r="K372" s="26" t="n">
        <v>50</v>
      </c>
      <c r="L372" s="27" t="n">
        <f aca="false">VLOOKUP(K372,$AB$682:$AD$691,3,TRUE())+VLOOKUP(F372,$AC$682:$AD$691,2,TRUE())+SUM(G372:J372)</f>
        <v>13</v>
      </c>
      <c r="M372" s="28" t="n">
        <v>1</v>
      </c>
      <c r="N372" s="29" t="n">
        <v>3</v>
      </c>
      <c r="O372" s="28" t="n">
        <f aca="false">MIN((MAX((ROUND(((POWER(CEILING((K372*1.15),1),2) / 870) * (Z372 /Y372)),0)),5)),30)</f>
        <v>12</v>
      </c>
      <c r="P372" s="19"/>
      <c r="Q372" s="28" t="n">
        <v>2</v>
      </c>
      <c r="R372" s="29" t="n">
        <v>255</v>
      </c>
      <c r="S372" s="30" t="s">
        <v>422</v>
      </c>
      <c r="T372" s="29" t="s">
        <v>402</v>
      </c>
      <c r="U372" s="21"/>
      <c r="V372" s="31" t="s">
        <v>1432</v>
      </c>
      <c r="W372" s="19"/>
      <c r="X372" s="32"/>
      <c r="Y372" s="23" t="n">
        <v>1</v>
      </c>
      <c r="Z372" s="24" t="n">
        <v>3</v>
      </c>
      <c r="AA372" s="19"/>
      <c r="AB372" s="25"/>
      <c r="AC372" s="25"/>
      <c r="AD372" s="25"/>
    </row>
    <row r="373" customFormat="false" ht="15" hidden="false" customHeight="true" outlineLevel="0" collapsed="false">
      <c r="A373" s="26" t="n">
        <v>372</v>
      </c>
      <c r="B373" s="27" t="s">
        <v>1433</v>
      </c>
      <c r="C373" s="26" t="s">
        <v>882</v>
      </c>
      <c r="D373" s="27" t="s">
        <v>1431</v>
      </c>
      <c r="E373" s="26" t="s">
        <v>694</v>
      </c>
      <c r="F373" s="27" t="n">
        <v>100</v>
      </c>
      <c r="G373" s="26" t="n">
        <v>3</v>
      </c>
      <c r="H373" s="27" t="n">
        <v>4</v>
      </c>
      <c r="I373" s="26" t="n">
        <v>2</v>
      </c>
      <c r="J373" s="27" t="n">
        <v>2</v>
      </c>
      <c r="K373" s="26" t="n">
        <v>50</v>
      </c>
      <c r="L373" s="27" t="n">
        <f aca="false">VLOOKUP(K373,$AB$682:$AD$691,3,TRUE())+VLOOKUP(F373,$AC$682:$AD$691,2,TRUE())+SUM(G373:J373)</f>
        <v>16</v>
      </c>
      <c r="M373" s="28" t="n">
        <v>2</v>
      </c>
      <c r="N373" s="29" t="n">
        <v>5</v>
      </c>
      <c r="O373" s="28" t="n">
        <f aca="false">MIN((MAX((ROUND(((POWER(CEILING((K373*1.15),1),2) / 870) * (Z373 /Y373)),0)),5)),30)</f>
        <v>6</v>
      </c>
      <c r="P373" s="19"/>
      <c r="Q373" s="28" t="s">
        <v>427</v>
      </c>
      <c r="R373" s="29" t="n">
        <v>255</v>
      </c>
      <c r="S373" s="30" t="s">
        <v>422</v>
      </c>
      <c r="T373" s="29" t="s">
        <v>403</v>
      </c>
      <c r="U373" s="21"/>
      <c r="V373" s="31"/>
      <c r="W373" s="19"/>
      <c r="X373" s="32"/>
      <c r="Y373" s="23" t="n">
        <v>2</v>
      </c>
      <c r="Z373" s="24" t="n">
        <v>3</v>
      </c>
      <c r="AA373" s="19"/>
      <c r="AB373" s="25"/>
      <c r="AC373" s="25"/>
      <c r="AD373" s="25"/>
    </row>
    <row r="374" customFormat="false" ht="15" hidden="false" customHeight="true" outlineLevel="0" collapsed="false">
      <c r="A374" s="34" t="n">
        <v>373</v>
      </c>
      <c r="B374" s="35" t="s">
        <v>1434</v>
      </c>
      <c r="C374" s="34" t="s">
        <v>887</v>
      </c>
      <c r="D374" s="35" t="s">
        <v>824</v>
      </c>
      <c r="E374" s="34" t="s">
        <v>812</v>
      </c>
      <c r="F374" s="35" t="n">
        <v>100</v>
      </c>
      <c r="G374" s="34" t="n">
        <v>5</v>
      </c>
      <c r="H374" s="35" t="n">
        <v>3</v>
      </c>
      <c r="I374" s="34" t="n">
        <v>4</v>
      </c>
      <c r="J374" s="35" t="n">
        <v>3</v>
      </c>
      <c r="K374" s="34" t="n">
        <v>100</v>
      </c>
      <c r="L374" s="35" t="n">
        <f aca="false">VLOOKUP(K374,$AB$682:$AD$691,3,TRUE())+VLOOKUP(F374,$AC$682:$AD$691,2,TRUE())+SUM(G374:J374)</f>
        <v>22</v>
      </c>
      <c r="M374" s="36" t="n">
        <v>4</v>
      </c>
      <c r="N374" s="37" t="n">
        <v>5</v>
      </c>
      <c r="O374" s="36" t="n">
        <f aca="false">MIN((MAX((ROUND(((POWER(CEILING((K374*1.15),1),2) / 870) * (Z374 /Y374)),0)),5)),30)</f>
        <v>15</v>
      </c>
      <c r="P374" s="19"/>
      <c r="Q374" s="36" t="s">
        <v>427</v>
      </c>
      <c r="R374" s="37" t="n">
        <v>255</v>
      </c>
      <c r="S374" s="38" t="s">
        <v>1435</v>
      </c>
      <c r="T374" s="37" t="s">
        <v>472</v>
      </c>
      <c r="U374" s="21"/>
      <c r="V374" s="39" t="s">
        <v>480</v>
      </c>
      <c r="W374" s="19"/>
      <c r="X374" s="32"/>
      <c r="Y374" s="23" t="n">
        <v>3</v>
      </c>
      <c r="Z374" s="24" t="n">
        <v>3</v>
      </c>
      <c r="AA374" s="19"/>
      <c r="AB374" s="25"/>
      <c r="AC374" s="25"/>
      <c r="AD374" s="25"/>
    </row>
    <row r="375" customFormat="false" ht="15" hidden="false" customHeight="true" outlineLevel="0" collapsed="false">
      <c r="A375" s="34" t="n">
        <v>374</v>
      </c>
      <c r="B375" s="35" t="s">
        <v>1436</v>
      </c>
      <c r="C375" s="34" t="s">
        <v>1437</v>
      </c>
      <c r="D375" s="35" t="s">
        <v>1438</v>
      </c>
      <c r="E375" s="34" t="s">
        <v>1058</v>
      </c>
      <c r="F375" s="35" t="n">
        <v>90</v>
      </c>
      <c r="G375" s="34" t="n">
        <v>2</v>
      </c>
      <c r="H375" s="35" t="n">
        <v>3</v>
      </c>
      <c r="I375" s="34" t="n">
        <v>2</v>
      </c>
      <c r="J375" s="35" t="n">
        <v>2</v>
      </c>
      <c r="K375" s="34" t="n">
        <v>30</v>
      </c>
      <c r="L375" s="35" t="n">
        <f aca="false">VLOOKUP(K375,$AB$682:$AD$691,3,TRUE())+VLOOKUP(F375,$AC$682:$AD$691,2,TRUE())+SUM(G375:J375)</f>
        <v>13</v>
      </c>
      <c r="M375" s="36" t="n">
        <v>1</v>
      </c>
      <c r="N375" s="37" t="n">
        <v>4</v>
      </c>
      <c r="O375" s="36" t="n">
        <f aca="false">MIN((MAX((ROUND(((POWER(CEILING((K375*1.15),1),2) / 870) * (Z375 /Y375)),0)),5)),30)</f>
        <v>5</v>
      </c>
      <c r="P375" s="19"/>
      <c r="Q375" s="36" t="n">
        <v>2</v>
      </c>
      <c r="R375" s="37" t="n">
        <v>297</v>
      </c>
      <c r="S375" s="38" t="s">
        <v>422</v>
      </c>
      <c r="T375" s="37" t="s">
        <v>403</v>
      </c>
      <c r="U375" s="21"/>
      <c r="V375" s="39" t="s">
        <v>1439</v>
      </c>
      <c r="W375" s="19"/>
      <c r="X375" s="32"/>
      <c r="Y375" s="23" t="n">
        <v>1</v>
      </c>
      <c r="Z375" s="24" t="n">
        <v>3</v>
      </c>
      <c r="AA375" s="19"/>
      <c r="AB375" s="25"/>
      <c r="AC375" s="25"/>
      <c r="AD375" s="25"/>
    </row>
    <row r="376" customFormat="false" ht="15" hidden="false" customHeight="true" outlineLevel="0" collapsed="false">
      <c r="A376" s="34" t="n">
        <v>375</v>
      </c>
      <c r="B376" s="35" t="s">
        <v>1440</v>
      </c>
      <c r="C376" s="34" t="s">
        <v>1437</v>
      </c>
      <c r="D376" s="35" t="s">
        <v>1438</v>
      </c>
      <c r="E376" s="34" t="s">
        <v>1058</v>
      </c>
      <c r="F376" s="35" t="n">
        <v>90</v>
      </c>
      <c r="G376" s="34" t="n">
        <v>3</v>
      </c>
      <c r="H376" s="35" t="n">
        <v>4</v>
      </c>
      <c r="I376" s="34" t="n">
        <v>2</v>
      </c>
      <c r="J376" s="35" t="n">
        <v>3</v>
      </c>
      <c r="K376" s="34" t="n">
        <v>50</v>
      </c>
      <c r="L376" s="35" t="n">
        <f aca="false">VLOOKUP(K376,$AB$682:$AD$691,3,TRUE())+VLOOKUP(F376,$AC$682:$AD$691,2,TRUE())+SUM(G376:J376)</f>
        <v>16</v>
      </c>
      <c r="M376" s="36" t="n">
        <v>2</v>
      </c>
      <c r="N376" s="37" t="n">
        <v>6</v>
      </c>
      <c r="O376" s="36" t="n">
        <f aca="false">MIN((MAX((ROUND(((POWER(CEILING((K376*1.15),1),2) / 870) * (Z376 /Y376)),0)),5)),30)</f>
        <v>6</v>
      </c>
      <c r="P376" s="19"/>
      <c r="Q376" s="36" t="s">
        <v>427</v>
      </c>
      <c r="R376" s="37" t="n">
        <v>297</v>
      </c>
      <c r="S376" s="38" t="s">
        <v>422</v>
      </c>
      <c r="T376" s="37" t="s">
        <v>403</v>
      </c>
      <c r="U376" s="21"/>
      <c r="V376" s="39" t="s">
        <v>480</v>
      </c>
      <c r="W376" s="19"/>
      <c r="X376" s="32"/>
      <c r="Y376" s="23" t="n">
        <v>2</v>
      </c>
      <c r="Z376" s="24" t="n">
        <v>3</v>
      </c>
      <c r="AA376" s="19"/>
      <c r="AB376" s="25"/>
      <c r="AC376" s="25"/>
      <c r="AD376" s="25"/>
    </row>
    <row r="377" customFormat="false" ht="15" hidden="false" customHeight="true" outlineLevel="0" collapsed="false">
      <c r="A377" s="26" t="n">
        <v>376</v>
      </c>
      <c r="B377" s="27" t="s">
        <v>1441</v>
      </c>
      <c r="C377" s="26" t="s">
        <v>1437</v>
      </c>
      <c r="D377" s="27" t="s">
        <v>1438</v>
      </c>
      <c r="E377" s="26" t="s">
        <v>1058</v>
      </c>
      <c r="F377" s="27" t="n">
        <v>100</v>
      </c>
      <c r="G377" s="26" t="n">
        <v>5</v>
      </c>
      <c r="H377" s="27" t="n">
        <v>5</v>
      </c>
      <c r="I377" s="26" t="n">
        <v>3</v>
      </c>
      <c r="J377" s="27" t="n">
        <v>3</v>
      </c>
      <c r="K377" s="26" t="n">
        <v>70</v>
      </c>
      <c r="L377" s="27" t="n">
        <f aca="false">VLOOKUP(K377,$AB$682:$AD$691,3,TRUE())+VLOOKUP(F377,$AC$682:$AD$691,2,TRUE())+SUM(G377:J377)</f>
        <v>22</v>
      </c>
      <c r="M377" s="28" t="n">
        <v>4</v>
      </c>
      <c r="N377" s="29" t="n">
        <v>9</v>
      </c>
      <c r="O377" s="28" t="n">
        <f aca="false">MIN((MAX((ROUND(((POWER(CEILING((K377*1.15),1),2) / 870) * (Z377 /Y377)),0)),5)),30)</f>
        <v>8</v>
      </c>
      <c r="P377" s="19"/>
      <c r="Q377" s="28" t="s">
        <v>427</v>
      </c>
      <c r="R377" s="29" t="n">
        <v>297</v>
      </c>
      <c r="S377" s="30" t="s">
        <v>1442</v>
      </c>
      <c r="T377" s="29" t="s">
        <v>472</v>
      </c>
      <c r="U377" s="21"/>
      <c r="V377" s="31" t="s">
        <v>480</v>
      </c>
      <c r="W377" s="19"/>
      <c r="X377" s="32"/>
      <c r="Y377" s="23" t="n">
        <v>3</v>
      </c>
      <c r="Z377" s="24" t="n">
        <v>3</v>
      </c>
      <c r="AA377" s="19"/>
      <c r="AB377" s="25"/>
      <c r="AC377" s="25"/>
      <c r="AD377" s="25"/>
    </row>
    <row r="378" customFormat="false" ht="15" hidden="false" customHeight="true" outlineLevel="0" collapsed="false">
      <c r="A378" s="26" t="n">
        <v>377</v>
      </c>
      <c r="B378" s="27" t="s">
        <v>1443</v>
      </c>
      <c r="C378" s="26" t="s">
        <v>974</v>
      </c>
      <c r="D378" s="27" t="s">
        <v>1438</v>
      </c>
      <c r="E378" s="26" t="s">
        <v>1032</v>
      </c>
      <c r="F378" s="27" t="n">
        <v>100</v>
      </c>
      <c r="G378" s="26" t="n">
        <v>4</v>
      </c>
      <c r="H378" s="27" t="n">
        <v>9</v>
      </c>
      <c r="I378" s="26" t="n">
        <v>2</v>
      </c>
      <c r="J378" s="27" t="n">
        <v>4</v>
      </c>
      <c r="K378" s="26" t="n">
        <v>50</v>
      </c>
      <c r="L378" s="27" t="n">
        <f aca="false">VLOOKUP(K378,$AB$682:$AD$691,3,TRUE())+VLOOKUP(F378,$AC$682:$AD$691,2,TRUE())+SUM(G378:J378)</f>
        <v>24</v>
      </c>
      <c r="M378" s="28" t="n">
        <v>3</v>
      </c>
      <c r="N378" s="29" t="n">
        <v>6</v>
      </c>
      <c r="O378" s="28" t="n">
        <f aca="false">MIN((MAX((ROUND(((POWER(CEILING((K378*1.15),1),2) / 870) * (Z378 /Y378)),0)),5)),30)</f>
        <v>5</v>
      </c>
      <c r="P378" s="19"/>
      <c r="Q378" s="28" t="s">
        <v>427</v>
      </c>
      <c r="R378" s="29" t="n">
        <v>297</v>
      </c>
      <c r="S378" s="30" t="s">
        <v>817</v>
      </c>
      <c r="T378" s="29" t="s">
        <v>427</v>
      </c>
      <c r="U378" s="21"/>
      <c r="V378" s="31"/>
      <c r="W378" s="19"/>
      <c r="X378" s="32"/>
      <c r="Y378" s="23" t="n">
        <v>3</v>
      </c>
      <c r="Z378" s="24" t="n">
        <v>3</v>
      </c>
      <c r="AA378" s="19"/>
      <c r="AB378" s="25"/>
      <c r="AC378" s="25"/>
      <c r="AD378" s="25"/>
    </row>
    <row r="379" customFormat="false" ht="15" hidden="false" customHeight="true" outlineLevel="0" collapsed="false">
      <c r="A379" s="26" t="n">
        <v>378</v>
      </c>
      <c r="B379" s="27" t="s">
        <v>1444</v>
      </c>
      <c r="C379" s="26" t="s">
        <v>1409</v>
      </c>
      <c r="D379" s="27" t="s">
        <v>1438</v>
      </c>
      <c r="E379" s="26" t="s">
        <v>683</v>
      </c>
      <c r="F379" s="27" t="n">
        <v>100</v>
      </c>
      <c r="G379" s="26" t="n">
        <v>2</v>
      </c>
      <c r="H379" s="27" t="n">
        <v>4</v>
      </c>
      <c r="I379" s="26" t="n">
        <v>4</v>
      </c>
      <c r="J379" s="27" t="n">
        <v>9</v>
      </c>
      <c r="K379" s="26" t="n">
        <v>50</v>
      </c>
      <c r="L379" s="27" t="n">
        <f aca="false">VLOOKUP(K379,$AB$682:$AD$691,3,TRUE())+VLOOKUP(F379,$AC$682:$AD$691,2,TRUE())+SUM(G379:J379)</f>
        <v>24</v>
      </c>
      <c r="M379" s="28" t="n">
        <v>3</v>
      </c>
      <c r="N379" s="29" t="n">
        <v>5</v>
      </c>
      <c r="O379" s="28" t="n">
        <f aca="false">MIN((MAX((ROUND(((POWER(CEILING((K379*1.15),1),2) / 870) * (Z379 /Y379)),0)),5)),30)</f>
        <v>5</v>
      </c>
      <c r="P379" s="19"/>
      <c r="Q379" s="28" t="s">
        <v>427</v>
      </c>
      <c r="R379" s="29" t="n">
        <v>297</v>
      </c>
      <c r="S379" s="30" t="s">
        <v>817</v>
      </c>
      <c r="T379" s="29" t="s">
        <v>427</v>
      </c>
      <c r="U379" s="21"/>
      <c r="V379" s="31"/>
      <c r="W379" s="19"/>
      <c r="X379" s="32"/>
      <c r="Y379" s="23" t="n">
        <v>3</v>
      </c>
      <c r="Z379" s="24" t="n">
        <v>3</v>
      </c>
      <c r="AA379" s="19"/>
      <c r="AB379" s="25"/>
      <c r="AC379" s="25"/>
      <c r="AD379" s="25"/>
    </row>
    <row r="380" customFormat="false" ht="15" hidden="false" customHeight="true" outlineLevel="0" collapsed="false">
      <c r="A380" s="34" t="n">
        <v>379</v>
      </c>
      <c r="B380" s="35" t="s">
        <v>1445</v>
      </c>
      <c r="C380" s="34" t="s">
        <v>1446</v>
      </c>
      <c r="D380" s="35" t="s">
        <v>1438</v>
      </c>
      <c r="E380" s="34" t="s">
        <v>1058</v>
      </c>
      <c r="F380" s="35" t="n">
        <v>100</v>
      </c>
      <c r="G380" s="34" t="n">
        <v>3</v>
      </c>
      <c r="H380" s="35" t="n">
        <v>6</v>
      </c>
      <c r="I380" s="34" t="n">
        <v>3</v>
      </c>
      <c r="J380" s="35" t="n">
        <v>6</v>
      </c>
      <c r="K380" s="34" t="n">
        <v>50</v>
      </c>
      <c r="L380" s="35" t="n">
        <f aca="false">VLOOKUP(K380,$AB$682:$AD$691,3,TRUE())+VLOOKUP(F380,$AC$682:$AD$691,2,TRUE())+SUM(G380:J380)</f>
        <v>23</v>
      </c>
      <c r="M380" s="36" t="n">
        <v>3</v>
      </c>
      <c r="N380" s="37" t="n">
        <v>6</v>
      </c>
      <c r="O380" s="36" t="n">
        <f aca="false">MIN((MAX((ROUND(((POWER(CEILING((K380*1.15),1),2) / 870) * (Z380 /Y380)),0)),5)),30)</f>
        <v>5</v>
      </c>
      <c r="P380" s="19"/>
      <c r="Q380" s="36" t="s">
        <v>427</v>
      </c>
      <c r="R380" s="37" t="n">
        <v>297</v>
      </c>
      <c r="S380" s="38" t="s">
        <v>817</v>
      </c>
      <c r="T380" s="37" t="s">
        <v>449</v>
      </c>
      <c r="U380" s="21"/>
      <c r="V380" s="39"/>
      <c r="W380" s="19"/>
      <c r="X380" s="32"/>
      <c r="Y380" s="23" t="n">
        <v>3</v>
      </c>
      <c r="Z380" s="24" t="n">
        <v>3</v>
      </c>
      <c r="AA380" s="19"/>
      <c r="AB380" s="25"/>
      <c r="AC380" s="25"/>
      <c r="AD380" s="25"/>
    </row>
    <row r="381" customFormat="false" ht="15" hidden="false" customHeight="true" outlineLevel="0" collapsed="false">
      <c r="A381" s="34" t="n">
        <v>380</v>
      </c>
      <c r="B381" s="35" t="s">
        <v>1447</v>
      </c>
      <c r="C381" s="34" t="s">
        <v>1448</v>
      </c>
      <c r="D381" s="35" t="s">
        <v>699</v>
      </c>
      <c r="E381" s="34" t="s">
        <v>700</v>
      </c>
      <c r="F381" s="35" t="n">
        <v>100</v>
      </c>
      <c r="G381" s="34" t="n">
        <v>3</v>
      </c>
      <c r="H381" s="35" t="n">
        <v>3</v>
      </c>
      <c r="I381" s="34" t="n">
        <v>4</v>
      </c>
      <c r="J381" s="35" t="n">
        <v>5</v>
      </c>
      <c r="K381" s="34" t="n">
        <v>110</v>
      </c>
      <c r="L381" s="35" t="n">
        <f aca="false">VLOOKUP(K381,$AB$682:$AD$691,3,TRUE())+VLOOKUP(F381,$AC$682:$AD$691,2,TRUE())+SUM(G381:J381)</f>
        <v>22</v>
      </c>
      <c r="M381" s="36" t="n">
        <v>3</v>
      </c>
      <c r="N381" s="37" t="n">
        <v>3</v>
      </c>
      <c r="O381" s="36" t="n">
        <f aca="false">MIN((MAX((ROUND(((POWER(CEILING((K381*1.15),1),2) / 870) * (Z381 /Y381)),0)),5)),30)</f>
        <v>19</v>
      </c>
      <c r="P381" s="19"/>
      <c r="Q381" s="36" t="s">
        <v>427</v>
      </c>
      <c r="R381" s="37" t="n">
        <v>297</v>
      </c>
      <c r="S381" s="38" t="s">
        <v>1449</v>
      </c>
      <c r="T381" s="37" t="s">
        <v>423</v>
      </c>
      <c r="U381" s="21"/>
      <c r="V381" s="39"/>
      <c r="W381" s="19"/>
      <c r="X381" s="32"/>
      <c r="Y381" s="23" t="n">
        <v>3</v>
      </c>
      <c r="Z381" s="24" t="n">
        <v>3</v>
      </c>
      <c r="AA381" s="19"/>
      <c r="AB381" s="25"/>
      <c r="AC381" s="25"/>
      <c r="AD381" s="25"/>
    </row>
    <row r="382" customFormat="false" ht="15" hidden="false" customHeight="true" outlineLevel="0" collapsed="false">
      <c r="A382" s="34" t="n">
        <v>381</v>
      </c>
      <c r="B382" s="35" t="s">
        <v>1450</v>
      </c>
      <c r="C382" s="34" t="s">
        <v>1448</v>
      </c>
      <c r="D382" s="35" t="s">
        <v>699</v>
      </c>
      <c r="E382" s="34" t="s">
        <v>700</v>
      </c>
      <c r="F382" s="35" t="n">
        <v>100</v>
      </c>
      <c r="G382" s="34" t="n">
        <v>3</v>
      </c>
      <c r="H382" s="35" t="n">
        <v>3</v>
      </c>
      <c r="I382" s="34" t="n">
        <v>5</v>
      </c>
      <c r="J382" s="35" t="n">
        <v>4</v>
      </c>
      <c r="K382" s="34" t="n">
        <v>110</v>
      </c>
      <c r="L382" s="35" t="n">
        <f aca="false">VLOOKUP(K382,$AB$682:$AD$691,3,TRUE())+VLOOKUP(F382,$AC$682:$AD$691,2,TRUE())+SUM(G382:J382)</f>
        <v>22</v>
      </c>
      <c r="M382" s="36" t="n">
        <v>4</v>
      </c>
      <c r="N382" s="37" t="n">
        <v>4</v>
      </c>
      <c r="O382" s="36" t="n">
        <f aca="false">MIN((MAX((ROUND(((POWER(CEILING((K382*1.15),1),2) / 870) * (Z382 /Y382)),0)),5)),30)</f>
        <v>19</v>
      </c>
      <c r="P382" s="19"/>
      <c r="Q382" s="36" t="s">
        <v>427</v>
      </c>
      <c r="R382" s="37" t="n">
        <v>297</v>
      </c>
      <c r="S382" s="38" t="s">
        <v>1451</v>
      </c>
      <c r="T382" s="37" t="s">
        <v>423</v>
      </c>
      <c r="U382" s="21"/>
      <c r="V382" s="39"/>
      <c r="W382" s="19"/>
      <c r="X382" s="32"/>
      <c r="Y382" s="23" t="n">
        <v>3</v>
      </c>
      <c r="Z382" s="24" t="n">
        <v>3</v>
      </c>
      <c r="AA382" s="19"/>
      <c r="AB382" s="25"/>
      <c r="AC382" s="25"/>
      <c r="AD382" s="25"/>
    </row>
    <row r="383" customFormat="false" ht="15" hidden="false" customHeight="true" outlineLevel="0" collapsed="false">
      <c r="A383" s="26" t="n">
        <v>382</v>
      </c>
      <c r="B383" s="27" t="s">
        <v>1452</v>
      </c>
      <c r="C383" s="26" t="s">
        <v>444</v>
      </c>
      <c r="D383" s="27" t="s">
        <v>979</v>
      </c>
      <c r="E383" s="26" t="s">
        <v>700</v>
      </c>
      <c r="F383" s="27" t="n">
        <v>110</v>
      </c>
      <c r="G383" s="26" t="n">
        <v>4</v>
      </c>
      <c r="H383" s="27" t="n">
        <v>3</v>
      </c>
      <c r="I383" s="26" t="n">
        <v>6</v>
      </c>
      <c r="J383" s="27" t="n">
        <v>5</v>
      </c>
      <c r="K383" s="26" t="n">
        <v>90</v>
      </c>
      <c r="L383" s="27" t="n">
        <f aca="false">VLOOKUP(K383,$AB$682:$AD$691,3,TRUE())+VLOOKUP(F383,$AC$682:$AD$691,2,TRUE())+SUM(G383:J383)</f>
        <v>25</v>
      </c>
      <c r="M383" s="28" t="n">
        <v>6</v>
      </c>
      <c r="N383" s="29" t="n">
        <v>8</v>
      </c>
      <c r="O383" s="28" t="n">
        <f aca="false">MIN((MAX((ROUND(((POWER(CEILING((K383*1.15),1),2) / 870) * (Z383 /Y383)),0)),5)),30)</f>
        <v>12</v>
      </c>
      <c r="P383" s="19"/>
      <c r="Q383" s="28" t="s">
        <v>427</v>
      </c>
      <c r="R383" s="29" t="n">
        <v>295</v>
      </c>
      <c r="S383" s="30" t="s">
        <v>1453</v>
      </c>
      <c r="T383" s="29" t="s">
        <v>427</v>
      </c>
      <c r="U383" s="21"/>
      <c r="V383" s="31"/>
      <c r="W383" s="19"/>
      <c r="X383" s="32"/>
      <c r="Y383" s="23" t="n">
        <v>3</v>
      </c>
      <c r="Z383" s="24" t="n">
        <v>3</v>
      </c>
      <c r="AA383" s="19"/>
      <c r="AB383" s="25"/>
      <c r="AC383" s="25"/>
      <c r="AD383" s="25"/>
    </row>
    <row r="384" customFormat="false" ht="15" hidden="false" customHeight="true" outlineLevel="0" collapsed="false">
      <c r="A384" s="26" t="n">
        <v>383</v>
      </c>
      <c r="B384" s="27" t="s">
        <v>1454</v>
      </c>
      <c r="C384" s="26" t="s">
        <v>512</v>
      </c>
      <c r="D384" s="27" t="s">
        <v>540</v>
      </c>
      <c r="E384" s="26" t="s">
        <v>700</v>
      </c>
      <c r="F384" s="27" t="n">
        <v>110</v>
      </c>
      <c r="G384" s="26" t="n">
        <v>6</v>
      </c>
      <c r="H384" s="27" t="n">
        <v>5</v>
      </c>
      <c r="I384" s="26" t="n">
        <v>4</v>
      </c>
      <c r="J384" s="27" t="n">
        <v>3</v>
      </c>
      <c r="K384" s="26" t="n">
        <v>90</v>
      </c>
      <c r="L384" s="27" t="n">
        <f aca="false">VLOOKUP(K384,$AB$682:$AD$691,3,TRUE())+VLOOKUP(F384,$AC$682:$AD$691,2,TRUE())+SUM(G384:J384)</f>
        <v>25</v>
      </c>
      <c r="M384" s="28" t="n">
        <v>6</v>
      </c>
      <c r="N384" s="29" t="n">
        <v>12</v>
      </c>
      <c r="O384" s="28" t="n">
        <f aca="false">MIN((MAX((ROUND(((POWER(CEILING((K384*1.15),1),2) / 870) * (Z384 /Y384)),0)),5)),30)</f>
        <v>12</v>
      </c>
      <c r="P384" s="19"/>
      <c r="Q384" s="28" t="s">
        <v>427</v>
      </c>
      <c r="R384" s="29" t="n">
        <v>295</v>
      </c>
      <c r="S384" s="30" t="s">
        <v>1455</v>
      </c>
      <c r="T384" s="29" t="s">
        <v>427</v>
      </c>
      <c r="U384" s="21"/>
      <c r="V384" s="31"/>
      <c r="W384" s="19"/>
      <c r="X384" s="32"/>
      <c r="Y384" s="23" t="n">
        <v>3</v>
      </c>
      <c r="Z384" s="24" t="n">
        <v>3</v>
      </c>
      <c r="AA384" s="19"/>
      <c r="AB384" s="25"/>
      <c r="AC384" s="25"/>
      <c r="AD384" s="25"/>
    </row>
    <row r="385" customFormat="false" ht="15" hidden="false" customHeight="true" outlineLevel="0" collapsed="false">
      <c r="A385" s="26" t="n">
        <v>384</v>
      </c>
      <c r="B385" s="27" t="s">
        <v>1456</v>
      </c>
      <c r="C385" s="26" t="s">
        <v>887</v>
      </c>
      <c r="D385" s="27" t="s">
        <v>1457</v>
      </c>
      <c r="E385" s="26" t="s">
        <v>700</v>
      </c>
      <c r="F385" s="27" t="n">
        <v>110</v>
      </c>
      <c r="G385" s="26" t="n">
        <v>6</v>
      </c>
      <c r="H385" s="27" t="n">
        <v>3</v>
      </c>
      <c r="I385" s="26" t="n">
        <v>6</v>
      </c>
      <c r="J385" s="27" t="n">
        <v>3</v>
      </c>
      <c r="K385" s="26" t="n">
        <v>95</v>
      </c>
      <c r="L385" s="27" t="n">
        <f aca="false">VLOOKUP(K385,$AB$682:$AD$691,3,TRUE())+VLOOKUP(F385,$AC$682:$AD$691,2,TRUE())+SUM(G385:J385)</f>
        <v>25</v>
      </c>
      <c r="M385" s="28" t="n">
        <v>6</v>
      </c>
      <c r="N385" s="29" t="n">
        <v>6</v>
      </c>
      <c r="O385" s="28" t="n">
        <f aca="false">MIN((MAX((ROUND(((POWER(CEILING((K385*1.15),1),2) / 870) * (Z385 /Y385)),0)),5)),30)</f>
        <v>14</v>
      </c>
      <c r="P385" s="19"/>
      <c r="Q385" s="28" t="s">
        <v>427</v>
      </c>
      <c r="R385" s="29" t="n">
        <v>297</v>
      </c>
      <c r="S385" s="30" t="s">
        <v>817</v>
      </c>
      <c r="T385" s="29" t="s">
        <v>427</v>
      </c>
      <c r="U385" s="21"/>
      <c r="V385" s="31" t="s">
        <v>1458</v>
      </c>
      <c r="W385" s="19"/>
      <c r="X385" s="32"/>
      <c r="Y385" s="23" t="n">
        <v>3</v>
      </c>
      <c r="Z385" s="24" t="n">
        <v>3</v>
      </c>
      <c r="AA385" s="19"/>
      <c r="AB385" s="25"/>
      <c r="AC385" s="25"/>
      <c r="AD385" s="25"/>
    </row>
    <row r="386" customFormat="false" ht="15" hidden="false" customHeight="true" outlineLevel="0" collapsed="false">
      <c r="A386" s="34" t="n">
        <v>385</v>
      </c>
      <c r="B386" s="35" t="s">
        <v>1459</v>
      </c>
      <c r="C386" s="34" t="s">
        <v>1437</v>
      </c>
      <c r="D386" s="35" t="s">
        <v>1460</v>
      </c>
      <c r="E386" s="34" t="s">
        <v>700</v>
      </c>
      <c r="F386" s="35" t="n">
        <v>110</v>
      </c>
      <c r="G386" s="34" t="n">
        <v>4</v>
      </c>
      <c r="H386" s="35" t="n">
        <v>4</v>
      </c>
      <c r="I386" s="34" t="n">
        <v>4</v>
      </c>
      <c r="J386" s="35" t="n">
        <v>4</v>
      </c>
      <c r="K386" s="34" t="n">
        <v>100</v>
      </c>
      <c r="L386" s="35" t="n">
        <f aca="false">VLOOKUP(K386,$AB$682:$AD$691,3,TRUE())+VLOOKUP(F386,$AC$682:$AD$691,2,TRUE())+SUM(G386:J386)</f>
        <v>24</v>
      </c>
      <c r="M386" s="36" t="n">
        <v>1</v>
      </c>
      <c r="N386" s="37" t="n">
        <v>1</v>
      </c>
      <c r="O386" s="36" t="n">
        <f aca="false">MIN((MAX((ROUND(((POWER(CEILING((K386*1.15),1),2) / 870) * (Z386 /Y386)),0)),5)),30)</f>
        <v>15</v>
      </c>
      <c r="P386" s="19"/>
      <c r="Q386" s="36" t="s">
        <v>427</v>
      </c>
      <c r="R386" s="37" t="n">
        <v>297</v>
      </c>
      <c r="S386" s="38" t="s">
        <v>817</v>
      </c>
      <c r="T386" s="37" t="s">
        <v>427</v>
      </c>
      <c r="U386" s="21"/>
      <c r="V386" s="39" t="s">
        <v>1461</v>
      </c>
      <c r="W386" s="19"/>
      <c r="X386" s="32"/>
      <c r="Y386" s="23" t="n">
        <v>3</v>
      </c>
      <c r="Z386" s="24" t="n">
        <v>3</v>
      </c>
      <c r="AA386" s="19"/>
      <c r="AB386" s="25"/>
      <c r="AC386" s="25"/>
      <c r="AD386" s="25"/>
    </row>
    <row r="387" customFormat="false" ht="15" hidden="false" customHeight="true" outlineLevel="0" collapsed="false">
      <c r="A387" s="34" t="n">
        <v>386</v>
      </c>
      <c r="B387" s="35" t="s">
        <v>1462</v>
      </c>
      <c r="C387" s="34" t="s">
        <v>619</v>
      </c>
      <c r="D387" s="35" t="s">
        <v>873</v>
      </c>
      <c r="E387" s="34" t="s">
        <v>700</v>
      </c>
      <c r="F387" s="35" t="n">
        <v>90</v>
      </c>
      <c r="G387" s="34" t="n">
        <v>6</v>
      </c>
      <c r="H387" s="35" t="n">
        <v>2</v>
      </c>
      <c r="I387" s="34" t="n">
        <v>6</v>
      </c>
      <c r="J387" s="35" t="n">
        <v>2</v>
      </c>
      <c r="K387" s="34" t="n">
        <v>150</v>
      </c>
      <c r="L387" s="35" t="n">
        <f aca="false">VLOOKUP(K387,$AB$682:$AD$691,3,TRUE())+VLOOKUP(F387,$AC$682:$AD$691,2,TRUE())+SUM(G387:J387)</f>
        <v>24</v>
      </c>
      <c r="M387" s="36" t="n">
        <v>3</v>
      </c>
      <c r="N387" s="37" t="n">
        <v>4</v>
      </c>
      <c r="O387" s="36" t="n">
        <f aca="false">MIN((MAX((ROUND(((POWER(CEILING((K387*1.15),1),2) / 870) * (Z387 /Y387)),0)),5)),30)</f>
        <v>30</v>
      </c>
      <c r="P387" s="19"/>
      <c r="Q387" s="36" t="s">
        <v>427</v>
      </c>
      <c r="R387" s="37" t="n">
        <v>297</v>
      </c>
      <c r="S387" s="38" t="s">
        <v>817</v>
      </c>
      <c r="T387" s="37" t="s">
        <v>427</v>
      </c>
      <c r="U387" s="21"/>
      <c r="V387" s="39" t="s">
        <v>1463</v>
      </c>
      <c r="W387" s="19"/>
      <c r="X387" s="32"/>
      <c r="Y387" s="23" t="n">
        <v>3</v>
      </c>
      <c r="Z387" s="24" t="n">
        <v>3</v>
      </c>
      <c r="AA387" s="19"/>
      <c r="AB387" s="25"/>
      <c r="AC387" s="25"/>
      <c r="AD387" s="25"/>
    </row>
    <row r="388" customFormat="false" ht="15" hidden="false" customHeight="true" outlineLevel="0" collapsed="false">
      <c r="A388" s="34" t="n">
        <v>386</v>
      </c>
      <c r="B388" s="35" t="s">
        <v>1464</v>
      </c>
      <c r="C388" s="34" t="s">
        <v>619</v>
      </c>
      <c r="D388" s="35" t="s">
        <v>873</v>
      </c>
      <c r="E388" s="34" t="s">
        <v>700</v>
      </c>
      <c r="F388" s="35" t="n">
        <v>90</v>
      </c>
      <c r="G388" s="34" t="n">
        <v>8</v>
      </c>
      <c r="H388" s="35" t="n">
        <v>1</v>
      </c>
      <c r="I388" s="34" t="n">
        <v>8</v>
      </c>
      <c r="J388" s="35" t="n">
        <v>1</v>
      </c>
      <c r="K388" s="34" t="n">
        <v>150</v>
      </c>
      <c r="L388" s="35" t="n">
        <f aca="false">VLOOKUP(K388,$AB$682:$AD$691,3,TRUE())+VLOOKUP(F388,$AC$682:$AD$691,2,TRUE())+SUM(G388:J388)</f>
        <v>26</v>
      </c>
      <c r="M388" s="36" t="n">
        <v>3</v>
      </c>
      <c r="N388" s="37" t="n">
        <v>4</v>
      </c>
      <c r="O388" s="36" t="n">
        <f aca="false">MIN((MAX((ROUND(((POWER(CEILING((K388*1.15),1),2) / 870) * (Z388 /Y388)),0)),5)),30)</f>
        <v>30</v>
      </c>
      <c r="P388" s="19"/>
      <c r="Q388" s="36" t="s">
        <v>427</v>
      </c>
      <c r="R388" s="37" t="n">
        <v>297</v>
      </c>
      <c r="S388" s="38" t="s">
        <v>817</v>
      </c>
      <c r="T388" s="37" t="s">
        <v>427</v>
      </c>
      <c r="U388" s="21"/>
      <c r="V388" s="39"/>
      <c r="W388" s="19"/>
      <c r="X388" s="32"/>
      <c r="Y388" s="23" t="n">
        <v>3</v>
      </c>
      <c r="Z388" s="24" t="n">
        <v>3</v>
      </c>
      <c r="AA388" s="19"/>
      <c r="AB388" s="25"/>
      <c r="AC388" s="25"/>
      <c r="AD388" s="25"/>
    </row>
    <row r="389" customFormat="false" ht="15" hidden="false" customHeight="true" outlineLevel="0" collapsed="false">
      <c r="A389" s="26" t="n">
        <v>386</v>
      </c>
      <c r="B389" s="27" t="s">
        <v>1465</v>
      </c>
      <c r="C389" s="26" t="s">
        <v>619</v>
      </c>
      <c r="D389" s="27" t="s">
        <v>873</v>
      </c>
      <c r="E389" s="26" t="s">
        <v>700</v>
      </c>
      <c r="F389" s="27" t="n">
        <v>90</v>
      </c>
      <c r="G389" s="26" t="n">
        <v>3</v>
      </c>
      <c r="H389" s="27" t="n">
        <v>7</v>
      </c>
      <c r="I389" s="26" t="n">
        <v>3</v>
      </c>
      <c r="J389" s="27" t="n">
        <v>7</v>
      </c>
      <c r="K389" s="26" t="n">
        <v>90</v>
      </c>
      <c r="L389" s="27" t="n">
        <f aca="false">VLOOKUP(K389,$AB$682:$AD$691,3,TRUE())+VLOOKUP(F389,$AC$682:$AD$691,2,TRUE())+SUM(G389:J389)</f>
        <v>25</v>
      </c>
      <c r="M389" s="28" t="n">
        <v>3</v>
      </c>
      <c r="N389" s="29" t="n">
        <v>4</v>
      </c>
      <c r="O389" s="28" t="n">
        <f aca="false">MIN((MAX((ROUND(((POWER(CEILING((K389*1.15),1),2) / 870) * (Z389 /Y389)),0)),5)),30)</f>
        <v>12</v>
      </c>
      <c r="P389" s="19"/>
      <c r="Q389" s="28" t="s">
        <v>427</v>
      </c>
      <c r="R389" s="29" t="n">
        <v>297</v>
      </c>
      <c r="S389" s="30" t="s">
        <v>817</v>
      </c>
      <c r="T389" s="29" t="s">
        <v>427</v>
      </c>
      <c r="U389" s="21"/>
      <c r="V389" s="31"/>
      <c r="W389" s="19"/>
      <c r="X389" s="32"/>
      <c r="Y389" s="23" t="n">
        <v>3</v>
      </c>
      <c r="Z389" s="24" t="n">
        <v>3</v>
      </c>
      <c r="AA389" s="19"/>
      <c r="AB389" s="25"/>
      <c r="AC389" s="25"/>
      <c r="AD389" s="25"/>
    </row>
    <row r="390" customFormat="false" ht="15" hidden="false" customHeight="true" outlineLevel="0" collapsed="false">
      <c r="A390" s="26" t="n">
        <v>386</v>
      </c>
      <c r="B390" s="27" t="s">
        <v>1466</v>
      </c>
      <c r="C390" s="26" t="s">
        <v>619</v>
      </c>
      <c r="D390" s="27" t="s">
        <v>873</v>
      </c>
      <c r="E390" s="26" t="s">
        <v>700</v>
      </c>
      <c r="F390" s="27" t="n">
        <v>90</v>
      </c>
      <c r="G390" s="26" t="n">
        <v>3</v>
      </c>
      <c r="H390" s="27" t="n">
        <v>3</v>
      </c>
      <c r="I390" s="26" t="n">
        <v>3</v>
      </c>
      <c r="J390" s="27" t="n">
        <v>3</v>
      </c>
      <c r="K390" s="26" t="n">
        <v>180</v>
      </c>
      <c r="L390" s="27" t="n">
        <f aca="false">VLOOKUP(K390,$AB$682:$AD$691,3,TRUE())+VLOOKUP(F390,$AC$682:$AD$691,2,TRUE())+SUM(G390:J390)</f>
        <v>22</v>
      </c>
      <c r="M390" s="28" t="n">
        <v>3</v>
      </c>
      <c r="N390" s="29" t="n">
        <v>4</v>
      </c>
      <c r="O390" s="28" t="n">
        <f aca="false">MIN((MAX((ROUND(((POWER(CEILING((K390*1.15),1),2) / 870) * (Z390 /Y390)),0)),5)),30)</f>
        <v>30</v>
      </c>
      <c r="P390" s="19"/>
      <c r="Q390" s="28" t="s">
        <v>427</v>
      </c>
      <c r="R390" s="29" t="n">
        <v>297</v>
      </c>
      <c r="S390" s="30" t="s">
        <v>817</v>
      </c>
      <c r="T390" s="29" t="s">
        <v>509</v>
      </c>
      <c r="U390" s="21"/>
      <c r="V390" s="31"/>
      <c r="W390" s="19"/>
      <c r="X390" s="32"/>
      <c r="Y390" s="23" t="n">
        <v>3</v>
      </c>
      <c r="Z390" s="24" t="n">
        <v>3</v>
      </c>
      <c r="AA390" s="19"/>
      <c r="AB390" s="25"/>
      <c r="AC390" s="25"/>
      <c r="AD390" s="25"/>
    </row>
    <row r="391" customFormat="false" ht="15" hidden="false" customHeight="true" outlineLevel="0" collapsed="false">
      <c r="A391" s="26" t="n">
        <v>387</v>
      </c>
      <c r="B391" s="27" t="s">
        <v>1467</v>
      </c>
      <c r="C391" s="26" t="s">
        <v>764</v>
      </c>
      <c r="D391" s="27" t="s">
        <v>420</v>
      </c>
      <c r="E391" s="26" t="s">
        <v>1330</v>
      </c>
      <c r="F391" s="27" t="n">
        <v>90</v>
      </c>
      <c r="G391" s="26" t="n">
        <v>3</v>
      </c>
      <c r="H391" s="27" t="n">
        <v>3</v>
      </c>
      <c r="I391" s="26" t="n">
        <v>2</v>
      </c>
      <c r="J391" s="27" t="n">
        <v>2</v>
      </c>
      <c r="K391" s="26" t="n">
        <v>31</v>
      </c>
      <c r="L391" s="27" t="n">
        <f aca="false">VLOOKUP(K391,$AB$682:$AD$691,3,TRUE())+VLOOKUP(F391,$AC$682:$AD$691,2,TRUE())+SUM(G391:J391)</f>
        <v>14</v>
      </c>
      <c r="M391" s="28" t="n">
        <v>1</v>
      </c>
      <c r="N391" s="29" t="n">
        <v>2</v>
      </c>
      <c r="O391" s="28" t="n">
        <f aca="false">MIN((MAX((ROUND(((POWER(CEILING((K391*1.15),1),2) / 870) * (Z391 /Y391)),0)),5)),30)</f>
        <v>5</v>
      </c>
      <c r="P391" s="19"/>
      <c r="Q391" s="28" t="n">
        <v>2</v>
      </c>
      <c r="R391" s="29" t="n">
        <v>255</v>
      </c>
      <c r="S391" s="30" t="s">
        <v>422</v>
      </c>
      <c r="T391" s="29" t="s">
        <v>402</v>
      </c>
      <c r="U391" s="21"/>
      <c r="V391" s="31"/>
      <c r="W391" s="19"/>
      <c r="X391" s="32"/>
      <c r="Y391" s="23" t="n">
        <v>1</v>
      </c>
      <c r="Z391" s="24" t="n">
        <v>3</v>
      </c>
      <c r="AA391" s="19"/>
      <c r="AB391" s="25"/>
      <c r="AC391" s="25"/>
      <c r="AD391" s="25"/>
    </row>
    <row r="392" customFormat="false" ht="15" hidden="false" customHeight="true" outlineLevel="0" collapsed="false">
      <c r="A392" s="34" t="n">
        <v>388</v>
      </c>
      <c r="B392" s="35" t="s">
        <v>1468</v>
      </c>
      <c r="C392" s="34" t="s">
        <v>764</v>
      </c>
      <c r="D392" s="35" t="s">
        <v>420</v>
      </c>
      <c r="E392" s="34" t="s">
        <v>1330</v>
      </c>
      <c r="F392" s="35" t="n">
        <v>100</v>
      </c>
      <c r="G392" s="34" t="n">
        <v>3</v>
      </c>
      <c r="H392" s="35" t="n">
        <v>3</v>
      </c>
      <c r="I392" s="34" t="n">
        <v>2</v>
      </c>
      <c r="J392" s="35" t="n">
        <v>3</v>
      </c>
      <c r="K392" s="34" t="n">
        <v>36</v>
      </c>
      <c r="L392" s="35" t="n">
        <f aca="false">VLOOKUP(K392,$AB$682:$AD$691,3,TRUE())+VLOOKUP(F392,$AC$682:$AD$691,2,TRUE())+SUM(G392:J392)</f>
        <v>16</v>
      </c>
      <c r="M392" s="36" t="n">
        <v>2</v>
      </c>
      <c r="N392" s="37" t="n">
        <v>4</v>
      </c>
      <c r="O392" s="36" t="n">
        <f aca="false">MIN((MAX((ROUND(((POWER(CEILING((K392*1.15),1),2) / 870) * (Z392 /Y392)),0)),5)),30)</f>
        <v>5</v>
      </c>
      <c r="P392" s="19"/>
      <c r="Q392" s="36" t="s">
        <v>427</v>
      </c>
      <c r="R392" s="37" t="n">
        <v>255</v>
      </c>
      <c r="S392" s="38" t="s">
        <v>422</v>
      </c>
      <c r="T392" s="37" t="s">
        <v>402</v>
      </c>
      <c r="U392" s="21"/>
      <c r="V392" s="39"/>
      <c r="W392" s="19"/>
      <c r="X392" s="32"/>
      <c r="Y392" s="23" t="n">
        <v>2</v>
      </c>
      <c r="Z392" s="24" t="n">
        <v>3</v>
      </c>
      <c r="AA392" s="19"/>
      <c r="AB392" s="25"/>
      <c r="AC392" s="25"/>
      <c r="AD392" s="25"/>
    </row>
    <row r="393" customFormat="false" ht="15" hidden="false" customHeight="true" outlineLevel="0" collapsed="false">
      <c r="A393" s="34" t="n">
        <v>389</v>
      </c>
      <c r="B393" s="35" t="s">
        <v>1469</v>
      </c>
      <c r="C393" s="34" t="s">
        <v>1470</v>
      </c>
      <c r="D393" s="35" t="s">
        <v>420</v>
      </c>
      <c r="E393" s="34" t="s">
        <v>1330</v>
      </c>
      <c r="F393" s="35" t="n">
        <v>100</v>
      </c>
      <c r="G393" s="34" t="n">
        <v>4</v>
      </c>
      <c r="H393" s="35" t="n">
        <v>4</v>
      </c>
      <c r="I393" s="34" t="n">
        <v>3</v>
      </c>
      <c r="J393" s="35" t="n">
        <v>3</v>
      </c>
      <c r="K393" s="34" t="n">
        <v>56</v>
      </c>
      <c r="L393" s="35" t="n">
        <f aca="false">VLOOKUP(K393,$AB$682:$AD$691,3,TRUE())+VLOOKUP(F393,$AC$682:$AD$691,2,TRUE())+SUM(G393:J393)</f>
        <v>19</v>
      </c>
      <c r="M393" s="36" t="n">
        <v>5</v>
      </c>
      <c r="N393" s="37" t="n">
        <v>7</v>
      </c>
      <c r="O393" s="36" t="n">
        <f aca="false">MIN((MAX((ROUND(((POWER(CEILING((K393*1.15),1),2) / 870) * (Z393 /Y393)),0)),5)),30)</f>
        <v>5</v>
      </c>
      <c r="P393" s="19"/>
      <c r="Q393" s="36" t="s">
        <v>427</v>
      </c>
      <c r="R393" s="37" t="n">
        <v>255</v>
      </c>
      <c r="S393" s="38" t="s">
        <v>422</v>
      </c>
      <c r="T393" s="37" t="s">
        <v>402</v>
      </c>
      <c r="U393" s="21"/>
      <c r="V393" s="39"/>
      <c r="W393" s="19"/>
      <c r="X393" s="32"/>
      <c r="Y393" s="23" t="n">
        <v>3</v>
      </c>
      <c r="Z393" s="24" t="n">
        <v>3</v>
      </c>
      <c r="AA393" s="19"/>
      <c r="AB393" s="25"/>
      <c r="AC393" s="25"/>
      <c r="AD393" s="25"/>
    </row>
    <row r="394" customFormat="false" ht="15" hidden="false" customHeight="true" outlineLevel="0" collapsed="false">
      <c r="A394" s="34" t="n">
        <v>390</v>
      </c>
      <c r="B394" s="35" t="s">
        <v>1471</v>
      </c>
      <c r="C394" s="34" t="s">
        <v>433</v>
      </c>
      <c r="D394" s="35" t="s">
        <v>434</v>
      </c>
      <c r="E394" s="34" t="s">
        <v>923</v>
      </c>
      <c r="F394" s="35" t="n">
        <v>90</v>
      </c>
      <c r="G394" s="34" t="n">
        <v>2</v>
      </c>
      <c r="H394" s="35" t="n">
        <v>2</v>
      </c>
      <c r="I394" s="34" t="n">
        <v>2</v>
      </c>
      <c r="J394" s="35" t="n">
        <v>2</v>
      </c>
      <c r="K394" s="34" t="n">
        <v>61</v>
      </c>
      <c r="L394" s="35" t="n">
        <f aca="false">VLOOKUP(K394,$AB$682:$AD$691,3,TRUE())+VLOOKUP(F394,$AC$682:$AD$691,2,TRUE())+SUM(G394:J394)</f>
        <v>13</v>
      </c>
      <c r="M394" s="36" t="n">
        <v>1</v>
      </c>
      <c r="N394" s="37" t="n">
        <v>1</v>
      </c>
      <c r="O394" s="36" t="n">
        <f aca="false">MIN((MAX((ROUND(((POWER(CEILING((K394*1.15),1),2) / 870) * (Z394 /Y394)),0)),5)),30)</f>
        <v>17</v>
      </c>
      <c r="P394" s="19"/>
      <c r="Q394" s="36" t="n">
        <v>2</v>
      </c>
      <c r="R394" s="37" t="n">
        <v>255</v>
      </c>
      <c r="S394" s="38" t="s">
        <v>422</v>
      </c>
      <c r="T394" s="37" t="s">
        <v>509</v>
      </c>
      <c r="U394" s="21"/>
      <c r="V394" s="39"/>
      <c r="W394" s="19"/>
      <c r="X394" s="32"/>
      <c r="Y394" s="23" t="n">
        <v>1</v>
      </c>
      <c r="Z394" s="24" t="n">
        <v>3</v>
      </c>
      <c r="AA394" s="19"/>
      <c r="AB394" s="25"/>
      <c r="AC394" s="25"/>
      <c r="AD394" s="25"/>
    </row>
    <row r="395" customFormat="false" ht="15" hidden="false" customHeight="true" outlineLevel="0" collapsed="false">
      <c r="A395" s="26" t="n">
        <v>391</v>
      </c>
      <c r="B395" s="27" t="s">
        <v>1472</v>
      </c>
      <c r="C395" s="26" t="s">
        <v>1183</v>
      </c>
      <c r="D395" s="27" t="s">
        <v>434</v>
      </c>
      <c r="E395" s="26" t="s">
        <v>923</v>
      </c>
      <c r="F395" s="27" t="n">
        <v>100</v>
      </c>
      <c r="G395" s="26" t="n">
        <v>3</v>
      </c>
      <c r="H395" s="27" t="n">
        <v>2</v>
      </c>
      <c r="I395" s="26" t="n">
        <v>3</v>
      </c>
      <c r="J395" s="27" t="n">
        <v>2</v>
      </c>
      <c r="K395" s="26" t="n">
        <v>81</v>
      </c>
      <c r="L395" s="27" t="n">
        <f aca="false">VLOOKUP(K395,$AB$682:$AD$691,3,TRUE())+VLOOKUP(F395,$AC$682:$AD$691,2,TRUE())+SUM(G395:J395)</f>
        <v>16</v>
      </c>
      <c r="M395" s="28" t="n">
        <v>2</v>
      </c>
      <c r="N395" s="29" t="n">
        <v>2</v>
      </c>
      <c r="O395" s="28" t="n">
        <f aca="false">MIN((MAX((ROUND(((POWER(CEILING((K395*1.15),1),2) / 870) * (Z395 /Y395)),0)),5)),30)</f>
        <v>15</v>
      </c>
      <c r="P395" s="19"/>
      <c r="Q395" s="28" t="s">
        <v>427</v>
      </c>
      <c r="R395" s="29" t="n">
        <v>255</v>
      </c>
      <c r="S395" s="30" t="s">
        <v>422</v>
      </c>
      <c r="T395" s="29" t="s">
        <v>509</v>
      </c>
      <c r="U395" s="21"/>
      <c r="V395" s="31"/>
      <c r="W395" s="19"/>
      <c r="X395" s="32"/>
      <c r="Y395" s="23" t="n">
        <v>2</v>
      </c>
      <c r="Z395" s="24" t="n">
        <v>3</v>
      </c>
      <c r="AA395" s="19"/>
      <c r="AB395" s="25"/>
      <c r="AC395" s="25"/>
      <c r="AD395" s="25"/>
    </row>
    <row r="396" customFormat="false" ht="15" hidden="false" customHeight="true" outlineLevel="0" collapsed="false">
      <c r="A396" s="26" t="n">
        <v>392</v>
      </c>
      <c r="B396" s="27" t="s">
        <v>1473</v>
      </c>
      <c r="C396" s="26" t="s">
        <v>1183</v>
      </c>
      <c r="D396" s="27" t="s">
        <v>434</v>
      </c>
      <c r="E396" s="26" t="s">
        <v>923</v>
      </c>
      <c r="F396" s="27" t="n">
        <v>100</v>
      </c>
      <c r="G396" s="26" t="n">
        <v>4</v>
      </c>
      <c r="H396" s="27" t="n">
        <v>3</v>
      </c>
      <c r="I396" s="26" t="n">
        <v>4</v>
      </c>
      <c r="J396" s="27" t="n">
        <v>3</v>
      </c>
      <c r="K396" s="26" t="n">
        <v>108</v>
      </c>
      <c r="L396" s="27" t="n">
        <f aca="false">VLOOKUP(K396,$AB$682:$AD$691,3,TRUE())+VLOOKUP(F396,$AC$682:$AD$691,2,TRUE())+SUM(G396:J396)</f>
        <v>21</v>
      </c>
      <c r="M396" s="28" t="n">
        <v>3</v>
      </c>
      <c r="N396" s="29" t="n">
        <v>4</v>
      </c>
      <c r="O396" s="28" t="n">
        <f aca="false">MIN((MAX((ROUND(((POWER(CEILING((K396*1.15),1),2) / 870) * (Z396 /Y396)),0)),5)),30)</f>
        <v>18</v>
      </c>
      <c r="P396" s="19"/>
      <c r="Q396" s="28" t="s">
        <v>427</v>
      </c>
      <c r="R396" s="29" t="n">
        <v>255</v>
      </c>
      <c r="S396" s="30" t="s">
        <v>422</v>
      </c>
      <c r="T396" s="29" t="s">
        <v>509</v>
      </c>
      <c r="U396" s="21"/>
      <c r="V396" s="31"/>
      <c r="W396" s="19"/>
      <c r="X396" s="32"/>
      <c r="Y396" s="23" t="n">
        <v>3</v>
      </c>
      <c r="Z396" s="24" t="n">
        <v>3</v>
      </c>
      <c r="AA396" s="19"/>
      <c r="AB396" s="25"/>
      <c r="AC396" s="25"/>
      <c r="AD396" s="25"/>
    </row>
    <row r="397" customFormat="false" ht="15" hidden="false" customHeight="true" outlineLevel="0" collapsed="false">
      <c r="A397" s="26" t="n">
        <v>393</v>
      </c>
      <c r="B397" s="27" t="s">
        <v>1474</v>
      </c>
      <c r="C397" s="26" t="s">
        <v>444</v>
      </c>
      <c r="D397" s="27" t="s">
        <v>445</v>
      </c>
      <c r="E397" s="26" t="s">
        <v>600</v>
      </c>
      <c r="F397" s="27" t="n">
        <v>90</v>
      </c>
      <c r="G397" s="26" t="n">
        <v>2</v>
      </c>
      <c r="H397" s="27" t="n">
        <v>2</v>
      </c>
      <c r="I397" s="26" t="n">
        <v>3</v>
      </c>
      <c r="J397" s="27" t="n">
        <v>2</v>
      </c>
      <c r="K397" s="26" t="n">
        <v>40</v>
      </c>
      <c r="L397" s="27" t="n">
        <f aca="false">VLOOKUP(K397,$AB$682:$AD$691,3,TRUE())+VLOOKUP(F397,$AC$682:$AD$691,2,TRUE())+SUM(G397:J397)</f>
        <v>13</v>
      </c>
      <c r="M397" s="28" t="n">
        <v>1</v>
      </c>
      <c r="N397" s="29" t="n">
        <v>1</v>
      </c>
      <c r="O397" s="28" t="n">
        <f aca="false">MIN((MAX((ROUND(((POWER(CEILING((K397*1.15),1),2) / 870) * (Z397 /Y397)),0)),5)),30)</f>
        <v>7</v>
      </c>
      <c r="P397" s="19"/>
      <c r="Q397" s="28" t="n">
        <v>2</v>
      </c>
      <c r="R397" s="29" t="n">
        <v>255</v>
      </c>
      <c r="S397" s="30" t="s">
        <v>422</v>
      </c>
      <c r="T397" s="29" t="s">
        <v>404</v>
      </c>
      <c r="U397" s="21"/>
      <c r="V397" s="31" t="s">
        <v>1310</v>
      </c>
      <c r="W397" s="19"/>
      <c r="X397" s="32"/>
      <c r="Y397" s="23" t="n">
        <v>1</v>
      </c>
      <c r="Z397" s="24" t="n">
        <v>3</v>
      </c>
      <c r="AA397" s="19"/>
      <c r="AB397" s="25"/>
      <c r="AC397" s="25"/>
      <c r="AD397" s="25"/>
    </row>
    <row r="398" customFormat="false" ht="15" hidden="false" customHeight="true" outlineLevel="0" collapsed="false">
      <c r="A398" s="34" t="n">
        <v>394</v>
      </c>
      <c r="B398" s="35" t="s">
        <v>1475</v>
      </c>
      <c r="C398" s="34" t="s">
        <v>444</v>
      </c>
      <c r="D398" s="35" t="s">
        <v>445</v>
      </c>
      <c r="E398" s="34" t="s">
        <v>600</v>
      </c>
      <c r="F398" s="35" t="n">
        <v>100</v>
      </c>
      <c r="G398" s="34" t="n">
        <v>3</v>
      </c>
      <c r="H398" s="35" t="n">
        <v>3</v>
      </c>
      <c r="I398" s="34" t="n">
        <v>3</v>
      </c>
      <c r="J398" s="35" t="n">
        <v>3</v>
      </c>
      <c r="K398" s="34" t="n">
        <v>50</v>
      </c>
      <c r="L398" s="35" t="n">
        <f aca="false">VLOOKUP(K398,$AB$682:$AD$691,3,TRUE())+VLOOKUP(F398,$AC$682:$AD$691,2,TRUE())+SUM(G398:J398)</f>
        <v>17</v>
      </c>
      <c r="M398" s="36" t="n">
        <v>2</v>
      </c>
      <c r="N398" s="37" t="n">
        <v>2</v>
      </c>
      <c r="O398" s="36" t="n">
        <f aca="false">MIN((MAX((ROUND(((POWER(CEILING((K398*1.15),1),2) / 870) * (Z398 /Y398)),0)),5)),30)</f>
        <v>6</v>
      </c>
      <c r="P398" s="19"/>
      <c r="Q398" s="36" t="s">
        <v>427</v>
      </c>
      <c r="R398" s="37" t="n">
        <v>255</v>
      </c>
      <c r="S398" s="38" t="s">
        <v>422</v>
      </c>
      <c r="T398" s="37" t="s">
        <v>404</v>
      </c>
      <c r="U398" s="21"/>
      <c r="V398" s="39"/>
      <c r="W398" s="19"/>
      <c r="X398" s="32"/>
      <c r="Y398" s="23" t="n">
        <v>2</v>
      </c>
      <c r="Z398" s="24" t="n">
        <v>3</v>
      </c>
      <c r="AA398" s="19"/>
      <c r="AB398" s="25"/>
      <c r="AC398" s="25"/>
      <c r="AD398" s="25"/>
    </row>
    <row r="399" customFormat="false" ht="15" hidden="false" customHeight="true" outlineLevel="0" collapsed="false">
      <c r="A399" s="34" t="n">
        <v>395</v>
      </c>
      <c r="B399" s="35" t="s">
        <v>1476</v>
      </c>
      <c r="C399" s="34" t="s">
        <v>1477</v>
      </c>
      <c r="D399" s="35" t="s">
        <v>445</v>
      </c>
      <c r="E399" s="34" t="s">
        <v>600</v>
      </c>
      <c r="F399" s="35" t="n">
        <v>100</v>
      </c>
      <c r="G399" s="34" t="n">
        <v>3</v>
      </c>
      <c r="H399" s="35" t="n">
        <v>3</v>
      </c>
      <c r="I399" s="34" t="n">
        <v>4</v>
      </c>
      <c r="J399" s="35" t="n">
        <v>4</v>
      </c>
      <c r="K399" s="34" t="n">
        <v>60</v>
      </c>
      <c r="L399" s="35" t="n">
        <f aca="false">VLOOKUP(K399,$AB$682:$AD$691,3,TRUE())+VLOOKUP(F399,$AC$682:$AD$691,2,TRUE())+SUM(G399:J399)</f>
        <v>19</v>
      </c>
      <c r="M399" s="36" t="n">
        <v>3</v>
      </c>
      <c r="N399" s="37" t="n">
        <v>4</v>
      </c>
      <c r="O399" s="36" t="n">
        <f aca="false">MIN((MAX((ROUND(((POWER(CEILING((K399*1.15),1),2) / 870) * (Z399 /Y399)),0)),5)),30)</f>
        <v>5</v>
      </c>
      <c r="P399" s="19"/>
      <c r="Q399" s="36" t="s">
        <v>427</v>
      </c>
      <c r="R399" s="37" t="n">
        <v>255</v>
      </c>
      <c r="S399" s="38" t="s">
        <v>422</v>
      </c>
      <c r="T399" s="37" t="s">
        <v>404</v>
      </c>
      <c r="U399" s="21"/>
      <c r="V399" s="39" t="s">
        <v>1478</v>
      </c>
      <c r="W399" s="19"/>
      <c r="X399" s="32"/>
      <c r="Y399" s="23" t="n">
        <v>3</v>
      </c>
      <c r="Z399" s="24" t="n">
        <v>3</v>
      </c>
      <c r="AA399" s="19"/>
      <c r="AB399" s="25"/>
      <c r="AC399" s="25"/>
      <c r="AD399" s="25"/>
    </row>
    <row r="400" customFormat="false" ht="15" hidden="false" customHeight="true" outlineLevel="0" collapsed="false">
      <c r="A400" s="34" t="n">
        <v>396</v>
      </c>
      <c r="B400" s="35" t="s">
        <v>1479</v>
      </c>
      <c r="C400" s="34" t="s">
        <v>475</v>
      </c>
      <c r="D400" s="35" t="s">
        <v>490</v>
      </c>
      <c r="E400" s="34" t="s">
        <v>753</v>
      </c>
      <c r="F400" s="35" t="n">
        <v>90</v>
      </c>
      <c r="G400" s="34" t="n">
        <v>2</v>
      </c>
      <c r="H400" s="35" t="n">
        <v>2</v>
      </c>
      <c r="I400" s="34" t="n">
        <v>2</v>
      </c>
      <c r="J400" s="35" t="n">
        <v>2</v>
      </c>
      <c r="K400" s="34" t="n">
        <v>60</v>
      </c>
      <c r="L400" s="35" t="n">
        <f aca="false">VLOOKUP(K400,$AB$682:$AD$691,3,TRUE())+VLOOKUP(F400,$AC$682:$AD$691,2,TRUE())+SUM(G400:J400)</f>
        <v>12</v>
      </c>
      <c r="M400" s="36" t="n">
        <v>1</v>
      </c>
      <c r="N400" s="37" t="n">
        <v>1</v>
      </c>
      <c r="O400" s="36" t="n">
        <f aca="false">MIN((MAX((ROUND(((POWER(CEILING((K400*1.15),1),2) / 870) * (Z400 /Y400)),0)),5)),30)</f>
        <v>16</v>
      </c>
      <c r="P400" s="19"/>
      <c r="Q400" s="36" t="n">
        <v>2</v>
      </c>
      <c r="R400" s="37" t="n">
        <v>45</v>
      </c>
      <c r="S400" s="38" t="s">
        <v>422</v>
      </c>
      <c r="T400" s="37" t="s">
        <v>402</v>
      </c>
      <c r="U400" s="21"/>
      <c r="V400" s="39" t="s">
        <v>1113</v>
      </c>
      <c r="W400" s="19"/>
      <c r="X400" s="32"/>
      <c r="Y400" s="23" t="n">
        <v>1</v>
      </c>
      <c r="Z400" s="24" t="n">
        <v>3</v>
      </c>
      <c r="AA400" s="19"/>
      <c r="AB400" s="25"/>
      <c r="AC400" s="25"/>
      <c r="AD400" s="25"/>
    </row>
    <row r="401" customFormat="false" ht="15" hidden="false" customHeight="true" outlineLevel="0" collapsed="false">
      <c r="A401" s="26" t="n">
        <v>397</v>
      </c>
      <c r="B401" s="27" t="s">
        <v>1480</v>
      </c>
      <c r="C401" s="26" t="s">
        <v>475</v>
      </c>
      <c r="D401" s="27" t="s">
        <v>824</v>
      </c>
      <c r="E401" s="26" t="s">
        <v>753</v>
      </c>
      <c r="F401" s="27" t="n">
        <v>90</v>
      </c>
      <c r="G401" s="26" t="n">
        <v>3</v>
      </c>
      <c r="H401" s="27" t="n">
        <v>2</v>
      </c>
      <c r="I401" s="26" t="n">
        <v>2</v>
      </c>
      <c r="J401" s="27" t="n">
        <v>2</v>
      </c>
      <c r="K401" s="26" t="n">
        <v>80</v>
      </c>
      <c r="L401" s="27" t="n">
        <f aca="false">VLOOKUP(K401,$AB$682:$AD$691,3,TRUE())+VLOOKUP(F401,$AC$682:$AD$691,2,TRUE())+SUM(G401:J401)</f>
        <v>14</v>
      </c>
      <c r="M401" s="28" t="n">
        <v>1</v>
      </c>
      <c r="N401" s="29" t="n">
        <v>2</v>
      </c>
      <c r="O401" s="28" t="n">
        <f aca="false">MIN((MAX((ROUND(((POWER(CEILING((K401*1.15),1),2) / 870) * (Z401 /Y401)),0)),5)),30)</f>
        <v>15</v>
      </c>
      <c r="P401" s="19"/>
      <c r="Q401" s="28" t="s">
        <v>427</v>
      </c>
      <c r="R401" s="29" t="n">
        <v>180</v>
      </c>
      <c r="S401" s="30" t="s">
        <v>422</v>
      </c>
      <c r="T401" s="29" t="s">
        <v>402</v>
      </c>
      <c r="U401" s="21"/>
      <c r="V401" s="31"/>
      <c r="W401" s="19"/>
      <c r="X401" s="32"/>
      <c r="Y401" s="23" t="n">
        <v>2</v>
      </c>
      <c r="Z401" s="24" t="n">
        <v>3</v>
      </c>
      <c r="AA401" s="19"/>
      <c r="AB401" s="25"/>
      <c r="AC401" s="25"/>
      <c r="AD401" s="25"/>
    </row>
    <row r="402" customFormat="false" ht="15" hidden="false" customHeight="true" outlineLevel="0" collapsed="false">
      <c r="A402" s="26" t="n">
        <v>398</v>
      </c>
      <c r="B402" s="27" t="s">
        <v>1481</v>
      </c>
      <c r="C402" s="26" t="s">
        <v>475</v>
      </c>
      <c r="D402" s="27" t="s">
        <v>824</v>
      </c>
      <c r="E402" s="26" t="s">
        <v>753</v>
      </c>
      <c r="F402" s="27" t="n">
        <v>100</v>
      </c>
      <c r="G402" s="26" t="n">
        <v>5</v>
      </c>
      <c r="H402" s="27" t="n">
        <v>3</v>
      </c>
      <c r="I402" s="26" t="n">
        <v>2</v>
      </c>
      <c r="J402" s="27" t="n">
        <v>2</v>
      </c>
      <c r="K402" s="26" t="n">
        <v>100</v>
      </c>
      <c r="L402" s="27" t="n">
        <f aca="false">VLOOKUP(K402,$AB$682:$AD$691,3,TRUE())+VLOOKUP(F402,$AC$682:$AD$691,2,TRUE())+SUM(G402:J402)</f>
        <v>19</v>
      </c>
      <c r="M402" s="28" t="n">
        <v>2</v>
      </c>
      <c r="N402" s="29" t="n">
        <v>2</v>
      </c>
      <c r="O402" s="28" t="n">
        <f aca="false">MIN((MAX((ROUND(((POWER(CEILING((K402*1.15),1),2) / 870) * (Z402 /Y402)),0)),5)),30)</f>
        <v>15</v>
      </c>
      <c r="P402" s="19"/>
      <c r="Q402" s="28" t="s">
        <v>427</v>
      </c>
      <c r="R402" s="29" t="n">
        <v>255</v>
      </c>
      <c r="S402" s="30" t="s">
        <v>422</v>
      </c>
      <c r="T402" s="29" t="s">
        <v>402</v>
      </c>
      <c r="U402" s="21"/>
      <c r="V402" s="31"/>
      <c r="W402" s="19"/>
      <c r="X402" s="32"/>
      <c r="Y402" s="23" t="n">
        <v>3</v>
      </c>
      <c r="Z402" s="24" t="n">
        <v>3</v>
      </c>
      <c r="AA402" s="19"/>
      <c r="AB402" s="25"/>
      <c r="AC402" s="25"/>
      <c r="AD402" s="25"/>
    </row>
    <row r="403" customFormat="false" ht="15" hidden="false" customHeight="true" outlineLevel="0" collapsed="false">
      <c r="A403" s="26" t="n">
        <v>399</v>
      </c>
      <c r="B403" s="27" t="s">
        <v>1482</v>
      </c>
      <c r="C403" s="26" t="s">
        <v>484</v>
      </c>
      <c r="D403" s="27" t="s">
        <v>1483</v>
      </c>
      <c r="E403" s="26" t="s">
        <v>1101</v>
      </c>
      <c r="F403" s="27" t="n">
        <v>90</v>
      </c>
      <c r="G403" s="26" t="n">
        <v>2</v>
      </c>
      <c r="H403" s="27" t="n">
        <v>2</v>
      </c>
      <c r="I403" s="26" t="n">
        <v>2</v>
      </c>
      <c r="J403" s="27" t="n">
        <v>2</v>
      </c>
      <c r="K403" s="26" t="n">
        <v>31</v>
      </c>
      <c r="L403" s="27" t="n">
        <f aca="false">VLOOKUP(K403,$AB$682:$AD$691,3,TRUE())+VLOOKUP(F403,$AC$682:$AD$691,2,TRUE())+SUM(G403:J403)</f>
        <v>12</v>
      </c>
      <c r="M403" s="28" t="n">
        <v>1</v>
      </c>
      <c r="N403" s="29" t="n">
        <v>2</v>
      </c>
      <c r="O403" s="28" t="n">
        <f aca="false">MIN((MAX((ROUND(((POWER(CEILING((K403*1.15),1),2) / 870) * (Z403 /Y403)),0)),5)),30)</f>
        <v>5</v>
      </c>
      <c r="P403" s="19"/>
      <c r="Q403" s="28" t="n">
        <v>2</v>
      </c>
      <c r="R403" s="29" t="n">
        <v>45</v>
      </c>
      <c r="S403" s="30" t="s">
        <v>422</v>
      </c>
      <c r="T403" s="29" t="s">
        <v>402</v>
      </c>
      <c r="U403" s="21"/>
      <c r="V403" s="31"/>
      <c r="W403" s="19"/>
      <c r="X403" s="32"/>
      <c r="Y403" s="23" t="n">
        <v>1</v>
      </c>
      <c r="Z403" s="24" t="n">
        <v>2</v>
      </c>
      <c r="AA403" s="19"/>
      <c r="AB403" s="25"/>
      <c r="AC403" s="25"/>
      <c r="AD403" s="25"/>
    </row>
    <row r="404" customFormat="false" ht="15" hidden="false" customHeight="true" outlineLevel="0" collapsed="false">
      <c r="A404" s="34" t="n">
        <v>400</v>
      </c>
      <c r="B404" s="35" t="s">
        <v>1484</v>
      </c>
      <c r="C404" s="34" t="s">
        <v>1485</v>
      </c>
      <c r="D404" s="35" t="s">
        <v>1483</v>
      </c>
      <c r="E404" s="34" t="s">
        <v>1101</v>
      </c>
      <c r="F404" s="35" t="n">
        <v>100</v>
      </c>
      <c r="G404" s="34" t="n">
        <v>3</v>
      </c>
      <c r="H404" s="35" t="n">
        <v>2</v>
      </c>
      <c r="I404" s="34" t="n">
        <v>2</v>
      </c>
      <c r="J404" s="35" t="n">
        <v>2</v>
      </c>
      <c r="K404" s="34" t="n">
        <v>71</v>
      </c>
      <c r="L404" s="35" t="n">
        <f aca="false">VLOOKUP(K404,$AB$682:$AD$691,3,TRUE())+VLOOKUP(F404,$AC$682:$AD$691,2,TRUE())+SUM(G404:J404)</f>
        <v>15</v>
      </c>
      <c r="M404" s="36" t="n">
        <v>2</v>
      </c>
      <c r="N404" s="37" t="n">
        <v>3</v>
      </c>
      <c r="O404" s="36" t="n">
        <f aca="false">MIN((MAX((ROUND(((POWER(CEILING((K404*1.15),1),2) / 870) * (Z404 /Y404)),0)),5)),30)</f>
        <v>8</v>
      </c>
      <c r="P404" s="19"/>
      <c r="Q404" s="36" t="s">
        <v>427</v>
      </c>
      <c r="R404" s="37" t="n">
        <v>173</v>
      </c>
      <c r="S404" s="38" t="s">
        <v>422</v>
      </c>
      <c r="T404" s="37" t="s">
        <v>402</v>
      </c>
      <c r="U404" s="21"/>
      <c r="V404" s="39"/>
      <c r="W404" s="19"/>
      <c r="X404" s="32"/>
      <c r="Y404" s="23" t="n">
        <v>3</v>
      </c>
      <c r="Z404" s="24" t="n">
        <v>3</v>
      </c>
      <c r="AA404" s="19"/>
      <c r="AB404" s="25"/>
      <c r="AC404" s="25"/>
      <c r="AD404" s="25"/>
    </row>
    <row r="405" customFormat="false" ht="15" hidden="false" customHeight="true" outlineLevel="0" collapsed="false">
      <c r="A405" s="34" t="n">
        <v>401</v>
      </c>
      <c r="B405" s="35" t="s">
        <v>1486</v>
      </c>
      <c r="C405" s="34" t="s">
        <v>455</v>
      </c>
      <c r="D405" s="35" t="s">
        <v>459</v>
      </c>
      <c r="E405" s="34" t="s">
        <v>457</v>
      </c>
      <c r="F405" s="35" t="n">
        <v>90</v>
      </c>
      <c r="G405" s="34" t="n">
        <v>1</v>
      </c>
      <c r="H405" s="35" t="n">
        <v>2</v>
      </c>
      <c r="I405" s="34" t="n">
        <v>1</v>
      </c>
      <c r="J405" s="35" t="n">
        <v>2</v>
      </c>
      <c r="K405" s="34" t="n">
        <v>25</v>
      </c>
      <c r="L405" s="35" t="n">
        <f aca="false">VLOOKUP(K405,$AB$682:$AD$691,3,TRUE())+VLOOKUP(F405,$AC$682:$AD$691,2,TRUE())+SUM(G405:J405)</f>
        <v>9</v>
      </c>
      <c r="M405" s="36" t="n">
        <v>1</v>
      </c>
      <c r="N405" s="37" t="n">
        <v>1</v>
      </c>
      <c r="O405" s="36" t="n">
        <f aca="false">MIN((MAX((ROUND(((POWER(CEILING((K405*1.15),1),2) / 870) * (Z405 /Y405)),0)),5)),30)</f>
        <v>5</v>
      </c>
      <c r="P405" s="19"/>
      <c r="Q405" s="36" t="n">
        <v>2</v>
      </c>
      <c r="R405" s="37" t="n">
        <v>45</v>
      </c>
      <c r="S405" s="38" t="s">
        <v>422</v>
      </c>
      <c r="T405" s="37" t="s">
        <v>449</v>
      </c>
      <c r="U405" s="21"/>
      <c r="V405" s="39" t="s">
        <v>1278</v>
      </c>
      <c r="W405" s="19"/>
      <c r="X405" s="32"/>
      <c r="Y405" s="23" t="n">
        <v>1</v>
      </c>
      <c r="Z405" s="24" t="n">
        <v>2</v>
      </c>
      <c r="AA405" s="19"/>
      <c r="AB405" s="25"/>
      <c r="AC405" s="25"/>
      <c r="AD405" s="25"/>
    </row>
    <row r="406" customFormat="false" ht="15" hidden="false" customHeight="true" outlineLevel="0" collapsed="false">
      <c r="A406" s="34" t="n">
        <v>402</v>
      </c>
      <c r="B406" s="35" t="s">
        <v>1487</v>
      </c>
      <c r="C406" s="34" t="s">
        <v>455</v>
      </c>
      <c r="D406" s="35" t="s">
        <v>469</v>
      </c>
      <c r="E406" s="34" t="s">
        <v>792</v>
      </c>
      <c r="F406" s="35" t="n">
        <v>100</v>
      </c>
      <c r="G406" s="34" t="n">
        <v>3</v>
      </c>
      <c r="H406" s="35" t="n">
        <v>2</v>
      </c>
      <c r="I406" s="34" t="n">
        <v>2</v>
      </c>
      <c r="J406" s="35" t="n">
        <v>2</v>
      </c>
      <c r="K406" s="34" t="n">
        <v>65</v>
      </c>
      <c r="L406" s="35" t="n">
        <f aca="false">VLOOKUP(K406,$AB$682:$AD$691,3,TRUE())+VLOOKUP(F406,$AC$682:$AD$691,2,TRUE())+SUM(G406:J406)</f>
        <v>15</v>
      </c>
      <c r="M406" s="36" t="n">
        <v>2</v>
      </c>
      <c r="N406" s="37" t="n">
        <v>3</v>
      </c>
      <c r="O406" s="36" t="n">
        <f aca="false">MIN((MAX((ROUND(((POWER(CEILING((K406*1.15),1),2) / 870) * (Z406 /Y406)),0)),5)),30)</f>
        <v>6</v>
      </c>
      <c r="P406" s="19"/>
      <c r="Q406" s="36" t="s">
        <v>427</v>
      </c>
      <c r="R406" s="37" t="n">
        <v>255</v>
      </c>
      <c r="S406" s="38" t="s">
        <v>422</v>
      </c>
      <c r="T406" s="37" t="s">
        <v>402</v>
      </c>
      <c r="U406" s="21"/>
      <c r="V406" s="39" t="s">
        <v>1488</v>
      </c>
      <c r="W406" s="19"/>
      <c r="X406" s="32"/>
      <c r="Y406" s="23" t="n">
        <v>3</v>
      </c>
      <c r="Z406" s="24" t="n">
        <v>3</v>
      </c>
      <c r="AA406" s="19"/>
      <c r="AB406" s="25"/>
      <c r="AC406" s="25"/>
      <c r="AD406" s="25"/>
    </row>
    <row r="407" customFormat="false" ht="15" hidden="false" customHeight="true" outlineLevel="0" collapsed="false">
      <c r="A407" s="26" t="n">
        <v>403</v>
      </c>
      <c r="B407" s="27" t="s">
        <v>1489</v>
      </c>
      <c r="C407" s="26" t="s">
        <v>501</v>
      </c>
      <c r="D407" s="27" t="s">
        <v>1490</v>
      </c>
      <c r="E407" s="26" t="s">
        <v>847</v>
      </c>
      <c r="F407" s="27" t="n">
        <v>90</v>
      </c>
      <c r="G407" s="26" t="n">
        <v>3</v>
      </c>
      <c r="H407" s="27" t="n">
        <v>2</v>
      </c>
      <c r="I407" s="26" t="n">
        <v>2</v>
      </c>
      <c r="J407" s="27" t="n">
        <v>2</v>
      </c>
      <c r="K407" s="26" t="n">
        <v>45</v>
      </c>
      <c r="L407" s="27" t="n">
        <f aca="false">VLOOKUP(K407,$AB$682:$AD$691,3,TRUE())+VLOOKUP(F407,$AC$682:$AD$691,2,TRUE())+SUM(G407:J407)</f>
        <v>13</v>
      </c>
      <c r="M407" s="28" t="n">
        <v>1</v>
      </c>
      <c r="N407" s="29" t="n">
        <v>1</v>
      </c>
      <c r="O407" s="28" t="n">
        <f aca="false">MIN((MAX((ROUND(((POWER(CEILING((K407*1.15),1),2) / 870) * (Z407 /Y407)),0)),5)),30)</f>
        <v>9</v>
      </c>
      <c r="P407" s="19"/>
      <c r="Q407" s="28" t="n">
        <v>2</v>
      </c>
      <c r="R407" s="29" t="n">
        <v>65</v>
      </c>
      <c r="S407" s="30" t="s">
        <v>422</v>
      </c>
      <c r="T407" s="29" t="s">
        <v>402</v>
      </c>
      <c r="U407" s="21"/>
      <c r="V407" s="31"/>
      <c r="W407" s="19"/>
      <c r="X407" s="32"/>
      <c r="Y407" s="23" t="n">
        <v>1</v>
      </c>
      <c r="Z407" s="24" t="n">
        <v>3</v>
      </c>
      <c r="AA407" s="19"/>
      <c r="AB407" s="25"/>
      <c r="AC407" s="25"/>
      <c r="AD407" s="25"/>
    </row>
    <row r="408" customFormat="false" ht="15" hidden="false" customHeight="true" outlineLevel="0" collapsed="false">
      <c r="A408" s="26" t="n">
        <v>404</v>
      </c>
      <c r="B408" s="27" t="s">
        <v>1491</v>
      </c>
      <c r="C408" s="26" t="s">
        <v>501</v>
      </c>
      <c r="D408" s="27" t="s">
        <v>1490</v>
      </c>
      <c r="E408" s="26" t="s">
        <v>847</v>
      </c>
      <c r="F408" s="27" t="n">
        <v>90</v>
      </c>
      <c r="G408" s="26" t="n">
        <v>3</v>
      </c>
      <c r="H408" s="27" t="n">
        <v>2</v>
      </c>
      <c r="I408" s="26" t="n">
        <v>2</v>
      </c>
      <c r="J408" s="27" t="n">
        <v>2</v>
      </c>
      <c r="K408" s="26" t="n">
        <v>60</v>
      </c>
      <c r="L408" s="27" t="n">
        <f aca="false">VLOOKUP(K408,$AB$682:$AD$691,3,TRUE())+VLOOKUP(F408,$AC$682:$AD$691,2,TRUE())+SUM(G408:J408)</f>
        <v>13</v>
      </c>
      <c r="M408" s="28" t="n">
        <v>2</v>
      </c>
      <c r="N408" s="29" t="n">
        <v>3</v>
      </c>
      <c r="O408" s="28" t="n">
        <f aca="false">MIN((MAX((ROUND(((POWER(CEILING((K408*1.15),1),2) / 870) * (Z408 /Y408)),0)),5)),30)</f>
        <v>8</v>
      </c>
      <c r="P408" s="19"/>
      <c r="Q408" s="28" t="s">
        <v>427</v>
      </c>
      <c r="R408" s="29" t="n">
        <v>180</v>
      </c>
      <c r="S408" s="30" t="s">
        <v>422</v>
      </c>
      <c r="T408" s="29" t="s">
        <v>402</v>
      </c>
      <c r="U408" s="21"/>
      <c r="V408" s="31"/>
      <c r="W408" s="19"/>
      <c r="X408" s="32"/>
      <c r="Y408" s="23" t="n">
        <v>2</v>
      </c>
      <c r="Z408" s="24" t="n">
        <v>3</v>
      </c>
      <c r="AA408" s="19"/>
      <c r="AB408" s="25"/>
      <c r="AC408" s="25"/>
      <c r="AD408" s="25"/>
    </row>
    <row r="409" customFormat="false" ht="15" hidden="false" customHeight="true" outlineLevel="0" collapsed="false">
      <c r="A409" s="26" t="n">
        <v>405</v>
      </c>
      <c r="B409" s="27" t="s">
        <v>1492</v>
      </c>
      <c r="C409" s="26" t="s">
        <v>501</v>
      </c>
      <c r="D409" s="27" t="s">
        <v>1490</v>
      </c>
      <c r="E409" s="26" t="s">
        <v>847</v>
      </c>
      <c r="F409" s="27" t="n">
        <v>100</v>
      </c>
      <c r="G409" s="26" t="n">
        <v>5</v>
      </c>
      <c r="H409" s="27" t="n">
        <v>3</v>
      </c>
      <c r="I409" s="26" t="n">
        <v>3</v>
      </c>
      <c r="J409" s="27" t="n">
        <v>3</v>
      </c>
      <c r="K409" s="26" t="n">
        <v>70</v>
      </c>
      <c r="L409" s="27" t="n">
        <f aca="false">VLOOKUP(K409,$AB$682:$AD$691,3,TRUE())+VLOOKUP(F409,$AC$682:$AD$691,2,TRUE())+SUM(G409:J409)</f>
        <v>20</v>
      </c>
      <c r="M409" s="28" t="n">
        <v>4</v>
      </c>
      <c r="N409" s="29" t="n">
        <v>3</v>
      </c>
      <c r="O409" s="28" t="n">
        <f aca="false">MIN((MAX((ROUND(((POWER(CEILING((K409*1.15),1),2) / 870) * (Z409 /Y409)),0)),5)),30)</f>
        <v>8</v>
      </c>
      <c r="P409" s="19"/>
      <c r="Q409" s="28" t="s">
        <v>427</v>
      </c>
      <c r="R409" s="29" t="n">
        <v>255</v>
      </c>
      <c r="S409" s="30" t="s">
        <v>422</v>
      </c>
      <c r="T409" s="29" t="s">
        <v>402</v>
      </c>
      <c r="U409" s="21"/>
      <c r="V409" s="31"/>
      <c r="W409" s="19"/>
      <c r="X409" s="32"/>
      <c r="Y409" s="23" t="n">
        <v>3</v>
      </c>
      <c r="Z409" s="24" t="n">
        <v>3</v>
      </c>
      <c r="AA409" s="19"/>
      <c r="AB409" s="25"/>
      <c r="AC409" s="25"/>
      <c r="AD409" s="25"/>
    </row>
    <row r="410" customFormat="false" ht="15" hidden="false" customHeight="true" outlineLevel="0" collapsed="false">
      <c r="A410" s="34" t="n">
        <v>406</v>
      </c>
      <c r="B410" s="35" t="s">
        <v>1493</v>
      </c>
      <c r="C410" s="34" t="s">
        <v>419</v>
      </c>
      <c r="D410" s="35" t="s">
        <v>1305</v>
      </c>
      <c r="E410" s="34" t="s">
        <v>897</v>
      </c>
      <c r="F410" s="35" t="n">
        <v>90</v>
      </c>
      <c r="G410" s="34" t="n">
        <v>2</v>
      </c>
      <c r="H410" s="35" t="n">
        <v>2</v>
      </c>
      <c r="I410" s="34" t="n">
        <v>2</v>
      </c>
      <c r="J410" s="35" t="n">
        <v>3</v>
      </c>
      <c r="K410" s="34" t="n">
        <v>55</v>
      </c>
      <c r="L410" s="35" t="n">
        <f aca="false">VLOOKUP(K410,$AB$682:$AD$691,3,TRUE())+VLOOKUP(F410,$AC$682:$AD$691,2,TRUE())+SUM(G410:J410)</f>
        <v>13</v>
      </c>
      <c r="M410" s="36" t="n">
        <v>1</v>
      </c>
      <c r="N410" s="37" t="n">
        <v>1</v>
      </c>
      <c r="O410" s="36" t="n">
        <f aca="false">MIN((MAX((ROUND(((POWER(CEILING((K410*1.15),1),2) / 870) * (Z410 /Y410)),0)),5)),30)</f>
        <v>14</v>
      </c>
      <c r="P410" s="19"/>
      <c r="Q410" s="36" t="n">
        <v>2</v>
      </c>
      <c r="R410" s="37" t="n">
        <v>45</v>
      </c>
      <c r="S410" s="38" t="s">
        <v>1494</v>
      </c>
      <c r="T410" s="37" t="s">
        <v>1495</v>
      </c>
      <c r="U410" s="21"/>
      <c r="V410" s="39"/>
      <c r="W410" s="19"/>
      <c r="X410" s="32"/>
      <c r="Y410" s="23" t="n">
        <v>1</v>
      </c>
      <c r="Z410" s="24" t="n">
        <v>3</v>
      </c>
      <c r="AA410" s="19"/>
      <c r="AB410" s="25"/>
      <c r="AC410" s="25"/>
      <c r="AD410" s="25"/>
    </row>
    <row r="411" customFormat="false" ht="15" hidden="false" customHeight="true" outlineLevel="0" collapsed="false">
      <c r="A411" s="34" t="n">
        <v>407</v>
      </c>
      <c r="B411" s="35" t="s">
        <v>1496</v>
      </c>
      <c r="C411" s="34" t="s">
        <v>419</v>
      </c>
      <c r="D411" s="35" t="s">
        <v>1305</v>
      </c>
      <c r="E411" s="34" t="s">
        <v>792</v>
      </c>
      <c r="F411" s="35" t="n">
        <v>90</v>
      </c>
      <c r="G411" s="34" t="n">
        <v>3</v>
      </c>
      <c r="H411" s="35" t="n">
        <v>3</v>
      </c>
      <c r="I411" s="34" t="n">
        <v>5</v>
      </c>
      <c r="J411" s="35" t="n">
        <v>4</v>
      </c>
      <c r="K411" s="34" t="n">
        <v>90</v>
      </c>
      <c r="L411" s="35" t="n">
        <f aca="false">VLOOKUP(K411,$AB$682:$AD$691,3,TRUE())+VLOOKUP(F411,$AC$682:$AD$691,2,TRUE())+SUM(G411:J411)</f>
        <v>20</v>
      </c>
      <c r="M411" s="36" t="n">
        <v>2</v>
      </c>
      <c r="N411" s="37" t="n">
        <v>2</v>
      </c>
      <c r="O411" s="36" t="n">
        <f aca="false">MIN((MAX((ROUND(((POWER(CEILING((K411*1.15),1),2) / 870) * (Z411 /Y411)),0)),5)),30)</f>
        <v>12</v>
      </c>
      <c r="P411" s="19"/>
      <c r="Q411" s="36" t="s">
        <v>427</v>
      </c>
      <c r="R411" s="37" t="n">
        <v>225</v>
      </c>
      <c r="S411" s="38" t="s">
        <v>1306</v>
      </c>
      <c r="T411" s="37" t="s">
        <v>1307</v>
      </c>
      <c r="U411" s="21"/>
      <c r="V411" s="39"/>
      <c r="W411" s="19"/>
      <c r="X411" s="32"/>
      <c r="Y411" s="23" t="n">
        <v>3</v>
      </c>
      <c r="Z411" s="24" t="n">
        <v>3</v>
      </c>
      <c r="AA411" s="19"/>
      <c r="AB411" s="25"/>
      <c r="AC411" s="25"/>
      <c r="AD411" s="25"/>
    </row>
    <row r="412" customFormat="false" ht="15" hidden="false" customHeight="true" outlineLevel="0" collapsed="false">
      <c r="A412" s="34" t="n">
        <v>408</v>
      </c>
      <c r="B412" s="35" t="s">
        <v>1497</v>
      </c>
      <c r="C412" s="34" t="s">
        <v>974</v>
      </c>
      <c r="D412" s="35" t="s">
        <v>1498</v>
      </c>
      <c r="E412" s="34" t="s">
        <v>524</v>
      </c>
      <c r="F412" s="35" t="n">
        <v>100</v>
      </c>
      <c r="G412" s="34" t="n">
        <v>5</v>
      </c>
      <c r="H412" s="35" t="n">
        <v>2</v>
      </c>
      <c r="I412" s="34" t="n">
        <v>2</v>
      </c>
      <c r="J412" s="35" t="n">
        <v>2</v>
      </c>
      <c r="K412" s="34" t="n">
        <v>58</v>
      </c>
      <c r="L412" s="35" t="n">
        <f aca="false">VLOOKUP(K412,$AB$682:$AD$691,3,TRUE())+VLOOKUP(F412,$AC$682:$AD$691,2,TRUE())+SUM(G412:J412)</f>
        <v>16</v>
      </c>
      <c r="M412" s="36" t="n">
        <v>2</v>
      </c>
      <c r="N412" s="37" t="n">
        <v>3</v>
      </c>
      <c r="O412" s="36" t="n">
        <f aca="false">MIN((MAX((ROUND(((POWER(CEILING((K412*1.15),1),2) / 870) * (Z412 /Y412)),0)),5)),30)</f>
        <v>10</v>
      </c>
      <c r="P412" s="19"/>
      <c r="Q412" s="36" t="n">
        <v>3</v>
      </c>
      <c r="R412" s="37" t="n">
        <v>255</v>
      </c>
      <c r="S412" s="38" t="s">
        <v>1499</v>
      </c>
      <c r="T412" s="37" t="s">
        <v>403</v>
      </c>
      <c r="U412" s="21"/>
      <c r="V412" s="39"/>
      <c r="W412" s="19"/>
      <c r="X412" s="32"/>
      <c r="Y412" s="23" t="n">
        <v>1</v>
      </c>
      <c r="Z412" s="24" t="n">
        <v>2</v>
      </c>
      <c r="AA412" s="19"/>
      <c r="AB412" s="25"/>
      <c r="AC412" s="25"/>
      <c r="AD412" s="25"/>
    </row>
    <row r="413" customFormat="false" ht="15" hidden="false" customHeight="true" outlineLevel="0" collapsed="false">
      <c r="A413" s="26" t="n">
        <v>409</v>
      </c>
      <c r="B413" s="27" t="s">
        <v>1500</v>
      </c>
      <c r="C413" s="26" t="s">
        <v>974</v>
      </c>
      <c r="D413" s="27" t="s">
        <v>1498</v>
      </c>
      <c r="E413" s="26" t="s">
        <v>524</v>
      </c>
      <c r="F413" s="27" t="n">
        <v>110</v>
      </c>
      <c r="G413" s="26" t="n">
        <v>7</v>
      </c>
      <c r="H413" s="27" t="n">
        <v>2</v>
      </c>
      <c r="I413" s="26" t="n">
        <v>3</v>
      </c>
      <c r="J413" s="27" t="n">
        <v>2</v>
      </c>
      <c r="K413" s="26" t="n">
        <v>58</v>
      </c>
      <c r="L413" s="27" t="n">
        <f aca="false">VLOOKUP(K413,$AB$682:$AD$691,3,TRUE())+VLOOKUP(F413,$AC$682:$AD$691,2,TRUE())+SUM(G413:J413)</f>
        <v>20</v>
      </c>
      <c r="M413" s="28" t="n">
        <v>3</v>
      </c>
      <c r="N413" s="29" t="n">
        <v>5</v>
      </c>
      <c r="O413" s="28" t="n">
        <f aca="false">MIN((MAX((ROUND(((POWER(CEILING((K413*1.15),1),2) / 870) * (Z413 /Y413)),0)),5)),30)</f>
        <v>5</v>
      </c>
      <c r="P413" s="19"/>
      <c r="Q413" s="28" t="s">
        <v>427</v>
      </c>
      <c r="R413" s="29" t="n">
        <v>255</v>
      </c>
      <c r="S413" s="30" t="s">
        <v>1499</v>
      </c>
      <c r="T413" s="29" t="s">
        <v>403</v>
      </c>
      <c r="U413" s="21"/>
      <c r="V413" s="31"/>
      <c r="W413" s="19"/>
      <c r="X413" s="32"/>
      <c r="Y413" s="23" t="n">
        <v>3</v>
      </c>
      <c r="Z413" s="24" t="n">
        <v>3</v>
      </c>
      <c r="AA413" s="19"/>
      <c r="AB413" s="25"/>
      <c r="AC413" s="25"/>
      <c r="AD413" s="25"/>
    </row>
    <row r="414" customFormat="false" ht="15" hidden="false" customHeight="true" outlineLevel="0" collapsed="false">
      <c r="A414" s="26" t="n">
        <v>410</v>
      </c>
      <c r="B414" s="27" t="s">
        <v>1501</v>
      </c>
      <c r="C414" s="26" t="s">
        <v>1502</v>
      </c>
      <c r="D414" s="27" t="s">
        <v>1032</v>
      </c>
      <c r="E414" s="26" t="s">
        <v>1251</v>
      </c>
      <c r="F414" s="27" t="n">
        <v>90</v>
      </c>
      <c r="G414" s="26" t="n">
        <v>2</v>
      </c>
      <c r="H414" s="27" t="n">
        <v>5</v>
      </c>
      <c r="I414" s="26" t="n">
        <v>2</v>
      </c>
      <c r="J414" s="27" t="n">
        <v>3</v>
      </c>
      <c r="K414" s="26" t="n">
        <v>30</v>
      </c>
      <c r="L414" s="27" t="n">
        <f aca="false">VLOOKUP(K414,$AB$682:$AD$691,3,TRUE())+VLOOKUP(F414,$AC$682:$AD$691,2,TRUE())+SUM(G414:J414)</f>
        <v>16</v>
      </c>
      <c r="M414" s="28" t="n">
        <v>1</v>
      </c>
      <c r="N414" s="29" t="n">
        <v>4</v>
      </c>
      <c r="O414" s="28" t="n">
        <f aca="false">MIN((MAX((ROUND(((POWER(CEILING((K414*1.15),1),2) / 870) * (Z414 /Y414)),0)),5)),30)</f>
        <v>5</v>
      </c>
      <c r="P414" s="19"/>
      <c r="Q414" s="28" t="n">
        <v>2</v>
      </c>
      <c r="R414" s="29" t="n">
        <v>255</v>
      </c>
      <c r="S414" s="30" t="s">
        <v>1503</v>
      </c>
      <c r="T414" s="29" t="s">
        <v>402</v>
      </c>
      <c r="U414" s="21"/>
      <c r="V414" s="31"/>
      <c r="W414" s="19"/>
      <c r="X414" s="32"/>
      <c r="Y414" s="23" t="n">
        <v>1</v>
      </c>
      <c r="Z414" s="24" t="n">
        <v>2</v>
      </c>
      <c r="AA414" s="19"/>
      <c r="AB414" s="25"/>
      <c r="AC414" s="25"/>
      <c r="AD414" s="25"/>
    </row>
    <row r="415" customFormat="false" ht="15" hidden="false" customHeight="true" outlineLevel="0" collapsed="false">
      <c r="A415" s="26" t="n">
        <v>411</v>
      </c>
      <c r="B415" s="27" t="s">
        <v>1504</v>
      </c>
      <c r="C415" s="26" t="s">
        <v>1502</v>
      </c>
      <c r="D415" s="27" t="s">
        <v>1032</v>
      </c>
      <c r="E415" s="26" t="s">
        <v>1251</v>
      </c>
      <c r="F415" s="27" t="n">
        <v>90</v>
      </c>
      <c r="G415" s="26" t="n">
        <v>2</v>
      </c>
      <c r="H415" s="27" t="n">
        <v>7</v>
      </c>
      <c r="I415" s="26" t="n">
        <v>2</v>
      </c>
      <c r="J415" s="27" t="n">
        <v>5</v>
      </c>
      <c r="K415" s="26" t="n">
        <v>30</v>
      </c>
      <c r="L415" s="27" t="n">
        <f aca="false">VLOOKUP(K415,$AB$682:$AD$691,3,TRUE())+VLOOKUP(F415,$AC$682:$AD$691,2,TRUE())+SUM(G415:J415)</f>
        <v>20</v>
      </c>
      <c r="M415" s="28" t="n">
        <v>3</v>
      </c>
      <c r="N415" s="29" t="n">
        <v>5</v>
      </c>
      <c r="O415" s="28" t="n">
        <f aca="false">MIN((MAX((ROUND(((POWER(CEILING((K415*1.15),1),2) / 870) * (Z415 /Y415)),0)),5)),30)</f>
        <v>5</v>
      </c>
      <c r="P415" s="19"/>
      <c r="Q415" s="28" t="s">
        <v>427</v>
      </c>
      <c r="R415" s="29" t="n">
        <v>255</v>
      </c>
      <c r="S415" s="30" t="s">
        <v>1503</v>
      </c>
      <c r="T415" s="29" t="s">
        <v>402</v>
      </c>
      <c r="U415" s="21"/>
      <c r="V415" s="31"/>
      <c r="W415" s="19"/>
      <c r="X415" s="32"/>
      <c r="Y415" s="23" t="n">
        <v>3</v>
      </c>
      <c r="Z415" s="24" t="n">
        <v>3</v>
      </c>
      <c r="AA415" s="19"/>
      <c r="AB415" s="25"/>
      <c r="AC415" s="25"/>
      <c r="AD415" s="25"/>
    </row>
    <row r="416" customFormat="false" ht="15" hidden="false" customHeight="true" outlineLevel="0" collapsed="false">
      <c r="A416" s="34" t="n">
        <v>412</v>
      </c>
      <c r="B416" s="35" t="s">
        <v>1505</v>
      </c>
      <c r="C416" s="34" t="s">
        <v>455</v>
      </c>
      <c r="D416" s="35" t="s">
        <v>459</v>
      </c>
      <c r="E416" s="34" t="s">
        <v>694</v>
      </c>
      <c r="F416" s="35" t="n">
        <v>90</v>
      </c>
      <c r="G416" s="34" t="n">
        <v>2</v>
      </c>
      <c r="H416" s="35" t="n">
        <v>2</v>
      </c>
      <c r="I416" s="34" t="n">
        <v>2</v>
      </c>
      <c r="J416" s="35" t="n">
        <v>2</v>
      </c>
      <c r="K416" s="34" t="n">
        <v>36</v>
      </c>
      <c r="L416" s="35" t="n">
        <f aca="false">VLOOKUP(K416,$AB$682:$AD$691,3,TRUE())+VLOOKUP(F416,$AC$682:$AD$691,2,TRUE())+SUM(G416:J416)</f>
        <v>12</v>
      </c>
      <c r="M416" s="36" t="n">
        <v>1</v>
      </c>
      <c r="N416" s="37" t="n">
        <v>1</v>
      </c>
      <c r="O416" s="36" t="n">
        <f aca="false">MIN((MAX((ROUND(((POWER(CEILING((K416*1.15),1),2) / 870) * (Z416 /Y416)),0)),5)),30)</f>
        <v>5</v>
      </c>
      <c r="P416" s="19"/>
      <c r="Q416" s="36" t="n">
        <v>1</v>
      </c>
      <c r="R416" s="37" t="n">
        <v>180</v>
      </c>
      <c r="S416" s="38" t="s">
        <v>1506</v>
      </c>
      <c r="T416" s="37" t="s">
        <v>1507</v>
      </c>
      <c r="U416" s="21"/>
      <c r="V416" s="39"/>
      <c r="W416" s="19"/>
      <c r="X416" s="32"/>
      <c r="Y416" s="23" t="n">
        <v>1</v>
      </c>
      <c r="Z416" s="24" t="n">
        <v>2</v>
      </c>
      <c r="AA416" s="19"/>
      <c r="AB416" s="25"/>
      <c r="AC416" s="25"/>
      <c r="AD416" s="25"/>
    </row>
    <row r="417" customFormat="false" ht="15" hidden="false" customHeight="true" outlineLevel="0" collapsed="false">
      <c r="A417" s="34" t="n">
        <v>413</v>
      </c>
      <c r="B417" s="35" t="s">
        <v>1508</v>
      </c>
      <c r="C417" s="34" t="s">
        <v>569</v>
      </c>
      <c r="D417" s="35" t="s">
        <v>837</v>
      </c>
      <c r="E417" s="34" t="s">
        <v>694</v>
      </c>
      <c r="F417" s="35" t="n">
        <v>90</v>
      </c>
      <c r="G417" s="34" t="n">
        <v>2</v>
      </c>
      <c r="H417" s="35" t="n">
        <v>3</v>
      </c>
      <c r="I417" s="34" t="n">
        <v>3</v>
      </c>
      <c r="J417" s="35" t="n">
        <v>4</v>
      </c>
      <c r="K417" s="34" t="n">
        <v>36</v>
      </c>
      <c r="L417" s="35" t="n">
        <f aca="false">VLOOKUP(K417,$AB$682:$AD$691,3,TRUE())+VLOOKUP(F417,$AC$682:$AD$691,2,TRUE())+SUM(G417:J417)</f>
        <v>16</v>
      </c>
      <c r="M417" s="36" t="n">
        <v>1</v>
      </c>
      <c r="N417" s="37" t="n">
        <v>1</v>
      </c>
      <c r="O417" s="36" t="n">
        <f aca="false">MIN((MAX((ROUND(((POWER(CEILING((K417*1.15),1),2) / 870) * (Z417 /Y417)),0)),5)),30)</f>
        <v>5</v>
      </c>
      <c r="P417" s="19"/>
      <c r="Q417" s="36" t="s">
        <v>427</v>
      </c>
      <c r="R417" s="37" t="n">
        <v>255</v>
      </c>
      <c r="S417" s="38" t="s">
        <v>1509</v>
      </c>
      <c r="T417" s="37" t="s">
        <v>423</v>
      </c>
      <c r="U417" s="21"/>
      <c r="V417" s="39"/>
      <c r="W417" s="19"/>
      <c r="X417" s="32"/>
      <c r="Y417" s="23" t="n">
        <v>3</v>
      </c>
      <c r="Z417" s="24" t="n">
        <v>3</v>
      </c>
      <c r="AA417" s="19"/>
      <c r="AB417" s="25"/>
      <c r="AC417" s="25"/>
      <c r="AD417" s="25"/>
    </row>
    <row r="418" customFormat="false" ht="15" hidden="false" customHeight="true" outlineLevel="0" collapsed="false">
      <c r="A418" s="34" t="n">
        <v>413</v>
      </c>
      <c r="B418" s="35" t="s">
        <v>1510</v>
      </c>
      <c r="C418" s="34" t="s">
        <v>1244</v>
      </c>
      <c r="D418" s="35" t="s">
        <v>837</v>
      </c>
      <c r="E418" s="34" t="s">
        <v>694</v>
      </c>
      <c r="F418" s="35" t="n">
        <v>90</v>
      </c>
      <c r="G418" s="34" t="n">
        <v>3</v>
      </c>
      <c r="H418" s="35" t="n">
        <v>4</v>
      </c>
      <c r="I418" s="34" t="n">
        <v>2</v>
      </c>
      <c r="J418" s="35" t="n">
        <v>3</v>
      </c>
      <c r="K418" s="34" t="n">
        <v>36</v>
      </c>
      <c r="L418" s="35" t="n">
        <f aca="false">VLOOKUP(K418,$AB$682:$AD$691,3,TRUE())+VLOOKUP(F418,$AC$682:$AD$691,2,TRUE())+SUM(G418:J418)</f>
        <v>16</v>
      </c>
      <c r="M418" s="36" t="n">
        <v>1</v>
      </c>
      <c r="N418" s="37" t="n">
        <v>1</v>
      </c>
      <c r="O418" s="36" t="n">
        <f aca="false">MIN((MAX((ROUND(((POWER(CEILING((K418*1.15),1),2) / 870) * (Z418 /Y418)),0)),5)),30)</f>
        <v>5</v>
      </c>
      <c r="P418" s="19"/>
      <c r="Q418" s="36" t="s">
        <v>427</v>
      </c>
      <c r="R418" s="37" t="n">
        <v>255</v>
      </c>
      <c r="S418" s="38" t="s">
        <v>1511</v>
      </c>
      <c r="T418" s="37" t="s">
        <v>616</v>
      </c>
      <c r="U418" s="21"/>
      <c r="V418" s="39"/>
      <c r="W418" s="19"/>
      <c r="X418" s="32"/>
      <c r="Y418" s="23" t="n">
        <v>3</v>
      </c>
      <c r="Z418" s="24" t="n">
        <v>3</v>
      </c>
      <c r="AA418" s="19"/>
      <c r="AB418" s="25"/>
      <c r="AC418" s="25"/>
      <c r="AD418" s="25"/>
    </row>
    <row r="419" customFormat="false" ht="15" hidden="false" customHeight="true" outlineLevel="0" collapsed="false">
      <c r="A419" s="26" t="n">
        <v>413</v>
      </c>
      <c r="B419" s="27" t="s">
        <v>1512</v>
      </c>
      <c r="C419" s="26" t="s">
        <v>1035</v>
      </c>
      <c r="D419" s="27" t="s">
        <v>837</v>
      </c>
      <c r="E419" s="26" t="s">
        <v>694</v>
      </c>
      <c r="F419" s="27" t="n">
        <v>90</v>
      </c>
      <c r="G419" s="26" t="n">
        <v>3</v>
      </c>
      <c r="H419" s="27" t="n">
        <v>3</v>
      </c>
      <c r="I419" s="26" t="n">
        <v>3</v>
      </c>
      <c r="J419" s="27" t="n">
        <v>3</v>
      </c>
      <c r="K419" s="26" t="n">
        <v>36</v>
      </c>
      <c r="L419" s="27" t="n">
        <f aca="false">VLOOKUP(K419,$AB$682:$AD$691,3,TRUE())+VLOOKUP(F419,$AC$682:$AD$691,2,TRUE())+SUM(G419:J419)</f>
        <v>16</v>
      </c>
      <c r="M419" s="28" t="n">
        <v>1</v>
      </c>
      <c r="N419" s="29" t="n">
        <v>1</v>
      </c>
      <c r="O419" s="28" t="n">
        <f aca="false">MIN((MAX((ROUND(((POWER(CEILING((K419*1.15),1),2) / 870) * (Z419 /Y419)),0)),5)),30)</f>
        <v>5</v>
      </c>
      <c r="P419" s="19"/>
      <c r="Q419" s="28" t="s">
        <v>427</v>
      </c>
      <c r="R419" s="29" t="n">
        <v>255</v>
      </c>
      <c r="S419" s="30" t="s">
        <v>1513</v>
      </c>
      <c r="T419" s="29" t="s">
        <v>449</v>
      </c>
      <c r="U419" s="21"/>
      <c r="V419" s="31"/>
      <c r="W419" s="19"/>
      <c r="X419" s="32"/>
      <c r="Y419" s="23" t="n">
        <v>3</v>
      </c>
      <c r="Z419" s="24" t="n">
        <v>3</v>
      </c>
      <c r="AA419" s="19"/>
      <c r="AB419" s="25"/>
      <c r="AC419" s="25"/>
      <c r="AD419" s="25"/>
    </row>
    <row r="420" customFormat="false" ht="15" hidden="false" customHeight="true" outlineLevel="0" collapsed="false">
      <c r="A420" s="26" t="n">
        <v>414</v>
      </c>
      <c r="B420" s="27" t="s">
        <v>1514</v>
      </c>
      <c r="C420" s="26" t="s">
        <v>461</v>
      </c>
      <c r="D420" s="27" t="s">
        <v>469</v>
      </c>
      <c r="E420" s="26" t="s">
        <v>463</v>
      </c>
      <c r="F420" s="27" t="n">
        <v>100</v>
      </c>
      <c r="G420" s="26" t="n">
        <v>3</v>
      </c>
      <c r="H420" s="27" t="n">
        <v>2</v>
      </c>
      <c r="I420" s="26" t="n">
        <v>3</v>
      </c>
      <c r="J420" s="27" t="n">
        <v>2</v>
      </c>
      <c r="K420" s="26" t="n">
        <v>66</v>
      </c>
      <c r="L420" s="27" t="n">
        <f aca="false">VLOOKUP(K420,$AB$682:$AD$691,3,TRUE())+VLOOKUP(F420,$AC$682:$AD$691,2,TRUE())+SUM(G420:J420)</f>
        <v>16</v>
      </c>
      <c r="M420" s="28" t="n">
        <v>2</v>
      </c>
      <c r="N420" s="29" t="n">
        <v>2</v>
      </c>
      <c r="O420" s="28" t="n">
        <f aca="false">MIN((MAX((ROUND(((POWER(CEILING((K420*1.15),1),2) / 870) * (Z420 /Y420)),0)),5)),30)</f>
        <v>7</v>
      </c>
      <c r="P420" s="19"/>
      <c r="Q420" s="28" t="s">
        <v>427</v>
      </c>
      <c r="R420" s="29" t="n">
        <v>255</v>
      </c>
      <c r="S420" s="30" t="s">
        <v>1515</v>
      </c>
      <c r="T420" s="29" t="s">
        <v>404</v>
      </c>
      <c r="U420" s="21"/>
      <c r="V420" s="31" t="s">
        <v>1516</v>
      </c>
      <c r="W420" s="19"/>
      <c r="X420" s="32"/>
      <c r="Y420" s="23" t="n">
        <v>3</v>
      </c>
      <c r="Z420" s="24" t="n">
        <v>3</v>
      </c>
      <c r="AA420" s="19"/>
      <c r="AB420" s="25"/>
      <c r="AC420" s="25"/>
      <c r="AD420" s="25"/>
    </row>
    <row r="421" customFormat="false" ht="15" hidden="false" customHeight="true" outlineLevel="0" collapsed="false">
      <c r="A421" s="26" t="n">
        <v>415</v>
      </c>
      <c r="B421" s="27" t="s">
        <v>1517</v>
      </c>
      <c r="C421" s="26" t="s">
        <v>461</v>
      </c>
      <c r="D421" s="27" t="s">
        <v>1078</v>
      </c>
      <c r="E421" s="26" t="s">
        <v>486</v>
      </c>
      <c r="F421" s="27" t="n">
        <v>90</v>
      </c>
      <c r="G421" s="26" t="n">
        <v>2</v>
      </c>
      <c r="H421" s="27" t="n">
        <v>2</v>
      </c>
      <c r="I421" s="26" t="n">
        <v>2</v>
      </c>
      <c r="J421" s="27" t="n">
        <v>2</v>
      </c>
      <c r="K421" s="26" t="n">
        <v>70</v>
      </c>
      <c r="L421" s="27" t="n">
        <f aca="false">VLOOKUP(K421,$AB$682:$AD$691,3,TRUE())+VLOOKUP(F421,$AC$682:$AD$691,2,TRUE())+SUM(G421:J421)</f>
        <v>13</v>
      </c>
      <c r="M421" s="28" t="n">
        <v>1</v>
      </c>
      <c r="N421" s="29" t="n">
        <v>1</v>
      </c>
      <c r="O421" s="28" t="n">
        <f aca="false">MIN((MAX((ROUND(((POWER(CEILING((K421*1.15),1),2) / 870) * (Z421 /Y421)),0)),5)),30)</f>
        <v>15</v>
      </c>
      <c r="P421" s="19"/>
      <c r="Q421" s="28" t="n">
        <v>1</v>
      </c>
      <c r="R421" s="29" t="n">
        <v>180</v>
      </c>
      <c r="S421" s="30" t="s">
        <v>1518</v>
      </c>
      <c r="T421" s="29" t="s">
        <v>449</v>
      </c>
      <c r="U421" s="21"/>
      <c r="V421" s="31"/>
      <c r="W421" s="19"/>
      <c r="X421" s="32"/>
      <c r="Y421" s="23" t="n">
        <v>1</v>
      </c>
      <c r="Z421" s="24" t="n">
        <v>2</v>
      </c>
      <c r="AA421" s="19"/>
      <c r="AB421" s="25"/>
      <c r="AC421" s="25"/>
      <c r="AD421" s="25"/>
    </row>
    <row r="422" customFormat="false" ht="15" hidden="false" customHeight="true" outlineLevel="0" collapsed="false">
      <c r="A422" s="34" t="n">
        <v>416</v>
      </c>
      <c r="B422" s="35" t="s">
        <v>1519</v>
      </c>
      <c r="C422" s="34" t="s">
        <v>461</v>
      </c>
      <c r="D422" s="35" t="s">
        <v>873</v>
      </c>
      <c r="E422" s="34" t="s">
        <v>497</v>
      </c>
      <c r="F422" s="35" t="n">
        <v>100</v>
      </c>
      <c r="G422" s="34" t="n">
        <v>3</v>
      </c>
      <c r="H422" s="35" t="n">
        <v>4</v>
      </c>
      <c r="I422" s="34" t="n">
        <v>3</v>
      </c>
      <c r="J422" s="35" t="n">
        <v>4</v>
      </c>
      <c r="K422" s="34" t="n">
        <v>40</v>
      </c>
      <c r="L422" s="35" t="n">
        <f aca="false">VLOOKUP(K422,$AB$682:$AD$691,3,TRUE())+VLOOKUP(F422,$AC$682:$AD$691,2,TRUE())+SUM(G422:J422)</f>
        <v>19</v>
      </c>
      <c r="M422" s="36" t="n">
        <v>3</v>
      </c>
      <c r="N422" s="37" t="n">
        <v>3</v>
      </c>
      <c r="O422" s="36" t="n">
        <f aca="false">MIN((MAX((ROUND(((POWER(CEILING((K422*1.15),1),2) / 870) * (Z422 /Y422)),0)),5)),30)</f>
        <v>5</v>
      </c>
      <c r="P422" s="19"/>
      <c r="Q422" s="36" t="s">
        <v>427</v>
      </c>
      <c r="R422" s="37" t="n">
        <v>255</v>
      </c>
      <c r="S422" s="38" t="s">
        <v>1518</v>
      </c>
      <c r="T422" s="37" t="s">
        <v>449</v>
      </c>
      <c r="U422" s="21"/>
      <c r="V422" s="39"/>
      <c r="W422" s="19"/>
      <c r="X422" s="32"/>
      <c r="Y422" s="23" t="n">
        <v>3</v>
      </c>
      <c r="Z422" s="24" t="n">
        <v>3</v>
      </c>
      <c r="AA422" s="19"/>
      <c r="AB422" s="25"/>
      <c r="AC422" s="25"/>
      <c r="AD422" s="25"/>
    </row>
    <row r="423" customFormat="false" ht="15" hidden="false" customHeight="true" outlineLevel="0" collapsed="false">
      <c r="A423" s="34" t="n">
        <v>417</v>
      </c>
      <c r="B423" s="35" t="s">
        <v>1520</v>
      </c>
      <c r="C423" s="34" t="s">
        <v>501</v>
      </c>
      <c r="D423" s="35" t="s">
        <v>986</v>
      </c>
      <c r="E423" s="34" t="s">
        <v>844</v>
      </c>
      <c r="F423" s="35" t="n">
        <v>90</v>
      </c>
      <c r="G423" s="34" t="n">
        <v>2</v>
      </c>
      <c r="H423" s="35" t="n">
        <v>3</v>
      </c>
      <c r="I423" s="34" t="n">
        <v>2</v>
      </c>
      <c r="J423" s="35" t="n">
        <v>3</v>
      </c>
      <c r="K423" s="34" t="n">
        <v>95</v>
      </c>
      <c r="L423" s="35" t="n">
        <f aca="false">VLOOKUP(K423,$AB$682:$AD$691,3,TRUE())+VLOOKUP(F423,$AC$682:$AD$691,2,TRUE())+SUM(G423:J423)</f>
        <v>15</v>
      </c>
      <c r="M423" s="36" t="n">
        <v>1</v>
      </c>
      <c r="N423" s="37" t="n">
        <v>1</v>
      </c>
      <c r="O423" s="36" t="n">
        <f aca="false">MIN((MAX((ROUND(((POWER(CEILING((K423*1.15),1),2) / 870) * (Z423 /Y423)),0)),5)),30)</f>
        <v>14</v>
      </c>
      <c r="P423" s="19"/>
      <c r="Q423" s="36" t="n">
        <v>4</v>
      </c>
      <c r="R423" s="37" t="n">
        <v>100</v>
      </c>
      <c r="S423" s="38" t="s">
        <v>817</v>
      </c>
      <c r="T423" s="37" t="s">
        <v>405</v>
      </c>
      <c r="U423" s="21"/>
      <c r="V423" s="39"/>
      <c r="W423" s="19"/>
      <c r="X423" s="32"/>
      <c r="Y423" s="23" t="n">
        <v>3</v>
      </c>
      <c r="Z423" s="24" t="n">
        <v>3</v>
      </c>
      <c r="AA423" s="19"/>
      <c r="AB423" s="25"/>
      <c r="AC423" s="25"/>
      <c r="AD423" s="25"/>
    </row>
    <row r="424" customFormat="false" ht="15" hidden="false" customHeight="true" outlineLevel="0" collapsed="false">
      <c r="A424" s="34" t="n">
        <v>418</v>
      </c>
      <c r="B424" s="35" t="s">
        <v>1521</v>
      </c>
      <c r="C424" s="34" t="s">
        <v>444</v>
      </c>
      <c r="D424" s="35" t="s">
        <v>593</v>
      </c>
      <c r="E424" s="34" t="s">
        <v>1111</v>
      </c>
      <c r="F424" s="35" t="n">
        <v>90</v>
      </c>
      <c r="G424" s="34" t="n">
        <v>3</v>
      </c>
      <c r="H424" s="35" t="n">
        <v>2</v>
      </c>
      <c r="I424" s="34" t="n">
        <v>2</v>
      </c>
      <c r="J424" s="35" t="n">
        <v>2</v>
      </c>
      <c r="K424" s="34" t="n">
        <v>85</v>
      </c>
      <c r="L424" s="35" t="n">
        <f aca="false">VLOOKUP(K424,$AB$682:$AD$691,3,TRUE())+VLOOKUP(F424,$AC$682:$AD$691,2,TRUE())+SUM(G424:J424)</f>
        <v>14</v>
      </c>
      <c r="M424" s="36" t="n">
        <v>1</v>
      </c>
      <c r="N424" s="37" t="n">
        <v>3</v>
      </c>
      <c r="O424" s="36" t="n">
        <f aca="false">MIN((MAX((ROUND(((POWER(CEILING((K424*1.15),1),2) / 870) * (Z424 /Y424)),0)),5)),30)</f>
        <v>22</v>
      </c>
      <c r="P424" s="19"/>
      <c r="Q424" s="36" t="n">
        <v>2</v>
      </c>
      <c r="R424" s="37" t="n">
        <v>110</v>
      </c>
      <c r="S424" s="38" t="s">
        <v>422</v>
      </c>
      <c r="T424" s="37" t="s">
        <v>402</v>
      </c>
      <c r="U424" s="21"/>
      <c r="V424" s="39"/>
      <c r="W424" s="19"/>
      <c r="X424" s="32"/>
      <c r="Y424" s="23" t="n">
        <v>1</v>
      </c>
      <c r="Z424" s="24" t="n">
        <v>2</v>
      </c>
      <c r="AA424" s="19"/>
      <c r="AB424" s="25"/>
      <c r="AC424" s="25"/>
      <c r="AD424" s="25"/>
    </row>
    <row r="425" customFormat="false" ht="15" hidden="false" customHeight="true" outlineLevel="0" collapsed="false">
      <c r="A425" s="26" t="n">
        <v>419</v>
      </c>
      <c r="B425" s="27" t="s">
        <v>1522</v>
      </c>
      <c r="C425" s="26" t="s">
        <v>444</v>
      </c>
      <c r="D425" s="27" t="s">
        <v>593</v>
      </c>
      <c r="E425" s="26" t="s">
        <v>1111</v>
      </c>
      <c r="F425" s="27" t="n">
        <v>100</v>
      </c>
      <c r="G425" s="26" t="n">
        <v>4</v>
      </c>
      <c r="H425" s="27" t="n">
        <v>2</v>
      </c>
      <c r="I425" s="26" t="n">
        <v>3</v>
      </c>
      <c r="J425" s="27" t="n">
        <v>2</v>
      </c>
      <c r="K425" s="26" t="n">
        <v>115</v>
      </c>
      <c r="L425" s="27" t="n">
        <f aca="false">VLOOKUP(K425,$AB$682:$AD$691,3,TRUE())+VLOOKUP(F425,$AC$682:$AD$691,2,TRUE())+SUM(G425:J425)</f>
        <v>18</v>
      </c>
      <c r="M425" s="28" t="n">
        <v>2</v>
      </c>
      <c r="N425" s="29" t="n">
        <v>3</v>
      </c>
      <c r="O425" s="28" t="n">
        <f aca="false">MIN((MAX((ROUND(((POWER(CEILING((K425*1.15),1),2) / 870) * (Z425 /Y425)),0)),5)),30)</f>
        <v>20</v>
      </c>
      <c r="P425" s="19"/>
      <c r="Q425" s="28" t="s">
        <v>427</v>
      </c>
      <c r="R425" s="29" t="n">
        <v>225</v>
      </c>
      <c r="S425" s="30" t="s">
        <v>422</v>
      </c>
      <c r="T425" s="29" t="s">
        <v>402</v>
      </c>
      <c r="U425" s="21"/>
      <c r="V425" s="31"/>
      <c r="W425" s="19"/>
      <c r="X425" s="32"/>
      <c r="Y425" s="23" t="n">
        <v>3</v>
      </c>
      <c r="Z425" s="24" t="n">
        <v>3</v>
      </c>
      <c r="AA425" s="19"/>
      <c r="AB425" s="25"/>
      <c r="AC425" s="25"/>
      <c r="AD425" s="25"/>
    </row>
    <row r="426" customFormat="false" ht="15" hidden="false" customHeight="true" outlineLevel="0" collapsed="false">
      <c r="A426" s="26" t="n">
        <v>420</v>
      </c>
      <c r="B426" s="27" t="s">
        <v>1523</v>
      </c>
      <c r="C426" s="26" t="s">
        <v>764</v>
      </c>
      <c r="D426" s="27" t="s">
        <v>421</v>
      </c>
      <c r="E426" s="26" t="s">
        <v>700</v>
      </c>
      <c r="F426" s="27" t="n">
        <v>90</v>
      </c>
      <c r="G426" s="26" t="n">
        <v>2</v>
      </c>
      <c r="H426" s="27" t="n">
        <v>2</v>
      </c>
      <c r="I426" s="26" t="n">
        <v>3</v>
      </c>
      <c r="J426" s="27" t="n">
        <v>2</v>
      </c>
      <c r="K426" s="26" t="n">
        <v>35</v>
      </c>
      <c r="L426" s="27" t="n">
        <f aca="false">VLOOKUP(K426,$AB$682:$AD$691,3,TRUE())+VLOOKUP(F426,$AC$682:$AD$691,2,TRUE())+SUM(G426:J426)</f>
        <v>13</v>
      </c>
      <c r="M426" s="28" t="n">
        <v>1</v>
      </c>
      <c r="N426" s="29" t="n">
        <v>1</v>
      </c>
      <c r="O426" s="28" t="n">
        <f aca="false">MIN((MAX((ROUND(((POWER(CEILING((K426*1.15),1),2) / 870) * (Z426 /Y426)),0)),5)),30)</f>
        <v>5</v>
      </c>
      <c r="P426" s="19"/>
      <c r="Q426" s="28" t="n">
        <v>2</v>
      </c>
      <c r="R426" s="29" t="n">
        <v>110</v>
      </c>
      <c r="S426" s="30" t="s">
        <v>422</v>
      </c>
      <c r="T426" s="29" t="s">
        <v>404</v>
      </c>
      <c r="U426" s="21"/>
      <c r="V426" s="31"/>
      <c r="W426" s="19"/>
      <c r="X426" s="32"/>
      <c r="Y426" s="23" t="n">
        <v>1</v>
      </c>
      <c r="Z426" s="24" t="n">
        <v>2</v>
      </c>
      <c r="AA426" s="19"/>
      <c r="AB426" s="25"/>
      <c r="AC426" s="25"/>
      <c r="AD426" s="25"/>
    </row>
    <row r="427" customFormat="false" ht="15" hidden="false" customHeight="true" outlineLevel="0" collapsed="false">
      <c r="A427" s="26" t="n">
        <v>421</v>
      </c>
      <c r="B427" s="27" t="s">
        <v>1524</v>
      </c>
      <c r="C427" s="26" t="s">
        <v>764</v>
      </c>
      <c r="D427" s="27" t="s">
        <v>1525</v>
      </c>
      <c r="E427" s="26" t="s">
        <v>700</v>
      </c>
      <c r="F427" s="27" t="n">
        <v>100</v>
      </c>
      <c r="G427" s="26" t="n">
        <v>2</v>
      </c>
      <c r="H427" s="27" t="n">
        <v>3</v>
      </c>
      <c r="I427" s="26" t="n">
        <v>3</v>
      </c>
      <c r="J427" s="27" t="n">
        <v>3</v>
      </c>
      <c r="K427" s="26" t="n">
        <v>85</v>
      </c>
      <c r="L427" s="27" t="n">
        <f aca="false">VLOOKUP(K427,$AB$682:$AD$691,3,TRUE())+VLOOKUP(F427,$AC$682:$AD$691,2,TRUE())+SUM(G427:J427)</f>
        <v>17</v>
      </c>
      <c r="M427" s="28" t="n">
        <v>1</v>
      </c>
      <c r="N427" s="29" t="n">
        <v>1</v>
      </c>
      <c r="O427" s="28" t="n">
        <f aca="false">MIN((MAX((ROUND(((POWER(CEILING((K427*1.15),1),2) / 870) * (Z427 /Y427)),0)),5)),30)</f>
        <v>11</v>
      </c>
      <c r="P427" s="19"/>
      <c r="Q427" s="28" t="s">
        <v>427</v>
      </c>
      <c r="R427" s="29" t="n">
        <v>225</v>
      </c>
      <c r="S427" s="30" t="s">
        <v>422</v>
      </c>
      <c r="T427" s="29" t="s">
        <v>404</v>
      </c>
      <c r="U427" s="21"/>
      <c r="V427" s="31"/>
      <c r="W427" s="19"/>
      <c r="X427" s="32"/>
      <c r="Y427" s="23" t="n">
        <v>3</v>
      </c>
      <c r="Z427" s="24" t="n">
        <v>3</v>
      </c>
      <c r="AA427" s="19"/>
      <c r="AB427" s="25"/>
      <c r="AC427" s="25"/>
      <c r="AD427" s="25"/>
    </row>
    <row r="428" customFormat="false" ht="15" hidden="false" customHeight="true" outlineLevel="0" collapsed="false">
      <c r="A428" s="34" t="n">
        <v>422</v>
      </c>
      <c r="B428" s="35" t="s">
        <v>1526</v>
      </c>
      <c r="C428" s="34" t="s">
        <v>444</v>
      </c>
      <c r="D428" s="35" t="s">
        <v>1527</v>
      </c>
      <c r="E428" s="34" t="s">
        <v>582</v>
      </c>
      <c r="F428" s="35" t="n">
        <v>100</v>
      </c>
      <c r="G428" s="34" t="n">
        <v>2</v>
      </c>
      <c r="H428" s="35" t="n">
        <v>2</v>
      </c>
      <c r="I428" s="34" t="n">
        <v>2</v>
      </c>
      <c r="J428" s="35" t="n">
        <v>3</v>
      </c>
      <c r="K428" s="34" t="n">
        <v>34</v>
      </c>
      <c r="L428" s="35" t="n">
        <f aca="false">VLOOKUP(K428,$AB$682:$AD$691,3,TRUE())+VLOOKUP(F428,$AC$682:$AD$691,2,TRUE())+SUM(G428:J428)</f>
        <v>14</v>
      </c>
      <c r="M428" s="36" t="n">
        <v>1</v>
      </c>
      <c r="N428" s="37" t="n">
        <v>1</v>
      </c>
      <c r="O428" s="36" t="n">
        <f aca="false">MIN((MAX((ROUND(((POWER(CEILING((K428*1.15),1),2) / 870) * (Z428 /Y428)),0)),5)),30)</f>
        <v>5</v>
      </c>
      <c r="P428" s="19"/>
      <c r="Q428" s="36" t="n">
        <v>2</v>
      </c>
      <c r="R428" s="37" t="n">
        <v>110</v>
      </c>
      <c r="S428" s="38" t="s">
        <v>422</v>
      </c>
      <c r="T428" s="37" t="s">
        <v>405</v>
      </c>
      <c r="U428" s="21"/>
      <c r="V428" s="39"/>
      <c r="W428" s="19"/>
      <c r="X428" s="32"/>
      <c r="Y428" s="23" t="n">
        <v>1</v>
      </c>
      <c r="Z428" s="24" t="n">
        <v>2</v>
      </c>
      <c r="AA428" s="19"/>
      <c r="AB428" s="25"/>
      <c r="AC428" s="25"/>
      <c r="AD428" s="25"/>
    </row>
    <row r="429" customFormat="false" ht="15" hidden="false" customHeight="true" outlineLevel="0" collapsed="false">
      <c r="A429" s="34" t="n">
        <v>423</v>
      </c>
      <c r="B429" s="35" t="s">
        <v>1528</v>
      </c>
      <c r="C429" s="34" t="s">
        <v>1000</v>
      </c>
      <c r="D429" s="35" t="s">
        <v>1527</v>
      </c>
      <c r="E429" s="34" t="s">
        <v>582</v>
      </c>
      <c r="F429" s="35" t="n">
        <v>110</v>
      </c>
      <c r="G429" s="34" t="n">
        <v>3</v>
      </c>
      <c r="H429" s="35" t="n">
        <v>3</v>
      </c>
      <c r="I429" s="34" t="n">
        <v>3</v>
      </c>
      <c r="J429" s="35" t="n">
        <v>3</v>
      </c>
      <c r="K429" s="34" t="n">
        <v>39</v>
      </c>
      <c r="L429" s="35" t="n">
        <f aca="false">VLOOKUP(K429,$AB$682:$AD$691,3,TRUE())+VLOOKUP(F429,$AC$682:$AD$691,2,TRUE())+SUM(G429:J429)</f>
        <v>18</v>
      </c>
      <c r="M429" s="36" t="n">
        <v>2</v>
      </c>
      <c r="N429" s="37" t="n">
        <v>3</v>
      </c>
      <c r="O429" s="36" t="n">
        <f aca="false">MIN((MAX((ROUND(((POWER(CEILING((K429*1.15),1),2) / 870) * (Z429 /Y429)),0)),5)),30)</f>
        <v>5</v>
      </c>
      <c r="P429" s="19"/>
      <c r="Q429" s="36" t="s">
        <v>427</v>
      </c>
      <c r="R429" s="37" t="n">
        <v>225</v>
      </c>
      <c r="S429" s="38" t="s">
        <v>422</v>
      </c>
      <c r="T429" s="37" t="s">
        <v>404</v>
      </c>
      <c r="U429" s="21"/>
      <c r="V429" s="39"/>
      <c r="W429" s="19"/>
      <c r="X429" s="32"/>
      <c r="Y429" s="23" t="n">
        <v>3</v>
      </c>
      <c r="Z429" s="24" t="n">
        <v>3</v>
      </c>
      <c r="AA429" s="19"/>
      <c r="AB429" s="25"/>
      <c r="AC429" s="25"/>
      <c r="AD429" s="25"/>
    </row>
    <row r="430" customFormat="false" ht="15" hidden="false" customHeight="true" outlineLevel="0" collapsed="false">
      <c r="A430" s="34" t="n">
        <v>424</v>
      </c>
      <c r="B430" s="35" t="s">
        <v>1529</v>
      </c>
      <c r="C430" s="34" t="s">
        <v>484</v>
      </c>
      <c r="D430" s="35" t="s">
        <v>1530</v>
      </c>
      <c r="E430" s="34" t="s">
        <v>987</v>
      </c>
      <c r="F430" s="35" t="n">
        <v>100</v>
      </c>
      <c r="G430" s="34" t="n">
        <v>4</v>
      </c>
      <c r="H430" s="35" t="n">
        <v>3</v>
      </c>
      <c r="I430" s="34" t="n">
        <v>2</v>
      </c>
      <c r="J430" s="35" t="n">
        <v>3</v>
      </c>
      <c r="K430" s="34" t="n">
        <v>115</v>
      </c>
      <c r="L430" s="35" t="n">
        <f aca="false">VLOOKUP(K430,$AB$682:$AD$691,3,TRUE())+VLOOKUP(F430,$AC$682:$AD$691,2,TRUE())+SUM(G430:J430)</f>
        <v>19</v>
      </c>
      <c r="M430" s="36" t="n">
        <v>2</v>
      </c>
      <c r="N430" s="37" t="n">
        <v>2</v>
      </c>
      <c r="O430" s="36" t="n">
        <f aca="false">MIN((MAX((ROUND(((POWER(CEILING((K430*1.15),1),2) / 870) * (Z430 /Y430)),0)),5)),30)</f>
        <v>20</v>
      </c>
      <c r="P430" s="19"/>
      <c r="Q430" s="36" t="s">
        <v>427</v>
      </c>
      <c r="R430" s="37" t="n">
        <v>255</v>
      </c>
      <c r="S430" s="38" t="s">
        <v>988</v>
      </c>
      <c r="T430" s="37" t="s">
        <v>402</v>
      </c>
      <c r="U430" s="21"/>
      <c r="V430" s="39"/>
      <c r="W430" s="19"/>
      <c r="X430" s="32"/>
      <c r="Y430" s="23" t="n">
        <v>3</v>
      </c>
      <c r="Z430" s="24" t="n">
        <v>3</v>
      </c>
      <c r="AA430" s="19"/>
      <c r="AB430" s="25"/>
      <c r="AC430" s="25"/>
      <c r="AD430" s="25"/>
    </row>
    <row r="431" customFormat="false" ht="15" hidden="false" customHeight="true" outlineLevel="0" collapsed="false">
      <c r="A431" s="26" t="n">
        <v>425</v>
      </c>
      <c r="B431" s="27" t="s">
        <v>1531</v>
      </c>
      <c r="C431" s="26" t="s">
        <v>1532</v>
      </c>
      <c r="D431" s="27" t="s">
        <v>1533</v>
      </c>
      <c r="E431" s="26" t="s">
        <v>1534</v>
      </c>
      <c r="F431" s="27" t="n">
        <v>100</v>
      </c>
      <c r="G431" s="26" t="n">
        <v>2</v>
      </c>
      <c r="H431" s="27" t="n">
        <v>2</v>
      </c>
      <c r="I431" s="26" t="n">
        <v>2</v>
      </c>
      <c r="J431" s="27" t="n">
        <v>2</v>
      </c>
      <c r="K431" s="26" t="n">
        <v>70</v>
      </c>
      <c r="L431" s="27" t="n">
        <f aca="false">VLOOKUP(K431,$AB$682:$AD$691,3,TRUE())+VLOOKUP(F431,$AC$682:$AD$691,2,TRUE())+SUM(G431:J431)</f>
        <v>14</v>
      </c>
      <c r="M431" s="28" t="n">
        <v>1</v>
      </c>
      <c r="N431" s="29" t="n">
        <v>1</v>
      </c>
      <c r="O431" s="28" t="n">
        <f aca="false">MIN((MAX((ROUND(((POWER(CEILING((K431*1.15),1),2) / 870) * (Z431 /Y431)),0)),5)),30)</f>
        <v>15</v>
      </c>
      <c r="P431" s="19"/>
      <c r="Q431" s="28" t="n">
        <v>2</v>
      </c>
      <c r="R431" s="29" t="n">
        <v>175</v>
      </c>
      <c r="S431" s="30" t="s">
        <v>422</v>
      </c>
      <c r="T431" s="29" t="s">
        <v>404</v>
      </c>
      <c r="U431" s="21"/>
      <c r="V431" s="31"/>
      <c r="W431" s="19"/>
      <c r="X431" s="32"/>
      <c r="Y431" s="23" t="n">
        <v>1</v>
      </c>
      <c r="Z431" s="24" t="n">
        <v>2</v>
      </c>
      <c r="AA431" s="19"/>
      <c r="AB431" s="25"/>
      <c r="AC431" s="25"/>
      <c r="AD431" s="25"/>
    </row>
    <row r="432" customFormat="false" ht="15" hidden="false" customHeight="true" outlineLevel="0" collapsed="false">
      <c r="A432" s="26" t="n">
        <v>426</v>
      </c>
      <c r="B432" s="27" t="s">
        <v>1535</v>
      </c>
      <c r="C432" s="26" t="s">
        <v>1532</v>
      </c>
      <c r="D432" s="27" t="s">
        <v>1533</v>
      </c>
      <c r="E432" s="26" t="s">
        <v>1534</v>
      </c>
      <c r="F432" s="27" t="n">
        <v>125</v>
      </c>
      <c r="G432" s="26" t="n">
        <v>3</v>
      </c>
      <c r="H432" s="27" t="n">
        <v>2</v>
      </c>
      <c r="I432" s="26" t="n">
        <v>3</v>
      </c>
      <c r="J432" s="27" t="n">
        <v>2</v>
      </c>
      <c r="K432" s="26" t="n">
        <v>80</v>
      </c>
      <c r="L432" s="27" t="n">
        <f aca="false">VLOOKUP(K432,$AB$682:$AD$691,3,TRUE())+VLOOKUP(F432,$AC$682:$AD$691,2,TRUE())+SUM(G432:J432)</f>
        <v>19</v>
      </c>
      <c r="M432" s="28" t="n">
        <v>2</v>
      </c>
      <c r="N432" s="29" t="n">
        <v>2</v>
      </c>
      <c r="O432" s="28" t="n">
        <f aca="false">MIN((MAX((ROUND(((POWER(CEILING((K432*1.15),1),2) / 870) * (Z432 /Y432)),0)),5)),30)</f>
        <v>10</v>
      </c>
      <c r="P432" s="19"/>
      <c r="Q432" s="28" t="s">
        <v>427</v>
      </c>
      <c r="R432" s="29" t="n">
        <v>240</v>
      </c>
      <c r="S432" s="30" t="s">
        <v>422</v>
      </c>
      <c r="T432" s="29" t="s">
        <v>404</v>
      </c>
      <c r="U432" s="21"/>
      <c r="V432" s="31"/>
      <c r="W432" s="19"/>
      <c r="X432" s="32"/>
      <c r="Y432" s="23" t="n">
        <v>3</v>
      </c>
      <c r="Z432" s="24" t="n">
        <v>3</v>
      </c>
      <c r="AA432" s="19"/>
      <c r="AB432" s="25"/>
      <c r="AC432" s="25"/>
      <c r="AD432" s="25"/>
    </row>
    <row r="433" customFormat="false" ht="15" hidden="false" customHeight="true" outlineLevel="0" collapsed="false">
      <c r="A433" s="26" t="n">
        <v>427</v>
      </c>
      <c r="B433" s="27" t="s">
        <v>1536</v>
      </c>
      <c r="C433" s="26" t="s">
        <v>484</v>
      </c>
      <c r="D433" s="27" t="s">
        <v>1537</v>
      </c>
      <c r="E433" s="26" t="s">
        <v>831</v>
      </c>
      <c r="F433" s="27" t="n">
        <v>90</v>
      </c>
      <c r="G433" s="26" t="n">
        <v>3</v>
      </c>
      <c r="H433" s="27" t="n">
        <v>2</v>
      </c>
      <c r="I433" s="26" t="n">
        <v>2</v>
      </c>
      <c r="J433" s="27" t="n">
        <v>2</v>
      </c>
      <c r="K433" s="26" t="n">
        <v>85</v>
      </c>
      <c r="L433" s="27" t="n">
        <f aca="false">VLOOKUP(K433,$AB$682:$AD$691,3,TRUE())+VLOOKUP(F433,$AC$682:$AD$691,2,TRUE())+SUM(G433:J433)</f>
        <v>14</v>
      </c>
      <c r="M433" s="28" t="n">
        <v>1</v>
      </c>
      <c r="N433" s="29" t="n">
        <v>1</v>
      </c>
      <c r="O433" s="28" t="n">
        <f aca="false">MIN((MAX((ROUND(((POWER(CEILING((K433*1.15),1),2) / 870) * (Z433 /Y433)),0)),5)),30)</f>
        <v>22</v>
      </c>
      <c r="P433" s="19"/>
      <c r="Q433" s="28" t="n">
        <v>2</v>
      </c>
      <c r="R433" s="29" t="n">
        <v>110</v>
      </c>
      <c r="S433" s="30" t="s">
        <v>556</v>
      </c>
      <c r="T433" s="29" t="s">
        <v>557</v>
      </c>
      <c r="U433" s="21"/>
      <c r="V433" s="31"/>
      <c r="W433" s="19"/>
      <c r="X433" s="32"/>
      <c r="Y433" s="23" t="n">
        <v>1</v>
      </c>
      <c r="Z433" s="24" t="n">
        <v>2</v>
      </c>
      <c r="AA433" s="19"/>
      <c r="AB433" s="25"/>
      <c r="AC433" s="25"/>
      <c r="AD433" s="25"/>
    </row>
    <row r="434" customFormat="false" ht="15" hidden="false" customHeight="true" outlineLevel="0" collapsed="false">
      <c r="A434" s="34" t="n">
        <v>428</v>
      </c>
      <c r="B434" s="35" t="s">
        <v>1538</v>
      </c>
      <c r="C434" s="34" t="s">
        <v>484</v>
      </c>
      <c r="D434" s="35" t="s">
        <v>1539</v>
      </c>
      <c r="E434" s="34" t="s">
        <v>831</v>
      </c>
      <c r="F434" s="35" t="n">
        <v>100</v>
      </c>
      <c r="G434" s="34" t="n">
        <v>3</v>
      </c>
      <c r="H434" s="35" t="n">
        <v>3</v>
      </c>
      <c r="I434" s="34" t="n">
        <v>2</v>
      </c>
      <c r="J434" s="35" t="n">
        <v>4</v>
      </c>
      <c r="K434" s="34" t="n">
        <v>105</v>
      </c>
      <c r="L434" s="35" t="n">
        <f aca="false">VLOOKUP(K434,$AB$682:$AD$691,3,TRUE())+VLOOKUP(F434,$AC$682:$AD$691,2,TRUE())+SUM(G434:J434)</f>
        <v>19</v>
      </c>
      <c r="M434" s="36" t="n">
        <v>2</v>
      </c>
      <c r="N434" s="37" t="n">
        <v>3</v>
      </c>
      <c r="O434" s="36" t="n">
        <f aca="false">MIN((MAX((ROUND(((POWER(CEILING((K434*1.15),1),2) / 870) * (Z434 /Y434)),0)),5)),30)</f>
        <v>17</v>
      </c>
      <c r="P434" s="19"/>
      <c r="Q434" s="36" t="s">
        <v>427</v>
      </c>
      <c r="R434" s="37" t="n">
        <v>240</v>
      </c>
      <c r="S434" s="38" t="s">
        <v>1540</v>
      </c>
      <c r="T434" s="37" t="s">
        <v>1541</v>
      </c>
      <c r="U434" s="21"/>
      <c r="V434" s="39"/>
      <c r="W434" s="19"/>
      <c r="X434" s="32"/>
      <c r="Y434" s="23" t="n">
        <v>3</v>
      </c>
      <c r="Z434" s="24" t="n">
        <v>3</v>
      </c>
      <c r="AA434" s="19"/>
      <c r="AB434" s="25"/>
      <c r="AC434" s="25"/>
      <c r="AD434" s="25"/>
    </row>
    <row r="435" customFormat="false" ht="15" hidden="false" customHeight="true" outlineLevel="0" collapsed="false">
      <c r="A435" s="34" t="n">
        <v>429</v>
      </c>
      <c r="B435" s="35" t="s">
        <v>1542</v>
      </c>
      <c r="C435" s="34" t="s">
        <v>1019</v>
      </c>
      <c r="D435" s="35" t="s">
        <v>699</v>
      </c>
      <c r="E435" s="34" t="s">
        <v>700</v>
      </c>
      <c r="F435" s="35" t="n">
        <v>90</v>
      </c>
      <c r="G435" s="34" t="n">
        <v>2</v>
      </c>
      <c r="H435" s="35" t="n">
        <v>2</v>
      </c>
      <c r="I435" s="34" t="n">
        <v>4</v>
      </c>
      <c r="J435" s="35" t="n">
        <v>4</v>
      </c>
      <c r="K435" s="34" t="n">
        <v>105</v>
      </c>
      <c r="L435" s="35" t="n">
        <f aca="false">VLOOKUP(K435,$AB$682:$AD$691,3,TRUE())+VLOOKUP(F435,$AC$682:$AD$691,2,TRUE())+SUM(G435:J435)</f>
        <v>18</v>
      </c>
      <c r="M435" s="36" t="n">
        <v>2</v>
      </c>
      <c r="N435" s="37" t="n">
        <v>1</v>
      </c>
      <c r="O435" s="36" t="n">
        <f aca="false">MIN((MAX((ROUND(((POWER(CEILING((K435*1.15),1),2) / 870) * (Z435 /Y435)),0)),5)),30)</f>
        <v>17</v>
      </c>
      <c r="P435" s="19"/>
      <c r="Q435" s="36" t="s">
        <v>427</v>
      </c>
      <c r="R435" s="37" t="n">
        <v>255</v>
      </c>
      <c r="S435" s="38" t="s">
        <v>1015</v>
      </c>
      <c r="T435" s="37" t="s">
        <v>423</v>
      </c>
      <c r="U435" s="21"/>
      <c r="V435" s="39"/>
      <c r="W435" s="19"/>
      <c r="X435" s="32"/>
      <c r="Y435" s="23" t="n">
        <v>3</v>
      </c>
      <c r="Z435" s="24" t="n">
        <v>3</v>
      </c>
      <c r="AA435" s="19"/>
      <c r="AB435" s="25"/>
      <c r="AC435" s="25"/>
      <c r="AD435" s="25"/>
    </row>
    <row r="436" customFormat="false" ht="15" hidden="false" customHeight="true" outlineLevel="0" collapsed="false">
      <c r="A436" s="34" t="n">
        <v>430</v>
      </c>
      <c r="B436" s="35" t="s">
        <v>1543</v>
      </c>
      <c r="C436" s="34" t="s">
        <v>1012</v>
      </c>
      <c r="D436" s="35" t="s">
        <v>1013</v>
      </c>
      <c r="E436" s="34" t="s">
        <v>812</v>
      </c>
      <c r="F436" s="35" t="n">
        <v>110</v>
      </c>
      <c r="G436" s="34" t="n">
        <v>5</v>
      </c>
      <c r="H436" s="35" t="n">
        <v>2</v>
      </c>
      <c r="I436" s="34" t="n">
        <v>4</v>
      </c>
      <c r="J436" s="35" t="n">
        <v>2</v>
      </c>
      <c r="K436" s="34" t="n">
        <v>71</v>
      </c>
      <c r="L436" s="35" t="n">
        <f aca="false">VLOOKUP(K436,$AB$682:$AD$691,3,TRUE())+VLOOKUP(F436,$AC$682:$AD$691,2,TRUE())+SUM(G436:J436)</f>
        <v>20</v>
      </c>
      <c r="M436" s="36" t="n">
        <v>2</v>
      </c>
      <c r="N436" s="37" t="n">
        <v>3</v>
      </c>
      <c r="O436" s="36" t="n">
        <f aca="false">MIN((MAX((ROUND(((POWER(CEILING((K436*1.15),1),2) / 870) * (Z436 /Y436)),0)),5)),30)</f>
        <v>8</v>
      </c>
      <c r="P436" s="19"/>
      <c r="Q436" s="36" t="s">
        <v>427</v>
      </c>
      <c r="R436" s="37" t="n">
        <v>270</v>
      </c>
      <c r="S436" s="38" t="s">
        <v>1015</v>
      </c>
      <c r="T436" s="37" t="s">
        <v>402</v>
      </c>
      <c r="U436" s="21"/>
      <c r="V436" s="39"/>
      <c r="W436" s="19"/>
      <c r="X436" s="32"/>
      <c r="Y436" s="23" t="n">
        <v>3</v>
      </c>
      <c r="Z436" s="24" t="n">
        <v>3</v>
      </c>
      <c r="AA436" s="19"/>
      <c r="AB436" s="25"/>
      <c r="AC436" s="25"/>
      <c r="AD436" s="25"/>
    </row>
    <row r="437" customFormat="false" ht="15" hidden="false" customHeight="true" outlineLevel="0" collapsed="false">
      <c r="A437" s="26" t="n">
        <v>431</v>
      </c>
      <c r="B437" s="27" t="s">
        <v>1544</v>
      </c>
      <c r="C437" s="26" t="s">
        <v>484</v>
      </c>
      <c r="D437" s="27" t="s">
        <v>1545</v>
      </c>
      <c r="E437" s="26" t="s">
        <v>490</v>
      </c>
      <c r="F437" s="27" t="n">
        <v>90</v>
      </c>
      <c r="G437" s="26" t="n">
        <v>2</v>
      </c>
      <c r="H437" s="27" t="n">
        <v>2</v>
      </c>
      <c r="I437" s="26" t="n">
        <v>2</v>
      </c>
      <c r="J437" s="27" t="n">
        <v>2</v>
      </c>
      <c r="K437" s="26" t="n">
        <v>85</v>
      </c>
      <c r="L437" s="27" t="n">
        <f aca="false">VLOOKUP(K437,$AB$682:$AD$691,3,TRUE())+VLOOKUP(F437,$AC$682:$AD$691,2,TRUE())+SUM(G437:J437)</f>
        <v>13</v>
      </c>
      <c r="M437" s="28" t="n">
        <v>1</v>
      </c>
      <c r="N437" s="29" t="n">
        <v>1</v>
      </c>
      <c r="O437" s="28" t="n">
        <f aca="false">MIN((MAX((ROUND(((POWER(CEILING((K437*1.15),1),2) / 870) * (Z437 /Y437)),0)),5)),30)</f>
        <v>22</v>
      </c>
      <c r="P437" s="19"/>
      <c r="Q437" s="28" t="n">
        <v>2</v>
      </c>
      <c r="R437" s="29" t="n">
        <v>110</v>
      </c>
      <c r="S437" s="30" t="s">
        <v>422</v>
      </c>
      <c r="T437" s="29" t="s">
        <v>402</v>
      </c>
      <c r="U437" s="21"/>
      <c r="V437" s="31"/>
      <c r="W437" s="19"/>
      <c r="X437" s="32"/>
      <c r="Y437" s="23" t="n">
        <v>1</v>
      </c>
      <c r="Z437" s="24" t="n">
        <v>2</v>
      </c>
      <c r="AA437" s="19"/>
      <c r="AB437" s="25"/>
      <c r="AC437" s="25"/>
      <c r="AD437" s="25"/>
    </row>
    <row r="438" customFormat="false" ht="15" hidden="false" customHeight="true" outlineLevel="0" collapsed="false">
      <c r="A438" s="26" t="n">
        <v>432</v>
      </c>
      <c r="B438" s="27" t="s">
        <v>1546</v>
      </c>
      <c r="C438" s="26" t="s">
        <v>484</v>
      </c>
      <c r="D438" s="27" t="s">
        <v>1332</v>
      </c>
      <c r="E438" s="26" t="s">
        <v>600</v>
      </c>
      <c r="F438" s="27" t="n">
        <v>100</v>
      </c>
      <c r="G438" s="26" t="n">
        <v>3</v>
      </c>
      <c r="H438" s="27" t="n">
        <v>3</v>
      </c>
      <c r="I438" s="26" t="n">
        <v>3</v>
      </c>
      <c r="J438" s="27" t="n">
        <v>2</v>
      </c>
      <c r="K438" s="26" t="n">
        <v>112</v>
      </c>
      <c r="L438" s="27" t="n">
        <f aca="false">VLOOKUP(K438,$AB$682:$AD$691,3,TRUE())+VLOOKUP(F438,$AC$682:$AD$691,2,TRUE())+SUM(G438:J438)</f>
        <v>18</v>
      </c>
      <c r="M438" s="28" t="n">
        <v>2</v>
      </c>
      <c r="N438" s="29" t="n">
        <v>3</v>
      </c>
      <c r="O438" s="28" t="n">
        <f aca="false">MIN((MAX((ROUND(((POWER(CEILING((K438*1.15),1),2) / 870) * (Z438 /Y438)),0)),5)),30)</f>
        <v>19</v>
      </c>
      <c r="P438" s="19"/>
      <c r="Q438" s="28" t="s">
        <v>427</v>
      </c>
      <c r="R438" s="29" t="n">
        <v>225</v>
      </c>
      <c r="S438" s="30" t="s">
        <v>422</v>
      </c>
      <c r="T438" s="29" t="s">
        <v>402</v>
      </c>
      <c r="U438" s="21"/>
      <c r="V438" s="31"/>
      <c r="W438" s="19"/>
      <c r="X438" s="32"/>
      <c r="Y438" s="23" t="n">
        <v>3</v>
      </c>
      <c r="Z438" s="24" t="n">
        <v>3</v>
      </c>
      <c r="AA438" s="19"/>
      <c r="AB438" s="25"/>
      <c r="AC438" s="25"/>
      <c r="AD438" s="25"/>
    </row>
    <row r="439" customFormat="false" ht="15" hidden="false" customHeight="true" outlineLevel="0" collapsed="false">
      <c r="A439" s="26" t="n">
        <v>433</v>
      </c>
      <c r="B439" s="27" t="s">
        <v>1547</v>
      </c>
      <c r="C439" s="26" t="s">
        <v>619</v>
      </c>
      <c r="D439" s="27" t="s">
        <v>699</v>
      </c>
      <c r="E439" s="26" t="s">
        <v>700</v>
      </c>
      <c r="F439" s="27" t="n">
        <v>90</v>
      </c>
      <c r="G439" s="26" t="n">
        <v>2</v>
      </c>
      <c r="H439" s="27" t="n">
        <v>2</v>
      </c>
      <c r="I439" s="26" t="n">
        <v>3</v>
      </c>
      <c r="J439" s="27" t="n">
        <v>2</v>
      </c>
      <c r="K439" s="26" t="n">
        <v>45</v>
      </c>
      <c r="L439" s="27" t="n">
        <f aca="false">VLOOKUP(K439,$AB$682:$AD$691,3,TRUE())+VLOOKUP(F439,$AC$682:$AD$691,2,TRUE())+SUM(G439:J439)</f>
        <v>13</v>
      </c>
      <c r="M439" s="28" t="n">
        <v>1</v>
      </c>
      <c r="N439" s="29" t="n">
        <v>1</v>
      </c>
      <c r="O439" s="28" t="n">
        <f aca="false">MIN((MAX((ROUND(((POWER(CEILING((K439*1.15),1),2) / 870) * (Z439 /Y439)),0)),5)),30)</f>
        <v>6</v>
      </c>
      <c r="P439" s="19"/>
      <c r="Q439" s="28" t="n">
        <v>2</v>
      </c>
      <c r="R439" s="29" t="n">
        <v>180</v>
      </c>
      <c r="S439" s="30" t="s">
        <v>1401</v>
      </c>
      <c r="T439" s="29" t="s">
        <v>1548</v>
      </c>
      <c r="U439" s="21"/>
      <c r="V439" s="31" t="s">
        <v>1278</v>
      </c>
      <c r="W439" s="19"/>
      <c r="X439" s="32"/>
      <c r="Y439" s="23" t="n">
        <v>1</v>
      </c>
      <c r="Z439" s="24" t="n">
        <v>2</v>
      </c>
      <c r="AA439" s="19"/>
      <c r="AB439" s="25"/>
      <c r="AC439" s="25"/>
      <c r="AD439" s="25"/>
    </row>
    <row r="440" customFormat="false" ht="15" hidden="false" customHeight="true" outlineLevel="0" collapsed="false">
      <c r="A440" s="34" t="n">
        <v>434</v>
      </c>
      <c r="B440" s="35" t="s">
        <v>1549</v>
      </c>
      <c r="C440" s="34" t="s">
        <v>1550</v>
      </c>
      <c r="D440" s="35" t="s">
        <v>1551</v>
      </c>
      <c r="E440" s="34" t="s">
        <v>490</v>
      </c>
      <c r="F440" s="35" t="n">
        <v>100</v>
      </c>
      <c r="G440" s="34" t="n">
        <v>3</v>
      </c>
      <c r="H440" s="35" t="n">
        <v>2</v>
      </c>
      <c r="I440" s="34" t="n">
        <v>2</v>
      </c>
      <c r="J440" s="35" t="n">
        <v>2</v>
      </c>
      <c r="K440" s="34" t="n">
        <v>74</v>
      </c>
      <c r="L440" s="35" t="n">
        <f aca="false">VLOOKUP(K440,$AB$682:$AD$691,3,TRUE())+VLOOKUP(F440,$AC$682:$AD$691,2,TRUE())+SUM(G440:J440)</f>
        <v>15</v>
      </c>
      <c r="M440" s="36" t="n">
        <v>1</v>
      </c>
      <c r="N440" s="37" t="n">
        <v>2</v>
      </c>
      <c r="O440" s="36" t="n">
        <f aca="false">MIN((MAX((ROUND(((POWER(CEILING((K440*1.15),1),2) / 870) * (Z440 /Y440)),0)),5)),30)</f>
        <v>17</v>
      </c>
      <c r="P440" s="19"/>
      <c r="Q440" s="36" t="n">
        <v>2</v>
      </c>
      <c r="R440" s="37" t="n">
        <v>75</v>
      </c>
      <c r="S440" s="38" t="s">
        <v>422</v>
      </c>
      <c r="T440" s="37" t="s">
        <v>402</v>
      </c>
      <c r="U440" s="21"/>
      <c r="V440" s="39"/>
      <c r="W440" s="19"/>
      <c r="X440" s="32"/>
      <c r="Y440" s="23" t="n">
        <v>1</v>
      </c>
      <c r="Z440" s="24" t="n">
        <v>2</v>
      </c>
      <c r="AA440" s="19"/>
      <c r="AB440" s="25"/>
      <c r="AC440" s="25"/>
      <c r="AD440" s="25"/>
    </row>
    <row r="441" customFormat="false" ht="15" hidden="false" customHeight="true" outlineLevel="0" collapsed="false">
      <c r="A441" s="34" t="n">
        <v>435</v>
      </c>
      <c r="B441" s="35" t="s">
        <v>1552</v>
      </c>
      <c r="C441" s="34" t="s">
        <v>1550</v>
      </c>
      <c r="D441" s="35" t="s">
        <v>1551</v>
      </c>
      <c r="E441" s="34" t="s">
        <v>490</v>
      </c>
      <c r="F441" s="35" t="n">
        <v>110</v>
      </c>
      <c r="G441" s="34" t="n">
        <v>3</v>
      </c>
      <c r="H441" s="35" t="n">
        <v>3</v>
      </c>
      <c r="I441" s="34" t="n">
        <v>3</v>
      </c>
      <c r="J441" s="35" t="n">
        <v>3</v>
      </c>
      <c r="K441" s="34" t="n">
        <v>84</v>
      </c>
      <c r="L441" s="35" t="n">
        <f aca="false">VLOOKUP(K441,$AB$682:$AD$691,3,TRUE())+VLOOKUP(F441,$AC$682:$AD$691,2,TRUE())+SUM(G441:J441)</f>
        <v>19</v>
      </c>
      <c r="M441" s="36" t="n">
        <v>2</v>
      </c>
      <c r="N441" s="37" t="n">
        <v>3</v>
      </c>
      <c r="O441" s="36" t="n">
        <f aca="false">MIN((MAX((ROUND(((POWER(CEILING((K441*1.15),1),2) / 870) * (Z441 /Y441)),0)),5)),30)</f>
        <v>11</v>
      </c>
      <c r="P441" s="19"/>
      <c r="Q441" s="36" t="s">
        <v>427</v>
      </c>
      <c r="R441" s="37" t="n">
        <v>240</v>
      </c>
      <c r="S441" s="38" t="s">
        <v>422</v>
      </c>
      <c r="T441" s="37" t="s">
        <v>402</v>
      </c>
      <c r="U441" s="21"/>
      <c r="V441" s="39" t="s">
        <v>1553</v>
      </c>
      <c r="W441" s="19"/>
      <c r="X441" s="32"/>
      <c r="Y441" s="23" t="n">
        <v>3</v>
      </c>
      <c r="Z441" s="24" t="n">
        <v>3</v>
      </c>
      <c r="AA441" s="19"/>
      <c r="AB441" s="25"/>
      <c r="AC441" s="25"/>
      <c r="AD441" s="25"/>
    </row>
    <row r="442" customFormat="false" ht="15" hidden="false" customHeight="true" outlineLevel="0" collapsed="false">
      <c r="A442" s="34" t="n">
        <v>436</v>
      </c>
      <c r="B442" s="35" t="s">
        <v>1554</v>
      </c>
      <c r="C442" s="34" t="s">
        <v>1437</v>
      </c>
      <c r="D442" s="35" t="s">
        <v>1555</v>
      </c>
      <c r="E442" s="34" t="s">
        <v>1281</v>
      </c>
      <c r="F442" s="35" t="n">
        <v>90</v>
      </c>
      <c r="G442" s="34" t="n">
        <v>1</v>
      </c>
      <c r="H442" s="35" t="n">
        <v>3</v>
      </c>
      <c r="I442" s="34" t="n">
        <v>1</v>
      </c>
      <c r="J442" s="35" t="n">
        <v>3</v>
      </c>
      <c r="K442" s="34" t="n">
        <v>23</v>
      </c>
      <c r="L442" s="35" t="n">
        <f aca="false">VLOOKUP(K442,$AB$682:$AD$691,3,TRUE())+VLOOKUP(F442,$AC$682:$AD$691,2,TRUE())+SUM(G442:J442)</f>
        <v>11</v>
      </c>
      <c r="M442" s="36" t="n">
        <v>1</v>
      </c>
      <c r="N442" s="37" t="n">
        <v>4</v>
      </c>
      <c r="O442" s="36" t="n">
        <f aca="false">MIN((MAX((ROUND(((POWER(CEILING((K442*1.15),1),2) / 870) * (Z442 /Y442)),0)),5)),30)</f>
        <v>5</v>
      </c>
      <c r="P442" s="19"/>
      <c r="Q442" s="36" t="n">
        <v>2</v>
      </c>
      <c r="R442" s="37" t="n">
        <v>45</v>
      </c>
      <c r="S442" s="38" t="s">
        <v>422</v>
      </c>
      <c r="T442" s="37" t="s">
        <v>449</v>
      </c>
      <c r="U442" s="21"/>
      <c r="V442" s="39"/>
      <c r="W442" s="19"/>
      <c r="X442" s="32"/>
      <c r="Y442" s="23" t="n">
        <v>1</v>
      </c>
      <c r="Z442" s="24" t="n">
        <v>2</v>
      </c>
      <c r="AA442" s="19"/>
      <c r="AB442" s="25"/>
      <c r="AC442" s="25"/>
      <c r="AD442" s="25"/>
    </row>
    <row r="443" customFormat="false" ht="15" hidden="false" customHeight="true" outlineLevel="0" collapsed="false">
      <c r="A443" s="26" t="n">
        <v>437</v>
      </c>
      <c r="B443" s="27" t="s">
        <v>1556</v>
      </c>
      <c r="C443" s="26" t="s">
        <v>1437</v>
      </c>
      <c r="D443" s="27" t="s">
        <v>1555</v>
      </c>
      <c r="E443" s="26" t="s">
        <v>1281</v>
      </c>
      <c r="F443" s="27" t="n">
        <v>100</v>
      </c>
      <c r="G443" s="26" t="n">
        <v>3</v>
      </c>
      <c r="H443" s="27" t="n">
        <v>5</v>
      </c>
      <c r="I443" s="26" t="n">
        <v>3</v>
      </c>
      <c r="J443" s="27" t="n">
        <v>5</v>
      </c>
      <c r="K443" s="26" t="n">
        <v>33</v>
      </c>
      <c r="L443" s="27" t="n">
        <f aca="false">VLOOKUP(K443,$AB$682:$AD$691,3,TRUE())+VLOOKUP(F443,$AC$682:$AD$691,2,TRUE())+SUM(G443:J443)</f>
        <v>21</v>
      </c>
      <c r="M443" s="28" t="n">
        <v>3</v>
      </c>
      <c r="N443" s="29" t="n">
        <v>5</v>
      </c>
      <c r="O443" s="28" t="n">
        <f aca="false">MIN((MAX((ROUND(((POWER(CEILING((K443*1.15),1),2) / 870) * (Z443 /Y443)),0)),5)),30)</f>
        <v>5</v>
      </c>
      <c r="P443" s="19"/>
      <c r="Q443" s="28" t="s">
        <v>427</v>
      </c>
      <c r="R443" s="29" t="n">
        <v>210</v>
      </c>
      <c r="S443" s="30" t="s">
        <v>422</v>
      </c>
      <c r="T443" s="29" t="s">
        <v>449</v>
      </c>
      <c r="U443" s="21"/>
      <c r="V443" s="31"/>
      <c r="W443" s="19"/>
      <c r="X443" s="32"/>
      <c r="Y443" s="23" t="n">
        <v>3</v>
      </c>
      <c r="Z443" s="24" t="n">
        <v>3</v>
      </c>
      <c r="AA443" s="19"/>
      <c r="AB443" s="25"/>
      <c r="AC443" s="25"/>
      <c r="AD443" s="25"/>
    </row>
    <row r="444" customFormat="false" ht="15" hidden="false" customHeight="true" outlineLevel="0" collapsed="false">
      <c r="A444" s="26" t="n">
        <v>438</v>
      </c>
      <c r="B444" s="27" t="s">
        <v>1557</v>
      </c>
      <c r="C444" s="26" t="s">
        <v>974</v>
      </c>
      <c r="D444" s="27" t="s">
        <v>975</v>
      </c>
      <c r="E444" s="26" t="s">
        <v>820</v>
      </c>
      <c r="F444" s="27" t="n">
        <v>90</v>
      </c>
      <c r="G444" s="26" t="n">
        <v>3</v>
      </c>
      <c r="H444" s="27" t="n">
        <v>3</v>
      </c>
      <c r="I444" s="26" t="n">
        <v>1</v>
      </c>
      <c r="J444" s="27" t="n">
        <v>2</v>
      </c>
      <c r="K444" s="26" t="n">
        <v>10</v>
      </c>
      <c r="L444" s="27" t="n">
        <f aca="false">VLOOKUP(K444,$AB$682:$AD$691,3,TRUE())+VLOOKUP(F444,$AC$682:$AD$691,2,TRUE())+SUM(G444:J444)</f>
        <v>12</v>
      </c>
      <c r="M444" s="28" t="n">
        <v>1</v>
      </c>
      <c r="N444" s="29" t="n">
        <v>2</v>
      </c>
      <c r="O444" s="28" t="n">
        <f aca="false">MIN((MAX((ROUND(((POWER(CEILING((K444*1.15),1),2) / 870) * (Z444 /Y444)),0)),5)),30)</f>
        <v>5</v>
      </c>
      <c r="P444" s="19"/>
      <c r="Q444" s="28" t="n">
        <v>2</v>
      </c>
      <c r="R444" s="29" t="n">
        <v>45</v>
      </c>
      <c r="S444" s="30" t="s">
        <v>976</v>
      </c>
      <c r="T444" s="29" t="s">
        <v>616</v>
      </c>
      <c r="U444" s="21"/>
      <c r="V444" s="31"/>
      <c r="W444" s="19"/>
      <c r="X444" s="32"/>
      <c r="Y444" s="23" t="n">
        <v>1</v>
      </c>
      <c r="Z444" s="24" t="n">
        <v>2</v>
      </c>
      <c r="AA444" s="19"/>
      <c r="AB444" s="25"/>
      <c r="AC444" s="25"/>
      <c r="AD444" s="25"/>
    </row>
    <row r="445" customFormat="false" ht="15" hidden="false" customHeight="true" outlineLevel="0" collapsed="false">
      <c r="A445" s="26" t="n">
        <v>439</v>
      </c>
      <c r="B445" s="27" t="s">
        <v>1558</v>
      </c>
      <c r="C445" s="26" t="s">
        <v>790</v>
      </c>
      <c r="D445" s="27" t="s">
        <v>791</v>
      </c>
      <c r="E445" s="26" t="s">
        <v>792</v>
      </c>
      <c r="F445" s="27" t="n">
        <v>80</v>
      </c>
      <c r="G445" s="26" t="n">
        <v>1</v>
      </c>
      <c r="H445" s="27" t="n">
        <v>2</v>
      </c>
      <c r="I445" s="26" t="n">
        <v>3</v>
      </c>
      <c r="J445" s="27" t="n">
        <v>3</v>
      </c>
      <c r="K445" s="26" t="n">
        <v>60</v>
      </c>
      <c r="L445" s="27" t="n">
        <f aca="false">VLOOKUP(K445,$AB$682:$AD$691,3,TRUE())+VLOOKUP(F445,$AC$682:$AD$691,2,TRUE())+SUM(G445:J445)</f>
        <v>12</v>
      </c>
      <c r="M445" s="28" t="n">
        <v>1</v>
      </c>
      <c r="N445" s="29" t="n">
        <v>2</v>
      </c>
      <c r="O445" s="28" t="n">
        <f aca="false">MIN((MAX((ROUND(((POWER(CEILING((K445*1.15),1),2) / 870) * (Z445 /Y445)),0)),5)),30)</f>
        <v>11</v>
      </c>
      <c r="P445" s="19"/>
      <c r="Q445" s="28" t="n">
        <v>2</v>
      </c>
      <c r="R445" s="29" t="n">
        <v>155</v>
      </c>
      <c r="S445" s="30" t="s">
        <v>793</v>
      </c>
      <c r="T445" s="29" t="s">
        <v>423</v>
      </c>
      <c r="U445" s="21"/>
      <c r="V445" s="31"/>
      <c r="W445" s="19"/>
      <c r="X445" s="32"/>
      <c r="Y445" s="23" t="n">
        <v>1</v>
      </c>
      <c r="Z445" s="24" t="n">
        <v>2</v>
      </c>
      <c r="AA445" s="19"/>
      <c r="AB445" s="25"/>
      <c r="AC445" s="25"/>
      <c r="AD445" s="25"/>
    </row>
    <row r="446" customFormat="false" ht="15" hidden="false" customHeight="true" outlineLevel="0" collapsed="false">
      <c r="A446" s="34" t="n">
        <v>440</v>
      </c>
      <c r="B446" s="35" t="s">
        <v>1559</v>
      </c>
      <c r="C446" s="34" t="s">
        <v>484</v>
      </c>
      <c r="D446" s="35" t="s">
        <v>758</v>
      </c>
      <c r="E446" s="34" t="s">
        <v>534</v>
      </c>
      <c r="F446" s="35" t="n">
        <v>110</v>
      </c>
      <c r="G446" s="34" t="n">
        <v>1</v>
      </c>
      <c r="H446" s="35" t="n">
        <v>1</v>
      </c>
      <c r="I446" s="34" t="n">
        <v>1</v>
      </c>
      <c r="J446" s="35" t="n">
        <v>3</v>
      </c>
      <c r="K446" s="34" t="n">
        <v>30</v>
      </c>
      <c r="L446" s="35" t="n">
        <f aca="false">VLOOKUP(K446,$AB$682:$AD$691,3,TRUE())+VLOOKUP(F446,$AC$682:$AD$691,2,TRUE())+SUM(G446:J446)</f>
        <v>12</v>
      </c>
      <c r="M446" s="36" t="n">
        <v>1</v>
      </c>
      <c r="N446" s="37" t="n">
        <v>2</v>
      </c>
      <c r="O446" s="36" t="n">
        <f aca="false">MIN((MAX((ROUND(((POWER(CEILING((K446*1.15),1),2) / 870) * (Z446 /Y446)),0)),5)),30)</f>
        <v>5</v>
      </c>
      <c r="P446" s="19"/>
      <c r="Q446" s="36" t="n">
        <v>2</v>
      </c>
      <c r="R446" s="37" t="n">
        <v>170</v>
      </c>
      <c r="S446" s="38" t="s">
        <v>1560</v>
      </c>
      <c r="T446" s="37" t="s">
        <v>1561</v>
      </c>
      <c r="U446" s="21"/>
      <c r="V446" s="39"/>
      <c r="W446" s="19"/>
      <c r="X446" s="32"/>
      <c r="Y446" s="23" t="n">
        <v>1</v>
      </c>
      <c r="Z446" s="24" t="n">
        <v>3</v>
      </c>
      <c r="AA446" s="19"/>
      <c r="AB446" s="25"/>
      <c r="AC446" s="25"/>
      <c r="AD446" s="25"/>
    </row>
    <row r="447" customFormat="false" ht="15" hidden="false" customHeight="true" outlineLevel="0" collapsed="false">
      <c r="A447" s="34" t="n">
        <v>441</v>
      </c>
      <c r="B447" s="35" t="s">
        <v>1562</v>
      </c>
      <c r="C447" s="34" t="s">
        <v>475</v>
      </c>
      <c r="D447" s="35" t="s">
        <v>476</v>
      </c>
      <c r="E447" s="34" t="s">
        <v>477</v>
      </c>
      <c r="F447" s="35" t="n">
        <v>100</v>
      </c>
      <c r="G447" s="34" t="n">
        <v>3</v>
      </c>
      <c r="H447" s="35" t="n">
        <v>2</v>
      </c>
      <c r="I447" s="34" t="n">
        <v>3</v>
      </c>
      <c r="J447" s="35" t="n">
        <v>2</v>
      </c>
      <c r="K447" s="34" t="n">
        <v>91</v>
      </c>
      <c r="L447" s="35" t="n">
        <f aca="false">VLOOKUP(K447,$AB$682:$AD$691,3,TRUE())+VLOOKUP(F447,$AC$682:$AD$691,2,TRUE())+SUM(G447:J447)</f>
        <v>16</v>
      </c>
      <c r="M447" s="36" t="n">
        <v>1</v>
      </c>
      <c r="N447" s="37" t="n">
        <v>1</v>
      </c>
      <c r="O447" s="36" t="n">
        <f aca="false">MIN((MAX((ROUND(((POWER(CEILING((K447*1.15),1),2) / 870) * (Z447 /Y447)),0)),5)),30)</f>
        <v>13</v>
      </c>
      <c r="P447" s="19"/>
      <c r="Q447" s="36" t="n">
        <v>4</v>
      </c>
      <c r="R447" s="37" t="n">
        <v>270</v>
      </c>
      <c r="S447" s="38" t="s">
        <v>817</v>
      </c>
      <c r="T447" s="37" t="s">
        <v>404</v>
      </c>
      <c r="U447" s="21"/>
      <c r="V447" s="39"/>
      <c r="W447" s="19"/>
      <c r="X447" s="32"/>
      <c r="Y447" s="23" t="n">
        <v>3</v>
      </c>
      <c r="Z447" s="24" t="n">
        <v>3</v>
      </c>
      <c r="AA447" s="19"/>
      <c r="AB447" s="25"/>
      <c r="AC447" s="25"/>
      <c r="AD447" s="25"/>
    </row>
    <row r="448" customFormat="false" ht="15" hidden="false" customHeight="true" outlineLevel="0" collapsed="false">
      <c r="A448" s="34" t="n">
        <v>442</v>
      </c>
      <c r="B448" s="35" t="s">
        <v>1563</v>
      </c>
      <c r="C448" s="34" t="s">
        <v>1564</v>
      </c>
      <c r="D448" s="35" t="s">
        <v>873</v>
      </c>
      <c r="E448" s="34" t="s">
        <v>553</v>
      </c>
      <c r="F448" s="35" t="n">
        <v>90</v>
      </c>
      <c r="G448" s="34" t="n">
        <v>3</v>
      </c>
      <c r="H448" s="35" t="n">
        <v>4</v>
      </c>
      <c r="I448" s="34" t="n">
        <v>3</v>
      </c>
      <c r="J448" s="35" t="n">
        <v>4</v>
      </c>
      <c r="K448" s="34" t="n">
        <v>35</v>
      </c>
      <c r="L448" s="35" t="n">
        <f aca="false">VLOOKUP(K448,$AB$682:$AD$691,3,TRUE())+VLOOKUP(F448,$AC$682:$AD$691,2,TRUE())+SUM(G448:J448)</f>
        <v>18</v>
      </c>
      <c r="M448" s="36" t="n">
        <v>2</v>
      </c>
      <c r="N448" s="37" t="n">
        <v>5</v>
      </c>
      <c r="O448" s="36" t="n">
        <f aca="false">MIN((MAX((ROUND(((POWER(CEILING((K448*1.15),1),2) / 870) * (Z448 /Y448)),0)),5)),30)</f>
        <v>5</v>
      </c>
      <c r="P448" s="19"/>
      <c r="Q448" s="36" t="n">
        <v>4</v>
      </c>
      <c r="R448" s="37" t="n">
        <v>200</v>
      </c>
      <c r="S448" s="38" t="s">
        <v>1565</v>
      </c>
      <c r="T448" s="37" t="s">
        <v>449</v>
      </c>
      <c r="U448" s="21"/>
      <c r="V448" s="39"/>
      <c r="W448" s="19"/>
      <c r="X448" s="32"/>
      <c r="Y448" s="23" t="n">
        <v>3</v>
      </c>
      <c r="Z448" s="24" t="n">
        <v>3</v>
      </c>
      <c r="AA448" s="19"/>
      <c r="AB448" s="25"/>
      <c r="AC448" s="25"/>
      <c r="AD448" s="25"/>
    </row>
    <row r="449" customFormat="false" ht="15" hidden="false" customHeight="true" outlineLevel="0" collapsed="false">
      <c r="A449" s="26" t="n">
        <v>443</v>
      </c>
      <c r="B449" s="27" t="s">
        <v>1566</v>
      </c>
      <c r="C449" s="26" t="s">
        <v>1567</v>
      </c>
      <c r="D449" s="27" t="s">
        <v>513</v>
      </c>
      <c r="E449" s="26" t="s">
        <v>1315</v>
      </c>
      <c r="F449" s="27" t="n">
        <v>90</v>
      </c>
      <c r="G449" s="26" t="n">
        <v>3</v>
      </c>
      <c r="H449" s="27" t="n">
        <v>2</v>
      </c>
      <c r="I449" s="26" t="n">
        <v>2</v>
      </c>
      <c r="J449" s="27" t="n">
        <v>2</v>
      </c>
      <c r="K449" s="26" t="n">
        <v>42</v>
      </c>
      <c r="L449" s="27" t="n">
        <f aca="false">VLOOKUP(K449,$AB$682:$AD$691,3,TRUE())+VLOOKUP(F449,$AC$682:$AD$691,2,TRUE())+SUM(G449:J449)</f>
        <v>13</v>
      </c>
      <c r="M449" s="28" t="n">
        <v>1</v>
      </c>
      <c r="N449" s="29" t="n">
        <v>2</v>
      </c>
      <c r="O449" s="28" t="n">
        <f aca="false">MIN((MAX((ROUND(((POWER(CEILING((K449*1.15),1),2) / 870) * (Z449 /Y449)),0)),5)),30)</f>
        <v>8</v>
      </c>
      <c r="P449" s="19"/>
      <c r="Q449" s="28" t="n">
        <v>2</v>
      </c>
      <c r="R449" s="29" t="n">
        <v>255</v>
      </c>
      <c r="S449" s="30" t="s">
        <v>422</v>
      </c>
      <c r="T449" s="29" t="s">
        <v>402</v>
      </c>
      <c r="U449" s="21"/>
      <c r="V449" s="31"/>
      <c r="W449" s="19"/>
      <c r="X449" s="32"/>
      <c r="Y449" s="23" t="n">
        <v>1</v>
      </c>
      <c r="Z449" s="24" t="n">
        <v>3</v>
      </c>
      <c r="AA449" s="19"/>
      <c r="AB449" s="25"/>
      <c r="AC449" s="25"/>
      <c r="AD449" s="25"/>
    </row>
    <row r="450" customFormat="false" ht="15" hidden="false" customHeight="true" outlineLevel="0" collapsed="false">
      <c r="A450" s="26" t="n">
        <v>444</v>
      </c>
      <c r="B450" s="27" t="s">
        <v>1568</v>
      </c>
      <c r="C450" s="26" t="s">
        <v>1567</v>
      </c>
      <c r="D450" s="27" t="s">
        <v>513</v>
      </c>
      <c r="E450" s="26" t="s">
        <v>1315</v>
      </c>
      <c r="F450" s="27" t="n">
        <v>100</v>
      </c>
      <c r="G450" s="26" t="n">
        <v>3</v>
      </c>
      <c r="H450" s="27" t="n">
        <v>3</v>
      </c>
      <c r="I450" s="26" t="n">
        <v>2</v>
      </c>
      <c r="J450" s="27" t="n">
        <v>2</v>
      </c>
      <c r="K450" s="26" t="n">
        <v>82</v>
      </c>
      <c r="L450" s="27" t="n">
        <f aca="false">VLOOKUP(K450,$AB$682:$AD$691,3,TRUE())+VLOOKUP(F450,$AC$682:$AD$691,2,TRUE())+SUM(G450:J450)</f>
        <v>16</v>
      </c>
      <c r="M450" s="28" t="n">
        <v>3</v>
      </c>
      <c r="N450" s="29" t="n">
        <v>4</v>
      </c>
      <c r="O450" s="28" t="n">
        <f aca="false">MIN((MAX((ROUND(((POWER(CEILING((K450*1.15),1),2) / 870) * (Z450 /Y450)),0)),5)),30)</f>
        <v>16</v>
      </c>
      <c r="P450" s="19"/>
      <c r="Q450" s="28" t="s">
        <v>427</v>
      </c>
      <c r="R450" s="29" t="n">
        <v>255</v>
      </c>
      <c r="S450" s="30" t="s">
        <v>422</v>
      </c>
      <c r="T450" s="29" t="s">
        <v>402</v>
      </c>
      <c r="U450" s="21"/>
      <c r="V450" s="31"/>
      <c r="W450" s="19"/>
      <c r="X450" s="32"/>
      <c r="Y450" s="23" t="n">
        <v>2</v>
      </c>
      <c r="Z450" s="24" t="n">
        <v>3</v>
      </c>
      <c r="AA450" s="19"/>
      <c r="AB450" s="25"/>
      <c r="AC450" s="25"/>
      <c r="AD450" s="25"/>
    </row>
    <row r="451" customFormat="false" ht="15" hidden="false" customHeight="true" outlineLevel="0" collapsed="false">
      <c r="A451" s="26" t="n">
        <v>445</v>
      </c>
      <c r="B451" s="27" t="s">
        <v>1569</v>
      </c>
      <c r="C451" s="26" t="s">
        <v>1567</v>
      </c>
      <c r="D451" s="27" t="s">
        <v>513</v>
      </c>
      <c r="E451" s="26" t="s">
        <v>1315</v>
      </c>
      <c r="F451" s="27" t="n">
        <v>110</v>
      </c>
      <c r="G451" s="26" t="n">
        <v>5</v>
      </c>
      <c r="H451" s="27" t="n">
        <v>3</v>
      </c>
      <c r="I451" s="26" t="n">
        <v>3</v>
      </c>
      <c r="J451" s="27" t="n">
        <v>3</v>
      </c>
      <c r="K451" s="26" t="n">
        <v>102</v>
      </c>
      <c r="L451" s="27" t="n">
        <f aca="false">VLOOKUP(K451,$AB$682:$AD$691,3,TRUE())+VLOOKUP(F451,$AC$682:$AD$691,2,TRUE())+SUM(G451:J451)</f>
        <v>22</v>
      </c>
      <c r="M451" s="28" t="n">
        <v>4</v>
      </c>
      <c r="N451" s="29" t="n">
        <v>4</v>
      </c>
      <c r="O451" s="28" t="n">
        <f aca="false">MIN((MAX((ROUND(((POWER(CEILING((K451*1.15),1),2) / 870) * (Z451 /Y451)),0)),5)),30)</f>
        <v>16</v>
      </c>
      <c r="P451" s="19"/>
      <c r="Q451" s="28" t="s">
        <v>427</v>
      </c>
      <c r="R451" s="29" t="n">
        <v>255</v>
      </c>
      <c r="S451" s="30" t="s">
        <v>1570</v>
      </c>
      <c r="T451" s="29" t="s">
        <v>472</v>
      </c>
      <c r="U451" s="21"/>
      <c r="V451" s="31"/>
      <c r="W451" s="19"/>
      <c r="X451" s="32"/>
      <c r="Y451" s="23" t="n">
        <v>3</v>
      </c>
      <c r="Z451" s="24" t="n">
        <v>3</v>
      </c>
      <c r="AA451" s="19"/>
      <c r="AB451" s="25"/>
      <c r="AC451" s="25"/>
      <c r="AD451" s="25"/>
    </row>
    <row r="452" customFormat="false" ht="15" hidden="false" customHeight="true" outlineLevel="0" collapsed="false">
      <c r="A452" s="34" t="n">
        <v>446</v>
      </c>
      <c r="B452" s="35" t="s">
        <v>1571</v>
      </c>
      <c r="C452" s="34" t="s">
        <v>484</v>
      </c>
      <c r="D452" s="35" t="s">
        <v>1572</v>
      </c>
      <c r="E452" s="34" t="s">
        <v>637</v>
      </c>
      <c r="F452" s="35" t="n">
        <v>120</v>
      </c>
      <c r="G452" s="34" t="n">
        <v>3</v>
      </c>
      <c r="H452" s="35" t="n">
        <v>2</v>
      </c>
      <c r="I452" s="34" t="n">
        <v>2</v>
      </c>
      <c r="J452" s="35" t="n">
        <v>3</v>
      </c>
      <c r="K452" s="34" t="n">
        <v>5</v>
      </c>
      <c r="L452" s="35" t="n">
        <f aca="false">VLOOKUP(K452,$AB$682:$AD$691,3,TRUE())+VLOOKUP(F452,$AC$682:$AD$691,2,TRUE())+SUM(G452:J452)</f>
        <v>16</v>
      </c>
      <c r="M452" s="36" t="n">
        <v>1</v>
      </c>
      <c r="N452" s="37" t="n">
        <v>5</v>
      </c>
      <c r="O452" s="36" t="n">
        <f aca="false">MIN((MAX((ROUND(((POWER(CEILING((K452*1.15),1),2) / 870) * (Z452 /Y452)),0)),5)),30)</f>
        <v>5</v>
      </c>
      <c r="P452" s="19"/>
      <c r="Q452" s="36" t="n">
        <v>4</v>
      </c>
      <c r="R452" s="37" t="n">
        <v>250</v>
      </c>
      <c r="S452" s="38" t="s">
        <v>869</v>
      </c>
      <c r="T452" s="37" t="s">
        <v>557</v>
      </c>
      <c r="U452" s="21"/>
      <c r="V452" s="39" t="s">
        <v>1573</v>
      </c>
      <c r="W452" s="19"/>
      <c r="X452" s="32"/>
      <c r="Y452" s="23" t="n">
        <v>1</v>
      </c>
      <c r="Z452" s="24" t="n">
        <v>2</v>
      </c>
      <c r="AA452" s="19"/>
      <c r="AB452" s="25"/>
      <c r="AC452" s="25"/>
      <c r="AD452" s="25"/>
    </row>
    <row r="453" customFormat="false" ht="15" hidden="false" customHeight="true" outlineLevel="0" collapsed="false">
      <c r="A453" s="34" t="n">
        <v>447</v>
      </c>
      <c r="B453" s="35" t="s">
        <v>1574</v>
      </c>
      <c r="C453" s="34" t="s">
        <v>598</v>
      </c>
      <c r="D453" s="35" t="s">
        <v>1575</v>
      </c>
      <c r="E453" s="34" t="s">
        <v>1014</v>
      </c>
      <c r="F453" s="35" t="n">
        <v>90</v>
      </c>
      <c r="G453" s="34" t="n">
        <v>3</v>
      </c>
      <c r="H453" s="35" t="n">
        <v>2</v>
      </c>
      <c r="I453" s="34" t="n">
        <v>2</v>
      </c>
      <c r="J453" s="35" t="n">
        <v>2</v>
      </c>
      <c r="K453" s="34" t="n">
        <v>60</v>
      </c>
      <c r="L453" s="35" t="n">
        <f aca="false">VLOOKUP(K453,$AB$682:$AD$691,3,TRUE())+VLOOKUP(F453,$AC$682:$AD$691,2,TRUE())+SUM(G453:J453)</f>
        <v>13</v>
      </c>
      <c r="M453" s="36" t="n">
        <v>1</v>
      </c>
      <c r="N453" s="37" t="n">
        <v>2</v>
      </c>
      <c r="O453" s="36" t="n">
        <f aca="false">MIN((MAX((ROUND(((POWER(CEILING((K453*1.15),1),2) / 870) * (Z453 /Y453)),0)),5)),30)</f>
        <v>11</v>
      </c>
      <c r="P453" s="19"/>
      <c r="Q453" s="36" t="n">
        <v>2</v>
      </c>
      <c r="R453" s="37" t="n">
        <v>225</v>
      </c>
      <c r="S453" s="38" t="s">
        <v>1006</v>
      </c>
      <c r="T453" s="37" t="s">
        <v>402</v>
      </c>
      <c r="U453" s="21"/>
      <c r="V453" s="39" t="s">
        <v>1576</v>
      </c>
      <c r="W453" s="19"/>
      <c r="X453" s="32"/>
      <c r="Y453" s="23" t="n">
        <v>1</v>
      </c>
      <c r="Z453" s="24" t="n">
        <v>2</v>
      </c>
      <c r="AA453" s="19"/>
      <c r="AB453" s="25"/>
      <c r="AC453" s="25"/>
      <c r="AD453" s="25"/>
    </row>
    <row r="454" customFormat="false" ht="15" hidden="false" customHeight="true" outlineLevel="0" collapsed="false">
      <c r="A454" s="34" t="n">
        <v>448</v>
      </c>
      <c r="B454" s="35" t="s">
        <v>1577</v>
      </c>
      <c r="C454" s="34" t="s">
        <v>1578</v>
      </c>
      <c r="D454" s="35" t="s">
        <v>1575</v>
      </c>
      <c r="E454" s="34" t="s">
        <v>604</v>
      </c>
      <c r="F454" s="35" t="n">
        <v>100</v>
      </c>
      <c r="G454" s="34" t="n">
        <v>4</v>
      </c>
      <c r="H454" s="35" t="n">
        <v>3</v>
      </c>
      <c r="I454" s="34" t="n">
        <v>4</v>
      </c>
      <c r="J454" s="35" t="n">
        <v>3</v>
      </c>
      <c r="K454" s="34" t="n">
        <v>90</v>
      </c>
      <c r="L454" s="35" t="n">
        <f aca="false">VLOOKUP(K454,$AB$682:$AD$691,3,TRUE())+VLOOKUP(F454,$AC$682:$AD$691,2,TRUE())+SUM(G454:J454)</f>
        <v>20</v>
      </c>
      <c r="M454" s="36" t="n">
        <v>3</v>
      </c>
      <c r="N454" s="37" t="n">
        <v>4</v>
      </c>
      <c r="O454" s="36" t="n">
        <f aca="false">MIN((MAX((ROUND(((POWER(CEILING((K454*1.15),1),2) / 870) * (Z454 /Y454)),0)),5)),30)</f>
        <v>12</v>
      </c>
      <c r="P454" s="19"/>
      <c r="Q454" s="36" t="s">
        <v>427</v>
      </c>
      <c r="R454" s="37" t="n">
        <v>255</v>
      </c>
      <c r="S454" s="38" t="s">
        <v>1579</v>
      </c>
      <c r="T454" s="37" t="s">
        <v>1580</v>
      </c>
      <c r="U454" s="21"/>
      <c r="V454" s="39" t="s">
        <v>1581</v>
      </c>
      <c r="W454" s="19"/>
      <c r="X454" s="32"/>
      <c r="Y454" s="23" t="n">
        <v>3</v>
      </c>
      <c r="Z454" s="24" t="n">
        <v>3</v>
      </c>
      <c r="AA454" s="19"/>
      <c r="AB454" s="25"/>
      <c r="AC454" s="25"/>
      <c r="AD454" s="25"/>
    </row>
    <row r="455" customFormat="false" ht="15" hidden="false" customHeight="true" outlineLevel="0" collapsed="false">
      <c r="A455" s="26" t="n">
        <v>449</v>
      </c>
      <c r="B455" s="27" t="s">
        <v>1582</v>
      </c>
      <c r="C455" s="26" t="s">
        <v>512</v>
      </c>
      <c r="D455" s="27" t="s">
        <v>1167</v>
      </c>
      <c r="E455" s="26" t="s">
        <v>582</v>
      </c>
      <c r="F455" s="27" t="n">
        <v>100</v>
      </c>
      <c r="G455" s="26" t="n">
        <v>3</v>
      </c>
      <c r="H455" s="27" t="n">
        <v>3</v>
      </c>
      <c r="I455" s="26" t="n">
        <v>2</v>
      </c>
      <c r="J455" s="27" t="n">
        <v>2</v>
      </c>
      <c r="K455" s="26" t="n">
        <v>32</v>
      </c>
      <c r="L455" s="27" t="n">
        <f aca="false">VLOOKUP(K455,$AB$682:$AD$691,3,TRUE())+VLOOKUP(F455,$AC$682:$AD$691,2,TRUE())+SUM(G455:J455)</f>
        <v>15</v>
      </c>
      <c r="M455" s="28" t="n">
        <v>2</v>
      </c>
      <c r="N455" s="29" t="n">
        <v>3</v>
      </c>
      <c r="O455" s="28" t="n">
        <f aca="false">MIN((MAX((ROUND(((POWER(CEILING((K455*1.15),1),2) / 870) * (Z455 /Y455)),0)),5)),30)</f>
        <v>5</v>
      </c>
      <c r="P455" s="19"/>
      <c r="Q455" s="28" t="n">
        <v>2</v>
      </c>
      <c r="R455" s="29" t="n">
        <v>160</v>
      </c>
      <c r="S455" s="30" t="s">
        <v>422</v>
      </c>
      <c r="T455" s="29" t="s">
        <v>403</v>
      </c>
      <c r="U455" s="21"/>
      <c r="V455" s="31"/>
      <c r="W455" s="19"/>
      <c r="X455" s="32"/>
      <c r="Y455" s="23" t="n">
        <v>1</v>
      </c>
      <c r="Z455" s="24" t="n">
        <v>2</v>
      </c>
      <c r="AA455" s="19"/>
      <c r="AB455" s="25"/>
      <c r="AC455" s="25"/>
      <c r="AD455" s="25"/>
    </row>
    <row r="456" customFormat="false" ht="15" hidden="false" customHeight="true" outlineLevel="0" collapsed="false">
      <c r="A456" s="26" t="n">
        <v>450</v>
      </c>
      <c r="B456" s="27" t="s">
        <v>1583</v>
      </c>
      <c r="C456" s="26" t="s">
        <v>512</v>
      </c>
      <c r="D456" s="27" t="s">
        <v>1167</v>
      </c>
      <c r="E456" s="26" t="s">
        <v>582</v>
      </c>
      <c r="F456" s="27" t="n">
        <v>110</v>
      </c>
      <c r="G456" s="26" t="n">
        <v>4</v>
      </c>
      <c r="H456" s="27" t="n">
        <v>5</v>
      </c>
      <c r="I456" s="26" t="n">
        <v>3</v>
      </c>
      <c r="J456" s="27" t="n">
        <v>3</v>
      </c>
      <c r="K456" s="26" t="n">
        <v>47</v>
      </c>
      <c r="L456" s="27" t="n">
        <f aca="false">VLOOKUP(K456,$AB$682:$AD$691,3,TRUE())+VLOOKUP(F456,$AC$682:$AD$691,2,TRUE())+SUM(G456:J456)</f>
        <v>21</v>
      </c>
      <c r="M456" s="28" t="n">
        <v>4</v>
      </c>
      <c r="N456" s="29" t="n">
        <v>7</v>
      </c>
      <c r="O456" s="28" t="n">
        <f aca="false">MIN((MAX((ROUND(((POWER(CEILING((K456*1.15),1),2) / 870) * (Z456 /Y456)),0)),5)),30)</f>
        <v>5</v>
      </c>
      <c r="P456" s="19"/>
      <c r="Q456" s="28" t="s">
        <v>427</v>
      </c>
      <c r="R456" s="29" t="n">
        <v>240</v>
      </c>
      <c r="S456" s="30" t="s">
        <v>422</v>
      </c>
      <c r="T456" s="29" t="s">
        <v>403</v>
      </c>
      <c r="U456" s="21"/>
      <c r="V456" s="31"/>
      <c r="W456" s="19"/>
      <c r="X456" s="32"/>
      <c r="Y456" s="23" t="n">
        <v>3</v>
      </c>
      <c r="Z456" s="24" t="n">
        <v>3</v>
      </c>
      <c r="AA456" s="19"/>
      <c r="AB456" s="25"/>
      <c r="AC456" s="25"/>
      <c r="AD456" s="25"/>
    </row>
    <row r="457" customFormat="false" ht="15" hidden="false" customHeight="true" outlineLevel="0" collapsed="false">
      <c r="A457" s="26" t="n">
        <v>451</v>
      </c>
      <c r="B457" s="27" t="s">
        <v>1584</v>
      </c>
      <c r="C457" s="26" t="s">
        <v>1585</v>
      </c>
      <c r="D457" s="27" t="s">
        <v>1586</v>
      </c>
      <c r="E457" s="26" t="s">
        <v>490</v>
      </c>
      <c r="F457" s="27" t="n">
        <v>90</v>
      </c>
      <c r="G457" s="26" t="n">
        <v>2</v>
      </c>
      <c r="H457" s="27" t="n">
        <v>3</v>
      </c>
      <c r="I457" s="26" t="n">
        <v>2</v>
      </c>
      <c r="J457" s="27" t="n">
        <v>2</v>
      </c>
      <c r="K457" s="26" t="n">
        <v>65</v>
      </c>
      <c r="L457" s="27" t="n">
        <f aca="false">VLOOKUP(K457,$AB$682:$AD$691,3,TRUE())+VLOOKUP(F457,$AC$682:$AD$691,2,TRUE())+SUM(G457:J457)</f>
        <v>14</v>
      </c>
      <c r="M457" s="28" t="n">
        <v>1</v>
      </c>
      <c r="N457" s="29" t="n">
        <v>2</v>
      </c>
      <c r="O457" s="28" t="n">
        <f aca="false">MIN((MAX((ROUND(((POWER(CEILING((K457*1.15),1),2) / 870) * (Z457 /Y457)),0)),5)),30)</f>
        <v>13</v>
      </c>
      <c r="P457" s="19"/>
      <c r="Q457" s="28" t="n">
        <v>2</v>
      </c>
      <c r="R457" s="29" t="n">
        <v>180</v>
      </c>
      <c r="S457" s="30" t="s">
        <v>422</v>
      </c>
      <c r="T457" s="29" t="s">
        <v>403</v>
      </c>
      <c r="U457" s="21"/>
      <c r="V457" s="31"/>
      <c r="W457" s="19"/>
      <c r="X457" s="32"/>
      <c r="Y457" s="23" t="n">
        <v>1</v>
      </c>
      <c r="Z457" s="24" t="n">
        <v>2</v>
      </c>
      <c r="AA457" s="19"/>
      <c r="AB457" s="25"/>
      <c r="AC457" s="25"/>
      <c r="AD457" s="25"/>
    </row>
    <row r="458" customFormat="false" ht="15" hidden="false" customHeight="true" outlineLevel="0" collapsed="false">
      <c r="A458" s="34" t="n">
        <v>452</v>
      </c>
      <c r="B458" s="35" t="s">
        <v>1587</v>
      </c>
      <c r="C458" s="34" t="s">
        <v>1550</v>
      </c>
      <c r="D458" s="35" t="s">
        <v>1586</v>
      </c>
      <c r="E458" s="34" t="s">
        <v>490</v>
      </c>
      <c r="F458" s="35" t="n">
        <v>100</v>
      </c>
      <c r="G458" s="34" t="n">
        <v>3</v>
      </c>
      <c r="H458" s="35" t="n">
        <v>4</v>
      </c>
      <c r="I458" s="34" t="n">
        <v>2</v>
      </c>
      <c r="J458" s="35" t="n">
        <v>3</v>
      </c>
      <c r="K458" s="34" t="n">
        <v>95</v>
      </c>
      <c r="L458" s="35" t="n">
        <f aca="false">VLOOKUP(K458,$AB$682:$AD$691,3,TRUE())+VLOOKUP(F458,$AC$682:$AD$691,2,TRUE())+SUM(G458:J458)</f>
        <v>18</v>
      </c>
      <c r="M458" s="36" t="n">
        <v>3</v>
      </c>
      <c r="N458" s="37" t="n">
        <v>4</v>
      </c>
      <c r="O458" s="36" t="n">
        <f aca="false">MIN((MAX((ROUND(((POWER(CEILING((K458*1.15),1),2) / 870) * (Z458 /Y458)),0)),5)),30)</f>
        <v>14</v>
      </c>
      <c r="P458" s="19"/>
      <c r="Q458" s="36" t="s">
        <v>427</v>
      </c>
      <c r="R458" s="37" t="n">
        <v>255</v>
      </c>
      <c r="S458" s="38" t="s">
        <v>422</v>
      </c>
      <c r="T458" s="37" t="s">
        <v>403</v>
      </c>
      <c r="U458" s="21"/>
      <c r="V458" s="39"/>
      <c r="W458" s="19"/>
      <c r="X458" s="32"/>
      <c r="Y458" s="23" t="n">
        <v>3</v>
      </c>
      <c r="Z458" s="24" t="n">
        <v>3</v>
      </c>
      <c r="AA458" s="19"/>
      <c r="AB458" s="25"/>
      <c r="AC458" s="25"/>
      <c r="AD458" s="25"/>
    </row>
    <row r="459" customFormat="false" ht="15" hidden="false" customHeight="true" outlineLevel="0" collapsed="false">
      <c r="A459" s="34" t="n">
        <v>453</v>
      </c>
      <c r="B459" s="35" t="s">
        <v>1588</v>
      </c>
      <c r="C459" s="34" t="s">
        <v>1589</v>
      </c>
      <c r="D459" s="35" t="s">
        <v>1590</v>
      </c>
      <c r="E459" s="34" t="s">
        <v>689</v>
      </c>
      <c r="F459" s="35" t="n">
        <v>90</v>
      </c>
      <c r="G459" s="34" t="n">
        <v>3</v>
      </c>
      <c r="H459" s="35" t="n">
        <v>2</v>
      </c>
      <c r="I459" s="34" t="n">
        <v>3</v>
      </c>
      <c r="J459" s="35" t="n">
        <v>2</v>
      </c>
      <c r="K459" s="34" t="n">
        <v>50</v>
      </c>
      <c r="L459" s="35" t="n">
        <f aca="false">VLOOKUP(K459,$AB$682:$AD$691,3,TRUE())+VLOOKUP(F459,$AC$682:$AD$691,2,TRUE())+SUM(G459:J459)</f>
        <v>14</v>
      </c>
      <c r="M459" s="36" t="n">
        <v>1</v>
      </c>
      <c r="N459" s="37" t="n">
        <v>2</v>
      </c>
      <c r="O459" s="36" t="n">
        <f aca="false">MIN((MAX((ROUND(((POWER(CEILING((K459*1.15),1),2) / 870) * (Z459 /Y459)),0)),5)),30)</f>
        <v>8</v>
      </c>
      <c r="P459" s="19"/>
      <c r="Q459" s="36" t="n">
        <v>2</v>
      </c>
      <c r="R459" s="37" t="n">
        <v>160</v>
      </c>
      <c r="S459" s="38" t="s">
        <v>422</v>
      </c>
      <c r="T459" s="37" t="s">
        <v>509</v>
      </c>
      <c r="U459" s="21"/>
      <c r="V459" s="39"/>
      <c r="W459" s="19"/>
      <c r="X459" s="32"/>
      <c r="Y459" s="23" t="n">
        <v>1</v>
      </c>
      <c r="Z459" s="24" t="n">
        <v>2</v>
      </c>
      <c r="AA459" s="19"/>
      <c r="AB459" s="25"/>
      <c r="AC459" s="25"/>
      <c r="AD459" s="25"/>
    </row>
    <row r="460" customFormat="false" ht="15" hidden="false" customHeight="true" outlineLevel="0" collapsed="false">
      <c r="A460" s="34" t="n">
        <v>454</v>
      </c>
      <c r="B460" s="35" t="s">
        <v>1591</v>
      </c>
      <c r="C460" s="34" t="s">
        <v>1589</v>
      </c>
      <c r="D460" s="35" t="s">
        <v>1590</v>
      </c>
      <c r="E460" s="34" t="s">
        <v>689</v>
      </c>
      <c r="F460" s="35" t="n">
        <v>100</v>
      </c>
      <c r="G460" s="34" t="n">
        <v>4</v>
      </c>
      <c r="H460" s="35" t="n">
        <v>3</v>
      </c>
      <c r="I460" s="34" t="n">
        <v>3</v>
      </c>
      <c r="J460" s="35" t="n">
        <v>3</v>
      </c>
      <c r="K460" s="34" t="n">
        <v>85</v>
      </c>
      <c r="L460" s="35" t="n">
        <f aca="false">VLOOKUP(K460,$AB$682:$AD$691,3,TRUE())+VLOOKUP(F460,$AC$682:$AD$691,2,TRUE())+SUM(G460:J460)</f>
        <v>19</v>
      </c>
      <c r="M460" s="36" t="n">
        <v>3</v>
      </c>
      <c r="N460" s="37" t="n">
        <v>3</v>
      </c>
      <c r="O460" s="36" t="n">
        <f aca="false">MIN((MAX((ROUND(((POWER(CEILING((K460*1.15),1),2) / 870) * (Z460 /Y460)),0)),5)),30)</f>
        <v>11</v>
      </c>
      <c r="P460" s="19"/>
      <c r="Q460" s="36" t="s">
        <v>427</v>
      </c>
      <c r="R460" s="37" t="n">
        <v>225</v>
      </c>
      <c r="S460" s="38" t="s">
        <v>422</v>
      </c>
      <c r="T460" s="37" t="s">
        <v>402</v>
      </c>
      <c r="U460" s="21"/>
      <c r="V460" s="39"/>
      <c r="W460" s="19"/>
      <c r="X460" s="32"/>
      <c r="Y460" s="23" t="n">
        <v>3</v>
      </c>
      <c r="Z460" s="24" t="n">
        <v>3</v>
      </c>
      <c r="AA460" s="19"/>
      <c r="AB460" s="25"/>
      <c r="AC460" s="25"/>
      <c r="AD460" s="25"/>
    </row>
    <row r="461" customFormat="false" ht="15" hidden="false" customHeight="true" outlineLevel="0" collapsed="false">
      <c r="A461" s="26" t="n">
        <v>455</v>
      </c>
      <c r="B461" s="27" t="s">
        <v>1592</v>
      </c>
      <c r="C461" s="26" t="s">
        <v>764</v>
      </c>
      <c r="D461" s="27" t="s">
        <v>699</v>
      </c>
      <c r="E461" s="26" t="s">
        <v>700</v>
      </c>
      <c r="F461" s="27" t="n">
        <v>100</v>
      </c>
      <c r="G461" s="26" t="n">
        <v>4</v>
      </c>
      <c r="H461" s="27" t="n">
        <v>3</v>
      </c>
      <c r="I461" s="26" t="n">
        <v>3</v>
      </c>
      <c r="J461" s="27" t="n">
        <v>3</v>
      </c>
      <c r="K461" s="26" t="n">
        <v>46</v>
      </c>
      <c r="L461" s="27" t="n">
        <f aca="false">VLOOKUP(K461,$AB$682:$AD$691,3,TRUE())+VLOOKUP(F461,$AC$682:$AD$691,2,TRUE())+SUM(G461:J461)</f>
        <v>18</v>
      </c>
      <c r="M461" s="28" t="n">
        <v>3</v>
      </c>
      <c r="N461" s="29" t="n">
        <v>3</v>
      </c>
      <c r="O461" s="28" t="n">
        <f aca="false">MIN((MAX((ROUND(((POWER(CEILING((K461*1.15),1),2) / 870) * (Z461 /Y461)),0)),5)),30)</f>
        <v>5</v>
      </c>
      <c r="P461" s="19"/>
      <c r="Q461" s="28" t="n">
        <v>4</v>
      </c>
      <c r="R461" s="29" t="n">
        <v>100</v>
      </c>
      <c r="S461" s="30" t="s">
        <v>817</v>
      </c>
      <c r="T461" s="29" t="s">
        <v>402</v>
      </c>
      <c r="U461" s="21"/>
      <c r="V461" s="31"/>
      <c r="W461" s="19"/>
      <c r="X461" s="32"/>
      <c r="Y461" s="23" t="n">
        <v>3</v>
      </c>
      <c r="Z461" s="24" t="n">
        <v>3</v>
      </c>
      <c r="AA461" s="19"/>
      <c r="AB461" s="25"/>
      <c r="AC461" s="25"/>
      <c r="AD461" s="25"/>
    </row>
    <row r="462" customFormat="false" ht="15" hidden="false" customHeight="true" outlineLevel="0" collapsed="false">
      <c r="A462" s="26" t="n">
        <v>456</v>
      </c>
      <c r="B462" s="27" t="s">
        <v>1593</v>
      </c>
      <c r="C462" s="26" t="s">
        <v>444</v>
      </c>
      <c r="D462" s="27" t="s">
        <v>1594</v>
      </c>
      <c r="E462" s="26" t="s">
        <v>1111</v>
      </c>
      <c r="F462" s="27" t="n">
        <v>90</v>
      </c>
      <c r="G462" s="26" t="n">
        <v>2</v>
      </c>
      <c r="H462" s="27" t="n">
        <v>2</v>
      </c>
      <c r="I462" s="26" t="n">
        <v>2</v>
      </c>
      <c r="J462" s="27" t="n">
        <v>3</v>
      </c>
      <c r="K462" s="26" t="n">
        <v>66</v>
      </c>
      <c r="L462" s="27" t="n">
        <f aca="false">VLOOKUP(K462,$AB$682:$AD$691,3,TRUE())+VLOOKUP(F462,$AC$682:$AD$691,2,TRUE())+SUM(G462:J462)</f>
        <v>14</v>
      </c>
      <c r="M462" s="28" t="n">
        <v>1</v>
      </c>
      <c r="N462" s="29" t="n">
        <v>1</v>
      </c>
      <c r="O462" s="28" t="n">
        <f aca="false">MIN((MAX((ROUND(((POWER(CEILING((K462*1.15),1),2) / 870) * (Z462 /Y462)),0)),5)),30)</f>
        <v>13</v>
      </c>
      <c r="P462" s="19"/>
      <c r="Q462" s="28" t="n">
        <v>2</v>
      </c>
      <c r="R462" s="29" t="n">
        <v>110</v>
      </c>
      <c r="S462" s="30" t="s">
        <v>422</v>
      </c>
      <c r="T462" s="29" t="s">
        <v>405</v>
      </c>
      <c r="U462" s="21"/>
      <c r="V462" s="31"/>
      <c r="W462" s="19"/>
      <c r="X462" s="32"/>
      <c r="Y462" s="23" t="n">
        <v>1</v>
      </c>
      <c r="Z462" s="24" t="n">
        <v>2</v>
      </c>
      <c r="AA462" s="19"/>
      <c r="AB462" s="25"/>
      <c r="AC462" s="25"/>
      <c r="AD462" s="25"/>
    </row>
    <row r="463" customFormat="false" ht="15" hidden="false" customHeight="true" outlineLevel="0" collapsed="false">
      <c r="A463" s="26" t="n">
        <v>457</v>
      </c>
      <c r="B463" s="27" t="s">
        <v>1595</v>
      </c>
      <c r="C463" s="26" t="s">
        <v>444</v>
      </c>
      <c r="D463" s="27" t="s">
        <v>1594</v>
      </c>
      <c r="E463" s="26" t="s">
        <v>1111</v>
      </c>
      <c r="F463" s="27" t="n">
        <v>100</v>
      </c>
      <c r="G463" s="26" t="n">
        <v>3</v>
      </c>
      <c r="H463" s="27" t="n">
        <v>3</v>
      </c>
      <c r="I463" s="26" t="n">
        <v>3</v>
      </c>
      <c r="J463" s="27" t="n">
        <v>3</v>
      </c>
      <c r="K463" s="26" t="n">
        <v>91</v>
      </c>
      <c r="L463" s="27" t="n">
        <f aca="false">VLOOKUP(K463,$AB$682:$AD$691,3,TRUE())+VLOOKUP(F463,$AC$682:$AD$691,2,TRUE())+SUM(G463:J463)</f>
        <v>18</v>
      </c>
      <c r="M463" s="28" t="n">
        <v>2</v>
      </c>
      <c r="N463" s="29" t="n">
        <v>2</v>
      </c>
      <c r="O463" s="28" t="n">
        <f aca="false">MIN((MAX((ROUND(((POWER(CEILING((K463*1.15),1),2) / 870) * (Z463 /Y463)),0)),5)),30)</f>
        <v>13</v>
      </c>
      <c r="P463" s="19"/>
      <c r="Q463" s="28" t="s">
        <v>427</v>
      </c>
      <c r="R463" s="29" t="n">
        <v>225</v>
      </c>
      <c r="S463" s="30" t="s">
        <v>422</v>
      </c>
      <c r="T463" s="29" t="s">
        <v>405</v>
      </c>
      <c r="U463" s="21"/>
      <c r="V463" s="31"/>
      <c r="W463" s="19"/>
      <c r="X463" s="32"/>
      <c r="Y463" s="23" t="n">
        <v>3</v>
      </c>
      <c r="Z463" s="24" t="n">
        <v>3</v>
      </c>
      <c r="AA463" s="19"/>
      <c r="AB463" s="25"/>
      <c r="AC463" s="25"/>
      <c r="AD463" s="25"/>
    </row>
    <row r="464" customFormat="false" ht="15" hidden="false" customHeight="true" outlineLevel="0" collapsed="false">
      <c r="A464" s="34" t="n">
        <v>458</v>
      </c>
      <c r="B464" s="35" t="s">
        <v>1596</v>
      </c>
      <c r="C464" s="34" t="s">
        <v>823</v>
      </c>
      <c r="D464" s="35" t="s">
        <v>1110</v>
      </c>
      <c r="E464" s="34" t="s">
        <v>1111</v>
      </c>
      <c r="F464" s="35" t="n">
        <v>90</v>
      </c>
      <c r="G464" s="34" t="n">
        <v>1</v>
      </c>
      <c r="H464" s="35" t="n">
        <v>2</v>
      </c>
      <c r="I464" s="34" t="n">
        <v>2</v>
      </c>
      <c r="J464" s="35" t="n">
        <v>5</v>
      </c>
      <c r="K464" s="34" t="n">
        <v>50</v>
      </c>
      <c r="L464" s="35" t="n">
        <f aca="false">VLOOKUP(K464,$AB$682:$AD$691,3,TRUE())+VLOOKUP(F464,$AC$682:$AD$691,2,TRUE())+SUM(G464:J464)</f>
        <v>14</v>
      </c>
      <c r="M464" s="36" t="n">
        <v>2</v>
      </c>
      <c r="N464" s="37" t="n">
        <v>4</v>
      </c>
      <c r="O464" s="36" t="n">
        <f aca="false">MIN((MAX((ROUND(((POWER(CEILING((K464*1.15),1),2) / 870) * (Z464 /Y464)),0)),5)),30)</f>
        <v>8</v>
      </c>
      <c r="P464" s="19"/>
      <c r="Q464" s="36" t="n">
        <v>2</v>
      </c>
      <c r="R464" s="37" t="n">
        <v>275</v>
      </c>
      <c r="S464" s="38" t="s">
        <v>1112</v>
      </c>
      <c r="T464" s="37" t="s">
        <v>423</v>
      </c>
      <c r="U464" s="21"/>
      <c r="V464" s="39"/>
      <c r="W464" s="19"/>
      <c r="X464" s="32"/>
      <c r="Y464" s="23" t="n">
        <v>1</v>
      </c>
      <c r="Z464" s="24" t="n">
        <v>2</v>
      </c>
      <c r="AA464" s="19"/>
      <c r="AB464" s="25"/>
      <c r="AC464" s="25"/>
      <c r="AD464" s="25"/>
    </row>
    <row r="465" customFormat="false" ht="15" hidden="false" customHeight="true" outlineLevel="0" collapsed="false">
      <c r="A465" s="34" t="n">
        <v>459</v>
      </c>
      <c r="B465" s="35" t="s">
        <v>1597</v>
      </c>
      <c r="C465" s="34" t="s">
        <v>1598</v>
      </c>
      <c r="D465" s="35" t="s">
        <v>1599</v>
      </c>
      <c r="E465" s="34" t="s">
        <v>1251</v>
      </c>
      <c r="F465" s="35" t="n">
        <v>90</v>
      </c>
      <c r="G465" s="34" t="n">
        <v>3</v>
      </c>
      <c r="H465" s="35" t="n">
        <v>2</v>
      </c>
      <c r="I465" s="34" t="n">
        <v>3</v>
      </c>
      <c r="J465" s="35" t="n">
        <v>2</v>
      </c>
      <c r="K465" s="34" t="n">
        <v>40</v>
      </c>
      <c r="L465" s="35" t="n">
        <f aca="false">VLOOKUP(K465,$AB$682:$AD$691,3,TRUE())+VLOOKUP(F465,$AC$682:$AD$691,2,TRUE())+SUM(G465:J465)</f>
        <v>14</v>
      </c>
      <c r="M465" s="36" t="n">
        <v>2</v>
      </c>
      <c r="N465" s="37" t="n">
        <v>4</v>
      </c>
      <c r="O465" s="36" t="n">
        <f aca="false">MIN((MAX((ROUND(((POWER(CEILING((K465*1.15),1),2) / 870) * (Z465 /Y465)),0)),5)),30)</f>
        <v>5</v>
      </c>
      <c r="P465" s="19"/>
      <c r="Q465" s="36" t="n">
        <v>2</v>
      </c>
      <c r="R465" s="37" t="n">
        <v>180</v>
      </c>
      <c r="S465" s="38" t="s">
        <v>422</v>
      </c>
      <c r="T465" s="37" t="s">
        <v>509</v>
      </c>
      <c r="U465" s="21"/>
      <c r="V465" s="39"/>
      <c r="W465" s="19"/>
      <c r="X465" s="32"/>
      <c r="Y465" s="23" t="n">
        <v>1</v>
      </c>
      <c r="Z465" s="24" t="n">
        <v>2</v>
      </c>
      <c r="AA465" s="19"/>
      <c r="AB465" s="25"/>
      <c r="AC465" s="25"/>
      <c r="AD465" s="25"/>
    </row>
    <row r="466" customFormat="false" ht="15" hidden="false" customHeight="true" outlineLevel="0" collapsed="false">
      <c r="A466" s="34" t="n">
        <v>460</v>
      </c>
      <c r="B466" s="35" t="s">
        <v>1600</v>
      </c>
      <c r="C466" s="34" t="s">
        <v>1598</v>
      </c>
      <c r="D466" s="35" t="s">
        <v>1599</v>
      </c>
      <c r="E466" s="34" t="s">
        <v>1251</v>
      </c>
      <c r="F466" s="35" t="n">
        <v>100</v>
      </c>
      <c r="G466" s="34" t="n">
        <v>3</v>
      </c>
      <c r="H466" s="35" t="n">
        <v>3</v>
      </c>
      <c r="I466" s="34" t="n">
        <v>3</v>
      </c>
      <c r="J466" s="35" t="n">
        <v>3</v>
      </c>
      <c r="K466" s="34" t="n">
        <v>60</v>
      </c>
      <c r="L466" s="35" t="n">
        <f aca="false">VLOOKUP(K466,$AB$682:$AD$691,3,TRUE())+VLOOKUP(F466,$AC$682:$AD$691,2,TRUE())+SUM(G466:J466)</f>
        <v>17</v>
      </c>
      <c r="M466" s="36" t="n">
        <v>4</v>
      </c>
      <c r="N466" s="37" t="n">
        <v>5</v>
      </c>
      <c r="O466" s="36" t="n">
        <f aca="false">MIN((MAX((ROUND(((POWER(CEILING((K466*1.15),1),2) / 870) * (Z466 /Y466)),0)),5)),30)</f>
        <v>5</v>
      </c>
      <c r="P466" s="19"/>
      <c r="Q466" s="36" t="s">
        <v>427</v>
      </c>
      <c r="R466" s="37" t="n">
        <v>240</v>
      </c>
      <c r="S466" s="38" t="s">
        <v>1601</v>
      </c>
      <c r="T466" s="37" t="s">
        <v>1602</v>
      </c>
      <c r="U466" s="21"/>
      <c r="V466" s="39"/>
      <c r="W466" s="19"/>
      <c r="X466" s="32"/>
      <c r="Y466" s="23" t="n">
        <v>3</v>
      </c>
      <c r="Z466" s="24" t="n">
        <v>3</v>
      </c>
      <c r="AA466" s="19"/>
      <c r="AB466" s="25"/>
      <c r="AC466" s="25"/>
      <c r="AD466" s="25"/>
    </row>
    <row r="467" customFormat="false" ht="15" hidden="false" customHeight="true" outlineLevel="0" collapsed="false">
      <c r="A467" s="26" t="n">
        <v>461</v>
      </c>
      <c r="B467" s="27" t="s">
        <v>1603</v>
      </c>
      <c r="C467" s="26" t="s">
        <v>1071</v>
      </c>
      <c r="D467" s="27" t="s">
        <v>873</v>
      </c>
      <c r="E467" s="26" t="s">
        <v>1073</v>
      </c>
      <c r="F467" s="27" t="n">
        <v>100</v>
      </c>
      <c r="G467" s="26" t="n">
        <v>5</v>
      </c>
      <c r="H467" s="27" t="n">
        <v>3</v>
      </c>
      <c r="I467" s="26" t="n">
        <v>2</v>
      </c>
      <c r="J467" s="27" t="n">
        <v>3</v>
      </c>
      <c r="K467" s="26" t="n">
        <v>125</v>
      </c>
      <c r="L467" s="27" t="n">
        <f aca="false">VLOOKUP(K467,$AB$682:$AD$691,3,TRUE())+VLOOKUP(F467,$AC$682:$AD$691,2,TRUE())+SUM(G467:J467)</f>
        <v>21</v>
      </c>
      <c r="M467" s="28" t="n">
        <v>2</v>
      </c>
      <c r="N467" s="29" t="n">
        <v>3</v>
      </c>
      <c r="O467" s="28" t="n">
        <f aca="false">MIN((MAX((ROUND(((POWER(CEILING((K467*1.15),1),2) / 870) * (Z467 /Y467)),0)),5)),30)</f>
        <v>24</v>
      </c>
      <c r="P467" s="19"/>
      <c r="Q467" s="28" t="s">
        <v>427</v>
      </c>
      <c r="R467" s="29" t="n">
        <v>255</v>
      </c>
      <c r="S467" s="30" t="s">
        <v>1074</v>
      </c>
      <c r="T467" s="29" t="s">
        <v>402</v>
      </c>
      <c r="U467" s="21"/>
      <c r="V467" s="31"/>
      <c r="W467" s="19"/>
      <c r="X467" s="32"/>
      <c r="Y467" s="23" t="n">
        <v>3</v>
      </c>
      <c r="Z467" s="24" t="n">
        <v>3</v>
      </c>
      <c r="AA467" s="19"/>
      <c r="AB467" s="25"/>
      <c r="AC467" s="25"/>
      <c r="AD467" s="25"/>
    </row>
    <row r="468" customFormat="false" ht="15" hidden="false" customHeight="true" outlineLevel="0" collapsed="false">
      <c r="A468" s="26" t="n">
        <v>462</v>
      </c>
      <c r="B468" s="27" t="s">
        <v>1604</v>
      </c>
      <c r="C468" s="26" t="s">
        <v>665</v>
      </c>
      <c r="D468" s="27" t="s">
        <v>666</v>
      </c>
      <c r="E468" s="26" t="s">
        <v>667</v>
      </c>
      <c r="F468" s="27" t="n">
        <v>100</v>
      </c>
      <c r="G468" s="26" t="n">
        <v>3</v>
      </c>
      <c r="H468" s="27" t="n">
        <v>4</v>
      </c>
      <c r="I468" s="26" t="n">
        <v>5</v>
      </c>
      <c r="J468" s="27" t="n">
        <v>3</v>
      </c>
      <c r="K468" s="26" t="n">
        <v>60</v>
      </c>
      <c r="L468" s="27" t="n">
        <f aca="false">VLOOKUP(K468,$AB$682:$AD$691,3,TRUE())+VLOOKUP(F468,$AC$682:$AD$691,2,TRUE())+SUM(G468:J468)</f>
        <v>20</v>
      </c>
      <c r="M468" s="28" t="n">
        <v>3</v>
      </c>
      <c r="N468" s="29" t="n">
        <v>5</v>
      </c>
      <c r="O468" s="28" t="n">
        <f aca="false">MIN((MAX((ROUND(((POWER(CEILING((K468*1.15),1),2) / 870) * (Z468 /Y468)),0)),5)),30)</f>
        <v>5</v>
      </c>
      <c r="P468" s="19"/>
      <c r="Q468" s="28" t="s">
        <v>427</v>
      </c>
      <c r="R468" s="29" t="n">
        <v>270</v>
      </c>
      <c r="S468" s="30" t="s">
        <v>1261</v>
      </c>
      <c r="T468" s="29" t="s">
        <v>404</v>
      </c>
      <c r="U468" s="21"/>
      <c r="V468" s="31" t="s">
        <v>671</v>
      </c>
      <c r="W468" s="19"/>
      <c r="X468" s="32"/>
      <c r="Y468" s="23" t="n">
        <v>3</v>
      </c>
      <c r="Z468" s="24" t="n">
        <v>3</v>
      </c>
      <c r="AA468" s="19"/>
      <c r="AB468" s="25"/>
      <c r="AC468" s="25"/>
      <c r="AD468" s="25"/>
    </row>
    <row r="469" customFormat="false" ht="15" hidden="false" customHeight="true" outlineLevel="0" collapsed="false">
      <c r="A469" s="26" t="n">
        <v>463</v>
      </c>
      <c r="B469" s="27" t="s">
        <v>1605</v>
      </c>
      <c r="C469" s="26" t="s">
        <v>484</v>
      </c>
      <c r="D469" s="27" t="s">
        <v>744</v>
      </c>
      <c r="E469" s="26" t="s">
        <v>745</v>
      </c>
      <c r="F469" s="27" t="n">
        <v>110</v>
      </c>
      <c r="G469" s="26" t="n">
        <v>3</v>
      </c>
      <c r="H469" s="27" t="n">
        <v>3</v>
      </c>
      <c r="I469" s="26" t="n">
        <v>3</v>
      </c>
      <c r="J469" s="27" t="n">
        <v>3</v>
      </c>
      <c r="K469" s="26" t="n">
        <v>50</v>
      </c>
      <c r="L469" s="27" t="n">
        <f aca="false">VLOOKUP(K469,$AB$682:$AD$691,3,TRUE())+VLOOKUP(F469,$AC$682:$AD$691,2,TRUE())+SUM(G469:J469)</f>
        <v>18</v>
      </c>
      <c r="M469" s="28" t="n">
        <v>3</v>
      </c>
      <c r="N469" s="29" t="n">
        <v>5</v>
      </c>
      <c r="O469" s="28" t="n">
        <f aca="false">MIN((MAX((ROUND(((POWER(CEILING((K469*1.15),1),2) / 870) * (Z469 /Y469)),0)),5)),30)</f>
        <v>5</v>
      </c>
      <c r="P469" s="19"/>
      <c r="Q469" s="28" t="s">
        <v>427</v>
      </c>
      <c r="R469" s="29" t="n">
        <v>270</v>
      </c>
      <c r="S469" s="30" t="s">
        <v>746</v>
      </c>
      <c r="T469" s="29" t="s">
        <v>449</v>
      </c>
      <c r="U469" s="21"/>
      <c r="V469" s="31"/>
      <c r="W469" s="19"/>
      <c r="X469" s="32"/>
      <c r="Y469" s="23" t="n">
        <v>3</v>
      </c>
      <c r="Z469" s="24" t="n">
        <v>3</v>
      </c>
      <c r="AA469" s="19"/>
      <c r="AB469" s="25"/>
      <c r="AC469" s="25"/>
      <c r="AD469" s="25"/>
    </row>
    <row r="470" customFormat="false" ht="15" hidden="false" customHeight="true" outlineLevel="0" collapsed="false">
      <c r="A470" s="34" t="n">
        <v>464</v>
      </c>
      <c r="B470" s="35" t="s">
        <v>1606</v>
      </c>
      <c r="C470" s="34" t="s">
        <v>751</v>
      </c>
      <c r="D470" s="35" t="s">
        <v>1607</v>
      </c>
      <c r="E470" s="34" t="s">
        <v>753</v>
      </c>
      <c r="F470" s="35" t="n">
        <v>110</v>
      </c>
      <c r="G470" s="34" t="n">
        <v>5</v>
      </c>
      <c r="H470" s="35" t="n">
        <v>5</v>
      </c>
      <c r="I470" s="34" t="n">
        <v>2</v>
      </c>
      <c r="J470" s="35" t="n">
        <v>2</v>
      </c>
      <c r="K470" s="34" t="n">
        <v>40</v>
      </c>
      <c r="L470" s="35" t="n">
        <f aca="false">VLOOKUP(K470,$AB$682:$AD$691,3,TRUE())+VLOOKUP(F470,$AC$682:$AD$691,2,TRUE())+SUM(G470:J470)</f>
        <v>20</v>
      </c>
      <c r="M470" s="36" t="n">
        <v>5</v>
      </c>
      <c r="N470" s="37" t="n">
        <v>7</v>
      </c>
      <c r="O470" s="36" t="n">
        <f aca="false">MIN((MAX((ROUND(((POWER(CEILING((K470*1.15),1),2) / 870) * (Z470 /Y470)),0)),5)),30)</f>
        <v>5</v>
      </c>
      <c r="P470" s="19"/>
      <c r="Q470" s="36" t="s">
        <v>427</v>
      </c>
      <c r="R470" s="37" t="n">
        <v>270</v>
      </c>
      <c r="S470" s="38" t="s">
        <v>755</v>
      </c>
      <c r="T470" s="37" t="s">
        <v>427</v>
      </c>
      <c r="U470" s="21"/>
      <c r="V470" s="39" t="s">
        <v>612</v>
      </c>
      <c r="W470" s="19"/>
      <c r="X470" s="32"/>
      <c r="Y470" s="23" t="n">
        <v>3</v>
      </c>
      <c r="Z470" s="24" t="n">
        <v>3</v>
      </c>
      <c r="AA470" s="19"/>
      <c r="AB470" s="25"/>
      <c r="AC470" s="25"/>
      <c r="AD470" s="25"/>
    </row>
    <row r="471" customFormat="false" ht="15" hidden="false" customHeight="true" outlineLevel="0" collapsed="false">
      <c r="A471" s="34" t="n">
        <v>465</v>
      </c>
      <c r="B471" s="35" t="s">
        <v>1608</v>
      </c>
      <c r="C471" s="34" t="s">
        <v>764</v>
      </c>
      <c r="D471" s="35" t="s">
        <v>765</v>
      </c>
      <c r="E471" s="34" t="s">
        <v>661</v>
      </c>
      <c r="F471" s="35" t="n">
        <v>110</v>
      </c>
      <c r="G471" s="34" t="n">
        <v>4</v>
      </c>
      <c r="H471" s="35" t="n">
        <v>5</v>
      </c>
      <c r="I471" s="34" t="n">
        <v>4</v>
      </c>
      <c r="J471" s="35" t="n">
        <v>2</v>
      </c>
      <c r="K471" s="34" t="n">
        <v>50</v>
      </c>
      <c r="L471" s="35" t="n">
        <f aca="false">VLOOKUP(K471,$AB$682:$AD$691,3,TRUE())+VLOOKUP(F471,$AC$682:$AD$691,2,TRUE())+SUM(G471:J471)</f>
        <v>21</v>
      </c>
      <c r="M471" s="36" t="n">
        <v>4</v>
      </c>
      <c r="N471" s="37" t="n">
        <v>5</v>
      </c>
      <c r="O471" s="36" t="n">
        <f aca="false">MIN((MAX((ROUND(((POWER(CEILING((K471*1.15),1),2) / 870) * (Z471 /Y471)),0)),5)),30)</f>
        <v>5</v>
      </c>
      <c r="P471" s="19"/>
      <c r="Q471" s="36" t="s">
        <v>427</v>
      </c>
      <c r="R471" s="37" t="n">
        <v>270</v>
      </c>
      <c r="S471" s="38" t="s">
        <v>766</v>
      </c>
      <c r="T471" s="37" t="s">
        <v>405</v>
      </c>
      <c r="U471" s="21"/>
      <c r="V471" s="39"/>
      <c r="W471" s="19"/>
      <c r="X471" s="32"/>
      <c r="Y471" s="23" t="n">
        <v>3</v>
      </c>
      <c r="Z471" s="24" t="n">
        <v>3</v>
      </c>
      <c r="AA471" s="19"/>
      <c r="AB471" s="25"/>
      <c r="AC471" s="25"/>
      <c r="AD471" s="25"/>
    </row>
    <row r="472" customFormat="false" ht="15" hidden="false" customHeight="true" outlineLevel="0" collapsed="false">
      <c r="A472" s="34" t="n">
        <v>466</v>
      </c>
      <c r="B472" s="35" t="s">
        <v>1609</v>
      </c>
      <c r="C472" s="34" t="s">
        <v>501</v>
      </c>
      <c r="D472" s="35" t="s">
        <v>1610</v>
      </c>
      <c r="E472" s="34" t="s">
        <v>804</v>
      </c>
      <c r="F472" s="35" t="n">
        <v>100</v>
      </c>
      <c r="G472" s="34" t="n">
        <v>5</v>
      </c>
      <c r="H472" s="35" t="n">
        <v>3</v>
      </c>
      <c r="I472" s="34" t="n">
        <v>3</v>
      </c>
      <c r="J472" s="35" t="n">
        <v>3</v>
      </c>
      <c r="K472" s="34" t="n">
        <v>95</v>
      </c>
      <c r="L472" s="35" t="n">
        <f aca="false">VLOOKUP(K472,$AB$682:$AD$691,3,TRUE())+VLOOKUP(F472,$AC$682:$AD$691,2,TRUE())+SUM(G472:J472)</f>
        <v>20</v>
      </c>
      <c r="M472" s="36" t="n">
        <v>3</v>
      </c>
      <c r="N472" s="37" t="n">
        <v>5</v>
      </c>
      <c r="O472" s="36" t="n">
        <f aca="false">MIN((MAX((ROUND(((POWER(CEILING((K472*1.15),1),2) / 870) * (Z472 /Y472)),0)),5)),30)</f>
        <v>14</v>
      </c>
      <c r="P472" s="19"/>
      <c r="Q472" s="36" t="s">
        <v>427</v>
      </c>
      <c r="R472" s="37" t="n">
        <v>270</v>
      </c>
      <c r="S472" s="38" t="s">
        <v>805</v>
      </c>
      <c r="T472" s="37" t="s">
        <v>509</v>
      </c>
      <c r="U472" s="21"/>
      <c r="V472" s="39"/>
      <c r="W472" s="19"/>
      <c r="X472" s="32"/>
      <c r="Y472" s="23" t="n">
        <v>3</v>
      </c>
      <c r="Z472" s="24" t="n">
        <v>3</v>
      </c>
      <c r="AA472" s="19"/>
      <c r="AB472" s="25"/>
      <c r="AC472" s="25"/>
      <c r="AD472" s="25"/>
    </row>
    <row r="473" customFormat="false" ht="15" hidden="false" customHeight="true" outlineLevel="0" collapsed="false">
      <c r="A473" s="26" t="n">
        <v>467</v>
      </c>
      <c r="B473" s="27" t="s">
        <v>1611</v>
      </c>
      <c r="C473" s="26" t="s">
        <v>433</v>
      </c>
      <c r="D473" s="27" t="s">
        <v>654</v>
      </c>
      <c r="E473" s="26" t="s">
        <v>804</v>
      </c>
      <c r="F473" s="27" t="n">
        <v>100</v>
      </c>
      <c r="G473" s="26" t="n">
        <v>3</v>
      </c>
      <c r="H473" s="27" t="n">
        <v>3</v>
      </c>
      <c r="I473" s="26" t="n">
        <v>5</v>
      </c>
      <c r="J473" s="27" t="n">
        <v>3</v>
      </c>
      <c r="K473" s="26" t="n">
        <v>83</v>
      </c>
      <c r="L473" s="27" t="n">
        <f aca="false">VLOOKUP(K473,$AB$682:$AD$691,3,TRUE())+VLOOKUP(F473,$AC$682:$AD$691,2,TRUE())+SUM(G473:J473)</f>
        <v>20</v>
      </c>
      <c r="M473" s="28" t="n">
        <v>3</v>
      </c>
      <c r="N473" s="29" t="n">
        <v>4</v>
      </c>
      <c r="O473" s="28" t="n">
        <f aca="false">MIN((MAX((ROUND(((POWER(CEILING((K473*1.15),1),2) / 870) * (Z473 /Y473)),0)),5)),30)</f>
        <v>11</v>
      </c>
      <c r="P473" s="19"/>
      <c r="Q473" s="28" t="s">
        <v>427</v>
      </c>
      <c r="R473" s="29" t="n">
        <v>270</v>
      </c>
      <c r="S473" s="30" t="s">
        <v>808</v>
      </c>
      <c r="T473" s="29" t="s">
        <v>509</v>
      </c>
      <c r="U473" s="21"/>
      <c r="V473" s="31"/>
      <c r="W473" s="19"/>
      <c r="X473" s="32"/>
      <c r="Y473" s="23" t="n">
        <v>3</v>
      </c>
      <c r="Z473" s="24" t="n">
        <v>3</v>
      </c>
      <c r="AA473" s="19"/>
      <c r="AB473" s="25"/>
      <c r="AC473" s="25"/>
      <c r="AD473" s="25"/>
    </row>
    <row r="474" customFormat="false" ht="15" hidden="false" customHeight="true" outlineLevel="0" collapsed="false">
      <c r="A474" s="26" t="n">
        <v>468</v>
      </c>
      <c r="B474" s="27" t="s">
        <v>1612</v>
      </c>
      <c r="C474" s="26" t="s">
        <v>949</v>
      </c>
      <c r="D474" s="27" t="s">
        <v>945</v>
      </c>
      <c r="E474" s="26" t="s">
        <v>946</v>
      </c>
      <c r="F474" s="27" t="n">
        <v>100</v>
      </c>
      <c r="G474" s="26" t="n">
        <v>2</v>
      </c>
      <c r="H474" s="27" t="n">
        <v>3</v>
      </c>
      <c r="I474" s="26" t="n">
        <v>5</v>
      </c>
      <c r="J474" s="27" t="n">
        <v>4</v>
      </c>
      <c r="K474" s="26" t="n">
        <v>80</v>
      </c>
      <c r="L474" s="27" t="n">
        <f aca="false">VLOOKUP(K474,$AB$682:$AD$691,3,TRUE())+VLOOKUP(F474,$AC$682:$AD$691,2,TRUE())+SUM(G474:J474)</f>
        <v>20</v>
      </c>
      <c r="M474" s="28" t="n">
        <v>3</v>
      </c>
      <c r="N474" s="29" t="n">
        <v>3</v>
      </c>
      <c r="O474" s="28" t="n">
        <f aca="false">MIN((MAX((ROUND(((POWER(CEILING((K474*1.15),1),2) / 870) * (Z474 /Y474)),0)),5)),30)</f>
        <v>10</v>
      </c>
      <c r="P474" s="19"/>
      <c r="Q474" s="28" t="s">
        <v>427</v>
      </c>
      <c r="R474" s="29" t="n">
        <v>270</v>
      </c>
      <c r="S474" s="30" t="s">
        <v>950</v>
      </c>
      <c r="T474" s="29" t="s">
        <v>404</v>
      </c>
      <c r="U474" s="21"/>
      <c r="V474" s="31"/>
      <c r="W474" s="19"/>
      <c r="X474" s="32"/>
      <c r="Y474" s="23" t="n">
        <v>3</v>
      </c>
      <c r="Z474" s="24" t="n">
        <v>3</v>
      </c>
      <c r="AA474" s="19"/>
      <c r="AB474" s="25"/>
      <c r="AC474" s="25"/>
      <c r="AD474" s="25"/>
    </row>
    <row r="475" customFormat="false" ht="15" hidden="false" customHeight="true" outlineLevel="0" collapsed="false">
      <c r="A475" s="26" t="n">
        <v>469</v>
      </c>
      <c r="B475" s="27" t="s">
        <v>1613</v>
      </c>
      <c r="C475" s="26" t="s">
        <v>461</v>
      </c>
      <c r="D475" s="27" t="s">
        <v>1614</v>
      </c>
      <c r="E475" s="26" t="s">
        <v>548</v>
      </c>
      <c r="F475" s="27" t="n">
        <v>100</v>
      </c>
      <c r="G475" s="26" t="n">
        <v>3</v>
      </c>
      <c r="H475" s="27" t="n">
        <v>3</v>
      </c>
      <c r="I475" s="26" t="n">
        <v>5</v>
      </c>
      <c r="J475" s="27" t="n">
        <v>2</v>
      </c>
      <c r="K475" s="26" t="n">
        <v>95</v>
      </c>
      <c r="L475" s="27" t="n">
        <f aca="false">VLOOKUP(K475,$AB$682:$AD$691,3,TRUE())+VLOOKUP(F475,$AC$682:$AD$691,2,TRUE())+SUM(G475:J475)</f>
        <v>19</v>
      </c>
      <c r="M475" s="28" t="n">
        <v>3</v>
      </c>
      <c r="N475" s="29" t="n">
        <v>4</v>
      </c>
      <c r="O475" s="28" t="n">
        <f aca="false">MIN((MAX((ROUND(((POWER(CEILING((K475*1.15),1),2) / 870) * (Z475 /Y475)),0)),5)),30)</f>
        <v>14</v>
      </c>
      <c r="P475" s="19"/>
      <c r="Q475" s="28" t="s">
        <v>427</v>
      </c>
      <c r="R475" s="29" t="n">
        <v>270</v>
      </c>
      <c r="S475" s="30" t="s">
        <v>766</v>
      </c>
      <c r="T475" s="29" t="s">
        <v>405</v>
      </c>
      <c r="U475" s="21"/>
      <c r="V475" s="31"/>
      <c r="W475" s="19"/>
      <c r="X475" s="32"/>
      <c r="Y475" s="23" t="n">
        <v>3</v>
      </c>
      <c r="Z475" s="24" t="n">
        <v>3</v>
      </c>
      <c r="AA475" s="19"/>
      <c r="AB475" s="25"/>
      <c r="AC475" s="25"/>
      <c r="AD475" s="25"/>
    </row>
    <row r="476" customFormat="false" ht="15" hidden="false" customHeight="true" outlineLevel="0" collapsed="false">
      <c r="A476" s="34" t="n">
        <v>470</v>
      </c>
      <c r="B476" s="35" t="s">
        <v>1615</v>
      </c>
      <c r="C476" s="34" t="s">
        <v>764</v>
      </c>
      <c r="D476" s="35" t="s">
        <v>897</v>
      </c>
      <c r="E476" s="34" t="s">
        <v>421</v>
      </c>
      <c r="F476" s="35" t="n">
        <v>100</v>
      </c>
      <c r="G476" s="34" t="n">
        <v>4</v>
      </c>
      <c r="H476" s="35" t="n">
        <v>5</v>
      </c>
      <c r="I476" s="34" t="n">
        <v>2</v>
      </c>
      <c r="J476" s="35" t="n">
        <v>3</v>
      </c>
      <c r="K476" s="34" t="n">
        <v>95</v>
      </c>
      <c r="L476" s="35" t="n">
        <f aca="false">VLOOKUP(K476,$AB$682:$AD$691,3,TRUE())+VLOOKUP(F476,$AC$682:$AD$691,2,TRUE())+SUM(G476:J476)</f>
        <v>20</v>
      </c>
      <c r="M476" s="36" t="n">
        <v>2</v>
      </c>
      <c r="N476" s="37" t="n">
        <v>3</v>
      </c>
      <c r="O476" s="36" t="n">
        <f aca="false">MIN((MAX((ROUND(((POWER(CEILING((K476*1.15),1),2) / 870) * (Z476 /Y476)),0)),5)),30)</f>
        <v>14</v>
      </c>
      <c r="P476" s="19"/>
      <c r="Q476" s="36" t="s">
        <v>427</v>
      </c>
      <c r="R476" s="37" t="n">
        <v>255</v>
      </c>
      <c r="S476" s="38" t="s">
        <v>1616</v>
      </c>
      <c r="T476" s="37" t="s">
        <v>403</v>
      </c>
      <c r="U476" s="21"/>
      <c r="V476" s="39" t="s">
        <v>1617</v>
      </c>
      <c r="W476" s="19"/>
      <c r="X476" s="32"/>
      <c r="Y476" s="23" t="n">
        <v>3</v>
      </c>
      <c r="Z476" s="24" t="n">
        <v>3</v>
      </c>
      <c r="AA476" s="19"/>
      <c r="AB476" s="25"/>
      <c r="AC476" s="25"/>
      <c r="AD476" s="25"/>
    </row>
    <row r="477" customFormat="false" ht="15" hidden="false" customHeight="true" outlineLevel="0" collapsed="false">
      <c r="A477" s="34" t="n">
        <v>471</v>
      </c>
      <c r="B477" s="35" t="s">
        <v>1618</v>
      </c>
      <c r="C477" s="34" t="s">
        <v>1409</v>
      </c>
      <c r="D477" s="35" t="s">
        <v>874</v>
      </c>
      <c r="E477" s="34" t="s">
        <v>683</v>
      </c>
      <c r="F477" s="35" t="n">
        <v>100</v>
      </c>
      <c r="G477" s="34" t="n">
        <v>2</v>
      </c>
      <c r="H477" s="35" t="n">
        <v>4</v>
      </c>
      <c r="I477" s="34" t="n">
        <v>5</v>
      </c>
      <c r="J477" s="35" t="n">
        <v>3</v>
      </c>
      <c r="K477" s="34" t="n">
        <v>65</v>
      </c>
      <c r="L477" s="35" t="n">
        <f aca="false">VLOOKUP(K477,$AB$682:$AD$691,3,TRUE())+VLOOKUP(F477,$AC$682:$AD$691,2,TRUE())+SUM(G477:J477)</f>
        <v>20</v>
      </c>
      <c r="M477" s="36" t="n">
        <v>2</v>
      </c>
      <c r="N477" s="37" t="n">
        <v>3</v>
      </c>
      <c r="O477" s="36" t="n">
        <f aca="false">MIN((MAX((ROUND(((POWER(CEILING((K477*1.15),1),2) / 870) * (Z477 /Y477)),0)),5)),30)</f>
        <v>6</v>
      </c>
      <c r="P477" s="19"/>
      <c r="Q477" s="36" t="s">
        <v>427</v>
      </c>
      <c r="R477" s="37" t="n">
        <v>255</v>
      </c>
      <c r="S477" s="38" t="s">
        <v>1619</v>
      </c>
      <c r="T477" s="37" t="s">
        <v>404</v>
      </c>
      <c r="U477" s="21"/>
      <c r="V477" s="39" t="s">
        <v>1617</v>
      </c>
      <c r="W477" s="19"/>
      <c r="X477" s="32"/>
      <c r="Y477" s="23" t="n">
        <v>3</v>
      </c>
      <c r="Z477" s="24" t="n">
        <v>3</v>
      </c>
      <c r="AA477" s="19"/>
      <c r="AB477" s="25"/>
      <c r="AC477" s="25"/>
      <c r="AD477" s="25"/>
    </row>
    <row r="478" customFormat="false" ht="15" hidden="false" customHeight="true" outlineLevel="0" collapsed="false">
      <c r="A478" s="34" t="n">
        <v>472</v>
      </c>
      <c r="B478" s="35" t="s">
        <v>1620</v>
      </c>
      <c r="C478" s="34" t="s">
        <v>1040</v>
      </c>
      <c r="D478" s="35" t="s">
        <v>1041</v>
      </c>
      <c r="E478" s="34" t="s">
        <v>1621</v>
      </c>
      <c r="F478" s="35" t="n">
        <v>100</v>
      </c>
      <c r="G478" s="34" t="n">
        <v>3</v>
      </c>
      <c r="H478" s="35" t="n">
        <v>5</v>
      </c>
      <c r="I478" s="34" t="n">
        <v>2</v>
      </c>
      <c r="J478" s="35" t="n">
        <v>3</v>
      </c>
      <c r="K478" s="34" t="n">
        <v>95</v>
      </c>
      <c r="L478" s="35" t="n">
        <f aca="false">VLOOKUP(K478,$AB$682:$AD$691,3,TRUE())+VLOOKUP(F478,$AC$682:$AD$691,2,TRUE())+SUM(G478:J478)</f>
        <v>19</v>
      </c>
      <c r="M478" s="36" t="n">
        <v>3</v>
      </c>
      <c r="N478" s="37" t="n">
        <v>3</v>
      </c>
      <c r="O478" s="36" t="n">
        <f aca="false">MIN((MAX((ROUND(((POWER(CEILING((K478*1.15),1),2) / 870) * (Z478 /Y478)),0)),5)),30)</f>
        <v>14</v>
      </c>
      <c r="P478" s="19"/>
      <c r="Q478" s="36" t="s">
        <v>427</v>
      </c>
      <c r="R478" s="37" t="n">
        <v>270</v>
      </c>
      <c r="S478" s="38" t="s">
        <v>1043</v>
      </c>
      <c r="T478" s="37" t="s">
        <v>402</v>
      </c>
      <c r="U478" s="21"/>
      <c r="V478" s="39" t="s">
        <v>1030</v>
      </c>
      <c r="W478" s="19"/>
      <c r="X478" s="32"/>
      <c r="Y478" s="23" t="n">
        <v>3</v>
      </c>
      <c r="Z478" s="24" t="n">
        <v>3</v>
      </c>
      <c r="AA478" s="19"/>
      <c r="AB478" s="25"/>
      <c r="AC478" s="25"/>
      <c r="AD478" s="25"/>
    </row>
    <row r="479" customFormat="false" ht="15" hidden="false" customHeight="true" outlineLevel="0" collapsed="false">
      <c r="A479" s="26" t="n">
        <v>473</v>
      </c>
      <c r="B479" s="27" t="s">
        <v>1622</v>
      </c>
      <c r="C479" s="26" t="s">
        <v>1089</v>
      </c>
      <c r="D479" s="27" t="s">
        <v>1090</v>
      </c>
      <c r="E479" s="26" t="s">
        <v>1091</v>
      </c>
      <c r="F479" s="27" t="n">
        <v>110</v>
      </c>
      <c r="G479" s="26" t="n">
        <v>5</v>
      </c>
      <c r="H479" s="27" t="n">
        <v>3</v>
      </c>
      <c r="I479" s="26" t="n">
        <v>3</v>
      </c>
      <c r="J479" s="27" t="n">
        <v>2</v>
      </c>
      <c r="K479" s="26" t="n">
        <v>80</v>
      </c>
      <c r="L479" s="27" t="n">
        <f aca="false">VLOOKUP(K479,$AB$682:$AD$691,3,TRUE())+VLOOKUP(F479,$AC$682:$AD$691,2,TRUE())+SUM(G479:J479)</f>
        <v>20</v>
      </c>
      <c r="M479" s="28" t="n">
        <v>5</v>
      </c>
      <c r="N479" s="29" t="n">
        <v>7</v>
      </c>
      <c r="O479" s="28" t="n">
        <f aca="false">MIN((MAX((ROUND(((POWER(CEILING((K479*1.15),1),2) / 870) * (Z479 /Y479)),0)),5)),30)</f>
        <v>10</v>
      </c>
      <c r="P479" s="19"/>
      <c r="Q479" s="28" t="s">
        <v>427</v>
      </c>
      <c r="R479" s="29" t="n">
        <v>250</v>
      </c>
      <c r="S479" s="30" t="s">
        <v>766</v>
      </c>
      <c r="T479" s="29" t="s">
        <v>405</v>
      </c>
      <c r="U479" s="21"/>
      <c r="V479" s="31"/>
      <c r="W479" s="19"/>
      <c r="X479" s="32"/>
      <c r="Y479" s="23" t="n">
        <v>3</v>
      </c>
      <c r="Z479" s="24" t="n">
        <v>3</v>
      </c>
      <c r="AA479" s="19"/>
      <c r="AB479" s="25"/>
      <c r="AC479" s="25"/>
      <c r="AD479" s="25"/>
    </row>
    <row r="480" customFormat="false" ht="15" hidden="false" customHeight="true" outlineLevel="0" collapsed="false">
      <c r="A480" s="26" t="n">
        <v>474</v>
      </c>
      <c r="B480" s="27" t="s">
        <v>1623</v>
      </c>
      <c r="C480" s="26" t="s">
        <v>484</v>
      </c>
      <c r="D480" s="27" t="s">
        <v>1624</v>
      </c>
      <c r="E480" s="26" t="s">
        <v>667</v>
      </c>
      <c r="F480" s="27" t="n">
        <v>100</v>
      </c>
      <c r="G480" s="26" t="n">
        <v>3</v>
      </c>
      <c r="H480" s="27" t="n">
        <v>3</v>
      </c>
      <c r="I480" s="26" t="n">
        <v>5</v>
      </c>
      <c r="J480" s="27" t="n">
        <v>3</v>
      </c>
      <c r="K480" s="26" t="n">
        <v>90</v>
      </c>
      <c r="L480" s="27" t="n">
        <f aca="false">VLOOKUP(K480,$AB$682:$AD$691,3,TRUE())+VLOOKUP(F480,$AC$682:$AD$691,2,TRUE())+SUM(G480:J480)</f>
        <v>20</v>
      </c>
      <c r="M480" s="28" t="n">
        <v>1</v>
      </c>
      <c r="N480" s="29" t="n">
        <v>3</v>
      </c>
      <c r="O480" s="28" t="n">
        <f aca="false">MIN((MAX((ROUND(((POWER(CEILING((K480*1.15),1),2) / 870) * (Z480 /Y480)),0)),5)),30)</f>
        <v>12</v>
      </c>
      <c r="P480" s="19"/>
      <c r="Q480" s="28" t="s">
        <v>427</v>
      </c>
      <c r="R480" s="29" t="n">
        <v>270</v>
      </c>
      <c r="S480" s="30" t="s">
        <v>1625</v>
      </c>
      <c r="T480" s="29" t="s">
        <v>427</v>
      </c>
      <c r="U480" s="21"/>
      <c r="V480" s="31"/>
      <c r="W480" s="19"/>
      <c r="X480" s="32"/>
      <c r="Y480" s="23" t="n">
        <v>3</v>
      </c>
      <c r="Z480" s="24" t="n">
        <v>3</v>
      </c>
      <c r="AA480" s="19"/>
      <c r="AB480" s="25"/>
      <c r="AC480" s="25"/>
      <c r="AD480" s="25"/>
    </row>
    <row r="481" customFormat="false" ht="15" hidden="false" customHeight="true" outlineLevel="0" collapsed="false">
      <c r="A481" s="26" t="n">
        <v>475</v>
      </c>
      <c r="B481" s="27" t="s">
        <v>1626</v>
      </c>
      <c r="C481" s="26" t="s">
        <v>1627</v>
      </c>
      <c r="D481" s="27" t="s">
        <v>631</v>
      </c>
      <c r="E481" s="26" t="s">
        <v>604</v>
      </c>
      <c r="F481" s="27" t="n">
        <v>100</v>
      </c>
      <c r="G481" s="26" t="n">
        <v>5</v>
      </c>
      <c r="H481" s="27" t="n">
        <v>3</v>
      </c>
      <c r="I481" s="26" t="n">
        <v>3</v>
      </c>
      <c r="J481" s="27" t="n">
        <v>4</v>
      </c>
      <c r="K481" s="26" t="n">
        <v>80</v>
      </c>
      <c r="L481" s="27" t="n">
        <f aca="false">VLOOKUP(K481,$AB$682:$AD$691,3,TRUE())+VLOOKUP(F481,$AC$682:$AD$691,2,TRUE())+SUM(G481:J481)</f>
        <v>21</v>
      </c>
      <c r="M481" s="28" t="n">
        <v>3</v>
      </c>
      <c r="N481" s="29" t="n">
        <v>4</v>
      </c>
      <c r="O481" s="28" t="n">
        <f aca="false">MIN((MAX((ROUND(((POWER(CEILING((K481*1.15),1),2) / 870) * (Z481 /Y481)),0)),5)),30)</f>
        <v>10</v>
      </c>
      <c r="P481" s="19"/>
      <c r="Q481" s="28" t="s">
        <v>427</v>
      </c>
      <c r="R481" s="29" t="n">
        <v>255</v>
      </c>
      <c r="S481" s="30" t="s">
        <v>1628</v>
      </c>
      <c r="T481" s="29" t="s">
        <v>402</v>
      </c>
      <c r="U481" s="21"/>
      <c r="V481" s="31"/>
      <c r="W481" s="19"/>
      <c r="X481" s="32"/>
      <c r="Y481" s="23" t="n">
        <v>3</v>
      </c>
      <c r="Z481" s="24" t="n">
        <v>3</v>
      </c>
      <c r="AA481" s="19"/>
      <c r="AB481" s="25"/>
      <c r="AC481" s="25"/>
      <c r="AD481" s="25"/>
    </row>
    <row r="482" customFormat="false" ht="15" hidden="false" customHeight="true" outlineLevel="0" collapsed="false">
      <c r="A482" s="34" t="n">
        <v>476</v>
      </c>
      <c r="B482" s="35" t="s">
        <v>1629</v>
      </c>
      <c r="C482" s="34" t="s">
        <v>1502</v>
      </c>
      <c r="D482" s="35" t="s">
        <v>1260</v>
      </c>
      <c r="E482" s="34" t="s">
        <v>582</v>
      </c>
      <c r="F482" s="35" t="n">
        <v>90</v>
      </c>
      <c r="G482" s="34" t="n">
        <v>2</v>
      </c>
      <c r="H482" s="35" t="n">
        <v>6</v>
      </c>
      <c r="I482" s="34" t="n">
        <v>3</v>
      </c>
      <c r="J482" s="35" t="n">
        <v>6</v>
      </c>
      <c r="K482" s="34" t="n">
        <v>40</v>
      </c>
      <c r="L482" s="35" t="n">
        <f aca="false">VLOOKUP(K482,$AB$682:$AD$691,3,TRUE())+VLOOKUP(F482,$AC$682:$AD$691,2,TRUE())+SUM(G482:J482)</f>
        <v>21</v>
      </c>
      <c r="M482" s="36" t="n">
        <v>2</v>
      </c>
      <c r="N482" s="37" t="n">
        <v>7</v>
      </c>
      <c r="O482" s="36" t="n">
        <f aca="false">MIN((MAX((ROUND(((POWER(CEILING((K482*1.15),1),2) / 870) * (Z482 /Y482)),0)),5)),30)</f>
        <v>5</v>
      </c>
      <c r="P482" s="19"/>
      <c r="Q482" s="36" t="s">
        <v>427</v>
      </c>
      <c r="R482" s="37" t="n">
        <v>240</v>
      </c>
      <c r="S482" s="38" t="s">
        <v>1261</v>
      </c>
      <c r="T482" s="37" t="s">
        <v>405</v>
      </c>
      <c r="U482" s="21"/>
      <c r="V482" s="39"/>
      <c r="W482" s="19"/>
      <c r="X482" s="32"/>
      <c r="Y482" s="23" t="n">
        <v>3</v>
      </c>
      <c r="Z482" s="24" t="n">
        <v>3</v>
      </c>
      <c r="AA482" s="19"/>
      <c r="AB482" s="25"/>
      <c r="AC482" s="25"/>
      <c r="AD482" s="25"/>
    </row>
    <row r="483" customFormat="false" ht="15" hidden="false" customHeight="true" outlineLevel="0" collapsed="false">
      <c r="A483" s="34" t="n">
        <v>477</v>
      </c>
      <c r="B483" s="35" t="s">
        <v>1630</v>
      </c>
      <c r="C483" s="34" t="s">
        <v>1019</v>
      </c>
      <c r="D483" s="35" t="s">
        <v>873</v>
      </c>
      <c r="E483" s="34" t="s">
        <v>548</v>
      </c>
      <c r="F483" s="35" t="n">
        <v>90</v>
      </c>
      <c r="G483" s="34" t="n">
        <v>4</v>
      </c>
      <c r="H483" s="35" t="n">
        <v>5</v>
      </c>
      <c r="I483" s="34" t="n">
        <v>3</v>
      </c>
      <c r="J483" s="35" t="n">
        <v>5</v>
      </c>
      <c r="K483" s="34" t="n">
        <v>45</v>
      </c>
      <c r="L483" s="35" t="n">
        <f aca="false">VLOOKUP(K483,$AB$682:$AD$691,3,TRUE())+VLOOKUP(F483,$AC$682:$AD$691,2,TRUE())+SUM(G483:J483)</f>
        <v>21</v>
      </c>
      <c r="M483" s="36" t="n">
        <v>4</v>
      </c>
      <c r="N483" s="37" t="n">
        <v>5</v>
      </c>
      <c r="O483" s="36" t="n">
        <f aca="false">MIN((MAX((ROUND(((POWER(CEILING((K483*1.15),1),2) / 870) * (Z483 /Y483)),0)),5)),30)</f>
        <v>5</v>
      </c>
      <c r="P483" s="19"/>
      <c r="Q483" s="36" t="s">
        <v>427</v>
      </c>
      <c r="R483" s="37" t="n">
        <v>255</v>
      </c>
      <c r="S483" s="38" t="s">
        <v>1398</v>
      </c>
      <c r="T483" s="37" t="s">
        <v>427</v>
      </c>
      <c r="U483" s="21"/>
      <c r="V483" s="39" t="s">
        <v>649</v>
      </c>
      <c r="W483" s="19"/>
      <c r="X483" s="32"/>
      <c r="Y483" s="23" t="n">
        <v>3</v>
      </c>
      <c r="Z483" s="24" t="n">
        <v>3</v>
      </c>
      <c r="AA483" s="19"/>
      <c r="AB483" s="25"/>
      <c r="AC483" s="25"/>
      <c r="AD483" s="25"/>
    </row>
    <row r="484" customFormat="false" ht="15" hidden="false" customHeight="true" outlineLevel="0" collapsed="false">
      <c r="A484" s="34" t="n">
        <v>478</v>
      </c>
      <c r="B484" s="35" t="s">
        <v>1631</v>
      </c>
      <c r="C484" s="34" t="s">
        <v>1632</v>
      </c>
      <c r="D484" s="35" t="s">
        <v>874</v>
      </c>
      <c r="E484" s="34" t="s">
        <v>1392</v>
      </c>
      <c r="F484" s="35" t="n">
        <v>100</v>
      </c>
      <c r="G484" s="34" t="n">
        <v>3</v>
      </c>
      <c r="H484" s="35" t="n">
        <v>3</v>
      </c>
      <c r="I484" s="34" t="n">
        <v>3</v>
      </c>
      <c r="J484" s="35" t="n">
        <v>3</v>
      </c>
      <c r="K484" s="34" t="n">
        <v>110</v>
      </c>
      <c r="L484" s="35" t="n">
        <f aca="false">VLOOKUP(K484,$AB$682:$AD$691,3,TRUE())+VLOOKUP(F484,$AC$682:$AD$691,2,TRUE())+SUM(G484:J484)</f>
        <v>19</v>
      </c>
      <c r="M484" s="36" t="n">
        <v>3</v>
      </c>
      <c r="N484" s="37" t="n">
        <v>3</v>
      </c>
      <c r="O484" s="36" t="n">
        <f aca="false">MIN((MAX((ROUND(((POWER(CEILING((K484*1.15),1),2) / 870) * (Z484 /Y484)),0)),5)),30)</f>
        <v>19</v>
      </c>
      <c r="P484" s="19"/>
      <c r="Q484" s="36" t="s">
        <v>427</v>
      </c>
      <c r="R484" s="37" t="n">
        <v>225</v>
      </c>
      <c r="S484" s="38" t="s">
        <v>1228</v>
      </c>
      <c r="T484" s="37" t="s">
        <v>509</v>
      </c>
      <c r="U484" s="21"/>
      <c r="V484" s="39" t="s">
        <v>1633</v>
      </c>
      <c r="W484" s="19"/>
      <c r="X484" s="32"/>
      <c r="Y484" s="23" t="n">
        <v>3</v>
      </c>
      <c r="Z484" s="24" t="n">
        <v>3</v>
      </c>
      <c r="AA484" s="19"/>
      <c r="AB484" s="25"/>
      <c r="AC484" s="25"/>
      <c r="AD484" s="25"/>
    </row>
    <row r="485" customFormat="false" ht="15" hidden="false" customHeight="true" outlineLevel="0" collapsed="false">
      <c r="A485" s="26" t="n">
        <v>479</v>
      </c>
      <c r="B485" s="27" t="s">
        <v>1634</v>
      </c>
      <c r="C485" s="26" t="s">
        <v>1635</v>
      </c>
      <c r="D485" s="27" t="s">
        <v>699</v>
      </c>
      <c r="E485" s="26" t="s">
        <v>700</v>
      </c>
      <c r="F485" s="27" t="n">
        <v>90</v>
      </c>
      <c r="G485" s="26" t="n">
        <v>2</v>
      </c>
      <c r="H485" s="27" t="n">
        <v>3</v>
      </c>
      <c r="I485" s="26" t="n">
        <v>3</v>
      </c>
      <c r="J485" s="27" t="n">
        <v>3</v>
      </c>
      <c r="K485" s="26" t="n">
        <v>91</v>
      </c>
      <c r="L485" s="27" t="n">
        <f aca="false">VLOOKUP(K485,$AB$682:$AD$691,3,TRUE())+VLOOKUP(F485,$AC$682:$AD$691,2,TRUE())+SUM(G485:J485)</f>
        <v>16</v>
      </c>
      <c r="M485" s="28" t="n">
        <v>1</v>
      </c>
      <c r="N485" s="29" t="n">
        <v>1</v>
      </c>
      <c r="O485" s="28" t="n">
        <f aca="false">MIN((MAX((ROUND(((POWER(CEILING((K485*1.15),1),2) / 870) * (Z485 /Y485)),0)),5)),30)</f>
        <v>13</v>
      </c>
      <c r="P485" s="19"/>
      <c r="Q485" s="28" t="n">
        <v>4</v>
      </c>
      <c r="R485" s="29" t="n">
        <v>255</v>
      </c>
      <c r="S485" s="30" t="s">
        <v>817</v>
      </c>
      <c r="T485" s="29" t="s">
        <v>404</v>
      </c>
      <c r="U485" s="21"/>
      <c r="V485" s="31"/>
      <c r="W485" s="19"/>
      <c r="X485" s="32"/>
      <c r="Y485" s="23" t="n">
        <v>3</v>
      </c>
      <c r="Z485" s="24" t="n">
        <v>3</v>
      </c>
      <c r="AA485" s="19"/>
      <c r="AB485" s="25"/>
      <c r="AC485" s="25"/>
      <c r="AD485" s="25"/>
    </row>
    <row r="486" customFormat="false" ht="15" hidden="false" customHeight="true" outlineLevel="0" collapsed="false">
      <c r="A486" s="26" t="n">
        <v>479</v>
      </c>
      <c r="B486" s="27" t="s">
        <v>1636</v>
      </c>
      <c r="C486" s="26" t="s">
        <v>1637</v>
      </c>
      <c r="D486" s="27" t="s">
        <v>699</v>
      </c>
      <c r="E486" s="26" t="s">
        <v>700</v>
      </c>
      <c r="F486" s="27" t="n">
        <v>90</v>
      </c>
      <c r="G486" s="26" t="n">
        <v>3</v>
      </c>
      <c r="H486" s="27" t="n">
        <v>4</v>
      </c>
      <c r="I486" s="26" t="n">
        <v>4</v>
      </c>
      <c r="J486" s="27" t="n">
        <v>4</v>
      </c>
      <c r="K486" s="26" t="n">
        <v>86</v>
      </c>
      <c r="L486" s="27" t="n">
        <f aca="false">VLOOKUP(K486,$AB$682:$AD$691,3,TRUE())+VLOOKUP(F486,$AC$682:$AD$691,2,TRUE())+SUM(G486:J486)</f>
        <v>20</v>
      </c>
      <c r="M486" s="28" t="n">
        <v>2</v>
      </c>
      <c r="N486" s="29" t="n">
        <v>3</v>
      </c>
      <c r="O486" s="28" t="n">
        <f aca="false">MIN((MAX((ROUND(((POWER(CEILING((K486*1.15),1),2) / 870) * (Z486 /Y486)),0)),5)),30)</f>
        <v>11</v>
      </c>
      <c r="P486" s="19"/>
      <c r="Q486" s="28" t="s">
        <v>427</v>
      </c>
      <c r="R486" s="29" t="n">
        <v>255</v>
      </c>
      <c r="S486" s="30" t="s">
        <v>817</v>
      </c>
      <c r="T486" s="29" t="s">
        <v>449</v>
      </c>
      <c r="U486" s="21"/>
      <c r="V486" s="31"/>
      <c r="W486" s="19"/>
      <c r="X486" s="32"/>
      <c r="Y486" s="23" t="n">
        <v>3</v>
      </c>
      <c r="Z486" s="24" t="n">
        <v>3</v>
      </c>
      <c r="AA486" s="19"/>
      <c r="AB486" s="25"/>
      <c r="AC486" s="25"/>
      <c r="AD486" s="25"/>
    </row>
    <row r="487" customFormat="false" ht="15" hidden="false" customHeight="true" outlineLevel="0" collapsed="false">
      <c r="A487" s="26" t="n">
        <v>479</v>
      </c>
      <c r="B487" s="27" t="s">
        <v>1638</v>
      </c>
      <c r="C487" s="26" t="s">
        <v>1639</v>
      </c>
      <c r="D487" s="27" t="s">
        <v>699</v>
      </c>
      <c r="E487" s="26" t="s">
        <v>700</v>
      </c>
      <c r="F487" s="27" t="n">
        <v>90</v>
      </c>
      <c r="G487" s="26" t="n">
        <v>3</v>
      </c>
      <c r="H487" s="27" t="n">
        <v>4</v>
      </c>
      <c r="I487" s="26" t="n">
        <v>4</v>
      </c>
      <c r="J487" s="27" t="n">
        <v>4</v>
      </c>
      <c r="K487" s="26" t="n">
        <v>86</v>
      </c>
      <c r="L487" s="27" t="n">
        <f aca="false">VLOOKUP(K487,$AB$682:$AD$691,3,TRUE())+VLOOKUP(F487,$AC$682:$AD$691,2,TRUE())+SUM(G487:J487)</f>
        <v>20</v>
      </c>
      <c r="M487" s="28" t="n">
        <v>4</v>
      </c>
      <c r="N487" s="29" t="n">
        <v>5</v>
      </c>
      <c r="O487" s="28" t="n">
        <f aca="false">MIN((MAX((ROUND(((POWER(CEILING((K487*1.15),1),2) / 870) * (Z487 /Y487)),0)),5)),30)</f>
        <v>11</v>
      </c>
      <c r="P487" s="19"/>
      <c r="Q487" s="28" t="s">
        <v>427</v>
      </c>
      <c r="R487" s="29" t="n">
        <v>255</v>
      </c>
      <c r="S487" s="30" t="s">
        <v>817</v>
      </c>
      <c r="T487" s="29" t="s">
        <v>449</v>
      </c>
      <c r="U487" s="21"/>
      <c r="V487" s="31"/>
      <c r="W487" s="19"/>
      <c r="X487" s="32"/>
      <c r="Y487" s="23" t="n">
        <v>3</v>
      </c>
      <c r="Z487" s="24" t="n">
        <v>3</v>
      </c>
      <c r="AA487" s="19"/>
      <c r="AB487" s="25"/>
      <c r="AC487" s="25"/>
      <c r="AD487" s="25"/>
    </row>
    <row r="488" customFormat="false" ht="15" hidden="false" customHeight="true" outlineLevel="0" collapsed="false">
      <c r="A488" s="34" t="n">
        <v>479</v>
      </c>
      <c r="B488" s="35" t="s">
        <v>1640</v>
      </c>
      <c r="C488" s="34" t="s">
        <v>1641</v>
      </c>
      <c r="D488" s="35" t="s">
        <v>699</v>
      </c>
      <c r="E488" s="34" t="s">
        <v>700</v>
      </c>
      <c r="F488" s="35" t="n">
        <v>90</v>
      </c>
      <c r="G488" s="34" t="n">
        <v>3</v>
      </c>
      <c r="H488" s="35" t="n">
        <v>4</v>
      </c>
      <c r="I488" s="34" t="n">
        <v>4</v>
      </c>
      <c r="J488" s="35" t="n">
        <v>4</v>
      </c>
      <c r="K488" s="34" t="n">
        <v>86</v>
      </c>
      <c r="L488" s="35" t="n">
        <f aca="false">VLOOKUP(K488,$AB$682:$AD$691,3,TRUE())+VLOOKUP(F488,$AC$682:$AD$691,2,TRUE())+SUM(G488:J488)</f>
        <v>20</v>
      </c>
      <c r="M488" s="36" t="n">
        <v>2</v>
      </c>
      <c r="N488" s="37" t="n">
        <v>3</v>
      </c>
      <c r="O488" s="36" t="n">
        <f aca="false">MIN((MAX((ROUND(((POWER(CEILING((K488*1.15),1),2) / 870) * (Z488 /Y488)),0)),5)),30)</f>
        <v>11</v>
      </c>
      <c r="P488" s="19"/>
      <c r="Q488" s="36" t="s">
        <v>427</v>
      </c>
      <c r="R488" s="37" t="n">
        <v>255</v>
      </c>
      <c r="S488" s="38" t="s">
        <v>817</v>
      </c>
      <c r="T488" s="37" t="s">
        <v>449</v>
      </c>
      <c r="U488" s="21"/>
      <c r="V488" s="39"/>
      <c r="W488" s="19"/>
      <c r="X488" s="32"/>
      <c r="Y488" s="23" t="n">
        <v>3</v>
      </c>
      <c r="Z488" s="24" t="n">
        <v>3</v>
      </c>
      <c r="AA488" s="19"/>
      <c r="AB488" s="25"/>
      <c r="AC488" s="25"/>
      <c r="AD488" s="25"/>
    </row>
    <row r="489" customFormat="false" ht="15" hidden="false" customHeight="true" outlineLevel="0" collapsed="false">
      <c r="A489" s="34" t="n">
        <v>479</v>
      </c>
      <c r="B489" s="35" t="s">
        <v>1642</v>
      </c>
      <c r="C489" s="34" t="s">
        <v>877</v>
      </c>
      <c r="D489" s="35" t="s">
        <v>699</v>
      </c>
      <c r="E489" s="34" t="s">
        <v>700</v>
      </c>
      <c r="F489" s="35" t="n">
        <v>90</v>
      </c>
      <c r="G489" s="34" t="n">
        <v>3</v>
      </c>
      <c r="H489" s="35" t="n">
        <v>4</v>
      </c>
      <c r="I489" s="34" t="n">
        <v>4</v>
      </c>
      <c r="J489" s="35" t="n">
        <v>4</v>
      </c>
      <c r="K489" s="34" t="n">
        <v>86</v>
      </c>
      <c r="L489" s="35" t="n">
        <f aca="false">VLOOKUP(K489,$AB$682:$AD$691,3,TRUE())+VLOOKUP(F489,$AC$682:$AD$691,2,TRUE())+SUM(G489:J489)</f>
        <v>20</v>
      </c>
      <c r="M489" s="36" t="n">
        <v>1</v>
      </c>
      <c r="N489" s="37" t="n">
        <v>2</v>
      </c>
      <c r="O489" s="36" t="n">
        <f aca="false">MIN((MAX((ROUND(((POWER(CEILING((K489*1.15),1),2) / 870) * (Z489 /Y489)),0)),5)),30)</f>
        <v>11</v>
      </c>
      <c r="P489" s="19"/>
      <c r="Q489" s="36" t="s">
        <v>427</v>
      </c>
      <c r="R489" s="37" t="n">
        <v>255</v>
      </c>
      <c r="S489" s="38" t="s">
        <v>817</v>
      </c>
      <c r="T489" s="37" t="s">
        <v>449</v>
      </c>
      <c r="U489" s="21"/>
      <c r="V489" s="39"/>
      <c r="W489" s="19"/>
      <c r="X489" s="32"/>
      <c r="Y489" s="23" t="n">
        <v>3</v>
      </c>
      <c r="Z489" s="24" t="n">
        <v>3</v>
      </c>
      <c r="AA489" s="19"/>
      <c r="AB489" s="25"/>
      <c r="AC489" s="25"/>
      <c r="AD489" s="25"/>
    </row>
    <row r="490" customFormat="false" ht="15" hidden="false" customHeight="true" outlineLevel="0" collapsed="false">
      <c r="A490" s="34" t="n">
        <v>479</v>
      </c>
      <c r="B490" s="35" t="s">
        <v>1643</v>
      </c>
      <c r="C490" s="34" t="s">
        <v>1644</v>
      </c>
      <c r="D490" s="35" t="s">
        <v>699</v>
      </c>
      <c r="E490" s="34" t="s">
        <v>700</v>
      </c>
      <c r="F490" s="35" t="n">
        <v>90</v>
      </c>
      <c r="G490" s="34" t="n">
        <v>3</v>
      </c>
      <c r="H490" s="35" t="n">
        <v>4</v>
      </c>
      <c r="I490" s="34" t="n">
        <v>4</v>
      </c>
      <c r="J490" s="35" t="n">
        <v>4</v>
      </c>
      <c r="K490" s="34" t="n">
        <v>86</v>
      </c>
      <c r="L490" s="35" t="n">
        <f aca="false">VLOOKUP(K490,$AB$682:$AD$691,3,TRUE())+VLOOKUP(F490,$AC$682:$AD$691,2,TRUE())+SUM(G490:J490)</f>
        <v>20</v>
      </c>
      <c r="M490" s="36" t="n">
        <v>3</v>
      </c>
      <c r="N490" s="37" t="n">
        <v>4</v>
      </c>
      <c r="O490" s="36" t="n">
        <f aca="false">MIN((MAX((ROUND(((POWER(CEILING((K490*1.15),1),2) / 870) * (Z490 /Y490)),0)),5)),30)</f>
        <v>11</v>
      </c>
      <c r="P490" s="19"/>
      <c r="Q490" s="36" t="s">
        <v>427</v>
      </c>
      <c r="R490" s="37" t="n">
        <v>255</v>
      </c>
      <c r="S490" s="38" t="s">
        <v>817</v>
      </c>
      <c r="T490" s="37" t="s">
        <v>449</v>
      </c>
      <c r="U490" s="21"/>
      <c r="V490" s="39"/>
      <c r="W490" s="19"/>
      <c r="X490" s="32"/>
      <c r="Y490" s="23" t="n">
        <v>3</v>
      </c>
      <c r="Z490" s="24" t="n">
        <v>3</v>
      </c>
      <c r="AA490" s="19"/>
      <c r="AB490" s="25"/>
      <c r="AC490" s="25"/>
      <c r="AD490" s="25"/>
    </row>
    <row r="491" customFormat="false" ht="15" hidden="false" customHeight="true" outlineLevel="0" collapsed="false">
      <c r="A491" s="26" t="n">
        <v>480</v>
      </c>
      <c r="B491" s="27" t="s">
        <v>1645</v>
      </c>
      <c r="C491" s="26" t="s">
        <v>619</v>
      </c>
      <c r="D491" s="27" t="s">
        <v>699</v>
      </c>
      <c r="E491" s="26" t="s">
        <v>700</v>
      </c>
      <c r="F491" s="27" t="n">
        <v>100</v>
      </c>
      <c r="G491" s="26" t="n">
        <v>3</v>
      </c>
      <c r="H491" s="27" t="n">
        <v>5</v>
      </c>
      <c r="I491" s="26" t="n">
        <v>3</v>
      </c>
      <c r="J491" s="27" t="n">
        <v>5</v>
      </c>
      <c r="K491" s="26" t="n">
        <v>95</v>
      </c>
      <c r="L491" s="27" t="n">
        <f aca="false">VLOOKUP(K491,$AB$682:$AD$691,3,TRUE())+VLOOKUP(F491,$AC$682:$AD$691,2,TRUE())+SUM(G491:J491)</f>
        <v>22</v>
      </c>
      <c r="M491" s="28" t="n">
        <v>1</v>
      </c>
      <c r="N491" s="29" t="n">
        <v>1</v>
      </c>
      <c r="O491" s="28" t="n">
        <f aca="false">MIN((MAX((ROUND(((POWER(CEILING((K491*1.15),1),2) / 870) * (Z491 /Y491)),0)),5)),30)</f>
        <v>14</v>
      </c>
      <c r="P491" s="19"/>
      <c r="Q491" s="28" t="s">
        <v>427</v>
      </c>
      <c r="R491" s="29" t="n">
        <v>297</v>
      </c>
      <c r="S491" s="30" t="s">
        <v>817</v>
      </c>
      <c r="T491" s="29" t="s">
        <v>449</v>
      </c>
      <c r="U491" s="21"/>
      <c r="V491" s="31" t="s">
        <v>1646</v>
      </c>
      <c r="W491" s="19"/>
      <c r="X491" s="32"/>
      <c r="Y491" s="23" t="n">
        <v>3</v>
      </c>
      <c r="Z491" s="24" t="n">
        <v>3</v>
      </c>
      <c r="AA491" s="19"/>
      <c r="AB491" s="25"/>
      <c r="AC491" s="25"/>
      <c r="AD491" s="25"/>
    </row>
    <row r="492" customFormat="false" ht="15" hidden="false" customHeight="true" outlineLevel="0" collapsed="false">
      <c r="A492" s="26" t="n">
        <v>481</v>
      </c>
      <c r="B492" s="27" t="s">
        <v>1647</v>
      </c>
      <c r="C492" s="26" t="s">
        <v>619</v>
      </c>
      <c r="D492" s="27" t="s">
        <v>699</v>
      </c>
      <c r="E492" s="26" t="s">
        <v>700</v>
      </c>
      <c r="F492" s="27" t="n">
        <v>100</v>
      </c>
      <c r="G492" s="26" t="n">
        <v>4</v>
      </c>
      <c r="H492" s="27" t="n">
        <v>4</v>
      </c>
      <c r="I492" s="26" t="n">
        <v>4</v>
      </c>
      <c r="J492" s="27" t="n">
        <v>4</v>
      </c>
      <c r="K492" s="26" t="n">
        <v>80</v>
      </c>
      <c r="L492" s="27" t="n">
        <f aca="false">VLOOKUP(K492,$AB$682:$AD$691,3,TRUE())+VLOOKUP(F492,$AC$682:$AD$691,2,TRUE())+SUM(G492:J492)</f>
        <v>22</v>
      </c>
      <c r="M492" s="28" t="n">
        <v>1</v>
      </c>
      <c r="N492" s="29" t="n">
        <v>1</v>
      </c>
      <c r="O492" s="28" t="n">
        <f aca="false">MIN((MAX((ROUND(((POWER(CEILING((K492*1.15),1),2) / 870) * (Z492 /Y492)),0)),5)),30)</f>
        <v>10</v>
      </c>
      <c r="P492" s="19"/>
      <c r="Q492" s="28" t="s">
        <v>427</v>
      </c>
      <c r="R492" s="29" t="n">
        <v>297</v>
      </c>
      <c r="S492" s="30" t="s">
        <v>817</v>
      </c>
      <c r="T492" s="29" t="s">
        <v>993</v>
      </c>
      <c r="U492" s="21"/>
      <c r="V492" s="31" t="s">
        <v>1646</v>
      </c>
      <c r="W492" s="19"/>
      <c r="X492" s="32"/>
      <c r="Y492" s="23" t="n">
        <v>3</v>
      </c>
      <c r="Z492" s="24" t="n">
        <v>3</v>
      </c>
      <c r="AA492" s="19"/>
      <c r="AB492" s="25"/>
      <c r="AC492" s="25"/>
      <c r="AD492" s="25"/>
    </row>
    <row r="493" customFormat="false" ht="15" hidden="false" customHeight="true" outlineLevel="0" collapsed="false">
      <c r="A493" s="26" t="n">
        <v>482</v>
      </c>
      <c r="B493" s="27" t="s">
        <v>1648</v>
      </c>
      <c r="C493" s="26" t="s">
        <v>619</v>
      </c>
      <c r="D493" s="27" t="s">
        <v>699</v>
      </c>
      <c r="E493" s="26" t="s">
        <v>700</v>
      </c>
      <c r="F493" s="27" t="n">
        <v>100</v>
      </c>
      <c r="G493" s="26" t="n">
        <v>5</v>
      </c>
      <c r="H493" s="27" t="n">
        <v>3</v>
      </c>
      <c r="I493" s="26" t="n">
        <v>5</v>
      </c>
      <c r="J493" s="27" t="n">
        <v>3</v>
      </c>
      <c r="K493" s="26" t="n">
        <v>115</v>
      </c>
      <c r="L493" s="27" t="n">
        <f aca="false">VLOOKUP(K493,$AB$682:$AD$691,3,TRUE())+VLOOKUP(F493,$AC$682:$AD$691,2,TRUE())+SUM(G493:J493)</f>
        <v>23</v>
      </c>
      <c r="M493" s="28" t="n">
        <v>1</v>
      </c>
      <c r="N493" s="29" t="n">
        <v>1</v>
      </c>
      <c r="O493" s="28" t="n">
        <f aca="false">MIN((MAX((ROUND(((POWER(CEILING((K493*1.15),1),2) / 870) * (Z493 /Y493)),0)),5)),30)</f>
        <v>20</v>
      </c>
      <c r="P493" s="19"/>
      <c r="Q493" s="28" t="s">
        <v>427</v>
      </c>
      <c r="R493" s="29" t="n">
        <v>297</v>
      </c>
      <c r="S493" s="30" t="s">
        <v>817</v>
      </c>
      <c r="T493" s="29" t="s">
        <v>509</v>
      </c>
      <c r="U493" s="21"/>
      <c r="V493" s="31"/>
      <c r="W493" s="19"/>
      <c r="X493" s="32"/>
      <c r="Y493" s="23" t="n">
        <v>3</v>
      </c>
      <c r="Z493" s="24" t="n">
        <v>3</v>
      </c>
      <c r="AA493" s="19"/>
      <c r="AB493" s="25"/>
      <c r="AC493" s="25"/>
      <c r="AD493" s="25"/>
    </row>
    <row r="494" customFormat="false" ht="15" hidden="false" customHeight="true" outlineLevel="0" collapsed="false">
      <c r="A494" s="34" t="n">
        <v>483</v>
      </c>
      <c r="B494" s="35" t="s">
        <v>1649</v>
      </c>
      <c r="C494" s="34" t="s">
        <v>1650</v>
      </c>
      <c r="D494" s="35" t="s">
        <v>873</v>
      </c>
      <c r="E494" s="34" t="s">
        <v>1024</v>
      </c>
      <c r="F494" s="35" t="n">
        <v>110</v>
      </c>
      <c r="G494" s="34" t="n">
        <v>5</v>
      </c>
      <c r="H494" s="35" t="n">
        <v>5</v>
      </c>
      <c r="I494" s="34" t="n">
        <v>6</v>
      </c>
      <c r="J494" s="35" t="n">
        <v>4</v>
      </c>
      <c r="K494" s="34" t="n">
        <v>90</v>
      </c>
      <c r="L494" s="35" t="n">
        <f aca="false">VLOOKUP(K494,$AB$682:$AD$691,3,TRUE())+VLOOKUP(F494,$AC$682:$AD$691,2,TRUE())+SUM(G494:J494)</f>
        <v>27</v>
      </c>
      <c r="M494" s="36" t="n">
        <v>6</v>
      </c>
      <c r="N494" s="37" t="n">
        <v>10</v>
      </c>
      <c r="O494" s="36" t="n">
        <f aca="false">MIN((MAX((ROUND(((POWER(CEILING((K494*1.15),1),2) / 870) * (Z494 /Y494)),0)),5)),30)</f>
        <v>12</v>
      </c>
      <c r="P494" s="19"/>
      <c r="Q494" s="36" t="s">
        <v>427</v>
      </c>
      <c r="R494" s="37" t="n">
        <v>270</v>
      </c>
      <c r="S494" s="38" t="s">
        <v>1651</v>
      </c>
      <c r="T494" s="37" t="s">
        <v>427</v>
      </c>
      <c r="U494" s="21"/>
      <c r="V494" s="39"/>
      <c r="W494" s="19"/>
      <c r="X494" s="32"/>
      <c r="Y494" s="23" t="n">
        <v>3</v>
      </c>
      <c r="Z494" s="24" t="n">
        <v>3</v>
      </c>
      <c r="AA494" s="19"/>
      <c r="AB494" s="25"/>
      <c r="AC494" s="25"/>
      <c r="AD494" s="25"/>
    </row>
    <row r="495" customFormat="false" ht="15" hidden="false" customHeight="true" outlineLevel="0" collapsed="false">
      <c r="A495" s="34" t="n">
        <v>484</v>
      </c>
      <c r="B495" s="35" t="s">
        <v>1652</v>
      </c>
      <c r="C495" s="34" t="s">
        <v>1123</v>
      </c>
      <c r="D495" s="35" t="s">
        <v>873</v>
      </c>
      <c r="E495" s="34" t="s">
        <v>1024</v>
      </c>
      <c r="F495" s="35" t="n">
        <v>100</v>
      </c>
      <c r="G495" s="34" t="n">
        <v>5</v>
      </c>
      <c r="H495" s="35" t="n">
        <v>4</v>
      </c>
      <c r="I495" s="34" t="n">
        <v>6</v>
      </c>
      <c r="J495" s="35" t="n">
        <v>5</v>
      </c>
      <c r="K495" s="34" t="n">
        <v>100</v>
      </c>
      <c r="L495" s="35" t="n">
        <f aca="false">VLOOKUP(K495,$AB$682:$AD$691,3,TRUE())+VLOOKUP(F495,$AC$682:$AD$691,2,TRUE())+SUM(G495:J495)</f>
        <v>27</v>
      </c>
      <c r="M495" s="36" t="n">
        <v>6</v>
      </c>
      <c r="N495" s="37" t="n">
        <v>7</v>
      </c>
      <c r="O495" s="36" t="n">
        <f aca="false">MIN((MAX((ROUND(((POWER(CEILING((K495*1.15),1),2) / 870) * (Z495 /Y495)),0)),5)),30)</f>
        <v>15</v>
      </c>
      <c r="P495" s="19"/>
      <c r="Q495" s="36" t="s">
        <v>427</v>
      </c>
      <c r="R495" s="37" t="n">
        <v>270</v>
      </c>
      <c r="S495" s="38" t="s">
        <v>1653</v>
      </c>
      <c r="T495" s="37" t="s">
        <v>427</v>
      </c>
      <c r="U495" s="21"/>
      <c r="V495" s="39"/>
      <c r="W495" s="19"/>
      <c r="X495" s="32"/>
      <c r="Y495" s="23" t="n">
        <v>3</v>
      </c>
      <c r="Z495" s="24" t="n">
        <v>3</v>
      </c>
      <c r="AA495" s="19"/>
      <c r="AB495" s="25"/>
      <c r="AC495" s="25"/>
      <c r="AD495" s="25"/>
    </row>
    <row r="496" customFormat="false" ht="15" hidden="false" customHeight="true" outlineLevel="0" collapsed="false">
      <c r="A496" s="34" t="n">
        <v>485</v>
      </c>
      <c r="B496" s="35" t="s">
        <v>1654</v>
      </c>
      <c r="C496" s="34" t="s">
        <v>1655</v>
      </c>
      <c r="D496" s="35" t="s">
        <v>539</v>
      </c>
      <c r="E496" s="34" t="s">
        <v>654</v>
      </c>
      <c r="F496" s="35" t="n">
        <v>100</v>
      </c>
      <c r="G496" s="34" t="n">
        <v>3</v>
      </c>
      <c r="H496" s="35" t="n">
        <v>4</v>
      </c>
      <c r="I496" s="34" t="n">
        <v>5</v>
      </c>
      <c r="J496" s="35" t="n">
        <v>4</v>
      </c>
      <c r="K496" s="34" t="n">
        <v>77</v>
      </c>
      <c r="L496" s="35" t="n">
        <f aca="false">VLOOKUP(K496,$AB$682:$AD$691,3,TRUE())+VLOOKUP(F496,$AC$682:$AD$691,2,TRUE())+SUM(G496:J496)</f>
        <v>22</v>
      </c>
      <c r="M496" s="36" t="n">
        <v>4</v>
      </c>
      <c r="N496" s="37" t="n">
        <v>8</v>
      </c>
      <c r="O496" s="36" t="n">
        <f aca="false">MIN((MAX((ROUND(((POWER(CEILING((K496*1.15),1),2) / 870) * (Z496 /Y496)),0)),5)),30)</f>
        <v>9</v>
      </c>
      <c r="P496" s="19"/>
      <c r="Q496" s="36" t="s">
        <v>427</v>
      </c>
      <c r="R496" s="37" t="n">
        <v>297</v>
      </c>
      <c r="S496" s="38" t="s">
        <v>817</v>
      </c>
      <c r="T496" s="37" t="s">
        <v>404</v>
      </c>
      <c r="U496" s="21"/>
      <c r="V496" s="39" t="s">
        <v>1656</v>
      </c>
      <c r="W496" s="19"/>
      <c r="X496" s="32"/>
      <c r="Y496" s="23" t="n">
        <v>3</v>
      </c>
      <c r="Z496" s="24" t="n">
        <v>3</v>
      </c>
      <c r="AA496" s="19"/>
      <c r="AB496" s="25"/>
      <c r="AC496" s="25"/>
      <c r="AD496" s="25"/>
    </row>
    <row r="497" customFormat="false" ht="15" hidden="false" customHeight="true" outlineLevel="0" collapsed="false">
      <c r="A497" s="26" t="n">
        <v>486</v>
      </c>
      <c r="B497" s="27" t="s">
        <v>1657</v>
      </c>
      <c r="C497" s="26" t="s">
        <v>484</v>
      </c>
      <c r="D497" s="27" t="s">
        <v>1658</v>
      </c>
      <c r="E497" s="26" t="s">
        <v>700</v>
      </c>
      <c r="F497" s="27" t="n">
        <v>110</v>
      </c>
      <c r="G497" s="26" t="n">
        <v>7</v>
      </c>
      <c r="H497" s="27" t="n">
        <v>4</v>
      </c>
      <c r="I497" s="26" t="n">
        <v>3</v>
      </c>
      <c r="J497" s="27" t="n">
        <v>4</v>
      </c>
      <c r="K497" s="26" t="n">
        <v>100</v>
      </c>
      <c r="L497" s="27" t="n">
        <f aca="false">VLOOKUP(K497,$AB$682:$AD$691,3,TRUE())+VLOOKUP(F497,$AC$682:$AD$691,2,TRUE())+SUM(G497:J497)</f>
        <v>26</v>
      </c>
      <c r="M497" s="28" t="n">
        <v>6</v>
      </c>
      <c r="N497" s="29" t="n">
        <v>8</v>
      </c>
      <c r="O497" s="28" t="n">
        <f aca="false">MIN((MAX((ROUND(((POWER(CEILING((K497*1.15),1),2) / 870) * (Z497 /Y497)),0)),5)),30)</f>
        <v>15</v>
      </c>
      <c r="P497" s="19"/>
      <c r="Q497" s="28" t="s">
        <v>427</v>
      </c>
      <c r="R497" s="29"/>
      <c r="S497" s="30" t="s">
        <v>817</v>
      </c>
      <c r="T497" s="29" t="s">
        <v>427</v>
      </c>
      <c r="U497" s="21"/>
      <c r="V497" s="31" t="s">
        <v>1659</v>
      </c>
      <c r="W497" s="19"/>
      <c r="X497" s="32"/>
      <c r="Y497" s="23" t="n">
        <v>3</v>
      </c>
      <c r="Z497" s="24" t="n">
        <v>3</v>
      </c>
      <c r="AA497" s="19"/>
      <c r="AB497" s="25"/>
      <c r="AC497" s="25"/>
      <c r="AD497" s="25"/>
    </row>
    <row r="498" customFormat="false" ht="15" hidden="false" customHeight="true" outlineLevel="0" collapsed="false">
      <c r="A498" s="26" t="n">
        <v>487</v>
      </c>
      <c r="B498" s="27" t="s">
        <v>1660</v>
      </c>
      <c r="C498" s="26" t="s">
        <v>1661</v>
      </c>
      <c r="D498" s="27" t="s">
        <v>873</v>
      </c>
      <c r="E498" s="26" t="s">
        <v>1024</v>
      </c>
      <c r="F498" s="27" t="n">
        <v>125</v>
      </c>
      <c r="G498" s="26" t="n">
        <v>4</v>
      </c>
      <c r="H498" s="27" t="n">
        <v>5</v>
      </c>
      <c r="I498" s="26" t="n">
        <v>4</v>
      </c>
      <c r="J498" s="27" t="n">
        <v>5</v>
      </c>
      <c r="K498" s="26" t="n">
        <v>90</v>
      </c>
      <c r="L498" s="27" t="n">
        <f aca="false">VLOOKUP(K498,$AB$682:$AD$691,3,TRUE())+VLOOKUP(F498,$AC$682:$AD$691,2,TRUE())+SUM(G498:J498)</f>
        <v>27</v>
      </c>
      <c r="M498" s="28" t="n">
        <v>6</v>
      </c>
      <c r="N498" s="29" t="n">
        <v>11</v>
      </c>
      <c r="O498" s="28" t="n">
        <f aca="false">MIN((MAX((ROUND(((POWER(CEILING((K498*1.15),1),2) / 870) * (Z498 /Y498)),0)),5)),30)</f>
        <v>12</v>
      </c>
      <c r="P498" s="19"/>
      <c r="Q498" s="28" t="s">
        <v>427</v>
      </c>
      <c r="R498" s="29" t="n">
        <v>297</v>
      </c>
      <c r="S498" s="30" t="s">
        <v>1662</v>
      </c>
      <c r="T498" s="29" t="s">
        <v>427</v>
      </c>
      <c r="U498" s="21"/>
      <c r="V498" s="31"/>
      <c r="W498" s="19"/>
      <c r="X498" s="32"/>
      <c r="Y498" s="23" t="n">
        <v>3</v>
      </c>
      <c r="Z498" s="24" t="n">
        <v>3</v>
      </c>
      <c r="AA498" s="19"/>
      <c r="AB498" s="25"/>
      <c r="AC498" s="25"/>
      <c r="AD498" s="25"/>
    </row>
    <row r="499" customFormat="false" ht="15" hidden="false" customHeight="true" outlineLevel="0" collapsed="false">
      <c r="A499" s="26" t="n">
        <v>487</v>
      </c>
      <c r="B499" s="27" t="s">
        <v>1663</v>
      </c>
      <c r="C499" s="26" t="s">
        <v>1661</v>
      </c>
      <c r="D499" s="27" t="s">
        <v>699</v>
      </c>
      <c r="E499" s="26" t="s">
        <v>699</v>
      </c>
      <c r="F499" s="27" t="n">
        <v>125</v>
      </c>
      <c r="G499" s="26" t="n">
        <v>5</v>
      </c>
      <c r="H499" s="27" t="n">
        <v>4</v>
      </c>
      <c r="I499" s="26" t="n">
        <v>5</v>
      </c>
      <c r="J499" s="27" t="n">
        <v>4</v>
      </c>
      <c r="K499" s="26" t="n">
        <v>90</v>
      </c>
      <c r="L499" s="27" t="n">
        <f aca="false">VLOOKUP(K499,$AB$682:$AD$691,3,TRUE())+VLOOKUP(F499,$AC$682:$AD$691,2,TRUE())+SUM(G499:J499)</f>
        <v>27</v>
      </c>
      <c r="M499" s="28" t="n">
        <v>6</v>
      </c>
      <c r="N499" s="29" t="n">
        <v>10</v>
      </c>
      <c r="O499" s="28" t="n">
        <f aca="false">MIN((MAX((ROUND(((POWER(CEILING((K499*1.15),1),2) / 870) * (Z499 /Y499)),0)),5)),30)</f>
        <v>12</v>
      </c>
      <c r="P499" s="19"/>
      <c r="Q499" s="28" t="s">
        <v>427</v>
      </c>
      <c r="R499" s="29" t="n">
        <v>297</v>
      </c>
      <c r="S499" s="30" t="s">
        <v>1664</v>
      </c>
      <c r="T499" s="29" t="s">
        <v>427</v>
      </c>
      <c r="U499" s="21"/>
      <c r="V499" s="31"/>
      <c r="W499" s="19"/>
      <c r="X499" s="32"/>
      <c r="Y499" s="23" t="n">
        <v>3</v>
      </c>
      <c r="Z499" s="24" t="n">
        <v>3</v>
      </c>
      <c r="AA499" s="19"/>
      <c r="AB499" s="25"/>
      <c r="AC499" s="25"/>
      <c r="AD499" s="25"/>
    </row>
    <row r="500" customFormat="false" ht="15" hidden="false" customHeight="true" outlineLevel="0" collapsed="false">
      <c r="A500" s="34" t="n">
        <v>488</v>
      </c>
      <c r="B500" s="35" t="s">
        <v>1665</v>
      </c>
      <c r="C500" s="34" t="s">
        <v>619</v>
      </c>
      <c r="D500" s="35" t="s">
        <v>699</v>
      </c>
      <c r="E500" s="34" t="s">
        <v>700</v>
      </c>
      <c r="F500" s="35" t="n">
        <v>120</v>
      </c>
      <c r="G500" s="34" t="n">
        <v>3</v>
      </c>
      <c r="H500" s="35" t="n">
        <v>5</v>
      </c>
      <c r="I500" s="34" t="n">
        <v>3</v>
      </c>
      <c r="J500" s="35" t="n">
        <v>5</v>
      </c>
      <c r="K500" s="34" t="n">
        <v>85</v>
      </c>
      <c r="L500" s="35" t="n">
        <f aca="false">VLOOKUP(K500,$AB$682:$AD$691,3,TRUE())+VLOOKUP(F500,$AC$682:$AD$691,2,TRUE())+SUM(G500:J500)</f>
        <v>24</v>
      </c>
      <c r="M500" s="36" t="n">
        <v>4</v>
      </c>
      <c r="N500" s="37" t="n">
        <v>4</v>
      </c>
      <c r="O500" s="36" t="n">
        <f aca="false">MIN((MAX((ROUND(((POWER(CEILING((K500*1.15),1),2) / 870) * (Z500 /Y500)),0)),5)),30)</f>
        <v>11</v>
      </c>
      <c r="P500" s="19"/>
      <c r="Q500" s="36" t="s">
        <v>427</v>
      </c>
      <c r="R500" s="37" t="n">
        <v>297</v>
      </c>
      <c r="S500" s="38" t="s">
        <v>817</v>
      </c>
      <c r="T500" s="37" t="s">
        <v>427</v>
      </c>
      <c r="U500" s="21"/>
      <c r="V500" s="39"/>
      <c r="W500" s="19"/>
      <c r="X500" s="32"/>
      <c r="Y500" s="23" t="n">
        <v>3</v>
      </c>
      <c r="Z500" s="24" t="n">
        <v>3</v>
      </c>
      <c r="AA500" s="19"/>
      <c r="AB500" s="25"/>
      <c r="AC500" s="25"/>
      <c r="AD500" s="25"/>
    </row>
    <row r="501" customFormat="false" ht="15" hidden="false" customHeight="true" outlineLevel="0" collapsed="false">
      <c r="A501" s="34" t="n">
        <v>489</v>
      </c>
      <c r="B501" s="35" t="s">
        <v>1666</v>
      </c>
      <c r="C501" s="34" t="s">
        <v>444</v>
      </c>
      <c r="D501" s="35" t="s">
        <v>828</v>
      </c>
      <c r="E501" s="34" t="s">
        <v>700</v>
      </c>
      <c r="F501" s="35" t="n">
        <v>100</v>
      </c>
      <c r="G501" s="34" t="n">
        <v>3</v>
      </c>
      <c r="H501" s="35" t="n">
        <v>3</v>
      </c>
      <c r="I501" s="34" t="n">
        <v>3</v>
      </c>
      <c r="J501" s="35" t="n">
        <v>3</v>
      </c>
      <c r="K501" s="34" t="n">
        <v>80</v>
      </c>
      <c r="L501" s="35" t="n">
        <f aca="false">VLOOKUP(K501,$AB$682:$AD$691,3,TRUE())+VLOOKUP(F501,$AC$682:$AD$691,2,TRUE())+SUM(G501:J501)</f>
        <v>18</v>
      </c>
      <c r="M501" s="36" t="n">
        <v>1</v>
      </c>
      <c r="N501" s="37" t="n">
        <v>1</v>
      </c>
      <c r="O501" s="36" t="n">
        <f aca="false">MIN((MAX((ROUND(((POWER(CEILING((K501*1.15),1),2) / 870) * (Z501 /Y501)),0)),5)),30)</f>
        <v>10</v>
      </c>
      <c r="P501" s="19"/>
      <c r="Q501" s="36" t="s">
        <v>427</v>
      </c>
      <c r="R501" s="37" t="n">
        <v>297</v>
      </c>
      <c r="S501" s="38" t="s">
        <v>817</v>
      </c>
      <c r="T501" s="37" t="s">
        <v>993</v>
      </c>
      <c r="U501" s="21"/>
      <c r="V501" s="39" t="s">
        <v>1667</v>
      </c>
      <c r="W501" s="19"/>
      <c r="X501" s="32"/>
      <c r="Y501" s="23" t="n">
        <v>3</v>
      </c>
      <c r="Z501" s="24" t="n">
        <v>3</v>
      </c>
      <c r="AA501" s="19"/>
      <c r="AB501" s="25"/>
      <c r="AC501" s="25"/>
      <c r="AD501" s="25"/>
    </row>
    <row r="502" customFormat="false" ht="15" hidden="false" customHeight="true" outlineLevel="0" collapsed="false">
      <c r="A502" s="34" t="n">
        <v>490</v>
      </c>
      <c r="B502" s="35" t="s">
        <v>1668</v>
      </c>
      <c r="C502" s="34" t="s">
        <v>444</v>
      </c>
      <c r="D502" s="35" t="s">
        <v>828</v>
      </c>
      <c r="E502" s="34" t="s">
        <v>700</v>
      </c>
      <c r="F502" s="35" t="n">
        <v>110</v>
      </c>
      <c r="G502" s="34" t="n">
        <v>4</v>
      </c>
      <c r="H502" s="35" t="n">
        <v>4</v>
      </c>
      <c r="I502" s="34" t="n">
        <v>4</v>
      </c>
      <c r="J502" s="35" t="n">
        <v>4</v>
      </c>
      <c r="K502" s="34" t="n">
        <v>100</v>
      </c>
      <c r="L502" s="35" t="n">
        <f aca="false">VLOOKUP(K502,$AB$682:$AD$691,3,TRUE())+VLOOKUP(F502,$AC$682:$AD$691,2,TRUE())+SUM(G502:J502)</f>
        <v>24</v>
      </c>
      <c r="M502" s="36" t="n">
        <v>1</v>
      </c>
      <c r="N502" s="37" t="n">
        <v>1</v>
      </c>
      <c r="O502" s="36" t="n">
        <f aca="false">MIN((MAX((ROUND(((POWER(CEILING((K502*1.15),1),2) / 870) * (Z502 /Y502)),0)),5)),30)</f>
        <v>15</v>
      </c>
      <c r="P502" s="19"/>
      <c r="Q502" s="36" t="s">
        <v>427</v>
      </c>
      <c r="R502" s="37" t="n">
        <v>297</v>
      </c>
      <c r="S502" s="38" t="s">
        <v>817</v>
      </c>
      <c r="T502" s="37" t="s">
        <v>427</v>
      </c>
      <c r="U502" s="21"/>
      <c r="V502" s="39"/>
      <c r="W502" s="19"/>
      <c r="X502" s="32"/>
      <c r="Y502" s="23" t="n">
        <v>3</v>
      </c>
      <c r="Z502" s="24" t="n">
        <v>3</v>
      </c>
      <c r="AA502" s="19"/>
      <c r="AB502" s="25"/>
      <c r="AC502" s="25"/>
      <c r="AD502" s="25"/>
    </row>
    <row r="503" customFormat="false" ht="15" hidden="false" customHeight="true" outlineLevel="0" collapsed="false">
      <c r="A503" s="26" t="n">
        <v>491</v>
      </c>
      <c r="B503" s="27" t="s">
        <v>1669</v>
      </c>
      <c r="C503" s="26" t="s">
        <v>1008</v>
      </c>
      <c r="D503" s="27" t="s">
        <v>1670</v>
      </c>
      <c r="E503" s="26" t="s">
        <v>700</v>
      </c>
      <c r="F503" s="27" t="n">
        <v>100</v>
      </c>
      <c r="G503" s="26" t="n">
        <v>3</v>
      </c>
      <c r="H503" s="27" t="n">
        <v>3</v>
      </c>
      <c r="I503" s="26" t="n">
        <v>5</v>
      </c>
      <c r="J503" s="27" t="n">
        <v>3</v>
      </c>
      <c r="K503" s="26" t="n">
        <v>125</v>
      </c>
      <c r="L503" s="27" t="n">
        <f aca="false">VLOOKUP(K503,$AB$682:$AD$691,3,TRUE())+VLOOKUP(F503,$AC$682:$AD$691,2,TRUE())+SUM(G503:J503)</f>
        <v>22</v>
      </c>
      <c r="M503" s="28" t="n">
        <v>3</v>
      </c>
      <c r="N503" s="29" t="n">
        <v>4</v>
      </c>
      <c r="O503" s="28" t="n">
        <f aca="false">MIN((MAX((ROUND(((POWER(CEILING((K503*1.15),1),2) / 870) * (Z503 /Y503)),0)),5)),30)</f>
        <v>24</v>
      </c>
      <c r="P503" s="19"/>
      <c r="Q503" s="28" t="s">
        <v>427</v>
      </c>
      <c r="R503" s="29" t="n">
        <v>297</v>
      </c>
      <c r="S503" s="30" t="s">
        <v>817</v>
      </c>
      <c r="T503" s="29" t="s">
        <v>404</v>
      </c>
      <c r="U503" s="21"/>
      <c r="V503" s="31" t="s">
        <v>1671</v>
      </c>
      <c r="W503" s="19"/>
      <c r="X503" s="32"/>
      <c r="Y503" s="23" t="n">
        <v>3</v>
      </c>
      <c r="Z503" s="24" t="n">
        <v>3</v>
      </c>
      <c r="AA503" s="19"/>
      <c r="AB503" s="25"/>
      <c r="AC503" s="25"/>
      <c r="AD503" s="25"/>
    </row>
    <row r="504" customFormat="false" ht="15" hidden="false" customHeight="true" outlineLevel="0" collapsed="false">
      <c r="A504" s="26" t="n">
        <v>492</v>
      </c>
      <c r="B504" s="27" t="s">
        <v>1672</v>
      </c>
      <c r="C504" s="26" t="s">
        <v>764</v>
      </c>
      <c r="D504" s="27" t="s">
        <v>1174</v>
      </c>
      <c r="E504" s="26" t="s">
        <v>700</v>
      </c>
      <c r="F504" s="27" t="n">
        <v>110</v>
      </c>
      <c r="G504" s="26" t="n">
        <v>4</v>
      </c>
      <c r="H504" s="27" t="n">
        <v>4</v>
      </c>
      <c r="I504" s="26" t="n">
        <v>4</v>
      </c>
      <c r="J504" s="27" t="n">
        <v>4</v>
      </c>
      <c r="K504" s="26" t="n">
        <v>100</v>
      </c>
      <c r="L504" s="27" t="n">
        <f aca="false">VLOOKUP(K504,$AB$682:$AD$691,3,TRUE())+VLOOKUP(F504,$AC$682:$AD$691,2,TRUE())+SUM(G504:J504)</f>
        <v>24</v>
      </c>
      <c r="M504" s="28" t="n">
        <v>1</v>
      </c>
      <c r="N504" s="29" t="n">
        <v>1</v>
      </c>
      <c r="O504" s="28" t="n">
        <f aca="false">MIN((MAX((ROUND(((POWER(CEILING((K504*1.15),1),2) / 870) * (Z504 /Y504)),0)),5)),30)</f>
        <v>15</v>
      </c>
      <c r="P504" s="19"/>
      <c r="Q504" s="28" t="s">
        <v>427</v>
      </c>
      <c r="R504" s="29" t="n">
        <v>255</v>
      </c>
      <c r="S504" s="30" t="s">
        <v>1673</v>
      </c>
      <c r="T504" s="29" t="s">
        <v>427</v>
      </c>
      <c r="U504" s="21"/>
      <c r="V504" s="31"/>
      <c r="W504" s="19"/>
      <c r="X504" s="32"/>
      <c r="Y504" s="23" t="n">
        <v>3</v>
      </c>
      <c r="Z504" s="24" t="n">
        <v>3</v>
      </c>
      <c r="AA504" s="19"/>
      <c r="AB504" s="25"/>
      <c r="AC504" s="25"/>
      <c r="AD504" s="25"/>
    </row>
    <row r="505" customFormat="false" ht="15" hidden="false" customHeight="true" outlineLevel="0" collapsed="false">
      <c r="A505" s="26" t="n">
        <v>492</v>
      </c>
      <c r="B505" s="27" t="s">
        <v>1674</v>
      </c>
      <c r="C505" s="26" t="s">
        <v>982</v>
      </c>
      <c r="D505" s="27" t="s">
        <v>1460</v>
      </c>
      <c r="E505" s="26" t="s">
        <v>700</v>
      </c>
      <c r="F505" s="27" t="n">
        <v>110</v>
      </c>
      <c r="G505" s="26" t="n">
        <v>4</v>
      </c>
      <c r="H505" s="27" t="n">
        <v>3</v>
      </c>
      <c r="I505" s="26" t="n">
        <v>5</v>
      </c>
      <c r="J505" s="27" t="n">
        <v>3</v>
      </c>
      <c r="K505" s="26" t="n">
        <v>127</v>
      </c>
      <c r="L505" s="27" t="n">
        <f aca="false">VLOOKUP(K505,$AB$682:$AD$691,3,TRUE())+VLOOKUP(F505,$AC$682:$AD$691,2,TRUE())+SUM(G505:J505)</f>
        <v>24</v>
      </c>
      <c r="M505" s="28" t="n">
        <v>1</v>
      </c>
      <c r="N505" s="29" t="n">
        <v>1</v>
      </c>
      <c r="O505" s="28" t="n">
        <f aca="false">MIN((MAX((ROUND(((POWER(CEILING((K505*1.15),1),2) / 870) * (Z505 /Y505)),0)),5)),30)</f>
        <v>25</v>
      </c>
      <c r="P505" s="19"/>
      <c r="Q505" s="28" t="s">
        <v>427</v>
      </c>
      <c r="R505" s="29" t="n">
        <v>255</v>
      </c>
      <c r="S505" s="30" t="s">
        <v>1673</v>
      </c>
      <c r="T505" s="29" t="s">
        <v>427</v>
      </c>
      <c r="U505" s="21"/>
      <c r="V505" s="31"/>
      <c r="W505" s="19"/>
      <c r="X505" s="32"/>
      <c r="Y505" s="23" t="n">
        <v>3</v>
      </c>
      <c r="Z505" s="24" t="n">
        <v>3</v>
      </c>
      <c r="AA505" s="19"/>
      <c r="AB505" s="25"/>
      <c r="AC505" s="25"/>
      <c r="AD505" s="25"/>
    </row>
    <row r="506" customFormat="false" ht="15" hidden="false" customHeight="true" outlineLevel="0" collapsed="false">
      <c r="A506" s="34" t="n">
        <v>493</v>
      </c>
      <c r="B506" s="35" t="s">
        <v>1675</v>
      </c>
      <c r="C506" s="34" t="s">
        <v>484</v>
      </c>
      <c r="D506" s="35" t="s">
        <v>1676</v>
      </c>
      <c r="E506" s="34" t="s">
        <v>700</v>
      </c>
      <c r="F506" s="35" t="n">
        <v>120</v>
      </c>
      <c r="G506" s="34" t="n">
        <v>5</v>
      </c>
      <c r="H506" s="35" t="n">
        <v>5</v>
      </c>
      <c r="I506" s="34" t="n">
        <v>5</v>
      </c>
      <c r="J506" s="35" t="n">
        <v>5</v>
      </c>
      <c r="K506" s="34" t="n">
        <v>120</v>
      </c>
      <c r="L506" s="35" t="n">
        <f aca="false">VLOOKUP(K506,$AB$682:$AD$691,3,TRUE())+VLOOKUP(F506,$AC$682:$AD$691,2,TRUE())+SUM(G506:J506)</f>
        <v>30</v>
      </c>
      <c r="M506" s="36" t="n">
        <v>5</v>
      </c>
      <c r="N506" s="37" t="n">
        <v>7</v>
      </c>
      <c r="O506" s="36" t="n">
        <f aca="false">MIN((MAX((ROUND(((POWER(CEILING((K506*1.15),1),2) / 870) * (Z506 /Y506)),0)),5)),30)</f>
        <v>22</v>
      </c>
      <c r="P506" s="19"/>
      <c r="Q506" s="36" t="s">
        <v>427</v>
      </c>
      <c r="R506" s="37" t="n">
        <v>297</v>
      </c>
      <c r="S506" s="38" t="s">
        <v>1677</v>
      </c>
      <c r="T506" s="37" t="s">
        <v>427</v>
      </c>
      <c r="U506" s="21"/>
      <c r="V506" s="39" t="s">
        <v>1678</v>
      </c>
      <c r="W506" s="19"/>
      <c r="X506" s="32"/>
      <c r="Y506" s="23" t="n">
        <v>3</v>
      </c>
      <c r="Z506" s="24" t="n">
        <v>3</v>
      </c>
      <c r="AA506" s="19"/>
      <c r="AB506" s="25"/>
      <c r="AC506" s="25"/>
      <c r="AD506" s="25"/>
    </row>
    <row r="507" customFormat="false" ht="15" hidden="false" customHeight="true" outlineLevel="0" collapsed="false">
      <c r="A507" s="34" t="n">
        <v>494</v>
      </c>
      <c r="B507" s="35" t="s">
        <v>1679</v>
      </c>
      <c r="C507" s="34" t="s">
        <v>1680</v>
      </c>
      <c r="D507" s="35" t="s">
        <v>1681</v>
      </c>
      <c r="E507" s="34" t="s">
        <v>700</v>
      </c>
      <c r="F507" s="35" t="n">
        <v>110</v>
      </c>
      <c r="G507" s="34" t="n">
        <v>4</v>
      </c>
      <c r="H507" s="35" t="n">
        <v>4</v>
      </c>
      <c r="I507" s="34" t="n">
        <v>4</v>
      </c>
      <c r="J507" s="35" t="n">
        <v>4</v>
      </c>
      <c r="K507" s="34" t="n">
        <v>100</v>
      </c>
      <c r="L507" s="35" t="n">
        <f aca="false">VLOOKUP(K507,$AB$682:$AD$691,3,TRUE())+VLOOKUP(F507,$AC$682:$AD$691,2,TRUE())+SUM(G507:J507)</f>
        <v>24</v>
      </c>
      <c r="M507" s="36" t="n">
        <v>1</v>
      </c>
      <c r="N507" s="37" t="n">
        <v>1</v>
      </c>
      <c r="O507" s="36" t="n">
        <f aca="false">MIN((MAX((ROUND(((POWER(CEILING((K507*1.15),1),2) / 870) * (Z507 /Y507)),0)),5)),30)</f>
        <v>15</v>
      </c>
      <c r="P507" s="19"/>
      <c r="Q507" s="36" t="s">
        <v>427</v>
      </c>
      <c r="R507" s="37" t="n">
        <v>297</v>
      </c>
      <c r="S507" s="38" t="s">
        <v>817</v>
      </c>
      <c r="T507" s="37" t="s">
        <v>427</v>
      </c>
      <c r="U507" s="21"/>
      <c r="V507" s="39" t="s">
        <v>1682</v>
      </c>
      <c r="W507" s="19"/>
      <c r="X507" s="32"/>
      <c r="Y507" s="23" t="n">
        <v>3</v>
      </c>
      <c r="Z507" s="24" t="n">
        <v>3</v>
      </c>
      <c r="AA507" s="19"/>
      <c r="AB507" s="25"/>
      <c r="AC507" s="25"/>
      <c r="AD507" s="25"/>
    </row>
    <row r="508" customFormat="false" ht="15" hidden="false" customHeight="true" outlineLevel="0" collapsed="false">
      <c r="A508" s="34" t="n">
        <v>495</v>
      </c>
      <c r="B508" s="35" t="s">
        <v>1683</v>
      </c>
      <c r="C508" s="34" t="s">
        <v>764</v>
      </c>
      <c r="D508" s="35" t="s">
        <v>420</v>
      </c>
      <c r="E508" s="34" t="s">
        <v>1064</v>
      </c>
      <c r="F508" s="35" t="n">
        <v>90</v>
      </c>
      <c r="G508" s="34" t="n">
        <v>2</v>
      </c>
      <c r="H508" s="35" t="n">
        <v>2</v>
      </c>
      <c r="I508" s="34" t="n">
        <v>2</v>
      </c>
      <c r="J508" s="35" t="n">
        <v>2</v>
      </c>
      <c r="K508" s="34" t="n">
        <v>63</v>
      </c>
      <c r="L508" s="35" t="n">
        <f aca="false">VLOOKUP(K508,$AB$682:$AD$691,3,TRUE())+VLOOKUP(F508,$AC$682:$AD$691,2,TRUE())+SUM(G508:J508)</f>
        <v>13</v>
      </c>
      <c r="M508" s="36" t="n">
        <v>1</v>
      </c>
      <c r="N508" s="37" t="n">
        <v>1</v>
      </c>
      <c r="O508" s="36" t="n">
        <f aca="false">MIN((MAX((ROUND(((POWER(CEILING((K508*1.15),1),2) / 870) * (Z508 /Y508)),0)),5)),30)</f>
        <v>18</v>
      </c>
      <c r="P508" s="19"/>
      <c r="Q508" s="36" t="n">
        <v>2</v>
      </c>
      <c r="R508" s="37" t="n">
        <v>255</v>
      </c>
      <c r="S508" s="38" t="s">
        <v>422</v>
      </c>
      <c r="T508" s="37" t="s">
        <v>449</v>
      </c>
      <c r="U508" s="21"/>
      <c r="V508" s="39"/>
      <c r="W508" s="19"/>
      <c r="X508" s="32"/>
      <c r="Y508" s="23" t="n">
        <v>1</v>
      </c>
      <c r="Z508" s="24" t="n">
        <v>3</v>
      </c>
      <c r="AA508" s="19"/>
      <c r="AB508" s="25"/>
      <c r="AC508" s="25"/>
      <c r="AD508" s="25"/>
    </row>
    <row r="509" customFormat="false" ht="15" hidden="false" customHeight="true" outlineLevel="0" collapsed="false">
      <c r="A509" s="26" t="n">
        <v>496</v>
      </c>
      <c r="B509" s="27" t="s">
        <v>1684</v>
      </c>
      <c r="C509" s="26" t="s">
        <v>764</v>
      </c>
      <c r="D509" s="27" t="s">
        <v>420</v>
      </c>
      <c r="E509" s="26" t="s">
        <v>1064</v>
      </c>
      <c r="F509" s="27" t="n">
        <v>90</v>
      </c>
      <c r="G509" s="26" t="n">
        <v>2</v>
      </c>
      <c r="H509" s="27" t="n">
        <v>3</v>
      </c>
      <c r="I509" s="26" t="n">
        <v>2</v>
      </c>
      <c r="J509" s="27" t="n">
        <v>3</v>
      </c>
      <c r="K509" s="26" t="n">
        <v>83</v>
      </c>
      <c r="L509" s="27" t="n">
        <f aca="false">VLOOKUP(K509,$AB$682:$AD$691,3,TRUE())+VLOOKUP(F509,$AC$682:$AD$691,2,TRUE())+SUM(G509:J509)</f>
        <v>15</v>
      </c>
      <c r="M509" s="28" t="n">
        <v>2</v>
      </c>
      <c r="N509" s="29" t="n">
        <v>2</v>
      </c>
      <c r="O509" s="28" t="n">
        <f aca="false">MIN((MAX((ROUND(((POWER(CEILING((K509*1.15),1),2) / 870) * (Z509 /Y509)),0)),5)),30)</f>
        <v>16</v>
      </c>
      <c r="P509" s="19"/>
      <c r="Q509" s="28" t="s">
        <v>427</v>
      </c>
      <c r="R509" s="29" t="n">
        <v>255</v>
      </c>
      <c r="S509" s="30" t="s">
        <v>422</v>
      </c>
      <c r="T509" s="29" t="s">
        <v>449</v>
      </c>
      <c r="U509" s="21"/>
      <c r="V509" s="31"/>
      <c r="W509" s="19"/>
      <c r="X509" s="32"/>
      <c r="Y509" s="23" t="n">
        <v>2</v>
      </c>
      <c r="Z509" s="24" t="n">
        <v>3</v>
      </c>
      <c r="AA509" s="19"/>
      <c r="AB509" s="25"/>
      <c r="AC509" s="25"/>
      <c r="AD509" s="25"/>
    </row>
    <row r="510" customFormat="false" ht="15" hidden="false" customHeight="true" outlineLevel="0" collapsed="false">
      <c r="A510" s="26" t="n">
        <v>497</v>
      </c>
      <c r="B510" s="27" t="s">
        <v>1685</v>
      </c>
      <c r="C510" s="26" t="s">
        <v>764</v>
      </c>
      <c r="D510" s="27" t="s">
        <v>420</v>
      </c>
      <c r="E510" s="26" t="s">
        <v>1064</v>
      </c>
      <c r="F510" s="27" t="n">
        <v>100</v>
      </c>
      <c r="G510" s="26" t="n">
        <v>3</v>
      </c>
      <c r="H510" s="27" t="n">
        <v>3</v>
      </c>
      <c r="I510" s="26" t="n">
        <v>3</v>
      </c>
      <c r="J510" s="27" t="n">
        <v>3</v>
      </c>
      <c r="K510" s="26" t="n">
        <v>113</v>
      </c>
      <c r="L510" s="27" t="n">
        <f aca="false">VLOOKUP(K510,$AB$682:$AD$691,3,TRUE())+VLOOKUP(F510,$AC$682:$AD$691,2,TRUE())+SUM(G510:J510)</f>
        <v>19</v>
      </c>
      <c r="M510" s="28" t="n">
        <v>3</v>
      </c>
      <c r="N510" s="29" t="n">
        <v>4</v>
      </c>
      <c r="O510" s="28" t="n">
        <f aca="false">MIN((MAX((ROUND(((POWER(CEILING((K510*1.15),1),2) / 870) * (Z510 /Y510)),0)),5)),30)</f>
        <v>19</v>
      </c>
      <c r="P510" s="19"/>
      <c r="Q510" s="28" t="s">
        <v>427</v>
      </c>
      <c r="R510" s="29" t="n">
        <v>255</v>
      </c>
      <c r="S510" s="30" t="s">
        <v>422</v>
      </c>
      <c r="T510" s="29" t="s">
        <v>449</v>
      </c>
      <c r="U510" s="21"/>
      <c r="V510" s="31" t="s">
        <v>1439</v>
      </c>
      <c r="W510" s="19"/>
      <c r="X510" s="32"/>
      <c r="Y510" s="23" t="n">
        <v>3</v>
      </c>
      <c r="Z510" s="24" t="n">
        <v>3</v>
      </c>
      <c r="AA510" s="19"/>
      <c r="AB510" s="25"/>
      <c r="AC510" s="25"/>
      <c r="AD510" s="25"/>
    </row>
    <row r="511" customFormat="false" ht="15" hidden="false" customHeight="true" outlineLevel="0" collapsed="false">
      <c r="A511" s="26" t="n">
        <v>498</v>
      </c>
      <c r="B511" s="27" t="s">
        <v>1686</v>
      </c>
      <c r="C511" s="26" t="s">
        <v>433</v>
      </c>
      <c r="D511" s="27" t="s">
        <v>434</v>
      </c>
      <c r="E511" s="26" t="s">
        <v>1091</v>
      </c>
      <c r="F511" s="27" t="n">
        <v>100</v>
      </c>
      <c r="G511" s="26" t="n">
        <v>3</v>
      </c>
      <c r="H511" s="27" t="n">
        <v>2</v>
      </c>
      <c r="I511" s="26" t="n">
        <v>2</v>
      </c>
      <c r="J511" s="27" t="n">
        <v>2</v>
      </c>
      <c r="K511" s="26" t="n">
        <v>45</v>
      </c>
      <c r="L511" s="27" t="n">
        <f aca="false">VLOOKUP(K511,$AB$682:$AD$691,3,TRUE())+VLOOKUP(F511,$AC$682:$AD$691,2,TRUE())+SUM(G511:J511)</f>
        <v>14</v>
      </c>
      <c r="M511" s="28" t="n">
        <v>1</v>
      </c>
      <c r="N511" s="29" t="n">
        <v>1</v>
      </c>
      <c r="O511" s="28" t="n">
        <f aca="false">MIN((MAX((ROUND(((POWER(CEILING((K511*1.15),1),2) / 870) * (Z511 /Y511)),0)),5)),30)</f>
        <v>9</v>
      </c>
      <c r="P511" s="19"/>
      <c r="Q511" s="28" t="n">
        <v>2</v>
      </c>
      <c r="R511" s="29" t="n">
        <v>255</v>
      </c>
      <c r="S511" s="30" t="s">
        <v>422</v>
      </c>
      <c r="T511" s="29" t="s">
        <v>402</v>
      </c>
      <c r="U511" s="21"/>
      <c r="V511" s="31"/>
      <c r="W511" s="19"/>
      <c r="X511" s="32"/>
      <c r="Y511" s="23" t="n">
        <v>1</v>
      </c>
      <c r="Z511" s="24" t="n">
        <v>3</v>
      </c>
      <c r="AA511" s="19"/>
      <c r="AB511" s="25"/>
      <c r="AC511" s="25"/>
      <c r="AD511" s="25"/>
    </row>
    <row r="512" customFormat="false" ht="15" hidden="false" customHeight="true" outlineLevel="0" collapsed="false">
      <c r="A512" s="34" t="n">
        <v>499</v>
      </c>
      <c r="B512" s="35" t="s">
        <v>1687</v>
      </c>
      <c r="C512" s="34" t="s">
        <v>1183</v>
      </c>
      <c r="D512" s="35" t="s">
        <v>434</v>
      </c>
      <c r="E512" s="34" t="s">
        <v>1091</v>
      </c>
      <c r="F512" s="35" t="n">
        <v>100</v>
      </c>
      <c r="G512" s="34" t="n">
        <v>3</v>
      </c>
      <c r="H512" s="35" t="n">
        <v>2</v>
      </c>
      <c r="I512" s="34" t="n">
        <v>3</v>
      </c>
      <c r="J512" s="35" t="n">
        <v>2</v>
      </c>
      <c r="K512" s="34" t="n">
        <v>55</v>
      </c>
      <c r="L512" s="35" t="n">
        <f aca="false">VLOOKUP(K512,$AB$682:$AD$691,3,TRUE())+VLOOKUP(F512,$AC$682:$AD$691,2,TRUE())+SUM(G512:J512)</f>
        <v>15</v>
      </c>
      <c r="M512" s="36" t="n">
        <v>2</v>
      </c>
      <c r="N512" s="37" t="n">
        <v>4</v>
      </c>
      <c r="O512" s="36" t="n">
        <f aca="false">MIN((MAX((ROUND(((POWER(CEILING((K512*1.15),1),2) / 870) * (Z512 /Y512)),0)),5)),30)</f>
        <v>7</v>
      </c>
      <c r="P512" s="19"/>
      <c r="Q512" s="36" t="s">
        <v>427</v>
      </c>
      <c r="R512" s="37" t="n">
        <v>255</v>
      </c>
      <c r="S512" s="38" t="s">
        <v>422</v>
      </c>
      <c r="T512" s="37" t="s">
        <v>402</v>
      </c>
      <c r="U512" s="21"/>
      <c r="V512" s="39"/>
      <c r="W512" s="19"/>
      <c r="X512" s="32"/>
      <c r="Y512" s="23" t="n">
        <v>2</v>
      </c>
      <c r="Z512" s="24" t="n">
        <v>3</v>
      </c>
      <c r="AA512" s="19"/>
      <c r="AB512" s="25"/>
      <c r="AC512" s="25"/>
      <c r="AD512" s="25"/>
    </row>
    <row r="513" customFormat="false" ht="15" hidden="false" customHeight="true" outlineLevel="0" collapsed="false">
      <c r="A513" s="34" t="n">
        <v>500</v>
      </c>
      <c r="B513" s="35" t="s">
        <v>1688</v>
      </c>
      <c r="C513" s="34" t="s">
        <v>1183</v>
      </c>
      <c r="D513" s="35" t="s">
        <v>434</v>
      </c>
      <c r="E513" s="34" t="s">
        <v>753</v>
      </c>
      <c r="F513" s="35" t="n">
        <v>110</v>
      </c>
      <c r="G513" s="34" t="n">
        <v>5</v>
      </c>
      <c r="H513" s="35" t="n">
        <v>3</v>
      </c>
      <c r="I513" s="34" t="n">
        <v>4</v>
      </c>
      <c r="J513" s="35" t="n">
        <v>3</v>
      </c>
      <c r="K513" s="34" t="n">
        <v>65</v>
      </c>
      <c r="L513" s="35" t="n">
        <f aca="false">VLOOKUP(K513,$AB$682:$AD$691,3,TRUE())+VLOOKUP(F513,$AC$682:$AD$691,2,TRUE())+SUM(G513:J513)</f>
        <v>22</v>
      </c>
      <c r="M513" s="36" t="n">
        <v>3</v>
      </c>
      <c r="N513" s="37" t="n">
        <v>5</v>
      </c>
      <c r="O513" s="36" t="n">
        <f aca="false">MIN((MAX((ROUND(((POWER(CEILING((K513*1.15),1),2) / 870) * (Z513 /Y513)),0)),5)),30)</f>
        <v>6</v>
      </c>
      <c r="P513" s="19"/>
      <c r="Q513" s="36" t="s">
        <v>427</v>
      </c>
      <c r="R513" s="37" t="n">
        <v>255</v>
      </c>
      <c r="S513" s="38" t="s">
        <v>422</v>
      </c>
      <c r="T513" s="37" t="s">
        <v>402</v>
      </c>
      <c r="U513" s="21"/>
      <c r="V513" s="39" t="s">
        <v>1439</v>
      </c>
      <c r="W513" s="19"/>
      <c r="X513" s="32"/>
      <c r="Y513" s="23" t="n">
        <v>3</v>
      </c>
      <c r="Z513" s="24" t="n">
        <v>3</v>
      </c>
      <c r="AA513" s="19"/>
      <c r="AB513" s="25"/>
      <c r="AC513" s="25"/>
      <c r="AD513" s="25"/>
    </row>
    <row r="514" customFormat="false" ht="15" hidden="false" customHeight="true" outlineLevel="0" collapsed="false">
      <c r="A514" s="34" t="n">
        <v>501</v>
      </c>
      <c r="B514" s="35" t="s">
        <v>1689</v>
      </c>
      <c r="C514" s="34" t="s">
        <v>444</v>
      </c>
      <c r="D514" s="35" t="s">
        <v>445</v>
      </c>
      <c r="E514" s="34" t="s">
        <v>1330</v>
      </c>
      <c r="F514" s="35" t="n">
        <v>90</v>
      </c>
      <c r="G514" s="34" t="n">
        <v>2</v>
      </c>
      <c r="H514" s="35" t="n">
        <v>2</v>
      </c>
      <c r="I514" s="34" t="n">
        <v>3</v>
      </c>
      <c r="J514" s="35" t="n">
        <v>2</v>
      </c>
      <c r="K514" s="34" t="n">
        <v>45</v>
      </c>
      <c r="L514" s="35" t="n">
        <f aca="false">VLOOKUP(K514,$AB$682:$AD$691,3,TRUE())+VLOOKUP(F514,$AC$682:$AD$691,2,TRUE())+SUM(G514:J514)</f>
        <v>13</v>
      </c>
      <c r="M514" s="36" t="n">
        <v>1</v>
      </c>
      <c r="N514" s="37" t="n">
        <v>1</v>
      </c>
      <c r="O514" s="36" t="n">
        <f aca="false">MIN((MAX((ROUND(((POWER(CEILING((K514*1.15),1),2) / 870) * (Z514 /Y514)),0)),5)),30)</f>
        <v>9</v>
      </c>
      <c r="P514" s="19"/>
      <c r="Q514" s="36" t="n">
        <v>2</v>
      </c>
      <c r="R514" s="37" t="n">
        <v>255</v>
      </c>
      <c r="S514" s="38" t="s">
        <v>422</v>
      </c>
      <c r="T514" s="37" t="s">
        <v>404</v>
      </c>
      <c r="U514" s="21"/>
      <c r="V514" s="39"/>
      <c r="W514" s="19"/>
      <c r="X514" s="32"/>
      <c r="Y514" s="23" t="n">
        <v>1</v>
      </c>
      <c r="Z514" s="24" t="n">
        <v>3</v>
      </c>
      <c r="AA514" s="19"/>
      <c r="AB514" s="25"/>
      <c r="AC514" s="25"/>
      <c r="AD514" s="25"/>
    </row>
    <row r="515" customFormat="false" ht="15" hidden="false" customHeight="true" outlineLevel="0" collapsed="false">
      <c r="A515" s="26" t="n">
        <v>502</v>
      </c>
      <c r="B515" s="27" t="s">
        <v>1690</v>
      </c>
      <c r="C515" s="26" t="s">
        <v>444</v>
      </c>
      <c r="D515" s="27" t="s">
        <v>445</v>
      </c>
      <c r="E515" s="26" t="s">
        <v>1330</v>
      </c>
      <c r="F515" s="27" t="n">
        <v>100</v>
      </c>
      <c r="G515" s="26" t="n">
        <v>3</v>
      </c>
      <c r="H515" s="27" t="n">
        <v>2</v>
      </c>
      <c r="I515" s="26" t="n">
        <v>3</v>
      </c>
      <c r="J515" s="27" t="n">
        <v>2</v>
      </c>
      <c r="K515" s="26" t="n">
        <v>60</v>
      </c>
      <c r="L515" s="27" t="n">
        <f aca="false">VLOOKUP(K515,$AB$682:$AD$691,3,TRUE())+VLOOKUP(F515,$AC$682:$AD$691,2,TRUE())+SUM(G515:J515)</f>
        <v>15</v>
      </c>
      <c r="M515" s="28" t="n">
        <v>2</v>
      </c>
      <c r="N515" s="29" t="n">
        <v>2</v>
      </c>
      <c r="O515" s="28" t="n">
        <f aca="false">MIN((MAX((ROUND(((POWER(CEILING((K515*1.15),1),2) / 870) * (Z515 /Y515)),0)),5)),30)</f>
        <v>8</v>
      </c>
      <c r="P515" s="19"/>
      <c r="Q515" s="28" t="s">
        <v>427</v>
      </c>
      <c r="R515" s="29" t="n">
        <v>255</v>
      </c>
      <c r="S515" s="30" t="s">
        <v>422</v>
      </c>
      <c r="T515" s="29" t="s">
        <v>404</v>
      </c>
      <c r="U515" s="21"/>
      <c r="V515" s="31"/>
      <c r="W515" s="19"/>
      <c r="X515" s="32"/>
      <c r="Y515" s="23" t="n">
        <v>2</v>
      </c>
      <c r="Z515" s="24" t="n">
        <v>3</v>
      </c>
      <c r="AA515" s="19"/>
      <c r="AB515" s="25"/>
      <c r="AC515" s="25"/>
      <c r="AD515" s="25"/>
    </row>
    <row r="516" customFormat="false" ht="15" hidden="false" customHeight="true" outlineLevel="0" collapsed="false">
      <c r="A516" s="26" t="n">
        <v>503</v>
      </c>
      <c r="B516" s="27" t="s">
        <v>1691</v>
      </c>
      <c r="C516" s="26" t="s">
        <v>444</v>
      </c>
      <c r="D516" s="27" t="s">
        <v>445</v>
      </c>
      <c r="E516" s="26" t="s">
        <v>1330</v>
      </c>
      <c r="F516" s="27" t="n">
        <v>100</v>
      </c>
      <c r="G516" s="26" t="n">
        <v>4</v>
      </c>
      <c r="H516" s="27" t="n">
        <v>3</v>
      </c>
      <c r="I516" s="26" t="n">
        <v>4</v>
      </c>
      <c r="J516" s="27" t="n">
        <v>3</v>
      </c>
      <c r="K516" s="26" t="n">
        <v>70</v>
      </c>
      <c r="L516" s="27" t="n">
        <f aca="false">VLOOKUP(K516,$AB$682:$AD$691,3,TRUE())+VLOOKUP(F516,$AC$682:$AD$691,2,TRUE())+SUM(G516:J516)</f>
        <v>20</v>
      </c>
      <c r="M516" s="28" t="n">
        <v>4</v>
      </c>
      <c r="N516" s="29" t="n">
        <v>4</v>
      </c>
      <c r="O516" s="28" t="n">
        <f aca="false">MIN((MAX((ROUND(((POWER(CEILING((K516*1.15),1),2) / 870) * (Z516 /Y516)),0)),5)),30)</f>
        <v>8</v>
      </c>
      <c r="P516" s="19"/>
      <c r="Q516" s="28" t="s">
        <v>427</v>
      </c>
      <c r="R516" s="29" t="n">
        <v>255</v>
      </c>
      <c r="S516" s="30" t="s">
        <v>422</v>
      </c>
      <c r="T516" s="29" t="s">
        <v>404</v>
      </c>
      <c r="U516" s="21"/>
      <c r="V516" s="31" t="s">
        <v>1439</v>
      </c>
      <c r="W516" s="19"/>
      <c r="X516" s="32"/>
      <c r="Y516" s="23" t="n">
        <v>3</v>
      </c>
      <c r="Z516" s="24" t="n">
        <v>3</v>
      </c>
      <c r="AA516" s="19"/>
      <c r="AB516" s="25"/>
      <c r="AC516" s="25"/>
      <c r="AD516" s="25"/>
    </row>
    <row r="517" customFormat="false" ht="15" hidden="false" customHeight="true" outlineLevel="0" collapsed="false">
      <c r="A517" s="26" t="n">
        <v>504</v>
      </c>
      <c r="B517" s="27" t="s">
        <v>1692</v>
      </c>
      <c r="C517" s="26" t="s">
        <v>484</v>
      </c>
      <c r="D517" s="27" t="s">
        <v>912</v>
      </c>
      <c r="E517" s="26" t="s">
        <v>667</v>
      </c>
      <c r="F517" s="27" t="n">
        <v>90</v>
      </c>
      <c r="G517" s="26" t="n">
        <v>2</v>
      </c>
      <c r="H517" s="27" t="n">
        <v>2</v>
      </c>
      <c r="I517" s="26" t="n">
        <v>2</v>
      </c>
      <c r="J517" s="27" t="n">
        <v>2</v>
      </c>
      <c r="K517" s="26" t="n">
        <v>42</v>
      </c>
      <c r="L517" s="27" t="n">
        <f aca="false">VLOOKUP(K517,$AB$682:$AD$691,3,TRUE())+VLOOKUP(F517,$AC$682:$AD$691,2,TRUE())+SUM(G517:J517)</f>
        <v>12</v>
      </c>
      <c r="M517" s="28" t="n">
        <v>1</v>
      </c>
      <c r="N517" s="29" t="n">
        <v>2</v>
      </c>
      <c r="O517" s="28" t="n">
        <f aca="false">MIN((MAX((ROUND(((POWER(CEILING((K517*1.15),1),2) / 870) * (Z517 /Y517)),0)),5)),30)</f>
        <v>6</v>
      </c>
      <c r="P517" s="19"/>
      <c r="Q517" s="28" t="n">
        <v>2</v>
      </c>
      <c r="R517" s="29" t="n">
        <v>45</v>
      </c>
      <c r="S517" s="30" t="s">
        <v>422</v>
      </c>
      <c r="T517" s="29" t="s">
        <v>402</v>
      </c>
      <c r="U517" s="21"/>
      <c r="V517" s="31"/>
      <c r="W517" s="19"/>
      <c r="X517" s="32"/>
      <c r="Y517" s="23" t="n">
        <v>1</v>
      </c>
      <c r="Z517" s="24" t="n">
        <v>2</v>
      </c>
      <c r="AA517" s="19"/>
      <c r="AB517" s="25"/>
      <c r="AC517" s="25"/>
      <c r="AD517" s="25"/>
    </row>
    <row r="518" customFormat="false" ht="15" hidden="false" customHeight="true" outlineLevel="0" collapsed="false">
      <c r="A518" s="34" t="n">
        <v>505</v>
      </c>
      <c r="B518" s="35" t="s">
        <v>1693</v>
      </c>
      <c r="C518" s="34" t="s">
        <v>484</v>
      </c>
      <c r="D518" s="35" t="s">
        <v>1694</v>
      </c>
      <c r="E518" s="34" t="s">
        <v>667</v>
      </c>
      <c r="F518" s="35" t="n">
        <v>90</v>
      </c>
      <c r="G518" s="34" t="n">
        <v>3</v>
      </c>
      <c r="H518" s="35" t="n">
        <v>3</v>
      </c>
      <c r="I518" s="34" t="n">
        <v>2</v>
      </c>
      <c r="J518" s="35" t="n">
        <v>3</v>
      </c>
      <c r="K518" s="34" t="n">
        <v>77</v>
      </c>
      <c r="L518" s="35" t="n">
        <f aca="false">VLOOKUP(K518,$AB$682:$AD$691,3,TRUE())+VLOOKUP(F518,$AC$682:$AD$691,2,TRUE())+SUM(G518:J518)</f>
        <v>16</v>
      </c>
      <c r="M518" s="36" t="n">
        <v>2</v>
      </c>
      <c r="N518" s="37" t="n">
        <v>3</v>
      </c>
      <c r="O518" s="36" t="n">
        <f aca="false">MIN((MAX((ROUND(((POWER(CEILING((K518*1.15),1),2) / 870) * (Z518 /Y518)),0)),5)),30)</f>
        <v>9</v>
      </c>
      <c r="P518" s="19"/>
      <c r="Q518" s="36" t="s">
        <v>427</v>
      </c>
      <c r="R518" s="37" t="n">
        <v>45</v>
      </c>
      <c r="S518" s="38" t="s">
        <v>422</v>
      </c>
      <c r="T518" s="37" t="s">
        <v>402</v>
      </c>
      <c r="U518" s="21"/>
      <c r="V518" s="39"/>
      <c r="W518" s="19"/>
      <c r="X518" s="32"/>
      <c r="Y518" s="23" t="n">
        <v>3</v>
      </c>
      <c r="Z518" s="24" t="n">
        <v>3</v>
      </c>
      <c r="AA518" s="19"/>
      <c r="AB518" s="25"/>
      <c r="AC518" s="25"/>
      <c r="AD518" s="25"/>
    </row>
    <row r="519" customFormat="false" ht="15" hidden="false" customHeight="true" outlineLevel="0" collapsed="false">
      <c r="A519" s="34" t="n">
        <v>506</v>
      </c>
      <c r="B519" s="35" t="s">
        <v>1695</v>
      </c>
      <c r="C519" s="34" t="s">
        <v>484</v>
      </c>
      <c r="D519" s="35" t="s">
        <v>1696</v>
      </c>
      <c r="E519" s="34" t="s">
        <v>457</v>
      </c>
      <c r="F519" s="35" t="n">
        <v>90</v>
      </c>
      <c r="G519" s="34" t="n">
        <v>2</v>
      </c>
      <c r="H519" s="35" t="n">
        <v>2</v>
      </c>
      <c r="I519" s="34" t="n">
        <v>1</v>
      </c>
      <c r="J519" s="35" t="n">
        <v>2</v>
      </c>
      <c r="K519" s="34" t="n">
        <v>55</v>
      </c>
      <c r="L519" s="35" t="n">
        <f aca="false">VLOOKUP(K519,$AB$682:$AD$691,3,TRUE())+VLOOKUP(F519,$AC$682:$AD$691,2,TRUE())+SUM(G519:J519)</f>
        <v>11</v>
      </c>
      <c r="M519" s="36" t="n">
        <v>2</v>
      </c>
      <c r="N519" s="37" t="n">
        <v>1</v>
      </c>
      <c r="O519" s="36" t="n">
        <f aca="false">MIN((MAX((ROUND(((POWER(CEILING((K519*1.15),1),2) / 870) * (Z519 /Y519)),0)),5)),30)</f>
        <v>14</v>
      </c>
      <c r="P519" s="19"/>
      <c r="Q519" s="36" t="n">
        <v>2</v>
      </c>
      <c r="R519" s="37" t="n">
        <v>45</v>
      </c>
      <c r="S519" s="38" t="s">
        <v>422</v>
      </c>
      <c r="T519" s="37" t="s">
        <v>402</v>
      </c>
      <c r="U519" s="21"/>
      <c r="V519" s="39"/>
      <c r="W519" s="19"/>
      <c r="X519" s="32"/>
      <c r="Y519" s="23" t="n">
        <v>1</v>
      </c>
      <c r="Z519" s="24" t="n">
        <v>3</v>
      </c>
      <c r="AA519" s="19"/>
      <c r="AB519" s="25"/>
      <c r="AC519" s="25"/>
      <c r="AD519" s="25"/>
    </row>
    <row r="520" customFormat="false" ht="15" hidden="false" customHeight="true" outlineLevel="0" collapsed="false">
      <c r="A520" s="34" t="n">
        <v>507</v>
      </c>
      <c r="B520" s="35" t="s">
        <v>1697</v>
      </c>
      <c r="C520" s="34" t="s">
        <v>484</v>
      </c>
      <c r="D520" s="35" t="s">
        <v>1698</v>
      </c>
      <c r="E520" s="34" t="s">
        <v>1218</v>
      </c>
      <c r="F520" s="35" t="n">
        <v>100</v>
      </c>
      <c r="G520" s="34" t="n">
        <v>3</v>
      </c>
      <c r="H520" s="35" t="n">
        <v>3</v>
      </c>
      <c r="I520" s="34" t="n">
        <v>2</v>
      </c>
      <c r="J520" s="35" t="n">
        <v>3</v>
      </c>
      <c r="K520" s="34" t="n">
        <v>60</v>
      </c>
      <c r="L520" s="35" t="n">
        <f aca="false">VLOOKUP(K520,$AB$682:$AD$691,3,TRUE())+VLOOKUP(F520,$AC$682:$AD$691,2,TRUE())+SUM(G520:J520)</f>
        <v>16</v>
      </c>
      <c r="M520" s="36" t="n">
        <v>2</v>
      </c>
      <c r="N520" s="37" t="n">
        <v>2</v>
      </c>
      <c r="O520" s="36" t="n">
        <f aca="false">MIN((MAX((ROUND(((POWER(CEILING((K520*1.15),1),2) / 870) * (Z520 /Y520)),0)),5)),30)</f>
        <v>8</v>
      </c>
      <c r="P520" s="19"/>
      <c r="Q520" s="36" t="s">
        <v>427</v>
      </c>
      <c r="R520" s="37" t="n">
        <v>180</v>
      </c>
      <c r="S520" s="38" t="s">
        <v>422</v>
      </c>
      <c r="T520" s="37" t="s">
        <v>402</v>
      </c>
      <c r="U520" s="21"/>
      <c r="V520" s="39"/>
      <c r="W520" s="19"/>
      <c r="X520" s="32"/>
      <c r="Y520" s="23" t="n">
        <v>2</v>
      </c>
      <c r="Z520" s="24" t="n">
        <v>3</v>
      </c>
      <c r="AA520" s="19"/>
      <c r="AB520" s="25"/>
      <c r="AC520" s="25"/>
      <c r="AD520" s="25"/>
    </row>
    <row r="521" customFormat="false" ht="15" hidden="false" customHeight="true" outlineLevel="0" collapsed="false">
      <c r="A521" s="26" t="n">
        <v>508</v>
      </c>
      <c r="B521" s="27" t="s">
        <v>1699</v>
      </c>
      <c r="C521" s="26" t="s">
        <v>484</v>
      </c>
      <c r="D521" s="27" t="s">
        <v>1698</v>
      </c>
      <c r="E521" s="26" t="s">
        <v>1218</v>
      </c>
      <c r="F521" s="27" t="n">
        <v>100</v>
      </c>
      <c r="G521" s="26" t="n">
        <v>4</v>
      </c>
      <c r="H521" s="27" t="n">
        <v>3</v>
      </c>
      <c r="I521" s="26" t="n">
        <v>2</v>
      </c>
      <c r="J521" s="27" t="n">
        <v>3</v>
      </c>
      <c r="K521" s="26" t="n">
        <v>80</v>
      </c>
      <c r="L521" s="27" t="n">
        <f aca="false">VLOOKUP(K521,$AB$682:$AD$691,3,TRUE())+VLOOKUP(F521,$AC$682:$AD$691,2,TRUE())+SUM(G521:J521)</f>
        <v>18</v>
      </c>
      <c r="M521" s="28" t="n">
        <v>3</v>
      </c>
      <c r="N521" s="29" t="n">
        <v>4</v>
      </c>
      <c r="O521" s="28" t="n">
        <f aca="false">MIN((MAX((ROUND(((POWER(CEILING((K521*1.15),1),2) / 870) * (Z521 /Y521)),0)),5)),30)</f>
        <v>10</v>
      </c>
      <c r="P521" s="19"/>
      <c r="Q521" s="28" t="s">
        <v>427</v>
      </c>
      <c r="R521" s="29" t="n">
        <v>255</v>
      </c>
      <c r="S521" s="30" t="s">
        <v>422</v>
      </c>
      <c r="T521" s="29" t="s">
        <v>402</v>
      </c>
      <c r="U521" s="21"/>
      <c r="V521" s="31"/>
      <c r="W521" s="19"/>
      <c r="X521" s="32"/>
      <c r="Y521" s="23" t="n">
        <v>3</v>
      </c>
      <c r="Z521" s="24" t="n">
        <v>3</v>
      </c>
      <c r="AA521" s="19"/>
      <c r="AB521" s="25"/>
      <c r="AC521" s="25"/>
      <c r="AD521" s="25"/>
    </row>
    <row r="522" customFormat="false" ht="15" hidden="false" customHeight="true" outlineLevel="0" collapsed="false">
      <c r="A522" s="26" t="n">
        <v>509</v>
      </c>
      <c r="B522" s="27" t="s">
        <v>1700</v>
      </c>
      <c r="C522" s="26" t="s">
        <v>1008</v>
      </c>
      <c r="D522" s="27" t="s">
        <v>1701</v>
      </c>
      <c r="E522" s="26" t="s">
        <v>1014</v>
      </c>
      <c r="F522" s="27" t="n">
        <v>90</v>
      </c>
      <c r="G522" s="26" t="n">
        <v>2</v>
      </c>
      <c r="H522" s="27" t="n">
        <v>2</v>
      </c>
      <c r="I522" s="26" t="n">
        <v>2</v>
      </c>
      <c r="J522" s="27" t="n">
        <v>2</v>
      </c>
      <c r="K522" s="26" t="n">
        <v>66</v>
      </c>
      <c r="L522" s="27" t="n">
        <f aca="false">VLOOKUP(K522,$AB$682:$AD$691,3,TRUE())+VLOOKUP(F522,$AC$682:$AD$691,2,TRUE())+SUM(G522:J522)</f>
        <v>13</v>
      </c>
      <c r="M522" s="28" t="n">
        <v>1</v>
      </c>
      <c r="N522" s="29" t="n">
        <v>2</v>
      </c>
      <c r="O522" s="28" t="n">
        <f aca="false">MIN((MAX((ROUND(((POWER(CEILING((K522*1.15),1),2) / 870) * (Z522 /Y522)),0)),5)),30)</f>
        <v>13</v>
      </c>
      <c r="P522" s="19"/>
      <c r="Q522" s="28" t="n">
        <v>2</v>
      </c>
      <c r="R522" s="29" t="n">
        <v>45</v>
      </c>
      <c r="S522" s="30" t="s">
        <v>422</v>
      </c>
      <c r="T522" s="29" t="s">
        <v>509</v>
      </c>
      <c r="U522" s="21"/>
      <c r="V522" s="31"/>
      <c r="W522" s="19"/>
      <c r="X522" s="32"/>
      <c r="Y522" s="23" t="n">
        <v>1</v>
      </c>
      <c r="Z522" s="24" t="n">
        <v>2</v>
      </c>
      <c r="AA522" s="19"/>
      <c r="AB522" s="25"/>
      <c r="AC522" s="25"/>
      <c r="AD522" s="25"/>
    </row>
    <row r="523" customFormat="false" ht="15" hidden="false" customHeight="true" outlineLevel="0" collapsed="false">
      <c r="A523" s="26" t="n">
        <v>510</v>
      </c>
      <c r="B523" s="27" t="s">
        <v>1702</v>
      </c>
      <c r="C523" s="26" t="s">
        <v>1008</v>
      </c>
      <c r="D523" s="27" t="s">
        <v>1701</v>
      </c>
      <c r="E523" s="26" t="s">
        <v>1014</v>
      </c>
      <c r="F523" s="27" t="n">
        <v>100</v>
      </c>
      <c r="G523" s="26" t="n">
        <v>3</v>
      </c>
      <c r="H523" s="27" t="n">
        <v>2</v>
      </c>
      <c r="I523" s="26" t="n">
        <v>3</v>
      </c>
      <c r="J523" s="27" t="n">
        <v>2</v>
      </c>
      <c r="K523" s="26" t="n">
        <v>106</v>
      </c>
      <c r="L523" s="27" t="n">
        <f aca="false">VLOOKUP(K523,$AB$682:$AD$691,3,TRUE())+VLOOKUP(F523,$AC$682:$AD$691,2,TRUE())+SUM(G523:J523)</f>
        <v>17</v>
      </c>
      <c r="M523" s="28" t="n">
        <v>2</v>
      </c>
      <c r="N523" s="29" t="n">
        <v>3</v>
      </c>
      <c r="O523" s="28" t="n">
        <f aca="false">MIN((MAX((ROUND(((POWER(CEILING((K523*1.15),1),2) / 870) * (Z523 /Y523)),0)),5)),30)</f>
        <v>17</v>
      </c>
      <c r="P523" s="19"/>
      <c r="Q523" s="28" t="s">
        <v>427</v>
      </c>
      <c r="R523" s="29" t="n">
        <v>210</v>
      </c>
      <c r="S523" s="30" t="s">
        <v>422</v>
      </c>
      <c r="T523" s="29" t="s">
        <v>509</v>
      </c>
      <c r="U523" s="21"/>
      <c r="V523" s="31"/>
      <c r="W523" s="19"/>
      <c r="X523" s="32"/>
      <c r="Y523" s="23" t="n">
        <v>3</v>
      </c>
      <c r="Z523" s="24" t="n">
        <v>3</v>
      </c>
      <c r="AA523" s="19"/>
      <c r="AB523" s="25"/>
      <c r="AC523" s="25"/>
      <c r="AD523" s="25"/>
    </row>
    <row r="524" customFormat="false" ht="15" hidden="false" customHeight="true" outlineLevel="0" collapsed="false">
      <c r="A524" s="34" t="n">
        <v>511</v>
      </c>
      <c r="B524" s="35" t="s">
        <v>1703</v>
      </c>
      <c r="C524" s="34" t="s">
        <v>764</v>
      </c>
      <c r="D524" s="35" t="s">
        <v>637</v>
      </c>
      <c r="E524" s="34" t="s">
        <v>420</v>
      </c>
      <c r="F524" s="35" t="n">
        <v>90</v>
      </c>
      <c r="G524" s="34" t="n">
        <v>2</v>
      </c>
      <c r="H524" s="35" t="n">
        <v>2</v>
      </c>
      <c r="I524" s="34" t="n">
        <v>2</v>
      </c>
      <c r="J524" s="35" t="n">
        <v>2</v>
      </c>
      <c r="K524" s="34" t="n">
        <v>64</v>
      </c>
      <c r="L524" s="35" t="n">
        <f aca="false">VLOOKUP(K524,$AB$682:$AD$691,3,TRUE())+VLOOKUP(F524,$AC$682:$AD$691,2,TRUE())+SUM(G524:J524)</f>
        <v>13</v>
      </c>
      <c r="M524" s="36" t="n">
        <v>1</v>
      </c>
      <c r="N524" s="37" t="n">
        <v>2</v>
      </c>
      <c r="O524" s="36" t="n">
        <f aca="false">MIN((MAX((ROUND(((POWER(CEILING((K524*1.15),1),2) / 870) * (Z524 /Y524)),0)),5)),30)</f>
        <v>13</v>
      </c>
      <c r="P524" s="19"/>
      <c r="Q524" s="36" t="n">
        <v>2</v>
      </c>
      <c r="R524" s="37" t="n">
        <v>110</v>
      </c>
      <c r="S524" s="38" t="s">
        <v>567</v>
      </c>
      <c r="T524" s="37" t="s">
        <v>509</v>
      </c>
      <c r="U524" s="21"/>
      <c r="V524" s="39"/>
      <c r="W524" s="19"/>
      <c r="X524" s="32"/>
      <c r="Y524" s="23" t="n">
        <v>1</v>
      </c>
      <c r="Z524" s="24" t="n">
        <v>2</v>
      </c>
      <c r="AA524" s="19"/>
      <c r="AB524" s="25"/>
      <c r="AC524" s="25"/>
      <c r="AD524" s="25"/>
    </row>
    <row r="525" customFormat="false" ht="15" hidden="false" customHeight="true" outlineLevel="0" collapsed="false">
      <c r="A525" s="34" t="n">
        <v>512</v>
      </c>
      <c r="B525" s="35" t="s">
        <v>1704</v>
      </c>
      <c r="C525" s="34" t="s">
        <v>764</v>
      </c>
      <c r="D525" s="35" t="s">
        <v>637</v>
      </c>
      <c r="E525" s="34" t="s">
        <v>420</v>
      </c>
      <c r="F525" s="35" t="n">
        <v>100</v>
      </c>
      <c r="G525" s="34" t="n">
        <v>4</v>
      </c>
      <c r="H525" s="35" t="n">
        <v>3</v>
      </c>
      <c r="I525" s="34" t="n">
        <v>4</v>
      </c>
      <c r="J525" s="35" t="n">
        <v>3</v>
      </c>
      <c r="K525" s="34" t="n">
        <v>101</v>
      </c>
      <c r="L525" s="35" t="n">
        <f aca="false">VLOOKUP(K525,$AB$682:$AD$691,3,TRUE())+VLOOKUP(F525,$AC$682:$AD$691,2,TRUE())+SUM(G525:J525)</f>
        <v>21</v>
      </c>
      <c r="M525" s="36" t="n">
        <v>2</v>
      </c>
      <c r="N525" s="37" t="n">
        <v>3</v>
      </c>
      <c r="O525" s="36" t="n">
        <f aca="false">MIN((MAX((ROUND(((POWER(CEILING((K525*1.15),1),2) / 870) * (Z525 /Y525)),0)),5)),30)</f>
        <v>16</v>
      </c>
      <c r="P525" s="19"/>
      <c r="Q525" s="36" t="s">
        <v>427</v>
      </c>
      <c r="R525" s="37" t="n">
        <v>225</v>
      </c>
      <c r="S525" s="38" t="s">
        <v>567</v>
      </c>
      <c r="T525" s="37" t="s">
        <v>509</v>
      </c>
      <c r="U525" s="21"/>
      <c r="V525" s="39"/>
      <c r="W525" s="19"/>
      <c r="X525" s="32"/>
      <c r="Y525" s="23" t="n">
        <v>3</v>
      </c>
      <c r="Z525" s="24" t="n">
        <v>3</v>
      </c>
      <c r="AA525" s="19"/>
      <c r="AB525" s="25"/>
      <c r="AC525" s="25"/>
      <c r="AD525" s="25"/>
    </row>
    <row r="526" customFormat="false" ht="15" hidden="false" customHeight="true" outlineLevel="0" collapsed="false">
      <c r="A526" s="34" t="n">
        <v>513</v>
      </c>
      <c r="B526" s="35" t="s">
        <v>1705</v>
      </c>
      <c r="C526" s="34" t="s">
        <v>433</v>
      </c>
      <c r="D526" s="35" t="s">
        <v>637</v>
      </c>
      <c r="E526" s="34" t="s">
        <v>434</v>
      </c>
      <c r="F526" s="35" t="n">
        <v>90</v>
      </c>
      <c r="G526" s="34" t="n">
        <v>2</v>
      </c>
      <c r="H526" s="35" t="n">
        <v>2</v>
      </c>
      <c r="I526" s="34" t="n">
        <v>2</v>
      </c>
      <c r="J526" s="35" t="n">
        <v>2</v>
      </c>
      <c r="K526" s="34" t="n">
        <v>64</v>
      </c>
      <c r="L526" s="35" t="n">
        <f aca="false">VLOOKUP(K526,$AB$682:$AD$691,3,TRUE())+VLOOKUP(F526,$AC$682:$AD$691,2,TRUE())+SUM(G526:J526)</f>
        <v>13</v>
      </c>
      <c r="M526" s="36" t="n">
        <v>1</v>
      </c>
      <c r="N526" s="37" t="n">
        <v>2</v>
      </c>
      <c r="O526" s="36" t="n">
        <f aca="false">MIN((MAX((ROUND(((POWER(CEILING((K526*1.15),1),2) / 870) * (Z526 /Y526)),0)),5)),30)</f>
        <v>13</v>
      </c>
      <c r="P526" s="19"/>
      <c r="Q526" s="36" t="n">
        <v>2</v>
      </c>
      <c r="R526" s="37" t="n">
        <v>110</v>
      </c>
      <c r="S526" s="38" t="s">
        <v>541</v>
      </c>
      <c r="T526" s="37" t="s">
        <v>509</v>
      </c>
      <c r="U526" s="21"/>
      <c r="V526" s="39"/>
      <c r="W526" s="19"/>
      <c r="X526" s="32"/>
      <c r="Y526" s="23" t="n">
        <v>1</v>
      </c>
      <c r="Z526" s="24" t="n">
        <v>2</v>
      </c>
      <c r="AA526" s="19"/>
      <c r="AB526" s="25"/>
      <c r="AC526" s="25"/>
      <c r="AD526" s="25"/>
    </row>
    <row r="527" customFormat="false" ht="15" hidden="false" customHeight="true" outlineLevel="0" collapsed="false">
      <c r="A527" s="26" t="n">
        <v>514</v>
      </c>
      <c r="B527" s="27" t="s">
        <v>1706</v>
      </c>
      <c r="C527" s="26" t="s">
        <v>433</v>
      </c>
      <c r="D527" s="27" t="s">
        <v>637</v>
      </c>
      <c r="E527" s="26" t="s">
        <v>434</v>
      </c>
      <c r="F527" s="27" t="n">
        <v>100</v>
      </c>
      <c r="G527" s="26" t="n">
        <v>4</v>
      </c>
      <c r="H527" s="27" t="n">
        <v>3</v>
      </c>
      <c r="I527" s="26" t="n">
        <v>4</v>
      </c>
      <c r="J527" s="27" t="n">
        <v>3</v>
      </c>
      <c r="K527" s="26" t="n">
        <v>101</v>
      </c>
      <c r="L527" s="27" t="n">
        <f aca="false">VLOOKUP(K527,$AB$682:$AD$691,3,TRUE())+VLOOKUP(F527,$AC$682:$AD$691,2,TRUE())+SUM(G527:J527)</f>
        <v>21</v>
      </c>
      <c r="M527" s="28" t="n">
        <v>2</v>
      </c>
      <c r="N527" s="29" t="n">
        <v>3</v>
      </c>
      <c r="O527" s="28" t="n">
        <f aca="false">MIN((MAX((ROUND(((POWER(CEILING((K527*1.15),1),2) / 870) * (Z527 /Y527)),0)),5)),30)</f>
        <v>16</v>
      </c>
      <c r="P527" s="19"/>
      <c r="Q527" s="28" t="s">
        <v>427</v>
      </c>
      <c r="R527" s="29" t="n">
        <v>225</v>
      </c>
      <c r="S527" s="30" t="s">
        <v>541</v>
      </c>
      <c r="T527" s="29" t="s">
        <v>509</v>
      </c>
      <c r="U527" s="21"/>
      <c r="V527" s="31"/>
      <c r="W527" s="19"/>
      <c r="X527" s="32"/>
      <c r="Y527" s="23" t="n">
        <v>3</v>
      </c>
      <c r="Z527" s="24" t="n">
        <v>3</v>
      </c>
      <c r="AA527" s="19"/>
      <c r="AB527" s="25"/>
      <c r="AC527" s="25"/>
      <c r="AD527" s="25"/>
    </row>
    <row r="528" customFormat="false" ht="15" hidden="false" customHeight="true" outlineLevel="0" collapsed="false">
      <c r="A528" s="26" t="n">
        <v>515</v>
      </c>
      <c r="B528" s="27" t="s">
        <v>1707</v>
      </c>
      <c r="C528" s="26" t="s">
        <v>444</v>
      </c>
      <c r="D528" s="27" t="s">
        <v>637</v>
      </c>
      <c r="E528" s="26" t="s">
        <v>445</v>
      </c>
      <c r="F528" s="27" t="n">
        <v>90</v>
      </c>
      <c r="G528" s="26" t="n">
        <v>2</v>
      </c>
      <c r="H528" s="27" t="n">
        <v>2</v>
      </c>
      <c r="I528" s="26" t="n">
        <v>2</v>
      </c>
      <c r="J528" s="27" t="n">
        <v>2</v>
      </c>
      <c r="K528" s="26" t="n">
        <v>64</v>
      </c>
      <c r="L528" s="27" t="n">
        <f aca="false">VLOOKUP(K528,$AB$682:$AD$691,3,TRUE())+VLOOKUP(F528,$AC$682:$AD$691,2,TRUE())+SUM(G528:J528)</f>
        <v>13</v>
      </c>
      <c r="M528" s="28" t="n">
        <v>1</v>
      </c>
      <c r="N528" s="29" t="n">
        <v>2</v>
      </c>
      <c r="O528" s="28" t="n">
        <f aca="false">MIN((MAX((ROUND(((POWER(CEILING((K528*1.15),1),2) / 870) * (Z528 /Y528)),0)),5)),30)</f>
        <v>13</v>
      </c>
      <c r="P528" s="19"/>
      <c r="Q528" s="28" t="n">
        <v>2</v>
      </c>
      <c r="R528" s="29" t="n">
        <v>110</v>
      </c>
      <c r="S528" s="30" t="s">
        <v>615</v>
      </c>
      <c r="T528" s="29" t="s">
        <v>509</v>
      </c>
      <c r="U528" s="21"/>
      <c r="V528" s="31"/>
      <c r="W528" s="19"/>
      <c r="X528" s="32"/>
      <c r="Y528" s="23" t="n">
        <v>1</v>
      </c>
      <c r="Z528" s="24" t="n">
        <v>2</v>
      </c>
      <c r="AA528" s="19"/>
      <c r="AB528" s="25"/>
      <c r="AC528" s="25"/>
      <c r="AD528" s="25"/>
    </row>
    <row r="529" customFormat="false" ht="15" hidden="false" customHeight="true" outlineLevel="0" collapsed="false">
      <c r="A529" s="26" t="n">
        <v>516</v>
      </c>
      <c r="B529" s="27" t="s">
        <v>1708</v>
      </c>
      <c r="C529" s="26" t="s">
        <v>444</v>
      </c>
      <c r="D529" s="27" t="s">
        <v>637</v>
      </c>
      <c r="E529" s="26" t="s">
        <v>445</v>
      </c>
      <c r="F529" s="27" t="n">
        <v>100</v>
      </c>
      <c r="G529" s="26" t="n">
        <v>4</v>
      </c>
      <c r="H529" s="27" t="n">
        <v>3</v>
      </c>
      <c r="I529" s="26" t="n">
        <v>4</v>
      </c>
      <c r="J529" s="27" t="n">
        <v>3</v>
      </c>
      <c r="K529" s="26" t="n">
        <v>101</v>
      </c>
      <c r="L529" s="27" t="n">
        <f aca="false">VLOOKUP(K529,$AB$682:$AD$691,3,TRUE())+VLOOKUP(F529,$AC$682:$AD$691,2,TRUE())+SUM(G529:J529)</f>
        <v>21</v>
      </c>
      <c r="M529" s="28" t="n">
        <v>2</v>
      </c>
      <c r="N529" s="29" t="n">
        <v>3</v>
      </c>
      <c r="O529" s="28" t="n">
        <f aca="false">MIN((MAX((ROUND(((POWER(CEILING((K529*1.15),1),2) / 870) * (Z529 /Y529)),0)),5)),30)</f>
        <v>16</v>
      </c>
      <c r="P529" s="19"/>
      <c r="Q529" s="28" t="s">
        <v>427</v>
      </c>
      <c r="R529" s="29" t="n">
        <v>225</v>
      </c>
      <c r="S529" s="30" t="s">
        <v>615</v>
      </c>
      <c r="T529" s="29" t="s">
        <v>509</v>
      </c>
      <c r="U529" s="21"/>
      <c r="V529" s="31"/>
      <c r="W529" s="19"/>
      <c r="X529" s="32"/>
      <c r="Y529" s="23" t="n">
        <v>3</v>
      </c>
      <c r="Z529" s="24" t="n">
        <v>3</v>
      </c>
      <c r="AA529" s="19"/>
      <c r="AB529" s="25"/>
      <c r="AC529" s="25"/>
      <c r="AD529" s="25"/>
    </row>
    <row r="530" customFormat="false" ht="15" hidden="false" customHeight="true" outlineLevel="0" collapsed="false">
      <c r="A530" s="34" t="n">
        <v>517</v>
      </c>
      <c r="B530" s="35" t="s">
        <v>1709</v>
      </c>
      <c r="C530" s="34" t="s">
        <v>619</v>
      </c>
      <c r="D530" s="35" t="s">
        <v>1710</v>
      </c>
      <c r="E530" s="34" t="s">
        <v>1024</v>
      </c>
      <c r="F530" s="35" t="n">
        <v>100</v>
      </c>
      <c r="G530" s="34" t="n">
        <v>1</v>
      </c>
      <c r="H530" s="35" t="n">
        <v>2</v>
      </c>
      <c r="I530" s="34" t="n">
        <v>3</v>
      </c>
      <c r="J530" s="35" t="n">
        <v>2</v>
      </c>
      <c r="K530" s="34" t="n">
        <v>24</v>
      </c>
      <c r="L530" s="35" t="n">
        <f aca="false">VLOOKUP(K530,$AB$682:$AD$691,3,TRUE())+VLOOKUP(F530,$AC$682:$AD$691,2,TRUE())+SUM(G530:J530)</f>
        <v>12</v>
      </c>
      <c r="M530" s="36" t="n">
        <v>1</v>
      </c>
      <c r="N530" s="37" t="n">
        <v>2</v>
      </c>
      <c r="O530" s="36" t="n">
        <f aca="false">MIN((MAX((ROUND(((POWER(CEILING((K530*1.15),1),2) / 870) * (Z530 /Y530)),0)),5)),30)</f>
        <v>5</v>
      </c>
      <c r="P530" s="19"/>
      <c r="Q530" s="36" t="n">
        <v>2</v>
      </c>
      <c r="R530" s="37" t="n">
        <v>110</v>
      </c>
      <c r="S530" s="38" t="s">
        <v>521</v>
      </c>
      <c r="T530" s="37" t="s">
        <v>404</v>
      </c>
      <c r="U530" s="21"/>
      <c r="V530" s="39" t="s">
        <v>1646</v>
      </c>
      <c r="W530" s="19"/>
      <c r="X530" s="32"/>
      <c r="Y530" s="23" t="n">
        <v>1</v>
      </c>
      <c r="Z530" s="24" t="n">
        <v>2</v>
      </c>
      <c r="AA530" s="19"/>
      <c r="AB530" s="25"/>
      <c r="AC530" s="25"/>
      <c r="AD530" s="25"/>
    </row>
    <row r="531" customFormat="false" ht="15" hidden="false" customHeight="true" outlineLevel="0" collapsed="false">
      <c r="A531" s="34" t="n">
        <v>518</v>
      </c>
      <c r="B531" s="35" t="s">
        <v>1711</v>
      </c>
      <c r="C531" s="34" t="s">
        <v>619</v>
      </c>
      <c r="D531" s="35" t="s">
        <v>1710</v>
      </c>
      <c r="E531" s="34" t="s">
        <v>1024</v>
      </c>
      <c r="F531" s="35" t="n">
        <v>120</v>
      </c>
      <c r="G531" s="34" t="n">
        <v>2</v>
      </c>
      <c r="H531" s="35" t="n">
        <v>3</v>
      </c>
      <c r="I531" s="34" t="n">
        <v>4</v>
      </c>
      <c r="J531" s="35" t="n">
        <v>3</v>
      </c>
      <c r="K531" s="34" t="n">
        <v>29</v>
      </c>
      <c r="L531" s="35" t="n">
        <f aca="false">VLOOKUP(K531,$AB$682:$AD$691,3,TRUE())+VLOOKUP(F531,$AC$682:$AD$691,2,TRUE())+SUM(G531:J531)</f>
        <v>19</v>
      </c>
      <c r="M531" s="36" t="n">
        <v>2</v>
      </c>
      <c r="N531" s="37" t="n">
        <v>4</v>
      </c>
      <c r="O531" s="36" t="n">
        <f aca="false">MIN((MAX((ROUND(((POWER(CEILING((K531*1.15),1),2) / 870) * (Z531 /Y531)),0)),5)),30)</f>
        <v>5</v>
      </c>
      <c r="P531" s="19"/>
      <c r="Q531" s="36" t="s">
        <v>427</v>
      </c>
      <c r="R531" s="37" t="n">
        <v>225</v>
      </c>
      <c r="S531" s="38" t="s">
        <v>521</v>
      </c>
      <c r="T531" s="37" t="s">
        <v>404</v>
      </c>
      <c r="U531" s="21"/>
      <c r="V531" s="39" t="s">
        <v>1646</v>
      </c>
      <c r="W531" s="19"/>
      <c r="X531" s="32"/>
      <c r="Y531" s="23" t="n">
        <v>3</v>
      </c>
      <c r="Z531" s="24" t="n">
        <v>3</v>
      </c>
      <c r="AA531" s="19"/>
      <c r="AB531" s="25"/>
      <c r="AC531" s="25"/>
      <c r="AD531" s="25"/>
    </row>
    <row r="532" customFormat="false" ht="15" hidden="false" customHeight="true" outlineLevel="0" collapsed="false">
      <c r="A532" s="34" t="n">
        <v>519</v>
      </c>
      <c r="B532" s="35" t="s">
        <v>1712</v>
      </c>
      <c r="C532" s="34" t="s">
        <v>475</v>
      </c>
      <c r="D532" s="35" t="s">
        <v>1713</v>
      </c>
      <c r="E532" s="34" t="s">
        <v>1201</v>
      </c>
      <c r="F532" s="35" t="n">
        <v>90</v>
      </c>
      <c r="G532" s="34" t="n">
        <v>2</v>
      </c>
      <c r="H532" s="35" t="n">
        <v>2</v>
      </c>
      <c r="I532" s="34" t="n">
        <v>2</v>
      </c>
      <c r="J532" s="35" t="n">
        <v>2</v>
      </c>
      <c r="K532" s="34" t="n">
        <v>43</v>
      </c>
      <c r="L532" s="35" t="n">
        <f aca="false">VLOOKUP(K532,$AB$682:$AD$691,3,TRUE())+VLOOKUP(F532,$AC$682:$AD$691,2,TRUE())+SUM(G532:J532)</f>
        <v>12</v>
      </c>
      <c r="M532" s="36" t="n">
        <v>1</v>
      </c>
      <c r="N532" s="37" t="n">
        <v>1</v>
      </c>
      <c r="O532" s="36" t="n">
        <f aca="false">MIN((MAX((ROUND(((POWER(CEILING((K532*1.15),1),2) / 870) * (Z532 /Y532)),0)),5)),30)</f>
        <v>9</v>
      </c>
      <c r="P532" s="19"/>
      <c r="Q532" s="36" t="n">
        <v>2</v>
      </c>
      <c r="R532" s="37" t="n">
        <v>45</v>
      </c>
      <c r="S532" s="38" t="s">
        <v>422</v>
      </c>
      <c r="T532" s="37" t="s">
        <v>402</v>
      </c>
      <c r="U532" s="21"/>
      <c r="V532" s="39"/>
      <c r="W532" s="19"/>
      <c r="X532" s="32"/>
      <c r="Y532" s="23" t="n">
        <v>1</v>
      </c>
      <c r="Z532" s="24" t="n">
        <v>3</v>
      </c>
      <c r="AA532" s="19"/>
      <c r="AB532" s="25"/>
      <c r="AC532" s="25"/>
      <c r="AD532" s="25"/>
    </row>
    <row r="533" customFormat="false" ht="15" hidden="false" customHeight="true" outlineLevel="0" collapsed="false">
      <c r="A533" s="26" t="n">
        <v>520</v>
      </c>
      <c r="B533" s="27" t="s">
        <v>1714</v>
      </c>
      <c r="C533" s="26" t="s">
        <v>475</v>
      </c>
      <c r="D533" s="27" t="s">
        <v>1713</v>
      </c>
      <c r="E533" s="26" t="s">
        <v>1201</v>
      </c>
      <c r="F533" s="27" t="n">
        <v>100</v>
      </c>
      <c r="G533" s="26" t="n">
        <v>3</v>
      </c>
      <c r="H533" s="27" t="n">
        <v>3</v>
      </c>
      <c r="I533" s="26" t="n">
        <v>2</v>
      </c>
      <c r="J533" s="27" t="n">
        <v>2</v>
      </c>
      <c r="K533" s="26" t="n">
        <v>65</v>
      </c>
      <c r="L533" s="27" t="n">
        <f aca="false">VLOOKUP(K533,$AB$682:$AD$691,3,TRUE())+VLOOKUP(F533,$AC$682:$AD$691,2,TRUE())+SUM(G533:J533)</f>
        <v>16</v>
      </c>
      <c r="M533" s="28" t="n">
        <v>1</v>
      </c>
      <c r="N533" s="29" t="n">
        <v>2</v>
      </c>
      <c r="O533" s="28" t="n">
        <f aca="false">MIN((MAX((ROUND(((POWER(CEILING((K533*1.15),1),2) / 870) * (Z533 /Y533)),0)),5)),30)</f>
        <v>10</v>
      </c>
      <c r="P533" s="19"/>
      <c r="Q533" s="28" t="s">
        <v>427</v>
      </c>
      <c r="R533" s="29" t="n">
        <v>180</v>
      </c>
      <c r="S533" s="30" t="s">
        <v>422</v>
      </c>
      <c r="T533" s="29" t="s">
        <v>402</v>
      </c>
      <c r="U533" s="21"/>
      <c r="V533" s="31" t="s">
        <v>1715</v>
      </c>
      <c r="W533" s="19"/>
      <c r="X533" s="32"/>
      <c r="Y533" s="23" t="n">
        <v>2</v>
      </c>
      <c r="Z533" s="24" t="n">
        <v>3</v>
      </c>
      <c r="AA533" s="19"/>
      <c r="AB533" s="25"/>
      <c r="AC533" s="25"/>
      <c r="AD533" s="25"/>
    </row>
    <row r="534" customFormat="false" ht="15" hidden="false" customHeight="true" outlineLevel="0" collapsed="false">
      <c r="A534" s="26" t="n">
        <v>521</v>
      </c>
      <c r="B534" s="27" t="s">
        <v>1716</v>
      </c>
      <c r="C534" s="26" t="s">
        <v>475</v>
      </c>
      <c r="D534" s="27" t="s">
        <v>1713</v>
      </c>
      <c r="E534" s="26" t="s">
        <v>1201</v>
      </c>
      <c r="F534" s="27" t="n">
        <v>100</v>
      </c>
      <c r="G534" s="26" t="n">
        <v>4</v>
      </c>
      <c r="H534" s="27" t="n">
        <v>3</v>
      </c>
      <c r="I534" s="26" t="n">
        <v>3</v>
      </c>
      <c r="J534" s="27" t="n">
        <v>2</v>
      </c>
      <c r="K534" s="26" t="n">
        <v>93</v>
      </c>
      <c r="L534" s="27" t="n">
        <f aca="false">VLOOKUP(K534,$AB$682:$AD$691,3,TRUE())+VLOOKUP(F534,$AC$682:$AD$691,2,TRUE())+SUM(G534:J534)</f>
        <v>18</v>
      </c>
      <c r="M534" s="28" t="n">
        <v>2</v>
      </c>
      <c r="N534" s="29" t="n">
        <v>3</v>
      </c>
      <c r="O534" s="28" t="n">
        <f aca="false">MIN((MAX((ROUND(((POWER(CEILING((K534*1.15),1),2) / 870) * (Z534 /Y534)),0)),5)),30)</f>
        <v>13</v>
      </c>
      <c r="P534" s="19"/>
      <c r="Q534" s="28" t="s">
        <v>427</v>
      </c>
      <c r="R534" s="29" t="n">
        <v>255</v>
      </c>
      <c r="S534" s="30" t="s">
        <v>422</v>
      </c>
      <c r="T534" s="29" t="s">
        <v>402</v>
      </c>
      <c r="U534" s="21"/>
      <c r="V534" s="31"/>
      <c r="W534" s="19"/>
      <c r="X534" s="32"/>
      <c r="Y534" s="23" t="n">
        <v>3</v>
      </c>
      <c r="Z534" s="24" t="n">
        <v>3</v>
      </c>
      <c r="AA534" s="19"/>
      <c r="AB534" s="25"/>
      <c r="AC534" s="25"/>
      <c r="AD534" s="25"/>
    </row>
    <row r="535" customFormat="false" ht="15" hidden="false" customHeight="true" outlineLevel="0" collapsed="false">
      <c r="A535" s="26" t="n">
        <v>522</v>
      </c>
      <c r="B535" s="27" t="s">
        <v>1717</v>
      </c>
      <c r="C535" s="26" t="s">
        <v>501</v>
      </c>
      <c r="D535" s="27" t="s">
        <v>1718</v>
      </c>
      <c r="E535" s="26" t="s">
        <v>969</v>
      </c>
      <c r="F535" s="27" t="n">
        <v>90</v>
      </c>
      <c r="G535" s="26" t="n">
        <v>2</v>
      </c>
      <c r="H535" s="27" t="n">
        <v>2</v>
      </c>
      <c r="I535" s="26" t="n">
        <v>2</v>
      </c>
      <c r="J535" s="27" t="n">
        <v>2</v>
      </c>
      <c r="K535" s="26" t="n">
        <v>76</v>
      </c>
      <c r="L535" s="27" t="n">
        <f aca="false">VLOOKUP(K535,$AB$682:$AD$691,3,TRUE())+VLOOKUP(F535,$AC$682:$AD$691,2,TRUE())+SUM(G535:J535)</f>
        <v>13</v>
      </c>
      <c r="M535" s="28" t="n">
        <v>1</v>
      </c>
      <c r="N535" s="29" t="n">
        <v>3</v>
      </c>
      <c r="O535" s="28" t="n">
        <f aca="false">MIN((MAX((ROUND(((POWER(CEILING((K535*1.15),1),2) / 870) * (Z535 /Y535)),0)),5)),30)</f>
        <v>18</v>
      </c>
      <c r="P535" s="19"/>
      <c r="Q535" s="28" t="n">
        <v>2</v>
      </c>
      <c r="R535" s="29" t="n">
        <v>110</v>
      </c>
      <c r="S535" s="30" t="s">
        <v>422</v>
      </c>
      <c r="T535" s="29" t="s">
        <v>402</v>
      </c>
      <c r="U535" s="21"/>
      <c r="V535" s="31"/>
      <c r="W535" s="19"/>
      <c r="X535" s="32"/>
      <c r="Y535" s="23" t="n">
        <v>1</v>
      </c>
      <c r="Z535" s="24" t="n">
        <v>2</v>
      </c>
      <c r="AA535" s="19"/>
      <c r="AB535" s="25"/>
      <c r="AC535" s="25"/>
      <c r="AD535" s="25"/>
    </row>
    <row r="536" customFormat="false" ht="15" hidden="false" customHeight="true" outlineLevel="0" collapsed="false">
      <c r="A536" s="34" t="n">
        <v>523</v>
      </c>
      <c r="B536" s="35" t="s">
        <v>1719</v>
      </c>
      <c r="C536" s="34" t="s">
        <v>501</v>
      </c>
      <c r="D536" s="35" t="s">
        <v>1718</v>
      </c>
      <c r="E536" s="34" t="s">
        <v>969</v>
      </c>
      <c r="F536" s="35" t="n">
        <v>100</v>
      </c>
      <c r="G536" s="34" t="n">
        <v>4</v>
      </c>
      <c r="H536" s="35" t="n">
        <v>3</v>
      </c>
      <c r="I536" s="34" t="n">
        <v>3</v>
      </c>
      <c r="J536" s="35" t="n">
        <v>3</v>
      </c>
      <c r="K536" s="34" t="n">
        <v>116</v>
      </c>
      <c r="L536" s="35" t="n">
        <f aca="false">VLOOKUP(K536,$AB$682:$AD$691,3,TRUE())+VLOOKUP(F536,$AC$682:$AD$691,2,TRUE())+SUM(G536:J536)</f>
        <v>21</v>
      </c>
      <c r="M536" s="36" t="n">
        <v>4</v>
      </c>
      <c r="N536" s="37" t="n">
        <v>4</v>
      </c>
      <c r="O536" s="36" t="n">
        <f aca="false">MIN((MAX((ROUND(((POWER(CEILING((K536*1.15),1),2) / 870) * (Z536 /Y536)),0)),5)),30)</f>
        <v>21</v>
      </c>
      <c r="P536" s="19"/>
      <c r="Q536" s="36" t="s">
        <v>427</v>
      </c>
      <c r="R536" s="37" t="n">
        <v>225</v>
      </c>
      <c r="S536" s="38" t="s">
        <v>422</v>
      </c>
      <c r="T536" s="37" t="s">
        <v>402</v>
      </c>
      <c r="U536" s="21"/>
      <c r="V536" s="39"/>
      <c r="W536" s="19"/>
      <c r="X536" s="32"/>
      <c r="Y536" s="23" t="n">
        <v>3</v>
      </c>
      <c r="Z536" s="24" t="n">
        <v>3</v>
      </c>
      <c r="AA536" s="19"/>
      <c r="AB536" s="25"/>
      <c r="AC536" s="25"/>
      <c r="AD536" s="25"/>
    </row>
    <row r="537" customFormat="false" ht="15" hidden="false" customHeight="true" outlineLevel="0" collapsed="false">
      <c r="A537" s="34" t="n">
        <v>524</v>
      </c>
      <c r="B537" s="35" t="s">
        <v>1720</v>
      </c>
      <c r="C537" s="34" t="s">
        <v>974</v>
      </c>
      <c r="D537" s="35" t="s">
        <v>1032</v>
      </c>
      <c r="E537" s="34" t="s">
        <v>582</v>
      </c>
      <c r="F537" s="35" t="n">
        <v>90</v>
      </c>
      <c r="G537" s="34" t="n">
        <v>3</v>
      </c>
      <c r="H537" s="35" t="n">
        <v>3</v>
      </c>
      <c r="I537" s="34" t="n">
        <v>1</v>
      </c>
      <c r="J537" s="35" t="n">
        <v>1</v>
      </c>
      <c r="K537" s="34" t="n">
        <v>15</v>
      </c>
      <c r="L537" s="35" t="n">
        <f aca="false">VLOOKUP(K537,$AB$682:$AD$691,3,TRUE())+VLOOKUP(F537,$AC$682:$AD$691,2,TRUE())+SUM(G537:J537)</f>
        <v>11</v>
      </c>
      <c r="M537" s="36" t="n">
        <v>1</v>
      </c>
      <c r="N537" s="37" t="n">
        <v>2</v>
      </c>
      <c r="O537" s="36" t="n">
        <f aca="false">MIN((MAX((ROUND(((POWER(CEILING((K537*1.15),1),2) / 870) * (Z537 /Y537)),0)),5)),30)</f>
        <v>5</v>
      </c>
      <c r="P537" s="19"/>
      <c r="Q537" s="36" t="n">
        <v>2</v>
      </c>
      <c r="R537" s="37" t="n">
        <v>45</v>
      </c>
      <c r="S537" s="38" t="s">
        <v>422</v>
      </c>
      <c r="T537" s="37" t="s">
        <v>403</v>
      </c>
      <c r="U537" s="21"/>
      <c r="V537" s="39"/>
      <c r="W537" s="19"/>
      <c r="X537" s="32"/>
      <c r="Y537" s="23" t="n">
        <v>1</v>
      </c>
      <c r="Z537" s="24" t="n">
        <v>3</v>
      </c>
      <c r="AA537" s="19"/>
      <c r="AB537" s="25"/>
      <c r="AC537" s="25"/>
      <c r="AD537" s="25"/>
    </row>
    <row r="538" customFormat="false" ht="15" hidden="false" customHeight="true" outlineLevel="0" collapsed="false">
      <c r="A538" s="34" t="n">
        <v>525</v>
      </c>
      <c r="B538" s="35" t="s">
        <v>1721</v>
      </c>
      <c r="C538" s="34" t="s">
        <v>974</v>
      </c>
      <c r="D538" s="35" t="s">
        <v>1032</v>
      </c>
      <c r="E538" s="34" t="s">
        <v>582</v>
      </c>
      <c r="F538" s="35" t="n">
        <v>100</v>
      </c>
      <c r="G538" s="34" t="n">
        <v>4</v>
      </c>
      <c r="H538" s="35" t="n">
        <v>4</v>
      </c>
      <c r="I538" s="34" t="n">
        <v>2</v>
      </c>
      <c r="J538" s="35" t="n">
        <v>2</v>
      </c>
      <c r="K538" s="34" t="n">
        <v>20</v>
      </c>
      <c r="L538" s="35" t="n">
        <f aca="false">VLOOKUP(K538,$AB$682:$AD$691,3,TRUE())+VLOOKUP(F538,$AC$682:$AD$691,2,TRUE())+SUM(G538:J538)</f>
        <v>16</v>
      </c>
      <c r="M538" s="36" t="n">
        <v>2</v>
      </c>
      <c r="N538" s="37" t="n">
        <v>5</v>
      </c>
      <c r="O538" s="36" t="n">
        <f aca="false">MIN((MAX((ROUND(((POWER(CEILING((K538*1.15),1),2) / 870) * (Z538 /Y538)),0)),5)),30)</f>
        <v>5</v>
      </c>
      <c r="P538" s="19"/>
      <c r="Q538" s="36" t="s">
        <v>427</v>
      </c>
      <c r="R538" s="37" t="n">
        <v>180</v>
      </c>
      <c r="S538" s="38" t="s">
        <v>624</v>
      </c>
      <c r="T538" s="37" t="s">
        <v>616</v>
      </c>
      <c r="U538" s="21"/>
      <c r="V538" s="39"/>
      <c r="W538" s="19"/>
      <c r="X538" s="32"/>
      <c r="Y538" s="23" t="n">
        <v>2</v>
      </c>
      <c r="Z538" s="24" t="n">
        <v>3</v>
      </c>
      <c r="AA538" s="19"/>
      <c r="AB538" s="25"/>
      <c r="AC538" s="25"/>
      <c r="AD538" s="25"/>
    </row>
    <row r="539" customFormat="false" ht="15" hidden="false" customHeight="true" outlineLevel="0" collapsed="false">
      <c r="A539" s="26" t="n">
        <v>526</v>
      </c>
      <c r="B539" s="27" t="s">
        <v>1722</v>
      </c>
      <c r="C539" s="26" t="s">
        <v>974</v>
      </c>
      <c r="D539" s="27" t="s">
        <v>1032</v>
      </c>
      <c r="E539" s="26" t="s">
        <v>582</v>
      </c>
      <c r="F539" s="27" t="n">
        <v>100</v>
      </c>
      <c r="G539" s="26" t="n">
        <v>5</v>
      </c>
      <c r="H539" s="27" t="n">
        <v>5</v>
      </c>
      <c r="I539" s="26" t="n">
        <v>2</v>
      </c>
      <c r="J539" s="27" t="n">
        <v>3</v>
      </c>
      <c r="K539" s="26" t="n">
        <v>25</v>
      </c>
      <c r="L539" s="27" t="n">
        <f aca="false">VLOOKUP(K539,$AB$682:$AD$691,3,TRUE())+VLOOKUP(F539,$AC$682:$AD$691,2,TRUE())+SUM(G539:J539)</f>
        <v>19</v>
      </c>
      <c r="M539" s="28" t="n">
        <v>4</v>
      </c>
      <c r="N539" s="29" t="n">
        <v>6</v>
      </c>
      <c r="O539" s="28" t="n">
        <f aca="false">MIN((MAX((ROUND(((POWER(CEILING((K539*1.15),1),2) / 870) * (Z539 /Y539)),0)),5)),30)</f>
        <v>5</v>
      </c>
      <c r="P539" s="19"/>
      <c r="Q539" s="28" t="s">
        <v>427</v>
      </c>
      <c r="R539" s="29" t="n">
        <v>255</v>
      </c>
      <c r="S539" s="30" t="s">
        <v>624</v>
      </c>
      <c r="T539" s="29" t="s">
        <v>616</v>
      </c>
      <c r="U539" s="21"/>
      <c r="V539" s="31"/>
      <c r="W539" s="19"/>
      <c r="X539" s="32"/>
      <c r="Y539" s="23" t="n">
        <v>3</v>
      </c>
      <c r="Z539" s="24" t="n">
        <v>3</v>
      </c>
      <c r="AA539" s="19"/>
      <c r="AB539" s="25"/>
      <c r="AC539" s="25"/>
      <c r="AD539" s="25"/>
    </row>
    <row r="540" customFormat="false" ht="15" hidden="false" customHeight="true" outlineLevel="0" collapsed="false">
      <c r="A540" s="26" t="n">
        <v>527</v>
      </c>
      <c r="B540" s="27" t="s">
        <v>1723</v>
      </c>
      <c r="C540" s="26" t="s">
        <v>952</v>
      </c>
      <c r="D540" s="27" t="s">
        <v>1724</v>
      </c>
      <c r="E540" s="26" t="s">
        <v>1725</v>
      </c>
      <c r="F540" s="27" t="n">
        <v>90</v>
      </c>
      <c r="G540" s="26" t="n">
        <v>2</v>
      </c>
      <c r="H540" s="27" t="n">
        <v>2</v>
      </c>
      <c r="I540" s="26" t="n">
        <v>2</v>
      </c>
      <c r="J540" s="27" t="n">
        <v>2</v>
      </c>
      <c r="K540" s="26" t="n">
        <v>72</v>
      </c>
      <c r="L540" s="27" t="n">
        <f aca="false">VLOOKUP(K540,$AB$682:$AD$691,3,TRUE())+VLOOKUP(F540,$AC$682:$AD$691,2,TRUE())+SUM(G540:J540)</f>
        <v>13</v>
      </c>
      <c r="M540" s="28" t="n">
        <v>1</v>
      </c>
      <c r="N540" s="29" t="n">
        <v>1</v>
      </c>
      <c r="O540" s="28" t="n">
        <f aca="false">MIN((MAX((ROUND(((POWER(CEILING((K540*1.15),1),2) / 870) * (Z540 /Y540)),0)),5)),30)</f>
        <v>16</v>
      </c>
      <c r="P540" s="19"/>
      <c r="Q540" s="28" t="n">
        <v>2</v>
      </c>
      <c r="R540" s="29" t="n">
        <v>110</v>
      </c>
      <c r="S540" s="30" t="s">
        <v>556</v>
      </c>
      <c r="T540" s="29" t="s">
        <v>509</v>
      </c>
      <c r="U540" s="21"/>
      <c r="V540" s="31"/>
      <c r="W540" s="19"/>
      <c r="X540" s="32"/>
      <c r="Y540" s="23" t="n">
        <v>1</v>
      </c>
      <c r="Z540" s="24" t="n">
        <v>2</v>
      </c>
      <c r="AA540" s="19"/>
      <c r="AB540" s="25"/>
      <c r="AC540" s="25"/>
      <c r="AD540" s="25"/>
    </row>
    <row r="541" customFormat="false" ht="15" hidden="false" customHeight="true" outlineLevel="0" collapsed="false">
      <c r="A541" s="26" t="n">
        <v>528</v>
      </c>
      <c r="B541" s="27" t="s">
        <v>1726</v>
      </c>
      <c r="C541" s="26" t="s">
        <v>952</v>
      </c>
      <c r="D541" s="27" t="s">
        <v>1724</v>
      </c>
      <c r="E541" s="26" t="s">
        <v>1725</v>
      </c>
      <c r="F541" s="27" t="n">
        <v>100</v>
      </c>
      <c r="G541" s="26" t="n">
        <v>2</v>
      </c>
      <c r="H541" s="27" t="n">
        <v>2</v>
      </c>
      <c r="I541" s="26" t="n">
        <v>3</v>
      </c>
      <c r="J541" s="27" t="n">
        <v>2</v>
      </c>
      <c r="K541" s="26" t="n">
        <v>114</v>
      </c>
      <c r="L541" s="27" t="n">
        <f aca="false">VLOOKUP(K541,$AB$682:$AD$691,3,TRUE())+VLOOKUP(F541,$AC$682:$AD$691,2,TRUE())+SUM(G541:J541)</f>
        <v>16</v>
      </c>
      <c r="M541" s="28" t="n">
        <v>2</v>
      </c>
      <c r="N541" s="29" t="n">
        <v>2</v>
      </c>
      <c r="O541" s="28" t="n">
        <f aca="false">MIN((MAX((ROUND(((POWER(CEILING((K541*1.15),1),2) / 870) * (Z541 /Y541)),0)),5)),30)</f>
        <v>20</v>
      </c>
      <c r="P541" s="19"/>
      <c r="Q541" s="28" t="s">
        <v>427</v>
      </c>
      <c r="R541" s="29" t="n">
        <v>255</v>
      </c>
      <c r="S541" s="30" t="s">
        <v>556</v>
      </c>
      <c r="T541" s="29" t="s">
        <v>509</v>
      </c>
      <c r="U541" s="21"/>
      <c r="V541" s="31"/>
      <c r="W541" s="19"/>
      <c r="X541" s="32"/>
      <c r="Y541" s="23" t="n">
        <v>3</v>
      </c>
      <c r="Z541" s="24" t="n">
        <v>3</v>
      </c>
      <c r="AA541" s="19"/>
      <c r="AB541" s="25"/>
      <c r="AC541" s="25"/>
      <c r="AD541" s="25"/>
    </row>
    <row r="542" customFormat="false" ht="15" hidden="false" customHeight="true" outlineLevel="0" collapsed="false">
      <c r="A542" s="34" t="n">
        <v>529</v>
      </c>
      <c r="B542" s="35" t="s">
        <v>1727</v>
      </c>
      <c r="C542" s="34" t="s">
        <v>512</v>
      </c>
      <c r="D542" s="35" t="s">
        <v>1728</v>
      </c>
      <c r="E542" s="34" t="s">
        <v>1498</v>
      </c>
      <c r="F542" s="35" t="n">
        <v>90</v>
      </c>
      <c r="G542" s="34" t="n">
        <v>3</v>
      </c>
      <c r="H542" s="35" t="n">
        <v>2</v>
      </c>
      <c r="I542" s="34" t="n">
        <v>2</v>
      </c>
      <c r="J542" s="35" t="n">
        <v>2</v>
      </c>
      <c r="K542" s="34" t="n">
        <v>68</v>
      </c>
      <c r="L542" s="35" t="n">
        <f aca="false">VLOOKUP(K542,$AB$682:$AD$691,3,TRUE())+VLOOKUP(F542,$AC$682:$AD$691,2,TRUE())+SUM(G542:J542)</f>
        <v>14</v>
      </c>
      <c r="M542" s="36" t="n">
        <v>1</v>
      </c>
      <c r="N542" s="37" t="n">
        <v>1</v>
      </c>
      <c r="O542" s="36" t="n">
        <f aca="false">MIN((MAX((ROUND(((POWER(CEILING((K542*1.15),1),2) / 870) * (Z542 /Y542)),0)),5)),30)</f>
        <v>14</v>
      </c>
      <c r="P542" s="19"/>
      <c r="Q542" s="36" t="n">
        <v>2</v>
      </c>
      <c r="R542" s="37" t="n">
        <v>180</v>
      </c>
      <c r="S542" s="38" t="s">
        <v>422</v>
      </c>
      <c r="T542" s="37" t="s">
        <v>402</v>
      </c>
      <c r="U542" s="21"/>
      <c r="V542" s="39"/>
      <c r="W542" s="19"/>
      <c r="X542" s="32"/>
      <c r="Y542" s="23" t="n">
        <v>1</v>
      </c>
      <c r="Z542" s="24" t="n">
        <v>2</v>
      </c>
      <c r="AA542" s="19"/>
      <c r="AB542" s="25"/>
      <c r="AC542" s="25"/>
      <c r="AD542" s="25"/>
    </row>
    <row r="543" customFormat="false" ht="15" hidden="false" customHeight="true" outlineLevel="0" collapsed="false">
      <c r="A543" s="34" t="n">
        <v>530</v>
      </c>
      <c r="B543" s="35" t="s">
        <v>1729</v>
      </c>
      <c r="C543" s="34" t="s">
        <v>1730</v>
      </c>
      <c r="D543" s="35" t="s">
        <v>1728</v>
      </c>
      <c r="E543" s="34" t="s">
        <v>1498</v>
      </c>
      <c r="F543" s="35" t="n">
        <v>110</v>
      </c>
      <c r="G543" s="34" t="n">
        <v>5</v>
      </c>
      <c r="H543" s="35" t="n">
        <v>2</v>
      </c>
      <c r="I543" s="34" t="n">
        <v>2</v>
      </c>
      <c r="J543" s="35" t="n">
        <v>3</v>
      </c>
      <c r="K543" s="34" t="n">
        <v>88</v>
      </c>
      <c r="L543" s="35" t="n">
        <f aca="false">VLOOKUP(K543,$AB$682:$AD$691,3,TRUE())+VLOOKUP(F543,$AC$682:$AD$691,2,TRUE())+SUM(G543:J543)</f>
        <v>19</v>
      </c>
      <c r="M543" s="36" t="n">
        <v>1</v>
      </c>
      <c r="N543" s="37" t="n">
        <v>3</v>
      </c>
      <c r="O543" s="36" t="n">
        <f aca="false">MIN((MAX((ROUND(((POWER(CEILING((K543*1.15),1),2) / 870) * (Z543 /Y543)),0)),5)),30)</f>
        <v>12</v>
      </c>
      <c r="P543" s="19"/>
      <c r="Q543" s="36" t="s">
        <v>427</v>
      </c>
      <c r="R543" s="37" t="n">
        <v>240</v>
      </c>
      <c r="S543" s="38" t="s">
        <v>422</v>
      </c>
      <c r="T543" s="37" t="s">
        <v>402</v>
      </c>
      <c r="U543" s="21"/>
      <c r="V543" s="39"/>
      <c r="W543" s="19"/>
      <c r="X543" s="32"/>
      <c r="Y543" s="23" t="n">
        <v>3</v>
      </c>
      <c r="Z543" s="24" t="n">
        <v>3</v>
      </c>
      <c r="AA543" s="19"/>
      <c r="AB543" s="25"/>
      <c r="AC543" s="25"/>
      <c r="AD543" s="25"/>
    </row>
    <row r="544" customFormat="false" ht="15" hidden="false" customHeight="true" outlineLevel="0" collapsed="false">
      <c r="A544" s="34" t="n">
        <v>531</v>
      </c>
      <c r="B544" s="35" t="s">
        <v>1731</v>
      </c>
      <c r="C544" s="34" t="s">
        <v>484</v>
      </c>
      <c r="D544" s="35" t="s">
        <v>1732</v>
      </c>
      <c r="E544" s="34" t="s">
        <v>1733</v>
      </c>
      <c r="F544" s="35" t="n">
        <v>110</v>
      </c>
      <c r="G544" s="34" t="n">
        <v>2</v>
      </c>
      <c r="H544" s="35" t="n">
        <v>3</v>
      </c>
      <c r="I544" s="34" t="n">
        <v>2</v>
      </c>
      <c r="J544" s="35" t="n">
        <v>3</v>
      </c>
      <c r="K544" s="34" t="n">
        <v>50</v>
      </c>
      <c r="L544" s="35" t="n">
        <f aca="false">VLOOKUP(K544,$AB$682:$AD$691,3,TRUE())+VLOOKUP(F544,$AC$682:$AD$691,2,TRUE())+SUM(G544:J544)</f>
        <v>16</v>
      </c>
      <c r="M544" s="36" t="n">
        <v>2</v>
      </c>
      <c r="N544" s="37" t="n">
        <v>3</v>
      </c>
      <c r="O544" s="36" t="n">
        <f aca="false">MIN((MAX((ROUND(((POWER(CEILING((K544*1.15),1),2) / 870) * (Z544 /Y544)),0)),5)),30)</f>
        <v>5</v>
      </c>
      <c r="P544" s="19"/>
      <c r="Q544" s="36" t="n">
        <v>4</v>
      </c>
      <c r="R544" s="37" t="n">
        <v>45</v>
      </c>
      <c r="S544" s="38" t="s">
        <v>1734</v>
      </c>
      <c r="T544" s="37" t="s">
        <v>1735</v>
      </c>
      <c r="U544" s="21"/>
      <c r="V544" s="39" t="s">
        <v>1736</v>
      </c>
      <c r="W544" s="19"/>
      <c r="X544" s="32"/>
      <c r="Y544" s="23" t="n">
        <v>3</v>
      </c>
      <c r="Z544" s="24" t="n">
        <v>3</v>
      </c>
      <c r="AA544" s="19"/>
      <c r="AB544" s="25"/>
      <c r="AC544" s="25"/>
      <c r="AD544" s="25"/>
    </row>
    <row r="545" customFormat="false" ht="15" hidden="false" customHeight="true" outlineLevel="0" collapsed="false">
      <c r="A545" s="26" t="n">
        <v>532</v>
      </c>
      <c r="B545" s="27" t="s">
        <v>1737</v>
      </c>
      <c r="C545" s="26" t="s">
        <v>598</v>
      </c>
      <c r="D545" s="27" t="s">
        <v>1738</v>
      </c>
      <c r="E545" s="26" t="s">
        <v>923</v>
      </c>
      <c r="F545" s="27" t="n">
        <v>100</v>
      </c>
      <c r="G545" s="26" t="n">
        <v>3</v>
      </c>
      <c r="H545" s="27" t="n">
        <v>2</v>
      </c>
      <c r="I545" s="26" t="n">
        <v>1</v>
      </c>
      <c r="J545" s="27" t="n">
        <v>2</v>
      </c>
      <c r="K545" s="26" t="n">
        <v>35</v>
      </c>
      <c r="L545" s="27" t="n">
        <f aca="false">VLOOKUP(K545,$AB$682:$AD$691,3,TRUE())+VLOOKUP(F545,$AC$682:$AD$691,2,TRUE())+SUM(G545:J545)</f>
        <v>13</v>
      </c>
      <c r="M545" s="28" t="n">
        <v>1</v>
      </c>
      <c r="N545" s="29" t="n">
        <v>2</v>
      </c>
      <c r="O545" s="28" t="n">
        <f aca="false">MIN((MAX((ROUND(((POWER(CEILING((K545*1.15),1),2) / 870) * (Z545 /Y545)),0)),5)),30)</f>
        <v>6</v>
      </c>
      <c r="P545" s="19"/>
      <c r="Q545" s="28" t="n">
        <v>2</v>
      </c>
      <c r="R545" s="29" t="n">
        <v>120</v>
      </c>
      <c r="S545" s="30" t="s">
        <v>422</v>
      </c>
      <c r="T545" s="29" t="s">
        <v>402</v>
      </c>
      <c r="U545" s="21"/>
      <c r="V545" s="31"/>
      <c r="W545" s="19"/>
      <c r="X545" s="32"/>
      <c r="Y545" s="23" t="n">
        <v>1</v>
      </c>
      <c r="Z545" s="24" t="n">
        <v>3</v>
      </c>
      <c r="AA545" s="19"/>
      <c r="AB545" s="25"/>
      <c r="AC545" s="25"/>
      <c r="AD545" s="25"/>
    </row>
    <row r="546" customFormat="false" ht="15" hidden="false" customHeight="true" outlineLevel="0" collapsed="false">
      <c r="A546" s="26" t="n">
        <v>533</v>
      </c>
      <c r="B546" s="27" t="s">
        <v>1739</v>
      </c>
      <c r="C546" s="26" t="s">
        <v>598</v>
      </c>
      <c r="D546" s="27" t="s">
        <v>1738</v>
      </c>
      <c r="E546" s="26" t="s">
        <v>923</v>
      </c>
      <c r="F546" s="27" t="n">
        <v>100</v>
      </c>
      <c r="G546" s="26" t="n">
        <v>4</v>
      </c>
      <c r="H546" s="27" t="n">
        <v>3</v>
      </c>
      <c r="I546" s="26" t="n">
        <v>2</v>
      </c>
      <c r="J546" s="27" t="n">
        <v>2</v>
      </c>
      <c r="K546" s="26" t="n">
        <v>40</v>
      </c>
      <c r="L546" s="27" t="n">
        <f aca="false">VLOOKUP(K546,$AB$682:$AD$691,3,TRUE())+VLOOKUP(F546,$AC$682:$AD$691,2,TRUE())+SUM(G546:J546)</f>
        <v>16</v>
      </c>
      <c r="M546" s="28" t="n">
        <v>2</v>
      </c>
      <c r="N546" s="29" t="n">
        <v>3</v>
      </c>
      <c r="O546" s="28" t="n">
        <f aca="false">MIN((MAX((ROUND(((POWER(CEILING((K546*1.15),1),2) / 870) * (Z546 /Y546)),0)),5)),30)</f>
        <v>5</v>
      </c>
      <c r="P546" s="19"/>
      <c r="Q546" s="28" t="s">
        <v>427</v>
      </c>
      <c r="R546" s="29" t="n">
        <v>210</v>
      </c>
      <c r="S546" s="30" t="s">
        <v>624</v>
      </c>
      <c r="T546" s="29" t="s">
        <v>616</v>
      </c>
      <c r="U546" s="21"/>
      <c r="V546" s="31"/>
      <c r="W546" s="19"/>
      <c r="X546" s="32"/>
      <c r="Y546" s="23" t="n">
        <v>2</v>
      </c>
      <c r="Z546" s="24" t="n">
        <v>3</v>
      </c>
      <c r="AA546" s="19"/>
      <c r="AB546" s="25"/>
      <c r="AC546" s="25"/>
      <c r="AD546" s="25"/>
    </row>
    <row r="547" customFormat="false" ht="15" hidden="false" customHeight="true" outlineLevel="0" collapsed="false">
      <c r="A547" s="26" t="n">
        <v>534</v>
      </c>
      <c r="B547" s="27" t="s">
        <v>1740</v>
      </c>
      <c r="C547" s="26" t="s">
        <v>598</v>
      </c>
      <c r="D547" s="27" t="s">
        <v>1738</v>
      </c>
      <c r="E547" s="26" t="s">
        <v>923</v>
      </c>
      <c r="F547" s="27" t="n">
        <v>110</v>
      </c>
      <c r="G547" s="26" t="n">
        <v>5</v>
      </c>
      <c r="H547" s="27" t="n">
        <v>3</v>
      </c>
      <c r="I547" s="26" t="n">
        <v>2</v>
      </c>
      <c r="J547" s="27" t="n">
        <v>3</v>
      </c>
      <c r="K547" s="26" t="n">
        <v>45</v>
      </c>
      <c r="L547" s="27" t="n">
        <f aca="false">VLOOKUP(K547,$AB$682:$AD$691,3,TRUE())+VLOOKUP(F547,$AC$682:$AD$691,2,TRUE())+SUM(G547:J547)</f>
        <v>19</v>
      </c>
      <c r="M547" s="28" t="n">
        <v>3</v>
      </c>
      <c r="N547" s="29" t="n">
        <v>4</v>
      </c>
      <c r="O547" s="28" t="n">
        <f aca="false">MIN((MAX((ROUND(((POWER(CEILING((K547*1.15),1),2) / 870) * (Z547 /Y547)),0)),5)),30)</f>
        <v>5</v>
      </c>
      <c r="P547" s="19"/>
      <c r="Q547" s="28" t="s">
        <v>427</v>
      </c>
      <c r="R547" s="29" t="n">
        <v>255</v>
      </c>
      <c r="S547" s="30" t="s">
        <v>624</v>
      </c>
      <c r="T547" s="29" t="s">
        <v>616</v>
      </c>
      <c r="U547" s="21"/>
      <c r="V547" s="31"/>
      <c r="W547" s="19"/>
      <c r="X547" s="32"/>
      <c r="Y547" s="23" t="n">
        <v>3</v>
      </c>
      <c r="Z547" s="24" t="n">
        <v>3</v>
      </c>
      <c r="AA547" s="19"/>
      <c r="AB547" s="25"/>
      <c r="AC547" s="25"/>
      <c r="AD547" s="25"/>
    </row>
    <row r="548" customFormat="false" ht="15" hidden="false" customHeight="true" outlineLevel="0" collapsed="false">
      <c r="A548" s="34" t="n">
        <v>535</v>
      </c>
      <c r="B548" s="35" t="s">
        <v>1741</v>
      </c>
      <c r="C548" s="34" t="s">
        <v>444</v>
      </c>
      <c r="D548" s="35" t="s">
        <v>1742</v>
      </c>
      <c r="E548" s="34" t="s">
        <v>842</v>
      </c>
      <c r="F548" s="35" t="n">
        <v>90</v>
      </c>
      <c r="G548" s="34" t="n">
        <v>2</v>
      </c>
      <c r="H548" s="35" t="n">
        <v>2</v>
      </c>
      <c r="I548" s="34" t="n">
        <v>2</v>
      </c>
      <c r="J548" s="35" t="n">
        <v>2</v>
      </c>
      <c r="K548" s="34" t="n">
        <v>64</v>
      </c>
      <c r="L548" s="35" t="n">
        <f aca="false">VLOOKUP(K548,$AB$682:$AD$691,3,TRUE())+VLOOKUP(F548,$AC$682:$AD$691,2,TRUE())+SUM(G548:J548)</f>
        <v>13</v>
      </c>
      <c r="M548" s="36" t="n">
        <v>1</v>
      </c>
      <c r="N548" s="37" t="n">
        <v>1</v>
      </c>
      <c r="O548" s="36" t="n">
        <f aca="false">MIN((MAX((ROUND(((POWER(CEILING((K548*1.15),1),2) / 870) * (Z548 /Y548)),0)),5)),30)</f>
        <v>19</v>
      </c>
      <c r="P548" s="19"/>
      <c r="Q548" s="36" t="n">
        <v>2</v>
      </c>
      <c r="R548" s="37" t="n">
        <v>45</v>
      </c>
      <c r="S548" s="38" t="s">
        <v>422</v>
      </c>
      <c r="T548" s="37" t="s">
        <v>509</v>
      </c>
      <c r="U548" s="21"/>
      <c r="V548" s="39"/>
      <c r="W548" s="19"/>
      <c r="X548" s="32"/>
      <c r="Y548" s="23" t="n">
        <v>1</v>
      </c>
      <c r="Z548" s="24" t="n">
        <v>3</v>
      </c>
      <c r="AA548" s="19"/>
      <c r="AB548" s="25"/>
      <c r="AC548" s="25"/>
      <c r="AD548" s="25"/>
    </row>
    <row r="549" customFormat="false" ht="15" hidden="false" customHeight="true" outlineLevel="0" collapsed="false">
      <c r="A549" s="34" t="n">
        <v>536</v>
      </c>
      <c r="B549" s="35" t="s">
        <v>1743</v>
      </c>
      <c r="C549" s="34" t="s">
        <v>1000</v>
      </c>
      <c r="D549" s="35" t="s">
        <v>1742</v>
      </c>
      <c r="E549" s="34" t="s">
        <v>842</v>
      </c>
      <c r="F549" s="35" t="n">
        <v>100</v>
      </c>
      <c r="G549" s="34" t="n">
        <v>3</v>
      </c>
      <c r="H549" s="35" t="n">
        <v>2</v>
      </c>
      <c r="I549" s="34" t="n">
        <v>3</v>
      </c>
      <c r="J549" s="35" t="n">
        <v>2</v>
      </c>
      <c r="K549" s="34" t="n">
        <v>69</v>
      </c>
      <c r="L549" s="35" t="n">
        <f aca="false">VLOOKUP(K549,$AB$682:$AD$691,3,TRUE())+VLOOKUP(F549,$AC$682:$AD$691,2,TRUE())+SUM(G549:J549)</f>
        <v>16</v>
      </c>
      <c r="M549" s="36" t="n">
        <v>1</v>
      </c>
      <c r="N549" s="37" t="n">
        <v>2</v>
      </c>
      <c r="O549" s="36" t="n">
        <f aca="false">MIN((MAX((ROUND(((POWER(CEILING((K549*1.15),1),2) / 870) * (Z549 /Y549)),0)),5)),30)</f>
        <v>11</v>
      </c>
      <c r="P549" s="19"/>
      <c r="Q549" s="36" t="s">
        <v>427</v>
      </c>
      <c r="R549" s="37" t="n">
        <v>180</v>
      </c>
      <c r="S549" s="38" t="s">
        <v>422</v>
      </c>
      <c r="T549" s="37" t="s">
        <v>509</v>
      </c>
      <c r="U549" s="21"/>
      <c r="V549" s="39"/>
      <c r="W549" s="19"/>
      <c r="X549" s="32"/>
      <c r="Y549" s="23" t="n">
        <v>2</v>
      </c>
      <c r="Z549" s="24" t="n">
        <v>3</v>
      </c>
      <c r="AA549" s="19"/>
      <c r="AB549" s="25"/>
      <c r="AC549" s="25"/>
      <c r="AD549" s="25"/>
    </row>
    <row r="550" customFormat="false" ht="15" hidden="false" customHeight="true" outlineLevel="0" collapsed="false">
      <c r="A550" s="34" t="n">
        <v>537</v>
      </c>
      <c r="B550" s="35" t="s">
        <v>1744</v>
      </c>
      <c r="C550" s="34" t="s">
        <v>1000</v>
      </c>
      <c r="D550" s="35" t="s">
        <v>1745</v>
      </c>
      <c r="E550" s="34" t="s">
        <v>842</v>
      </c>
      <c r="F550" s="35" t="n">
        <v>110</v>
      </c>
      <c r="G550" s="34" t="n">
        <v>3</v>
      </c>
      <c r="H550" s="35" t="n">
        <v>3</v>
      </c>
      <c r="I550" s="34" t="n">
        <v>3</v>
      </c>
      <c r="J550" s="35" t="n">
        <v>3</v>
      </c>
      <c r="K550" s="34" t="n">
        <v>74</v>
      </c>
      <c r="L550" s="35" t="n">
        <f aca="false">VLOOKUP(K550,$AB$682:$AD$691,3,TRUE())+VLOOKUP(F550,$AC$682:$AD$691,2,TRUE())+SUM(G550:J550)</f>
        <v>19</v>
      </c>
      <c r="M550" s="36" t="n">
        <v>3</v>
      </c>
      <c r="N550" s="37" t="n">
        <v>4</v>
      </c>
      <c r="O550" s="36" t="n">
        <f aca="false">MIN((MAX((ROUND(((POWER(CEILING((K550*1.15),1),2) / 870) * (Z550 /Y550)),0)),5)),30)</f>
        <v>9</v>
      </c>
      <c r="P550" s="19"/>
      <c r="Q550" s="36" t="s">
        <v>427</v>
      </c>
      <c r="R550" s="37" t="n">
        <v>255</v>
      </c>
      <c r="S550" s="38" t="s">
        <v>422</v>
      </c>
      <c r="T550" s="37" t="s">
        <v>402</v>
      </c>
      <c r="U550" s="21"/>
      <c r="V550" s="39"/>
      <c r="W550" s="19"/>
      <c r="X550" s="32"/>
      <c r="Y550" s="23" t="n">
        <v>3</v>
      </c>
      <c r="Z550" s="24" t="n">
        <v>3</v>
      </c>
      <c r="AA550" s="19"/>
      <c r="AB550" s="25"/>
      <c r="AC550" s="25"/>
      <c r="AD550" s="25"/>
    </row>
    <row r="551" customFormat="false" ht="15" hidden="false" customHeight="true" outlineLevel="0" collapsed="false">
      <c r="A551" s="26" t="n">
        <v>538</v>
      </c>
      <c r="B551" s="27" t="s">
        <v>1746</v>
      </c>
      <c r="C551" s="26" t="s">
        <v>598</v>
      </c>
      <c r="D551" s="27" t="s">
        <v>1747</v>
      </c>
      <c r="E551" s="26" t="s">
        <v>1498</v>
      </c>
      <c r="F551" s="27" t="n">
        <v>120</v>
      </c>
      <c r="G551" s="26" t="n">
        <v>4</v>
      </c>
      <c r="H551" s="27" t="n">
        <v>3</v>
      </c>
      <c r="I551" s="26" t="n">
        <v>2</v>
      </c>
      <c r="J551" s="27" t="n">
        <v>3</v>
      </c>
      <c r="K551" s="26" t="n">
        <v>45</v>
      </c>
      <c r="L551" s="27" t="n">
        <f aca="false">VLOOKUP(K551,$AB$682:$AD$691,3,TRUE())+VLOOKUP(F551,$AC$682:$AD$691,2,TRUE())+SUM(G551:J551)</f>
        <v>19</v>
      </c>
      <c r="M551" s="28" t="n">
        <v>3</v>
      </c>
      <c r="N551" s="29" t="n">
        <v>4</v>
      </c>
      <c r="O551" s="28" t="n">
        <f aca="false">MIN((MAX((ROUND(((POWER(CEILING((K551*1.15),1),2) / 870) * (Z551 /Y551)),0)),5)),30)</f>
        <v>5</v>
      </c>
      <c r="P551" s="19"/>
      <c r="Q551" s="28" t="n">
        <v>4</v>
      </c>
      <c r="R551" s="29" t="n">
        <v>255</v>
      </c>
      <c r="S551" s="30" t="s">
        <v>817</v>
      </c>
      <c r="T551" s="29" t="s">
        <v>402</v>
      </c>
      <c r="U551" s="21"/>
      <c r="V551" s="31"/>
      <c r="W551" s="19"/>
      <c r="X551" s="32"/>
      <c r="Y551" s="23" t="n">
        <v>3</v>
      </c>
      <c r="Z551" s="24" t="n">
        <v>3</v>
      </c>
      <c r="AA551" s="19"/>
      <c r="AB551" s="25"/>
      <c r="AC551" s="25"/>
      <c r="AD551" s="25"/>
    </row>
    <row r="552" customFormat="false" ht="15" hidden="false" customHeight="true" outlineLevel="0" collapsed="false">
      <c r="A552" s="26" t="n">
        <v>539</v>
      </c>
      <c r="B552" s="27" t="s">
        <v>1748</v>
      </c>
      <c r="C552" s="26" t="s">
        <v>598</v>
      </c>
      <c r="D552" s="27" t="s">
        <v>1749</v>
      </c>
      <c r="E552" s="26" t="s">
        <v>1498</v>
      </c>
      <c r="F552" s="27" t="n">
        <v>100</v>
      </c>
      <c r="G552" s="26" t="n">
        <v>5</v>
      </c>
      <c r="H552" s="27" t="n">
        <v>3</v>
      </c>
      <c r="I552" s="26" t="n">
        <v>2</v>
      </c>
      <c r="J552" s="27" t="n">
        <v>3</v>
      </c>
      <c r="K552" s="26" t="n">
        <v>85</v>
      </c>
      <c r="L552" s="27" t="n">
        <f aca="false">VLOOKUP(K552,$AB$682:$AD$691,3,TRUE())+VLOOKUP(F552,$AC$682:$AD$691,2,TRUE())+SUM(G552:J552)</f>
        <v>19</v>
      </c>
      <c r="M552" s="28" t="n">
        <v>3</v>
      </c>
      <c r="N552" s="29" t="n">
        <v>4</v>
      </c>
      <c r="O552" s="28" t="n">
        <f aca="false">MIN((MAX((ROUND(((POWER(CEILING((K552*1.15),1),2) / 870) * (Z552 /Y552)),0)),5)),30)</f>
        <v>11</v>
      </c>
      <c r="P552" s="19"/>
      <c r="Q552" s="28" t="n">
        <v>4</v>
      </c>
      <c r="R552" s="29" t="n">
        <v>255</v>
      </c>
      <c r="S552" s="30" t="s">
        <v>817</v>
      </c>
      <c r="T552" s="29" t="s">
        <v>402</v>
      </c>
      <c r="U552" s="21"/>
      <c r="V552" s="31"/>
      <c r="W552" s="19"/>
      <c r="X552" s="32"/>
      <c r="Y552" s="23" t="n">
        <v>3</v>
      </c>
      <c r="Z552" s="24" t="n">
        <v>3</v>
      </c>
      <c r="AA552" s="19"/>
      <c r="AB552" s="25"/>
      <c r="AC552" s="25"/>
      <c r="AD552" s="25"/>
    </row>
    <row r="553" customFormat="false" ht="15" hidden="false" customHeight="true" outlineLevel="0" collapsed="false">
      <c r="A553" s="26" t="n">
        <v>540</v>
      </c>
      <c r="B553" s="27" t="s">
        <v>1750</v>
      </c>
      <c r="C553" s="26" t="s">
        <v>569</v>
      </c>
      <c r="D553" s="27" t="s">
        <v>1751</v>
      </c>
      <c r="E553" s="26" t="s">
        <v>694</v>
      </c>
      <c r="F553" s="27" t="n">
        <v>90</v>
      </c>
      <c r="G553" s="26" t="n">
        <v>2</v>
      </c>
      <c r="H553" s="27" t="n">
        <v>3</v>
      </c>
      <c r="I553" s="26" t="n">
        <v>2</v>
      </c>
      <c r="J553" s="27" t="n">
        <v>2</v>
      </c>
      <c r="K553" s="26" t="n">
        <v>42</v>
      </c>
      <c r="L553" s="27" t="n">
        <f aca="false">VLOOKUP(K553,$AB$682:$AD$691,3,TRUE())+VLOOKUP(F553,$AC$682:$AD$691,2,TRUE())+SUM(G553:J553)</f>
        <v>13</v>
      </c>
      <c r="M553" s="28" t="n">
        <v>1</v>
      </c>
      <c r="N553" s="29" t="n">
        <v>1</v>
      </c>
      <c r="O553" s="28" t="n">
        <f aca="false">MIN((MAX((ROUND(((POWER(CEILING((K553*1.15),1),2) / 870) * (Z553 /Y553)),0)),5)),30)</f>
        <v>8</v>
      </c>
      <c r="P553" s="19"/>
      <c r="Q553" s="28" t="n">
        <v>2</v>
      </c>
      <c r="R553" s="29" t="n">
        <v>45</v>
      </c>
      <c r="S553" s="30" t="s">
        <v>422</v>
      </c>
      <c r="T553" s="29" t="s">
        <v>403</v>
      </c>
      <c r="U553" s="21"/>
      <c r="V553" s="31"/>
      <c r="W553" s="19"/>
      <c r="X553" s="32"/>
      <c r="Y553" s="23" t="n">
        <v>1</v>
      </c>
      <c r="Z553" s="24" t="n">
        <v>3</v>
      </c>
      <c r="AA553" s="19"/>
      <c r="AB553" s="25"/>
      <c r="AC553" s="25"/>
      <c r="AD553" s="25"/>
    </row>
    <row r="554" customFormat="false" ht="15" hidden="false" customHeight="true" outlineLevel="0" collapsed="false">
      <c r="A554" s="34" t="n">
        <v>541</v>
      </c>
      <c r="B554" s="35" t="s">
        <v>1752</v>
      </c>
      <c r="C554" s="34" t="s">
        <v>569</v>
      </c>
      <c r="D554" s="35" t="s">
        <v>1753</v>
      </c>
      <c r="E554" s="34" t="s">
        <v>694</v>
      </c>
      <c r="F554" s="35" t="n">
        <v>90</v>
      </c>
      <c r="G554" s="34" t="n">
        <v>3</v>
      </c>
      <c r="H554" s="35" t="n">
        <v>3</v>
      </c>
      <c r="I554" s="34" t="n">
        <v>2</v>
      </c>
      <c r="J554" s="35" t="n">
        <v>3</v>
      </c>
      <c r="K554" s="34" t="n">
        <v>42</v>
      </c>
      <c r="L554" s="35" t="n">
        <f aca="false">VLOOKUP(K554,$AB$682:$AD$691,3,TRUE())+VLOOKUP(F554,$AC$682:$AD$691,2,TRUE())+SUM(G554:J554)</f>
        <v>15</v>
      </c>
      <c r="M554" s="36" t="n">
        <v>1</v>
      </c>
      <c r="N554" s="37" t="n">
        <v>1</v>
      </c>
      <c r="O554" s="36" t="n">
        <f aca="false">MIN((MAX((ROUND(((POWER(CEILING((K554*1.15),1),2) / 870) * (Z554 /Y554)),0)),5)),30)</f>
        <v>5</v>
      </c>
      <c r="P554" s="19"/>
      <c r="Q554" s="36" t="s">
        <v>427</v>
      </c>
      <c r="R554" s="37" t="n">
        <v>180</v>
      </c>
      <c r="S554" s="38" t="s">
        <v>556</v>
      </c>
      <c r="T554" s="37" t="s">
        <v>449</v>
      </c>
      <c r="U554" s="21"/>
      <c r="V554" s="39"/>
      <c r="W554" s="19"/>
      <c r="X554" s="32"/>
      <c r="Y554" s="23" t="n">
        <v>2</v>
      </c>
      <c r="Z554" s="24" t="n">
        <v>3</v>
      </c>
      <c r="AA554" s="19"/>
      <c r="AB554" s="25"/>
      <c r="AC554" s="25"/>
      <c r="AD554" s="25"/>
    </row>
    <row r="555" customFormat="false" ht="15" hidden="false" customHeight="true" outlineLevel="0" collapsed="false">
      <c r="A555" s="34" t="n">
        <v>542</v>
      </c>
      <c r="B555" s="35" t="s">
        <v>1754</v>
      </c>
      <c r="C555" s="34" t="s">
        <v>569</v>
      </c>
      <c r="D555" s="35" t="s">
        <v>1751</v>
      </c>
      <c r="E555" s="34" t="s">
        <v>694</v>
      </c>
      <c r="F555" s="35" t="n">
        <v>100</v>
      </c>
      <c r="G555" s="34" t="n">
        <v>4</v>
      </c>
      <c r="H555" s="35" t="n">
        <v>3</v>
      </c>
      <c r="I555" s="34" t="n">
        <v>3</v>
      </c>
      <c r="J555" s="35" t="n">
        <v>3</v>
      </c>
      <c r="K555" s="34" t="n">
        <v>92</v>
      </c>
      <c r="L555" s="35" t="n">
        <f aca="false">VLOOKUP(K555,$AB$682:$AD$691,3,TRUE())+VLOOKUP(F555,$AC$682:$AD$691,2,TRUE())+SUM(G555:J555)</f>
        <v>19</v>
      </c>
      <c r="M555" s="36" t="n">
        <v>2</v>
      </c>
      <c r="N555" s="37" t="n">
        <v>2</v>
      </c>
      <c r="O555" s="36" t="n">
        <f aca="false">MIN((MAX((ROUND(((POWER(CEILING((K555*1.15),1),2) / 870) * (Z555 /Y555)),0)),5)),30)</f>
        <v>13</v>
      </c>
      <c r="P555" s="19"/>
      <c r="Q555" s="36" t="s">
        <v>427</v>
      </c>
      <c r="R555" s="37" t="n">
        <v>255</v>
      </c>
      <c r="S555" s="38" t="s">
        <v>556</v>
      </c>
      <c r="T555" s="37" t="s">
        <v>930</v>
      </c>
      <c r="U555" s="21"/>
      <c r="V555" s="39"/>
      <c r="W555" s="19"/>
      <c r="X555" s="32"/>
      <c r="Y555" s="23" t="n">
        <v>3</v>
      </c>
      <c r="Z555" s="24" t="n">
        <v>3</v>
      </c>
      <c r="AA555" s="19"/>
      <c r="AB555" s="25"/>
      <c r="AC555" s="25"/>
      <c r="AD555" s="25"/>
    </row>
    <row r="556" customFormat="false" ht="15" hidden="false" customHeight="true" outlineLevel="0" collapsed="false">
      <c r="A556" s="34" t="n">
        <v>543</v>
      </c>
      <c r="B556" s="35" t="s">
        <v>1755</v>
      </c>
      <c r="C556" s="34" t="s">
        <v>466</v>
      </c>
      <c r="D556" s="35" t="s">
        <v>1756</v>
      </c>
      <c r="E556" s="34" t="s">
        <v>1181</v>
      </c>
      <c r="F556" s="35" t="n">
        <v>90</v>
      </c>
      <c r="G556" s="34" t="n">
        <v>2</v>
      </c>
      <c r="H556" s="35" t="n">
        <v>2</v>
      </c>
      <c r="I556" s="34" t="n">
        <v>2</v>
      </c>
      <c r="J556" s="35" t="n">
        <v>2</v>
      </c>
      <c r="K556" s="34" t="n">
        <v>57</v>
      </c>
      <c r="L556" s="35" t="n">
        <f aca="false">VLOOKUP(K556,$AB$682:$AD$691,3,TRUE())+VLOOKUP(F556,$AC$682:$AD$691,2,TRUE())+SUM(G556:J556)</f>
        <v>12</v>
      </c>
      <c r="M556" s="36" t="n">
        <v>1</v>
      </c>
      <c r="N556" s="37" t="n">
        <v>1</v>
      </c>
      <c r="O556" s="36" t="n">
        <f aca="false">MIN((MAX((ROUND(((POWER(CEILING((K556*1.15),1),2) / 870) * (Z556 /Y556)),0)),5)),30)</f>
        <v>15</v>
      </c>
      <c r="P556" s="19"/>
      <c r="Q556" s="36" t="n">
        <v>2</v>
      </c>
      <c r="R556" s="37" t="n">
        <v>45</v>
      </c>
      <c r="S556" s="38" t="s">
        <v>422</v>
      </c>
      <c r="T556" s="37" t="s">
        <v>403</v>
      </c>
      <c r="U556" s="21"/>
      <c r="V556" s="39"/>
      <c r="W556" s="19"/>
      <c r="X556" s="32"/>
      <c r="Y556" s="23" t="n">
        <v>1</v>
      </c>
      <c r="Z556" s="24" t="n">
        <v>3</v>
      </c>
      <c r="AA556" s="19"/>
      <c r="AB556" s="25"/>
      <c r="AC556" s="25"/>
      <c r="AD556" s="25"/>
    </row>
    <row r="557" customFormat="false" ht="15" hidden="false" customHeight="true" outlineLevel="0" collapsed="false">
      <c r="A557" s="26" t="n">
        <v>544</v>
      </c>
      <c r="B557" s="27" t="s">
        <v>1757</v>
      </c>
      <c r="C557" s="26" t="s">
        <v>466</v>
      </c>
      <c r="D557" s="27" t="s">
        <v>1756</v>
      </c>
      <c r="E557" s="26" t="s">
        <v>1181</v>
      </c>
      <c r="F557" s="27" t="n">
        <v>90</v>
      </c>
      <c r="G557" s="26" t="n">
        <v>2</v>
      </c>
      <c r="H557" s="27" t="n">
        <v>4</v>
      </c>
      <c r="I557" s="26" t="n">
        <v>2</v>
      </c>
      <c r="J557" s="27" t="n">
        <v>3</v>
      </c>
      <c r="K557" s="26" t="n">
        <v>47</v>
      </c>
      <c r="L557" s="27" t="n">
        <f aca="false">VLOOKUP(K557,$AB$682:$AD$691,3,TRUE())+VLOOKUP(F557,$AC$682:$AD$691,2,TRUE())+SUM(G557:J557)</f>
        <v>15</v>
      </c>
      <c r="M557" s="28" t="n">
        <v>3</v>
      </c>
      <c r="N557" s="29" t="n">
        <v>4</v>
      </c>
      <c r="O557" s="28" t="n">
        <f aca="false">MIN((MAX((ROUND(((POWER(CEILING((K557*1.15),1),2) / 870) * (Z557 /Y557)),0)),5)),30)</f>
        <v>5</v>
      </c>
      <c r="P557" s="19"/>
      <c r="Q557" s="28" t="s">
        <v>427</v>
      </c>
      <c r="R557" s="29" t="n">
        <v>180</v>
      </c>
      <c r="S557" s="30" t="s">
        <v>422</v>
      </c>
      <c r="T557" s="29" t="s">
        <v>403</v>
      </c>
      <c r="U557" s="21"/>
      <c r="V557" s="31"/>
      <c r="W557" s="19"/>
      <c r="X557" s="32"/>
      <c r="Y557" s="23" t="n">
        <v>2</v>
      </c>
      <c r="Z557" s="24" t="n">
        <v>3</v>
      </c>
      <c r="AA557" s="19"/>
      <c r="AB557" s="25"/>
      <c r="AC557" s="25"/>
      <c r="AD557" s="25"/>
    </row>
    <row r="558" customFormat="false" ht="15" hidden="false" customHeight="true" outlineLevel="0" collapsed="false">
      <c r="A558" s="26" t="n">
        <v>545</v>
      </c>
      <c r="B558" s="27" t="s">
        <v>1758</v>
      </c>
      <c r="C558" s="26" t="s">
        <v>466</v>
      </c>
      <c r="D558" s="27" t="s">
        <v>1756</v>
      </c>
      <c r="E558" s="26" t="s">
        <v>1181</v>
      </c>
      <c r="F558" s="27" t="n">
        <v>90</v>
      </c>
      <c r="G558" s="26" t="n">
        <v>4</v>
      </c>
      <c r="H558" s="27" t="n">
        <v>3</v>
      </c>
      <c r="I558" s="26" t="n">
        <v>2</v>
      </c>
      <c r="J558" s="27" t="n">
        <v>3</v>
      </c>
      <c r="K558" s="26" t="n">
        <v>112</v>
      </c>
      <c r="L558" s="27" t="n">
        <f aca="false">VLOOKUP(K558,$AB$682:$AD$691,3,TRUE())+VLOOKUP(F558,$AC$682:$AD$691,2,TRUE())+SUM(G558:J558)</f>
        <v>18</v>
      </c>
      <c r="M558" s="28" t="n">
        <v>5</v>
      </c>
      <c r="N558" s="29" t="n">
        <v>6</v>
      </c>
      <c r="O558" s="28" t="n">
        <f aca="false">MIN((MAX((ROUND(((POWER(CEILING((K558*1.15),1),2) / 870) * (Z558 /Y558)),0)),5)),30)</f>
        <v>19</v>
      </c>
      <c r="P558" s="19"/>
      <c r="Q558" s="28" t="s">
        <v>427</v>
      </c>
      <c r="R558" s="29" t="n">
        <v>255</v>
      </c>
      <c r="S558" s="30" t="s">
        <v>422</v>
      </c>
      <c r="T558" s="29" t="s">
        <v>402</v>
      </c>
      <c r="U558" s="21"/>
      <c r="V558" s="31"/>
      <c r="W558" s="19"/>
      <c r="X558" s="32"/>
      <c r="Y558" s="23" t="n">
        <v>3</v>
      </c>
      <c r="Z558" s="24" t="n">
        <v>3</v>
      </c>
      <c r="AA558" s="19"/>
      <c r="AB558" s="25"/>
      <c r="AC558" s="25"/>
      <c r="AD558" s="25"/>
    </row>
    <row r="559" customFormat="false" ht="15" hidden="false" customHeight="true" outlineLevel="0" collapsed="false">
      <c r="A559" s="26" t="n">
        <v>546</v>
      </c>
      <c r="B559" s="27" t="s">
        <v>1759</v>
      </c>
      <c r="C559" s="26" t="s">
        <v>1760</v>
      </c>
      <c r="D559" s="27" t="s">
        <v>1761</v>
      </c>
      <c r="E559" s="26" t="s">
        <v>421</v>
      </c>
      <c r="F559" s="27" t="n">
        <v>90</v>
      </c>
      <c r="G559" s="26" t="n">
        <v>2</v>
      </c>
      <c r="H559" s="27" t="n">
        <v>2</v>
      </c>
      <c r="I559" s="26" t="n">
        <v>2</v>
      </c>
      <c r="J559" s="27" t="n">
        <v>2</v>
      </c>
      <c r="K559" s="26" t="n">
        <v>66</v>
      </c>
      <c r="L559" s="27" t="n">
        <f aca="false">VLOOKUP(K559,$AB$682:$AD$691,3,TRUE())+VLOOKUP(F559,$AC$682:$AD$691,2,TRUE())+SUM(G559:J559)</f>
        <v>13</v>
      </c>
      <c r="M559" s="28" t="n">
        <v>1</v>
      </c>
      <c r="N559" s="29" t="n">
        <v>1</v>
      </c>
      <c r="O559" s="28" t="n">
        <f aca="false">MIN((MAX((ROUND(((POWER(CEILING((K559*1.15),1),2) / 870) * (Z559 /Y559)),0)),5)),30)</f>
        <v>13</v>
      </c>
      <c r="P559" s="19"/>
      <c r="Q559" s="28" t="n">
        <v>2</v>
      </c>
      <c r="R559" s="29" t="n">
        <v>110</v>
      </c>
      <c r="S559" s="30" t="s">
        <v>965</v>
      </c>
      <c r="T559" s="29" t="s">
        <v>403</v>
      </c>
      <c r="U559" s="21"/>
      <c r="V559" s="31"/>
      <c r="W559" s="19"/>
      <c r="X559" s="32"/>
      <c r="Y559" s="23" t="n">
        <v>1</v>
      </c>
      <c r="Z559" s="24" t="n">
        <v>2</v>
      </c>
      <c r="AA559" s="19"/>
      <c r="AB559" s="25"/>
      <c r="AC559" s="25"/>
      <c r="AD559" s="25"/>
    </row>
    <row r="560" customFormat="false" ht="15" hidden="false" customHeight="true" outlineLevel="0" collapsed="false">
      <c r="A560" s="34" t="n">
        <v>547</v>
      </c>
      <c r="B560" s="35" t="s">
        <v>1762</v>
      </c>
      <c r="C560" s="34" t="s">
        <v>1760</v>
      </c>
      <c r="D560" s="35" t="s">
        <v>1761</v>
      </c>
      <c r="E560" s="34" t="s">
        <v>421</v>
      </c>
      <c r="F560" s="35" t="n">
        <v>90</v>
      </c>
      <c r="G560" s="34" t="n">
        <v>3</v>
      </c>
      <c r="H560" s="35" t="n">
        <v>3</v>
      </c>
      <c r="I560" s="34" t="n">
        <v>3</v>
      </c>
      <c r="J560" s="35" t="n">
        <v>3</v>
      </c>
      <c r="K560" s="34" t="n">
        <v>116</v>
      </c>
      <c r="L560" s="35" t="n">
        <f aca="false">VLOOKUP(K560,$AB$682:$AD$691,3,TRUE())+VLOOKUP(F560,$AC$682:$AD$691,2,TRUE())+SUM(G560:J560)</f>
        <v>19</v>
      </c>
      <c r="M560" s="36" t="n">
        <v>1</v>
      </c>
      <c r="N560" s="37" t="n">
        <v>1</v>
      </c>
      <c r="O560" s="36" t="n">
        <f aca="false">MIN((MAX((ROUND(((POWER(CEILING((K560*1.15),1),2) / 870) * (Z560 /Y560)),0)),5)),30)</f>
        <v>21</v>
      </c>
      <c r="P560" s="19"/>
      <c r="Q560" s="36" t="s">
        <v>427</v>
      </c>
      <c r="R560" s="37" t="n">
        <v>225</v>
      </c>
      <c r="S560" s="38" t="s">
        <v>965</v>
      </c>
      <c r="T560" s="37" t="s">
        <v>403</v>
      </c>
      <c r="U560" s="21"/>
      <c r="V560" s="39"/>
      <c r="W560" s="19"/>
      <c r="X560" s="32"/>
      <c r="Y560" s="23" t="n">
        <v>3</v>
      </c>
      <c r="Z560" s="24" t="n">
        <v>3</v>
      </c>
      <c r="AA560" s="19"/>
      <c r="AB560" s="25"/>
      <c r="AC560" s="25"/>
      <c r="AD560" s="25"/>
    </row>
    <row r="561" customFormat="false" ht="15" hidden="false" customHeight="true" outlineLevel="0" collapsed="false">
      <c r="A561" s="34" t="n">
        <v>548</v>
      </c>
      <c r="B561" s="35" t="s">
        <v>1763</v>
      </c>
      <c r="C561" s="34" t="s">
        <v>764</v>
      </c>
      <c r="D561" s="35" t="s">
        <v>1764</v>
      </c>
      <c r="E561" s="34" t="s">
        <v>897</v>
      </c>
      <c r="F561" s="35" t="n">
        <v>90</v>
      </c>
      <c r="G561" s="34" t="n">
        <v>2</v>
      </c>
      <c r="H561" s="35" t="n">
        <v>2</v>
      </c>
      <c r="I561" s="34" t="n">
        <v>3</v>
      </c>
      <c r="J561" s="35" t="n">
        <v>2</v>
      </c>
      <c r="K561" s="34" t="n">
        <v>30</v>
      </c>
      <c r="L561" s="35" t="n">
        <f aca="false">VLOOKUP(K561,$AB$682:$AD$691,3,TRUE())+VLOOKUP(F561,$AC$682:$AD$691,2,TRUE())+SUM(G561:J561)</f>
        <v>13</v>
      </c>
      <c r="M561" s="36" t="n">
        <v>1</v>
      </c>
      <c r="N561" s="37" t="n">
        <v>1</v>
      </c>
      <c r="O561" s="36" t="n">
        <f aca="false">MIN((MAX((ROUND(((POWER(CEILING((K561*1.15),1),2) / 870) * (Z561 /Y561)),0)),5)),30)</f>
        <v>5</v>
      </c>
      <c r="P561" s="19"/>
      <c r="Q561" s="36" t="n">
        <v>2</v>
      </c>
      <c r="R561" s="37" t="n">
        <v>110</v>
      </c>
      <c r="S561" s="38" t="s">
        <v>965</v>
      </c>
      <c r="T561" s="37" t="s">
        <v>404</v>
      </c>
      <c r="U561" s="21"/>
      <c r="V561" s="39"/>
      <c r="W561" s="19"/>
      <c r="X561" s="32"/>
      <c r="Y561" s="23" t="n">
        <v>1</v>
      </c>
      <c r="Z561" s="24" t="n">
        <v>2</v>
      </c>
      <c r="AA561" s="19"/>
      <c r="AB561" s="25"/>
      <c r="AC561" s="25"/>
      <c r="AD561" s="25"/>
    </row>
    <row r="562" customFormat="false" ht="15" hidden="false" customHeight="true" outlineLevel="0" collapsed="false">
      <c r="A562" s="34" t="n">
        <v>549</v>
      </c>
      <c r="B562" s="35" t="s">
        <v>1765</v>
      </c>
      <c r="C562" s="34" t="s">
        <v>764</v>
      </c>
      <c r="D562" s="35" t="s">
        <v>1764</v>
      </c>
      <c r="E562" s="34" t="s">
        <v>897</v>
      </c>
      <c r="F562" s="35" t="n">
        <v>100</v>
      </c>
      <c r="G562" s="34" t="n">
        <v>2</v>
      </c>
      <c r="H562" s="35" t="n">
        <v>3</v>
      </c>
      <c r="I562" s="34" t="n">
        <v>4</v>
      </c>
      <c r="J562" s="35" t="n">
        <v>3</v>
      </c>
      <c r="K562" s="34" t="n">
        <v>90</v>
      </c>
      <c r="L562" s="35" t="n">
        <f aca="false">VLOOKUP(K562,$AB$682:$AD$691,3,TRUE())+VLOOKUP(F562,$AC$682:$AD$691,2,TRUE())+SUM(G562:J562)</f>
        <v>18</v>
      </c>
      <c r="M562" s="36" t="n">
        <v>1</v>
      </c>
      <c r="N562" s="37" t="n">
        <v>2</v>
      </c>
      <c r="O562" s="36" t="n">
        <f aca="false">MIN((MAX((ROUND(((POWER(CEILING((K562*1.15),1),2) / 870) * (Z562 /Y562)),0)),5)),30)</f>
        <v>12</v>
      </c>
      <c r="P562" s="19"/>
      <c r="Q562" s="36" t="s">
        <v>427</v>
      </c>
      <c r="R562" s="37" t="n">
        <v>225</v>
      </c>
      <c r="S562" s="38" t="s">
        <v>965</v>
      </c>
      <c r="T562" s="37" t="s">
        <v>404</v>
      </c>
      <c r="U562" s="21"/>
      <c r="V562" s="39"/>
      <c r="W562" s="19"/>
      <c r="X562" s="32"/>
      <c r="Y562" s="23" t="n">
        <v>3</v>
      </c>
      <c r="Z562" s="24" t="n">
        <v>3</v>
      </c>
      <c r="AA562" s="19"/>
      <c r="AB562" s="25"/>
      <c r="AC562" s="25"/>
      <c r="AD562" s="25"/>
    </row>
    <row r="563" customFormat="false" ht="15" hidden="false" customHeight="true" outlineLevel="0" collapsed="false">
      <c r="A563" s="26" t="n">
        <v>550</v>
      </c>
      <c r="B563" s="27" t="s">
        <v>1766</v>
      </c>
      <c r="C563" s="26" t="s">
        <v>444</v>
      </c>
      <c r="D563" s="27" t="s">
        <v>1767</v>
      </c>
      <c r="E563" s="26" t="s">
        <v>1498</v>
      </c>
      <c r="F563" s="27" t="n">
        <v>100</v>
      </c>
      <c r="G563" s="26" t="n">
        <v>3</v>
      </c>
      <c r="H563" s="27" t="n">
        <v>3</v>
      </c>
      <c r="I563" s="26" t="n">
        <v>3</v>
      </c>
      <c r="J563" s="27" t="n">
        <v>2</v>
      </c>
      <c r="K563" s="26" t="n">
        <v>98</v>
      </c>
      <c r="L563" s="27" t="n">
        <f aca="false">VLOOKUP(K563,$AB$682:$AD$691,3,TRUE())+VLOOKUP(F563,$AC$682:$AD$691,2,TRUE())+SUM(G563:J563)</f>
        <v>18</v>
      </c>
      <c r="M563" s="28" t="n">
        <v>2</v>
      </c>
      <c r="N563" s="29" t="n">
        <v>2</v>
      </c>
      <c r="O563" s="28" t="n">
        <f aca="false">MIN((MAX((ROUND(((POWER(CEILING((K563*1.15),1),2) / 870) * (Z563 /Y563)),0)),5)),30)</f>
        <v>15</v>
      </c>
      <c r="P563" s="19"/>
      <c r="Q563" s="28" t="n">
        <v>4</v>
      </c>
      <c r="R563" s="29" t="n">
        <v>275</v>
      </c>
      <c r="S563" s="30" t="s">
        <v>817</v>
      </c>
      <c r="T563" s="29" t="s">
        <v>402</v>
      </c>
      <c r="U563" s="21"/>
      <c r="V563" s="31"/>
      <c r="W563" s="19"/>
      <c r="X563" s="32"/>
      <c r="Y563" s="23" t="n">
        <v>3</v>
      </c>
      <c r="Z563" s="24" t="n">
        <v>3</v>
      </c>
      <c r="AA563" s="19"/>
      <c r="AB563" s="25"/>
      <c r="AC563" s="25"/>
      <c r="AD563" s="25"/>
    </row>
    <row r="564" customFormat="false" ht="15" hidden="false" customHeight="true" outlineLevel="0" collapsed="false">
      <c r="A564" s="26" t="n">
        <v>550</v>
      </c>
      <c r="B564" s="27" t="s">
        <v>1768</v>
      </c>
      <c r="C564" s="26" t="s">
        <v>444</v>
      </c>
      <c r="D564" s="27" t="s">
        <v>1769</v>
      </c>
      <c r="E564" s="26" t="s">
        <v>1498</v>
      </c>
      <c r="F564" s="27" t="n">
        <v>100</v>
      </c>
      <c r="G564" s="26" t="n">
        <v>3</v>
      </c>
      <c r="H564" s="27" t="n">
        <v>3</v>
      </c>
      <c r="I564" s="26" t="n">
        <v>3</v>
      </c>
      <c r="J564" s="27" t="n">
        <v>2</v>
      </c>
      <c r="K564" s="26" t="n">
        <v>98</v>
      </c>
      <c r="L564" s="27" t="n">
        <f aca="false">VLOOKUP(K564,$AB$682:$AD$691,3,TRUE())+VLOOKUP(F564,$AC$682:$AD$691,2,TRUE())+SUM(G564:J564)</f>
        <v>18</v>
      </c>
      <c r="M564" s="28" t="n">
        <v>2</v>
      </c>
      <c r="N564" s="29" t="n">
        <v>2</v>
      </c>
      <c r="O564" s="28" t="n">
        <f aca="false">MIN((MAX((ROUND(((POWER(CEILING((K564*1.15),1),2) / 870) * (Z564 /Y564)),0)),5)),30)</f>
        <v>15</v>
      </c>
      <c r="P564" s="19"/>
      <c r="Q564" s="28" t="n">
        <v>4</v>
      </c>
      <c r="R564" s="29" t="n">
        <v>275</v>
      </c>
      <c r="S564" s="30" t="s">
        <v>817</v>
      </c>
      <c r="T564" s="29" t="s">
        <v>402</v>
      </c>
      <c r="U564" s="21"/>
      <c r="V564" s="31"/>
      <c r="W564" s="19"/>
      <c r="X564" s="32"/>
      <c r="Y564" s="23" t="n">
        <v>3</v>
      </c>
      <c r="Z564" s="24" t="n">
        <v>3</v>
      </c>
      <c r="AA564" s="19"/>
      <c r="AB564" s="25"/>
      <c r="AC564" s="25"/>
      <c r="AD564" s="25"/>
    </row>
    <row r="565" customFormat="false" ht="15" hidden="false" customHeight="true" outlineLevel="0" collapsed="false">
      <c r="A565" s="26" t="n">
        <v>551</v>
      </c>
      <c r="B565" s="27" t="s">
        <v>1770</v>
      </c>
      <c r="C565" s="26" t="s">
        <v>1771</v>
      </c>
      <c r="D565" s="27" t="s">
        <v>1772</v>
      </c>
      <c r="E565" s="26" t="s">
        <v>1326</v>
      </c>
      <c r="F565" s="27" t="n">
        <v>90</v>
      </c>
      <c r="G565" s="26" t="n">
        <v>3</v>
      </c>
      <c r="H565" s="27" t="n">
        <v>2</v>
      </c>
      <c r="I565" s="26" t="n">
        <v>2</v>
      </c>
      <c r="J565" s="27" t="n">
        <v>2</v>
      </c>
      <c r="K565" s="26" t="n">
        <v>65</v>
      </c>
      <c r="L565" s="27" t="n">
        <f aca="false">VLOOKUP(K565,$AB$682:$AD$691,3,TRUE())+VLOOKUP(F565,$AC$682:$AD$691,2,TRUE())+SUM(G565:J565)</f>
        <v>14</v>
      </c>
      <c r="M565" s="28" t="n">
        <v>1</v>
      </c>
      <c r="N565" s="29" t="n">
        <v>2</v>
      </c>
      <c r="O565" s="28" t="n">
        <f aca="false">MIN((MAX((ROUND(((POWER(CEILING((K565*1.15),1),2) / 870) * (Z565 /Y565)),0)),5)),30)</f>
        <v>19</v>
      </c>
      <c r="P565" s="19"/>
      <c r="Q565" s="28" t="n">
        <v>2</v>
      </c>
      <c r="R565" s="29" t="n">
        <v>120</v>
      </c>
      <c r="S565" s="30" t="s">
        <v>422</v>
      </c>
      <c r="T565" s="29" t="s">
        <v>402</v>
      </c>
      <c r="U565" s="21"/>
      <c r="V565" s="31"/>
      <c r="W565" s="19"/>
      <c r="X565" s="32"/>
      <c r="Y565" s="23" t="n">
        <v>1</v>
      </c>
      <c r="Z565" s="24" t="n">
        <v>3</v>
      </c>
      <c r="AA565" s="19"/>
      <c r="AB565" s="25"/>
      <c r="AC565" s="25"/>
      <c r="AD565" s="25"/>
    </row>
    <row r="566" customFormat="false" ht="15" hidden="false" customHeight="true" outlineLevel="0" collapsed="false">
      <c r="A566" s="34" t="n">
        <v>552</v>
      </c>
      <c r="B566" s="35" t="s">
        <v>1773</v>
      </c>
      <c r="C566" s="34" t="s">
        <v>1771</v>
      </c>
      <c r="D566" s="35" t="s">
        <v>1772</v>
      </c>
      <c r="E566" s="34" t="s">
        <v>1326</v>
      </c>
      <c r="F566" s="35" t="n">
        <v>90</v>
      </c>
      <c r="G566" s="34" t="n">
        <v>3</v>
      </c>
      <c r="H566" s="35" t="n">
        <v>2</v>
      </c>
      <c r="I566" s="34" t="n">
        <v>2</v>
      </c>
      <c r="J566" s="35" t="n">
        <v>2</v>
      </c>
      <c r="K566" s="34" t="n">
        <v>74</v>
      </c>
      <c r="L566" s="35" t="n">
        <f aca="false">VLOOKUP(K566,$AB$682:$AD$691,3,TRUE())+VLOOKUP(F566,$AC$682:$AD$691,2,TRUE())+SUM(G566:J566)</f>
        <v>14</v>
      </c>
      <c r="M566" s="36" t="n">
        <v>2</v>
      </c>
      <c r="N566" s="37" t="n">
        <v>3</v>
      </c>
      <c r="O566" s="36" t="n">
        <f aca="false">MIN((MAX((ROUND(((POWER(CEILING((K566*1.15),1),2) / 870) * (Z566 /Y566)),0)),5)),30)</f>
        <v>13</v>
      </c>
      <c r="P566" s="19"/>
      <c r="Q566" s="36" t="s">
        <v>427</v>
      </c>
      <c r="R566" s="37" t="n">
        <v>210</v>
      </c>
      <c r="S566" s="38" t="s">
        <v>422</v>
      </c>
      <c r="T566" s="37" t="s">
        <v>402</v>
      </c>
      <c r="U566" s="21"/>
      <c r="V566" s="39"/>
      <c r="W566" s="19"/>
      <c r="X566" s="32"/>
      <c r="Y566" s="23" t="n">
        <v>2</v>
      </c>
      <c r="Z566" s="24" t="n">
        <v>3</v>
      </c>
      <c r="AA566" s="19"/>
      <c r="AB566" s="25"/>
      <c r="AC566" s="25"/>
      <c r="AD566" s="25"/>
    </row>
    <row r="567" customFormat="false" ht="15" hidden="false" customHeight="true" outlineLevel="0" collapsed="false">
      <c r="A567" s="34" t="n">
        <v>553</v>
      </c>
      <c r="B567" s="35" t="s">
        <v>1774</v>
      </c>
      <c r="C567" s="34" t="s">
        <v>1771</v>
      </c>
      <c r="D567" s="35" t="s">
        <v>1772</v>
      </c>
      <c r="E567" s="34" t="s">
        <v>1326</v>
      </c>
      <c r="F567" s="35" t="n">
        <v>100</v>
      </c>
      <c r="G567" s="34" t="n">
        <v>5</v>
      </c>
      <c r="H567" s="35" t="n">
        <v>3</v>
      </c>
      <c r="I567" s="34" t="n">
        <v>3</v>
      </c>
      <c r="J567" s="35" t="n">
        <v>3</v>
      </c>
      <c r="K567" s="34" t="n">
        <v>92</v>
      </c>
      <c r="L567" s="35" t="n">
        <f aca="false">VLOOKUP(K567,$AB$682:$AD$691,3,TRUE())+VLOOKUP(F567,$AC$682:$AD$691,2,TRUE())+SUM(G567:J567)</f>
        <v>20</v>
      </c>
      <c r="M567" s="36" t="n">
        <v>3</v>
      </c>
      <c r="N567" s="37" t="n">
        <v>4</v>
      </c>
      <c r="O567" s="36" t="n">
        <f aca="false">MIN((MAX((ROUND(((POWER(CEILING((K567*1.15),1),2) / 870) * (Z567 /Y567)),0)),5)),30)</f>
        <v>13</v>
      </c>
      <c r="P567" s="19"/>
      <c r="Q567" s="36" t="s">
        <v>427</v>
      </c>
      <c r="R567" s="37" t="n">
        <v>255</v>
      </c>
      <c r="S567" s="38" t="s">
        <v>422</v>
      </c>
      <c r="T567" s="37" t="s">
        <v>402</v>
      </c>
      <c r="U567" s="21"/>
      <c r="V567" s="39"/>
      <c r="W567" s="19"/>
      <c r="X567" s="32"/>
      <c r="Y567" s="23" t="n">
        <v>3</v>
      </c>
      <c r="Z567" s="24" t="n">
        <v>3</v>
      </c>
      <c r="AA567" s="19"/>
      <c r="AB567" s="25"/>
      <c r="AC567" s="25"/>
      <c r="AD567" s="25"/>
    </row>
    <row r="568" customFormat="false" ht="15" hidden="false" customHeight="true" outlineLevel="0" collapsed="false">
      <c r="A568" s="34" t="n">
        <v>554</v>
      </c>
      <c r="B568" s="35" t="s">
        <v>1775</v>
      </c>
      <c r="C568" s="34" t="s">
        <v>433</v>
      </c>
      <c r="D568" s="35" t="s">
        <v>486</v>
      </c>
      <c r="E568" s="34" t="s">
        <v>552</v>
      </c>
      <c r="F568" s="35" t="n">
        <v>100</v>
      </c>
      <c r="G568" s="34" t="n">
        <v>3</v>
      </c>
      <c r="H568" s="35" t="n">
        <v>2</v>
      </c>
      <c r="I568" s="34" t="n">
        <v>1</v>
      </c>
      <c r="J568" s="35" t="n">
        <v>2</v>
      </c>
      <c r="K568" s="34" t="n">
        <v>50</v>
      </c>
      <c r="L568" s="35" t="n">
        <f aca="false">VLOOKUP(K568,$AB$682:$AD$691,3,TRUE())+VLOOKUP(F568,$AC$682:$AD$691,2,TRUE())+SUM(G568:J568)</f>
        <v>13</v>
      </c>
      <c r="M568" s="36" t="n">
        <v>1</v>
      </c>
      <c r="N568" s="37" t="n">
        <v>3</v>
      </c>
      <c r="O568" s="36" t="n">
        <f aca="false">MIN((MAX((ROUND(((POWER(CEILING((K568*1.15),1),2) / 870) * (Z568 /Y568)),0)),5)),30)</f>
        <v>8</v>
      </c>
      <c r="P568" s="19"/>
      <c r="Q568" s="36" t="n">
        <v>2</v>
      </c>
      <c r="R568" s="37" t="n">
        <v>180</v>
      </c>
      <c r="S568" s="38" t="s">
        <v>422</v>
      </c>
      <c r="T568" s="37" t="s">
        <v>402</v>
      </c>
      <c r="U568" s="21"/>
      <c r="V568" s="39"/>
      <c r="W568" s="19"/>
      <c r="X568" s="32"/>
      <c r="Y568" s="23" t="n">
        <v>1</v>
      </c>
      <c r="Z568" s="24" t="n">
        <v>2</v>
      </c>
      <c r="AA568" s="19"/>
      <c r="AB568" s="25"/>
      <c r="AC568" s="25"/>
      <c r="AD568" s="25"/>
    </row>
    <row r="569" customFormat="false" ht="15" hidden="false" customHeight="true" outlineLevel="0" collapsed="false">
      <c r="A569" s="26" t="n">
        <v>555</v>
      </c>
      <c r="B569" s="27" t="s">
        <v>1776</v>
      </c>
      <c r="C569" s="26" t="s">
        <v>433</v>
      </c>
      <c r="D569" s="27" t="s">
        <v>524</v>
      </c>
      <c r="E569" s="26" t="s">
        <v>1777</v>
      </c>
      <c r="F569" s="27" t="n">
        <v>110</v>
      </c>
      <c r="G569" s="26" t="n">
        <v>5</v>
      </c>
      <c r="H569" s="27" t="n">
        <v>2</v>
      </c>
      <c r="I569" s="26" t="n">
        <v>2</v>
      </c>
      <c r="J569" s="27" t="n">
        <v>2</v>
      </c>
      <c r="K569" s="26" t="n">
        <v>95</v>
      </c>
      <c r="L569" s="27" t="n">
        <f aca="false">VLOOKUP(K569,$AB$682:$AD$691,3,TRUE())+VLOOKUP(F569,$AC$682:$AD$691,2,TRUE())+SUM(G569:J569)</f>
        <v>18</v>
      </c>
      <c r="M569" s="28" t="n">
        <v>3</v>
      </c>
      <c r="N569" s="29" t="n">
        <v>4</v>
      </c>
      <c r="O569" s="28" t="n">
        <f aca="false">MIN((MAX((ROUND(((POWER(CEILING((K569*1.15),1),2) / 870) * (Z569 /Y569)),0)),5)),30)</f>
        <v>14</v>
      </c>
      <c r="P569" s="19"/>
      <c r="Q569" s="28" t="s">
        <v>427</v>
      </c>
      <c r="R569" s="29" t="n">
        <v>240</v>
      </c>
      <c r="S569" s="30" t="s">
        <v>422</v>
      </c>
      <c r="T569" s="29" t="s">
        <v>402</v>
      </c>
      <c r="U569" s="21"/>
      <c r="V569" s="31"/>
      <c r="W569" s="19"/>
      <c r="X569" s="32"/>
      <c r="Y569" s="23" t="n">
        <v>3</v>
      </c>
      <c r="Z569" s="24" t="n">
        <v>3</v>
      </c>
      <c r="AA569" s="19"/>
      <c r="AB569" s="25"/>
      <c r="AC569" s="25"/>
      <c r="AD569" s="25"/>
    </row>
    <row r="570" customFormat="false" ht="15" hidden="false" customHeight="true" outlineLevel="0" collapsed="false">
      <c r="A570" s="26" t="n">
        <v>555</v>
      </c>
      <c r="B570" s="27" t="s">
        <v>1778</v>
      </c>
      <c r="C570" s="26" t="s">
        <v>1779</v>
      </c>
      <c r="D570" s="27" t="s">
        <v>524</v>
      </c>
      <c r="E570" s="26" t="s">
        <v>1777</v>
      </c>
      <c r="F570" s="27" t="n">
        <v>110</v>
      </c>
      <c r="G570" s="26" t="n">
        <v>2</v>
      </c>
      <c r="H570" s="27" t="n">
        <v>4</v>
      </c>
      <c r="I570" s="26" t="n">
        <v>5</v>
      </c>
      <c r="J570" s="27" t="n">
        <v>4</v>
      </c>
      <c r="K570" s="26" t="n">
        <v>55</v>
      </c>
      <c r="L570" s="27" t="n">
        <f aca="false">VLOOKUP(K570,$AB$682:$AD$691,3,TRUE())+VLOOKUP(F570,$AC$682:$AD$691,2,TRUE())+SUM(G570:J570)</f>
        <v>21</v>
      </c>
      <c r="M570" s="28" t="n">
        <v>3</v>
      </c>
      <c r="N570" s="29" t="n">
        <v>4</v>
      </c>
      <c r="O570" s="28" t="n">
        <f aca="false">MIN((MAX((ROUND(((POWER(CEILING((K570*1.15),1),2) / 870) * (Z570 /Y570)),0)),5)),30)</f>
        <v>5</v>
      </c>
      <c r="P570" s="19"/>
      <c r="Q570" s="28" t="s">
        <v>427</v>
      </c>
      <c r="R570" s="29" t="n">
        <v>240</v>
      </c>
      <c r="S570" s="30" t="s">
        <v>422</v>
      </c>
      <c r="T570" s="29" t="s">
        <v>404</v>
      </c>
      <c r="U570" s="21"/>
      <c r="V570" s="31"/>
      <c r="W570" s="19"/>
      <c r="X570" s="32"/>
      <c r="Y570" s="23" t="n">
        <v>3</v>
      </c>
      <c r="Z570" s="24" t="n">
        <v>3</v>
      </c>
      <c r="AA570" s="19"/>
      <c r="AB570" s="25"/>
      <c r="AC570" s="25"/>
      <c r="AD570" s="25"/>
    </row>
    <row r="571" customFormat="false" ht="15" hidden="false" customHeight="true" outlineLevel="0" collapsed="false">
      <c r="A571" s="26" t="n">
        <v>556</v>
      </c>
      <c r="B571" s="27" t="s">
        <v>1780</v>
      </c>
      <c r="C571" s="26" t="s">
        <v>764</v>
      </c>
      <c r="D571" s="27" t="s">
        <v>1781</v>
      </c>
      <c r="E571" s="26" t="s">
        <v>1371</v>
      </c>
      <c r="F571" s="27" t="n">
        <v>100</v>
      </c>
      <c r="G571" s="26" t="n">
        <v>3</v>
      </c>
      <c r="H571" s="27" t="n">
        <v>3</v>
      </c>
      <c r="I571" s="26" t="n">
        <v>4</v>
      </c>
      <c r="J571" s="27" t="n">
        <v>3</v>
      </c>
      <c r="K571" s="26" t="n">
        <v>60</v>
      </c>
      <c r="L571" s="27" t="n">
        <f aca="false">VLOOKUP(K571,$AB$682:$AD$691,3,TRUE())+VLOOKUP(F571,$AC$682:$AD$691,2,TRUE())+SUM(G571:J571)</f>
        <v>18</v>
      </c>
      <c r="M571" s="28" t="n">
        <v>2</v>
      </c>
      <c r="N571" s="29" t="n">
        <v>3</v>
      </c>
      <c r="O571" s="28" t="n">
        <f aca="false">MIN((MAX((ROUND(((POWER(CEILING((K571*1.15),1),2) / 870) * (Z571 /Y571)),0)),5)),30)</f>
        <v>5</v>
      </c>
      <c r="P571" s="19"/>
      <c r="Q571" s="28" t="n">
        <v>4</v>
      </c>
      <c r="R571" s="29" t="n">
        <v>45</v>
      </c>
      <c r="S571" s="30" t="s">
        <v>817</v>
      </c>
      <c r="T571" s="29" t="s">
        <v>404</v>
      </c>
      <c r="U571" s="21"/>
      <c r="V571" s="31"/>
      <c r="W571" s="19"/>
      <c r="X571" s="32"/>
      <c r="Y571" s="23" t="n">
        <v>3</v>
      </c>
      <c r="Z571" s="24" t="n">
        <v>3</v>
      </c>
      <c r="AA571" s="19"/>
      <c r="AB571" s="25"/>
      <c r="AC571" s="25"/>
      <c r="AD571" s="25"/>
    </row>
    <row r="572" customFormat="false" ht="15" hidden="false" customHeight="true" outlineLevel="0" collapsed="false">
      <c r="A572" s="34" t="n">
        <v>557</v>
      </c>
      <c r="B572" s="35" t="s">
        <v>1782</v>
      </c>
      <c r="C572" s="34" t="s">
        <v>1062</v>
      </c>
      <c r="D572" s="35" t="s">
        <v>1783</v>
      </c>
      <c r="E572" s="34" t="s">
        <v>707</v>
      </c>
      <c r="F572" s="35" t="n">
        <v>90</v>
      </c>
      <c r="G572" s="34" t="n">
        <v>3</v>
      </c>
      <c r="H572" s="35" t="n">
        <v>3</v>
      </c>
      <c r="I572" s="34" t="n">
        <v>2</v>
      </c>
      <c r="J572" s="35" t="n">
        <v>2</v>
      </c>
      <c r="K572" s="34" t="n">
        <v>55</v>
      </c>
      <c r="L572" s="35" t="n">
        <f aca="false">VLOOKUP(K572,$AB$682:$AD$691,3,TRUE())+VLOOKUP(F572,$AC$682:$AD$691,2,TRUE())+SUM(G572:J572)</f>
        <v>14</v>
      </c>
      <c r="M572" s="36" t="n">
        <v>1</v>
      </c>
      <c r="N572" s="37" t="n">
        <v>2</v>
      </c>
      <c r="O572" s="36" t="n">
        <f aca="false">MIN((MAX((ROUND(((POWER(CEILING((K572*1.15),1),2) / 870) * (Z572 /Y572)),0)),5)),30)</f>
        <v>9</v>
      </c>
      <c r="P572" s="19"/>
      <c r="Q572" s="36" t="n">
        <v>2</v>
      </c>
      <c r="R572" s="37" t="n">
        <v>110</v>
      </c>
      <c r="S572" s="38" t="s">
        <v>422</v>
      </c>
      <c r="T572" s="37" t="s">
        <v>403</v>
      </c>
      <c r="U572" s="21"/>
      <c r="V572" s="39"/>
      <c r="W572" s="19"/>
      <c r="X572" s="32"/>
      <c r="Y572" s="23" t="n">
        <v>1</v>
      </c>
      <c r="Z572" s="24" t="n">
        <v>2</v>
      </c>
      <c r="AA572" s="19"/>
      <c r="AB572" s="25"/>
      <c r="AC572" s="25"/>
      <c r="AD572" s="25"/>
    </row>
    <row r="573" customFormat="false" ht="15" hidden="false" customHeight="true" outlineLevel="0" collapsed="false">
      <c r="A573" s="34" t="n">
        <v>558</v>
      </c>
      <c r="B573" s="35" t="s">
        <v>1784</v>
      </c>
      <c r="C573" s="34" t="s">
        <v>1062</v>
      </c>
      <c r="D573" s="35" t="s">
        <v>1783</v>
      </c>
      <c r="E573" s="34" t="s">
        <v>707</v>
      </c>
      <c r="F573" s="35" t="n">
        <v>100</v>
      </c>
      <c r="G573" s="34" t="n">
        <v>3</v>
      </c>
      <c r="H573" s="35" t="n">
        <v>5</v>
      </c>
      <c r="I573" s="34" t="n">
        <v>3</v>
      </c>
      <c r="J573" s="35" t="n">
        <v>3</v>
      </c>
      <c r="K573" s="34" t="n">
        <v>45</v>
      </c>
      <c r="L573" s="35" t="n">
        <f aca="false">VLOOKUP(K573,$AB$682:$AD$691,3,TRUE())+VLOOKUP(F573,$AC$682:$AD$691,2,TRUE())+SUM(G573:J573)</f>
        <v>19</v>
      </c>
      <c r="M573" s="36" t="n">
        <v>3</v>
      </c>
      <c r="N573" s="37" t="n">
        <v>5</v>
      </c>
      <c r="O573" s="36" t="n">
        <f aca="false">MIN((MAX((ROUND(((POWER(CEILING((K573*1.15),1),2) / 870) * (Z573 /Y573)),0)),5)),30)</f>
        <v>5</v>
      </c>
      <c r="P573" s="19"/>
      <c r="Q573" s="36" t="s">
        <v>427</v>
      </c>
      <c r="R573" s="37" t="n">
        <v>225</v>
      </c>
      <c r="S573" s="38" t="s">
        <v>422</v>
      </c>
      <c r="T573" s="37" t="s">
        <v>403</v>
      </c>
      <c r="U573" s="21"/>
      <c r="V573" s="39"/>
      <c r="W573" s="19"/>
      <c r="X573" s="32"/>
      <c r="Y573" s="23" t="n">
        <v>3</v>
      </c>
      <c r="Z573" s="24" t="n">
        <v>3</v>
      </c>
      <c r="AA573" s="19"/>
      <c r="AB573" s="25"/>
      <c r="AC573" s="25"/>
      <c r="AD573" s="25"/>
    </row>
    <row r="574" customFormat="false" ht="15" hidden="false" customHeight="true" outlineLevel="0" collapsed="false">
      <c r="A574" s="34" t="n">
        <v>559</v>
      </c>
      <c r="B574" s="35" t="s">
        <v>1785</v>
      </c>
      <c r="C574" s="34" t="s">
        <v>1786</v>
      </c>
      <c r="D574" s="35" t="s">
        <v>1787</v>
      </c>
      <c r="E574" s="34" t="s">
        <v>824</v>
      </c>
      <c r="F574" s="35" t="n">
        <v>90</v>
      </c>
      <c r="G574" s="34" t="n">
        <v>3</v>
      </c>
      <c r="H574" s="35" t="n">
        <v>3</v>
      </c>
      <c r="I574" s="34" t="n">
        <v>2</v>
      </c>
      <c r="J574" s="35" t="n">
        <v>3</v>
      </c>
      <c r="K574" s="34" t="n">
        <v>48</v>
      </c>
      <c r="L574" s="35" t="n">
        <f aca="false">VLOOKUP(K574,$AB$682:$AD$691,3,TRUE())+VLOOKUP(F574,$AC$682:$AD$691,2,TRUE())+SUM(G574:J574)</f>
        <v>15</v>
      </c>
      <c r="M574" s="36" t="n">
        <v>1</v>
      </c>
      <c r="N574" s="37" t="n">
        <v>2</v>
      </c>
      <c r="O574" s="36" t="n">
        <f aca="false">MIN((MAX((ROUND(((POWER(CEILING((K574*1.15),1),2) / 870) * (Z574 /Y574)),0)),5)),30)</f>
        <v>7</v>
      </c>
      <c r="P574" s="19"/>
      <c r="Q574" s="36" t="n">
        <v>2</v>
      </c>
      <c r="R574" s="37" t="n">
        <v>120</v>
      </c>
      <c r="S574" s="38" t="s">
        <v>422</v>
      </c>
      <c r="T574" s="37" t="s">
        <v>402</v>
      </c>
      <c r="U574" s="21"/>
      <c r="V574" s="39"/>
      <c r="W574" s="19"/>
      <c r="X574" s="32"/>
      <c r="Y574" s="23" t="n">
        <v>1</v>
      </c>
      <c r="Z574" s="24" t="n">
        <v>2</v>
      </c>
      <c r="AA574" s="19"/>
      <c r="AB574" s="25"/>
      <c r="AC574" s="25"/>
      <c r="AD574" s="25"/>
    </row>
    <row r="575" customFormat="false" ht="15" hidden="false" customHeight="true" outlineLevel="0" collapsed="false">
      <c r="A575" s="26" t="n">
        <v>560</v>
      </c>
      <c r="B575" s="27" t="s">
        <v>1788</v>
      </c>
      <c r="C575" s="26" t="s">
        <v>1786</v>
      </c>
      <c r="D575" s="27" t="s">
        <v>1787</v>
      </c>
      <c r="E575" s="26" t="s">
        <v>824</v>
      </c>
      <c r="F575" s="27" t="n">
        <v>100</v>
      </c>
      <c r="G575" s="26" t="n">
        <v>3</v>
      </c>
      <c r="H575" s="27" t="n">
        <v>4</v>
      </c>
      <c r="I575" s="26" t="n">
        <v>2</v>
      </c>
      <c r="J575" s="27" t="n">
        <v>4</v>
      </c>
      <c r="K575" s="26" t="n">
        <v>58</v>
      </c>
      <c r="L575" s="27" t="n">
        <f aca="false">VLOOKUP(K575,$AB$682:$AD$691,3,TRUE())+VLOOKUP(F575,$AC$682:$AD$691,2,TRUE())+SUM(G575:J575)</f>
        <v>18</v>
      </c>
      <c r="M575" s="28" t="n">
        <v>2</v>
      </c>
      <c r="N575" s="29" t="n">
        <v>3</v>
      </c>
      <c r="O575" s="28" t="n">
        <f aca="false">MIN((MAX((ROUND(((POWER(CEILING((K575*1.15),1),2) / 870) * (Z575 /Y575)),0)),5)),30)</f>
        <v>5</v>
      </c>
      <c r="P575" s="19"/>
      <c r="Q575" s="28" t="s">
        <v>427</v>
      </c>
      <c r="R575" s="29" t="n">
        <v>210</v>
      </c>
      <c r="S575" s="30" t="s">
        <v>422</v>
      </c>
      <c r="T575" s="29" t="s">
        <v>449</v>
      </c>
      <c r="U575" s="21"/>
      <c r="V575" s="31"/>
      <c r="W575" s="19"/>
      <c r="X575" s="32"/>
      <c r="Y575" s="23" t="n">
        <v>3</v>
      </c>
      <c r="Z575" s="24" t="n">
        <v>3</v>
      </c>
      <c r="AA575" s="19"/>
      <c r="AB575" s="25"/>
      <c r="AC575" s="25"/>
      <c r="AD575" s="25"/>
    </row>
    <row r="576" customFormat="false" ht="15" hidden="false" customHeight="true" outlineLevel="0" collapsed="false">
      <c r="A576" s="26" t="n">
        <v>561</v>
      </c>
      <c r="B576" s="27" t="s">
        <v>1789</v>
      </c>
      <c r="C576" s="26" t="s">
        <v>952</v>
      </c>
      <c r="D576" s="27" t="s">
        <v>1790</v>
      </c>
      <c r="E576" s="26" t="s">
        <v>463</v>
      </c>
      <c r="F576" s="27" t="n">
        <v>100</v>
      </c>
      <c r="G576" s="26" t="n">
        <v>2</v>
      </c>
      <c r="H576" s="27" t="n">
        <v>3</v>
      </c>
      <c r="I576" s="26" t="n">
        <v>4</v>
      </c>
      <c r="J576" s="27" t="n">
        <v>3</v>
      </c>
      <c r="K576" s="26" t="n">
        <v>97</v>
      </c>
      <c r="L576" s="27" t="n">
        <f aca="false">VLOOKUP(K576,$AB$682:$AD$691,3,TRUE())+VLOOKUP(F576,$AC$682:$AD$691,2,TRUE())+SUM(G576:J576)</f>
        <v>19</v>
      </c>
      <c r="M576" s="28" t="n">
        <v>3</v>
      </c>
      <c r="N576" s="29" t="n">
        <v>2</v>
      </c>
      <c r="O576" s="28" t="n">
        <f aca="false">MIN((MAX((ROUND(((POWER(CEILING((K576*1.15),1),2) / 870) * (Z576 /Y576)),0)),5)),30)</f>
        <v>14</v>
      </c>
      <c r="P576" s="19"/>
      <c r="Q576" s="28" t="n">
        <v>4</v>
      </c>
      <c r="R576" s="29" t="n">
        <v>255</v>
      </c>
      <c r="S576" s="30" t="s">
        <v>817</v>
      </c>
      <c r="T576" s="29" t="s">
        <v>404</v>
      </c>
      <c r="U576" s="21"/>
      <c r="V576" s="31"/>
      <c r="W576" s="19"/>
      <c r="X576" s="32"/>
      <c r="Y576" s="23" t="n">
        <v>3</v>
      </c>
      <c r="Z576" s="24" t="n">
        <v>3</v>
      </c>
      <c r="AA576" s="19"/>
      <c r="AB576" s="25"/>
      <c r="AC576" s="25"/>
      <c r="AD576" s="25"/>
    </row>
    <row r="577" customFormat="false" ht="15" hidden="false" customHeight="true" outlineLevel="0" collapsed="false">
      <c r="A577" s="26" t="n">
        <v>562</v>
      </c>
      <c r="B577" s="27" t="s">
        <v>1791</v>
      </c>
      <c r="C577" s="26" t="s">
        <v>1019</v>
      </c>
      <c r="D577" s="27" t="s">
        <v>1792</v>
      </c>
      <c r="E577" s="26" t="s">
        <v>700</v>
      </c>
      <c r="F577" s="27" t="n">
        <v>90</v>
      </c>
      <c r="G577" s="26" t="n">
        <v>2</v>
      </c>
      <c r="H577" s="27" t="n">
        <v>3</v>
      </c>
      <c r="I577" s="26" t="n">
        <v>2</v>
      </c>
      <c r="J577" s="27" t="n">
        <v>3</v>
      </c>
      <c r="K577" s="26" t="n">
        <v>30</v>
      </c>
      <c r="L577" s="27" t="n">
        <f aca="false">VLOOKUP(K577,$AB$682:$AD$691,3,TRUE())+VLOOKUP(F577,$AC$682:$AD$691,2,TRUE())+SUM(G577:J577)</f>
        <v>14</v>
      </c>
      <c r="M577" s="28" t="n">
        <v>1</v>
      </c>
      <c r="N577" s="29" t="n">
        <v>1</v>
      </c>
      <c r="O577" s="28" t="n">
        <f aca="false">MIN((MAX((ROUND(((POWER(CEILING((K577*1.15),1),2) / 870) * (Z577 /Y577)),0)),5)),30)</f>
        <v>5</v>
      </c>
      <c r="P577" s="19"/>
      <c r="Q577" s="28" t="n">
        <v>2</v>
      </c>
      <c r="R577" s="29" t="n">
        <v>110</v>
      </c>
      <c r="S577" s="30" t="s">
        <v>422</v>
      </c>
      <c r="T577" s="29" t="s">
        <v>403</v>
      </c>
      <c r="U577" s="21"/>
      <c r="V577" s="31"/>
      <c r="W577" s="19"/>
      <c r="X577" s="32"/>
      <c r="Y577" s="23" t="n">
        <v>1</v>
      </c>
      <c r="Z577" s="24" t="n">
        <v>2</v>
      </c>
      <c r="AA577" s="19"/>
      <c r="AB577" s="25"/>
      <c r="AC577" s="25"/>
      <c r="AD577" s="25"/>
    </row>
    <row r="578" customFormat="false" ht="15" hidden="false" customHeight="true" outlineLevel="0" collapsed="false">
      <c r="A578" s="34" t="n">
        <v>563</v>
      </c>
      <c r="B578" s="35" t="s">
        <v>1793</v>
      </c>
      <c r="C578" s="34" t="s">
        <v>1019</v>
      </c>
      <c r="D578" s="35" t="s">
        <v>1792</v>
      </c>
      <c r="E578" s="34" t="s">
        <v>700</v>
      </c>
      <c r="F578" s="35" t="n">
        <v>90</v>
      </c>
      <c r="G578" s="34" t="n">
        <v>2</v>
      </c>
      <c r="H578" s="35" t="n">
        <v>6</v>
      </c>
      <c r="I578" s="34" t="n">
        <v>3</v>
      </c>
      <c r="J578" s="35" t="n">
        <v>4</v>
      </c>
      <c r="K578" s="34" t="n">
        <v>30</v>
      </c>
      <c r="L578" s="35" t="n">
        <f aca="false">VLOOKUP(K578,$AB$682:$AD$691,3,TRUE())+VLOOKUP(F578,$AC$682:$AD$691,2,TRUE())+SUM(G578:J578)</f>
        <v>19</v>
      </c>
      <c r="M578" s="36" t="n">
        <v>3</v>
      </c>
      <c r="N578" s="37" t="n">
        <v>4</v>
      </c>
      <c r="O578" s="36" t="n">
        <f aca="false">MIN((MAX((ROUND(((POWER(CEILING((K578*1.15),1),2) / 870) * (Z578 /Y578)),0)),5)),30)</f>
        <v>5</v>
      </c>
      <c r="P578" s="19"/>
      <c r="Q578" s="36" t="s">
        <v>427</v>
      </c>
      <c r="R578" s="37" t="n">
        <v>210</v>
      </c>
      <c r="S578" s="38" t="s">
        <v>422</v>
      </c>
      <c r="T578" s="37" t="s">
        <v>403</v>
      </c>
      <c r="U578" s="21"/>
      <c r="V578" s="39"/>
      <c r="W578" s="19"/>
      <c r="X578" s="32"/>
      <c r="Y578" s="23" t="n">
        <v>3</v>
      </c>
      <c r="Z578" s="24" t="n">
        <v>3</v>
      </c>
      <c r="AA578" s="19"/>
      <c r="AB578" s="25"/>
      <c r="AC578" s="25"/>
      <c r="AD578" s="25"/>
    </row>
    <row r="579" customFormat="false" ht="15" hidden="false" customHeight="true" outlineLevel="0" collapsed="false">
      <c r="A579" s="34" t="n">
        <v>564</v>
      </c>
      <c r="B579" s="35" t="s">
        <v>1794</v>
      </c>
      <c r="C579" s="34" t="s">
        <v>1096</v>
      </c>
      <c r="D579" s="35" t="s">
        <v>1795</v>
      </c>
      <c r="E579" s="34" t="s">
        <v>593</v>
      </c>
      <c r="F579" s="35" t="n">
        <v>90</v>
      </c>
      <c r="G579" s="34" t="n">
        <v>3</v>
      </c>
      <c r="H579" s="35" t="n">
        <v>4</v>
      </c>
      <c r="I579" s="34" t="n">
        <v>2</v>
      </c>
      <c r="J579" s="35" t="n">
        <v>2</v>
      </c>
      <c r="K579" s="34" t="n">
        <v>22</v>
      </c>
      <c r="L579" s="35" t="n">
        <f aca="false">VLOOKUP(K579,$AB$682:$AD$691,3,TRUE())+VLOOKUP(F579,$AC$682:$AD$691,2,TRUE())+SUM(G579:J579)</f>
        <v>14</v>
      </c>
      <c r="M579" s="36" t="n">
        <v>1</v>
      </c>
      <c r="N579" s="37" t="n">
        <v>2</v>
      </c>
      <c r="O579" s="36" t="n">
        <f aca="false">MIN((MAX((ROUND(((POWER(CEILING((K579*1.15),1),2) / 870) * (Z579 /Y579)),0)),5)),30)</f>
        <v>5</v>
      </c>
      <c r="P579" s="19"/>
      <c r="Q579" s="36" t="n">
        <v>2</v>
      </c>
      <c r="R579" s="37" t="n">
        <v>255</v>
      </c>
      <c r="S579" s="38" t="s">
        <v>1796</v>
      </c>
      <c r="T579" s="37" t="s">
        <v>402</v>
      </c>
      <c r="U579" s="21"/>
      <c r="V579" s="39"/>
      <c r="W579" s="19"/>
      <c r="X579" s="32"/>
      <c r="Y579" s="23" t="n">
        <v>1</v>
      </c>
      <c r="Z579" s="24" t="n">
        <v>2</v>
      </c>
      <c r="AA579" s="19"/>
      <c r="AB579" s="25"/>
      <c r="AC579" s="25"/>
      <c r="AD579" s="25"/>
    </row>
    <row r="580" customFormat="false" ht="15" hidden="false" customHeight="true" outlineLevel="0" collapsed="false">
      <c r="A580" s="34" t="n">
        <v>565</v>
      </c>
      <c r="B580" s="35" t="s">
        <v>1797</v>
      </c>
      <c r="C580" s="34" t="s">
        <v>1096</v>
      </c>
      <c r="D580" s="35" t="s">
        <v>1795</v>
      </c>
      <c r="E580" s="34" t="s">
        <v>593</v>
      </c>
      <c r="F580" s="35" t="n">
        <v>100</v>
      </c>
      <c r="G580" s="34" t="n">
        <v>4</v>
      </c>
      <c r="H580" s="35" t="n">
        <v>5</v>
      </c>
      <c r="I580" s="34" t="n">
        <v>3</v>
      </c>
      <c r="J580" s="35" t="n">
        <v>3</v>
      </c>
      <c r="K580" s="34" t="n">
        <v>32</v>
      </c>
      <c r="L580" s="35" t="n">
        <f aca="false">VLOOKUP(K580,$AB$682:$AD$691,3,TRUE())+VLOOKUP(F580,$AC$682:$AD$691,2,TRUE())+SUM(G580:J580)</f>
        <v>20</v>
      </c>
      <c r="M580" s="36" t="n">
        <v>3</v>
      </c>
      <c r="N580" s="37" t="n">
        <v>4</v>
      </c>
      <c r="O580" s="36" t="n">
        <f aca="false">MIN((MAX((ROUND(((POWER(CEILING((K580*1.15),1),2) / 870) * (Z580 /Y580)),0)),5)),30)</f>
        <v>5</v>
      </c>
      <c r="P580" s="19"/>
      <c r="Q580" s="36" t="s">
        <v>427</v>
      </c>
      <c r="R580" s="37" t="n">
        <v>255</v>
      </c>
      <c r="S580" s="38" t="s">
        <v>1796</v>
      </c>
      <c r="T580" s="37" t="s">
        <v>402</v>
      </c>
      <c r="U580" s="21"/>
      <c r="V580" s="39"/>
      <c r="W580" s="19"/>
      <c r="X580" s="32"/>
      <c r="Y580" s="23" t="n">
        <v>3</v>
      </c>
      <c r="Z580" s="24" t="n">
        <v>3</v>
      </c>
      <c r="AA580" s="19"/>
      <c r="AB580" s="25"/>
      <c r="AC580" s="25"/>
      <c r="AD580" s="25"/>
    </row>
    <row r="581" customFormat="false" ht="15" hidden="false" customHeight="true" outlineLevel="0" collapsed="false">
      <c r="A581" s="26" t="n">
        <v>566</v>
      </c>
      <c r="B581" s="27" t="s">
        <v>1798</v>
      </c>
      <c r="C581" s="26" t="s">
        <v>863</v>
      </c>
      <c r="D581" s="27" t="s">
        <v>1799</v>
      </c>
      <c r="E581" s="26" t="s">
        <v>700</v>
      </c>
      <c r="F581" s="27" t="n">
        <v>90</v>
      </c>
      <c r="G581" s="26" t="n">
        <v>4</v>
      </c>
      <c r="H581" s="27" t="n">
        <v>2</v>
      </c>
      <c r="I581" s="26" t="n">
        <v>3</v>
      </c>
      <c r="J581" s="27" t="n">
        <v>2</v>
      </c>
      <c r="K581" s="26" t="n">
        <v>70</v>
      </c>
      <c r="L581" s="27" t="n">
        <f aca="false">VLOOKUP(K581,$AB$682:$AD$691,3,TRUE())+VLOOKUP(F581,$AC$682:$AD$691,2,TRUE())+SUM(G581:J581)</f>
        <v>16</v>
      </c>
      <c r="M581" s="28" t="n">
        <v>1</v>
      </c>
      <c r="N581" s="29" t="n">
        <v>1</v>
      </c>
      <c r="O581" s="28" t="n">
        <f aca="false">MIN((MAX((ROUND(((POWER(CEILING((K581*1.15),1),2) / 870) * (Z581 /Y581)),0)),5)),30)</f>
        <v>15</v>
      </c>
      <c r="P581" s="19"/>
      <c r="Q581" s="28" t="n">
        <v>2</v>
      </c>
      <c r="R581" s="29" t="n">
        <v>255</v>
      </c>
      <c r="S581" s="30" t="s">
        <v>1800</v>
      </c>
      <c r="T581" s="29" t="s">
        <v>403</v>
      </c>
      <c r="U581" s="21"/>
      <c r="V581" s="31"/>
      <c r="W581" s="19"/>
      <c r="X581" s="32"/>
      <c r="Y581" s="23" t="n">
        <v>1</v>
      </c>
      <c r="Z581" s="24" t="n">
        <v>2</v>
      </c>
      <c r="AA581" s="19"/>
      <c r="AB581" s="25"/>
      <c r="AC581" s="25"/>
      <c r="AD581" s="25"/>
    </row>
    <row r="582" customFormat="false" ht="15" hidden="false" customHeight="true" outlineLevel="0" collapsed="false">
      <c r="A582" s="26" t="n">
        <v>567</v>
      </c>
      <c r="B582" s="27" t="s">
        <v>1801</v>
      </c>
      <c r="C582" s="26" t="s">
        <v>863</v>
      </c>
      <c r="D582" s="27" t="s">
        <v>1799</v>
      </c>
      <c r="E582" s="26" t="s">
        <v>700</v>
      </c>
      <c r="F582" s="27" t="n">
        <v>100</v>
      </c>
      <c r="G582" s="26" t="n">
        <v>5</v>
      </c>
      <c r="H582" s="27" t="n">
        <v>3</v>
      </c>
      <c r="I582" s="26" t="n">
        <v>4</v>
      </c>
      <c r="J582" s="27" t="n">
        <v>3</v>
      </c>
      <c r="K582" s="26" t="n">
        <v>110</v>
      </c>
      <c r="L582" s="27" t="n">
        <f aca="false">VLOOKUP(K582,$AB$682:$AD$691,3,TRUE())+VLOOKUP(F582,$AC$682:$AD$691,2,TRUE())+SUM(G582:J582)</f>
        <v>22</v>
      </c>
      <c r="M582" s="28" t="n">
        <v>3</v>
      </c>
      <c r="N582" s="29" t="n">
        <v>3</v>
      </c>
      <c r="O582" s="28" t="n">
        <f aca="false">MIN((MAX((ROUND(((POWER(CEILING((K582*1.15),1),2) / 870) * (Z582 /Y582)),0)),5)),30)</f>
        <v>19</v>
      </c>
      <c r="P582" s="19"/>
      <c r="Q582" s="28" t="s">
        <v>427</v>
      </c>
      <c r="R582" s="29" t="n">
        <v>255</v>
      </c>
      <c r="S582" s="30" t="s">
        <v>1800</v>
      </c>
      <c r="T582" s="29" t="s">
        <v>403</v>
      </c>
      <c r="U582" s="21"/>
      <c r="V582" s="31"/>
      <c r="W582" s="19"/>
      <c r="X582" s="32"/>
      <c r="Y582" s="23" t="n">
        <v>3</v>
      </c>
      <c r="Z582" s="24" t="n">
        <v>3</v>
      </c>
      <c r="AA582" s="19"/>
      <c r="AB582" s="25"/>
      <c r="AC582" s="25"/>
      <c r="AD582" s="25"/>
    </row>
    <row r="583" customFormat="false" ht="15" hidden="false" customHeight="true" outlineLevel="0" collapsed="false">
      <c r="A583" s="26" t="n">
        <v>568</v>
      </c>
      <c r="B583" s="27" t="s">
        <v>1802</v>
      </c>
      <c r="C583" s="26" t="s">
        <v>495</v>
      </c>
      <c r="D583" s="27" t="s">
        <v>688</v>
      </c>
      <c r="E583" s="26" t="s">
        <v>720</v>
      </c>
      <c r="F583" s="27" t="n">
        <v>90</v>
      </c>
      <c r="G583" s="26" t="n">
        <v>2</v>
      </c>
      <c r="H583" s="27" t="n">
        <v>3</v>
      </c>
      <c r="I583" s="26" t="n">
        <v>2</v>
      </c>
      <c r="J583" s="27" t="n">
        <v>3</v>
      </c>
      <c r="K583" s="26" t="n">
        <v>65</v>
      </c>
      <c r="L583" s="27" t="n">
        <f aca="false">VLOOKUP(K583,$AB$682:$AD$691,3,TRUE())+VLOOKUP(F583,$AC$682:$AD$691,2,TRUE())+SUM(G583:J583)</f>
        <v>15</v>
      </c>
      <c r="M583" s="28" t="n">
        <v>1</v>
      </c>
      <c r="N583" s="29" t="n">
        <v>3</v>
      </c>
      <c r="O583" s="28" t="n">
        <f aca="false">MIN((MAX((ROUND(((POWER(CEILING((K583*1.15),1),2) / 870) * (Z583 /Y583)),0)),5)),30)</f>
        <v>13</v>
      </c>
      <c r="P583" s="19"/>
      <c r="Q583" s="28" t="n">
        <v>2</v>
      </c>
      <c r="R583" s="29" t="n">
        <v>110</v>
      </c>
      <c r="S583" s="30" t="s">
        <v>422</v>
      </c>
      <c r="T583" s="29" t="s">
        <v>449</v>
      </c>
      <c r="U583" s="21"/>
      <c r="V583" s="31"/>
      <c r="W583" s="19"/>
      <c r="X583" s="32"/>
      <c r="Y583" s="23" t="n">
        <v>1</v>
      </c>
      <c r="Z583" s="24" t="n">
        <v>2</v>
      </c>
      <c r="AA583" s="19"/>
      <c r="AB583" s="25"/>
      <c r="AC583" s="25"/>
      <c r="AD583" s="25"/>
    </row>
    <row r="584" customFormat="false" ht="15" hidden="false" customHeight="true" outlineLevel="0" collapsed="false">
      <c r="A584" s="34" t="n">
        <v>569</v>
      </c>
      <c r="B584" s="35" t="s">
        <v>1803</v>
      </c>
      <c r="C584" s="34" t="s">
        <v>495</v>
      </c>
      <c r="D584" s="35" t="s">
        <v>1804</v>
      </c>
      <c r="E584" s="34" t="s">
        <v>720</v>
      </c>
      <c r="F584" s="35" t="n">
        <v>100</v>
      </c>
      <c r="G584" s="34" t="n">
        <v>3</v>
      </c>
      <c r="H584" s="35" t="n">
        <v>3</v>
      </c>
      <c r="I584" s="34" t="n">
        <v>2</v>
      </c>
      <c r="J584" s="35" t="n">
        <v>3</v>
      </c>
      <c r="K584" s="34" t="n">
        <v>75</v>
      </c>
      <c r="L584" s="35" t="n">
        <f aca="false">VLOOKUP(K584,$AB$682:$AD$691,3,TRUE())+VLOOKUP(F584,$AC$682:$AD$691,2,TRUE())+SUM(G584:J584)</f>
        <v>17</v>
      </c>
      <c r="M584" s="36" t="n">
        <v>4</v>
      </c>
      <c r="N584" s="37" t="n">
        <v>5</v>
      </c>
      <c r="O584" s="36" t="n">
        <f aca="false">MIN((MAX((ROUND(((POWER(CEILING((K584*1.15),1),2) / 870) * (Z584 /Y584)),0)),5)),30)</f>
        <v>9</v>
      </c>
      <c r="P584" s="19"/>
      <c r="Q584" s="36" t="s">
        <v>427</v>
      </c>
      <c r="R584" s="37" t="n">
        <v>240</v>
      </c>
      <c r="S584" s="38" t="s">
        <v>422</v>
      </c>
      <c r="T584" s="37" t="s">
        <v>402</v>
      </c>
      <c r="U584" s="21"/>
      <c r="V584" s="39"/>
      <c r="W584" s="19"/>
      <c r="X584" s="32"/>
      <c r="Y584" s="23" t="n">
        <v>3</v>
      </c>
      <c r="Z584" s="24" t="n">
        <v>3</v>
      </c>
      <c r="AA584" s="19"/>
      <c r="AB584" s="25"/>
      <c r="AC584" s="25"/>
      <c r="AD584" s="25"/>
    </row>
    <row r="585" customFormat="false" ht="15" hidden="false" customHeight="true" outlineLevel="0" collapsed="false">
      <c r="A585" s="34" t="n">
        <v>570</v>
      </c>
      <c r="B585" s="35" t="s">
        <v>1805</v>
      </c>
      <c r="C585" s="34" t="s">
        <v>1008</v>
      </c>
      <c r="D585" s="35" t="s">
        <v>1806</v>
      </c>
      <c r="E585" s="34" t="s">
        <v>700</v>
      </c>
      <c r="F585" s="35" t="n">
        <v>90</v>
      </c>
      <c r="G585" s="34" t="n">
        <v>3</v>
      </c>
      <c r="H585" s="35" t="n">
        <v>2</v>
      </c>
      <c r="I585" s="34" t="n">
        <v>3</v>
      </c>
      <c r="J585" s="35" t="n">
        <v>2</v>
      </c>
      <c r="K585" s="34" t="n">
        <v>65</v>
      </c>
      <c r="L585" s="35" t="n">
        <f aca="false">VLOOKUP(K585,$AB$682:$AD$691,3,TRUE())+VLOOKUP(F585,$AC$682:$AD$691,2,TRUE())+SUM(G585:J585)</f>
        <v>15</v>
      </c>
      <c r="M585" s="36" t="n">
        <v>1</v>
      </c>
      <c r="N585" s="37" t="n">
        <v>2</v>
      </c>
      <c r="O585" s="36" t="n">
        <f aca="false">MIN((MAX((ROUND(((POWER(CEILING((K585*1.15),1),2) / 870) * (Z585 /Y585)),0)),5)),30)</f>
        <v>13</v>
      </c>
      <c r="P585" s="19"/>
      <c r="Q585" s="36" t="n">
        <v>2</v>
      </c>
      <c r="R585" s="37" t="n">
        <v>225</v>
      </c>
      <c r="S585" s="38" t="s">
        <v>422</v>
      </c>
      <c r="T585" s="37" t="s">
        <v>404</v>
      </c>
      <c r="U585" s="21"/>
      <c r="V585" s="39"/>
      <c r="W585" s="19"/>
      <c r="X585" s="32"/>
      <c r="Y585" s="23" t="n">
        <v>1</v>
      </c>
      <c r="Z585" s="24" t="n">
        <v>2</v>
      </c>
      <c r="AA585" s="19"/>
      <c r="AB585" s="25"/>
      <c r="AC585" s="25"/>
      <c r="AD585" s="25"/>
    </row>
    <row r="586" customFormat="false" ht="15" hidden="false" customHeight="true" outlineLevel="0" collapsed="false">
      <c r="A586" s="34" t="n">
        <v>571</v>
      </c>
      <c r="B586" s="35" t="s">
        <v>1807</v>
      </c>
      <c r="C586" s="34" t="s">
        <v>1008</v>
      </c>
      <c r="D586" s="35" t="s">
        <v>1806</v>
      </c>
      <c r="E586" s="34" t="s">
        <v>700</v>
      </c>
      <c r="F586" s="35" t="n">
        <v>90</v>
      </c>
      <c r="G586" s="34" t="n">
        <v>4</v>
      </c>
      <c r="H586" s="35" t="n">
        <v>2</v>
      </c>
      <c r="I586" s="34" t="n">
        <v>5</v>
      </c>
      <c r="J586" s="35" t="n">
        <v>2</v>
      </c>
      <c r="K586" s="34" t="n">
        <v>105</v>
      </c>
      <c r="L586" s="35" t="n">
        <f aca="false">VLOOKUP(K586,$AB$682:$AD$691,3,TRUE())+VLOOKUP(F586,$AC$682:$AD$691,2,TRUE())+SUM(G586:J586)</f>
        <v>19</v>
      </c>
      <c r="M586" s="36" t="n">
        <v>3</v>
      </c>
      <c r="N586" s="37" t="n">
        <v>4</v>
      </c>
      <c r="O586" s="36" t="n">
        <f aca="false">MIN((MAX((ROUND(((POWER(CEILING((K586*1.15),1),2) / 870) * (Z586 /Y586)),0)),5)),30)</f>
        <v>17</v>
      </c>
      <c r="P586" s="19"/>
      <c r="Q586" s="36" t="s">
        <v>427</v>
      </c>
      <c r="R586" s="37" t="n">
        <v>255</v>
      </c>
      <c r="S586" s="38" t="s">
        <v>422</v>
      </c>
      <c r="T586" s="37" t="s">
        <v>404</v>
      </c>
      <c r="U586" s="21"/>
      <c r="V586" s="39" t="s">
        <v>1808</v>
      </c>
      <c r="W586" s="19"/>
      <c r="X586" s="32"/>
      <c r="Y586" s="23" t="n">
        <v>3</v>
      </c>
      <c r="Z586" s="24" t="n">
        <v>3</v>
      </c>
      <c r="AA586" s="19"/>
      <c r="AB586" s="25"/>
      <c r="AC586" s="25"/>
      <c r="AD586" s="25"/>
    </row>
    <row r="587" customFormat="false" ht="15" hidden="false" customHeight="true" outlineLevel="0" collapsed="false">
      <c r="A587" s="26" t="n">
        <v>572</v>
      </c>
      <c r="B587" s="27" t="s">
        <v>1809</v>
      </c>
      <c r="C587" s="26" t="s">
        <v>484</v>
      </c>
      <c r="D587" s="27" t="s">
        <v>1810</v>
      </c>
      <c r="E587" s="26" t="s">
        <v>987</v>
      </c>
      <c r="F587" s="27" t="n">
        <v>90</v>
      </c>
      <c r="G587" s="26" t="n">
        <v>2</v>
      </c>
      <c r="H587" s="27" t="n">
        <v>2</v>
      </c>
      <c r="I587" s="26" t="n">
        <v>2</v>
      </c>
      <c r="J587" s="27" t="n">
        <v>2</v>
      </c>
      <c r="K587" s="26" t="n">
        <v>75</v>
      </c>
      <c r="L587" s="27" t="n">
        <f aca="false">VLOOKUP(K587,$AB$682:$AD$691,3,TRUE())+VLOOKUP(F587,$AC$682:$AD$691,2,TRUE())+SUM(G587:J587)</f>
        <v>13</v>
      </c>
      <c r="M587" s="28" t="n">
        <v>1</v>
      </c>
      <c r="N587" s="29" t="n">
        <v>1</v>
      </c>
      <c r="O587" s="28" t="n">
        <f aca="false">MIN((MAX((ROUND(((POWER(CEILING((K587*1.15),1),2) / 870) * (Z587 /Y587)),0)),5)),30)</f>
        <v>17</v>
      </c>
      <c r="P587" s="19"/>
      <c r="Q587" s="28" t="n">
        <v>2</v>
      </c>
      <c r="R587" s="29" t="n">
        <v>45</v>
      </c>
      <c r="S587" s="30" t="s">
        <v>950</v>
      </c>
      <c r="T587" s="29" t="s">
        <v>402</v>
      </c>
      <c r="U587" s="21"/>
      <c r="V587" s="31"/>
      <c r="W587" s="19"/>
      <c r="X587" s="32"/>
      <c r="Y587" s="23" t="n">
        <v>1</v>
      </c>
      <c r="Z587" s="24" t="n">
        <v>2</v>
      </c>
      <c r="AA587" s="19"/>
      <c r="AB587" s="25"/>
      <c r="AC587" s="25"/>
      <c r="AD587" s="25"/>
    </row>
    <row r="588" customFormat="false" ht="15" hidden="false" customHeight="true" outlineLevel="0" collapsed="false">
      <c r="A588" s="26" t="n">
        <v>573</v>
      </c>
      <c r="B588" s="27" t="s">
        <v>1811</v>
      </c>
      <c r="C588" s="26" t="s">
        <v>484</v>
      </c>
      <c r="D588" s="27" t="s">
        <v>1810</v>
      </c>
      <c r="E588" s="26" t="s">
        <v>987</v>
      </c>
      <c r="F588" s="27" t="n">
        <v>100</v>
      </c>
      <c r="G588" s="26" t="n">
        <v>3</v>
      </c>
      <c r="H588" s="27" t="n">
        <v>2</v>
      </c>
      <c r="I588" s="26" t="n">
        <v>3</v>
      </c>
      <c r="J588" s="27" t="n">
        <v>2</v>
      </c>
      <c r="K588" s="26" t="n">
        <v>115</v>
      </c>
      <c r="L588" s="27" t="n">
        <f aca="false">VLOOKUP(K588,$AB$682:$AD$691,3,TRUE())+VLOOKUP(F588,$AC$682:$AD$691,2,TRUE())+SUM(G588:J588)</f>
        <v>17</v>
      </c>
      <c r="M588" s="28" t="n">
        <v>1</v>
      </c>
      <c r="N588" s="29" t="n">
        <v>1</v>
      </c>
      <c r="O588" s="28" t="n">
        <f aca="false">MIN((MAX((ROUND(((POWER(CEILING((K588*1.15),1),2) / 870) * (Z588 /Y588)),0)),5)),30)</f>
        <v>20</v>
      </c>
      <c r="P588" s="19"/>
      <c r="Q588" s="28" t="s">
        <v>427</v>
      </c>
      <c r="R588" s="29" t="n">
        <v>240</v>
      </c>
      <c r="S588" s="30" t="s">
        <v>950</v>
      </c>
      <c r="T588" s="29" t="s">
        <v>402</v>
      </c>
      <c r="U588" s="21"/>
      <c r="V588" s="31"/>
      <c r="W588" s="19"/>
      <c r="X588" s="32"/>
      <c r="Y588" s="23" t="n">
        <v>3</v>
      </c>
      <c r="Z588" s="24" t="n">
        <v>3</v>
      </c>
      <c r="AA588" s="19"/>
      <c r="AB588" s="25"/>
      <c r="AC588" s="25"/>
      <c r="AD588" s="25"/>
    </row>
    <row r="589" customFormat="false" ht="15" hidden="false" customHeight="true" outlineLevel="0" collapsed="false">
      <c r="A589" s="26" t="n">
        <v>574</v>
      </c>
      <c r="B589" s="27" t="s">
        <v>1812</v>
      </c>
      <c r="C589" s="26" t="s">
        <v>619</v>
      </c>
      <c r="D589" s="27" t="s">
        <v>1813</v>
      </c>
      <c r="E589" s="26" t="s">
        <v>1023</v>
      </c>
      <c r="F589" s="27" t="n">
        <v>90</v>
      </c>
      <c r="G589" s="26" t="n">
        <v>2</v>
      </c>
      <c r="H589" s="27" t="n">
        <v>2</v>
      </c>
      <c r="I589" s="26" t="n">
        <v>2</v>
      </c>
      <c r="J589" s="27" t="n">
        <v>3</v>
      </c>
      <c r="K589" s="26" t="n">
        <v>45</v>
      </c>
      <c r="L589" s="27" t="n">
        <f aca="false">VLOOKUP(K589,$AB$682:$AD$691,3,TRUE())+VLOOKUP(F589,$AC$682:$AD$691,2,TRUE())+SUM(G589:J589)</f>
        <v>13</v>
      </c>
      <c r="M589" s="28" t="n">
        <v>1</v>
      </c>
      <c r="N589" s="29" t="n">
        <v>1</v>
      </c>
      <c r="O589" s="28" t="n">
        <f aca="false">MIN((MAX((ROUND(((POWER(CEILING((K589*1.15),1),2) / 870) * (Z589 /Y589)),0)),5)),30)</f>
        <v>9</v>
      </c>
      <c r="P589" s="19"/>
      <c r="Q589" s="28" t="n">
        <v>2</v>
      </c>
      <c r="R589" s="29" t="n">
        <v>100</v>
      </c>
      <c r="S589" s="30" t="s">
        <v>422</v>
      </c>
      <c r="T589" s="29" t="s">
        <v>405</v>
      </c>
      <c r="U589" s="21"/>
      <c r="V589" s="31"/>
      <c r="W589" s="19"/>
      <c r="X589" s="32"/>
      <c r="Y589" s="23" t="n">
        <v>1</v>
      </c>
      <c r="Z589" s="24" t="n">
        <v>3</v>
      </c>
      <c r="AA589" s="19"/>
      <c r="AB589" s="25"/>
      <c r="AC589" s="25"/>
      <c r="AD589" s="25"/>
    </row>
    <row r="590" customFormat="false" ht="15" hidden="false" customHeight="true" outlineLevel="0" collapsed="false">
      <c r="A590" s="34" t="n">
        <v>575</v>
      </c>
      <c r="B590" s="35" t="s">
        <v>1814</v>
      </c>
      <c r="C590" s="34" t="s">
        <v>619</v>
      </c>
      <c r="D590" s="35" t="s">
        <v>1813</v>
      </c>
      <c r="E590" s="34" t="s">
        <v>1023</v>
      </c>
      <c r="F590" s="35" t="n">
        <v>90</v>
      </c>
      <c r="G590" s="34" t="n">
        <v>2</v>
      </c>
      <c r="H590" s="35" t="n">
        <v>3</v>
      </c>
      <c r="I590" s="34" t="n">
        <v>3</v>
      </c>
      <c r="J590" s="35" t="n">
        <v>3</v>
      </c>
      <c r="K590" s="34" t="n">
        <v>55</v>
      </c>
      <c r="L590" s="35" t="n">
        <f aca="false">VLOOKUP(K590,$AB$682:$AD$691,3,TRUE())+VLOOKUP(F590,$AC$682:$AD$691,2,TRUE())+SUM(G590:J590)</f>
        <v>15</v>
      </c>
      <c r="M590" s="36" t="n">
        <v>1</v>
      </c>
      <c r="N590" s="37" t="n">
        <v>2</v>
      </c>
      <c r="O590" s="36" t="n">
        <f aca="false">MIN((MAX((ROUND(((POWER(CEILING((K590*1.15),1),2) / 870) * (Z590 /Y590)),0)),5)),30)</f>
        <v>7</v>
      </c>
      <c r="P590" s="19"/>
      <c r="Q590" s="36" t="s">
        <v>427</v>
      </c>
      <c r="R590" s="37" t="n">
        <v>200</v>
      </c>
      <c r="S590" s="38" t="s">
        <v>422</v>
      </c>
      <c r="T590" s="37" t="s">
        <v>405</v>
      </c>
      <c r="U590" s="21"/>
      <c r="V590" s="39"/>
      <c r="W590" s="19"/>
      <c r="X590" s="32"/>
      <c r="Y590" s="23" t="n">
        <v>2</v>
      </c>
      <c r="Z590" s="24" t="n">
        <v>3</v>
      </c>
      <c r="AA590" s="19"/>
      <c r="AB590" s="25"/>
      <c r="AC590" s="25"/>
      <c r="AD590" s="25"/>
    </row>
    <row r="591" customFormat="false" ht="15" hidden="false" customHeight="true" outlineLevel="0" collapsed="false">
      <c r="A591" s="34" t="n">
        <v>576</v>
      </c>
      <c r="B591" s="35" t="s">
        <v>1815</v>
      </c>
      <c r="C591" s="34" t="s">
        <v>619</v>
      </c>
      <c r="D591" s="35" t="s">
        <v>1813</v>
      </c>
      <c r="E591" s="34" t="s">
        <v>1023</v>
      </c>
      <c r="F591" s="35" t="n">
        <v>100</v>
      </c>
      <c r="G591" s="34" t="n">
        <v>2</v>
      </c>
      <c r="H591" s="35" t="n">
        <v>3</v>
      </c>
      <c r="I591" s="34" t="n">
        <v>3</v>
      </c>
      <c r="J591" s="35" t="n">
        <v>4</v>
      </c>
      <c r="K591" s="34" t="n">
        <v>65</v>
      </c>
      <c r="L591" s="35" t="n">
        <f aca="false">VLOOKUP(K591,$AB$682:$AD$691,3,TRUE())+VLOOKUP(F591,$AC$682:$AD$691,2,TRUE())+SUM(G591:J591)</f>
        <v>18</v>
      </c>
      <c r="M591" s="36" t="n">
        <v>3</v>
      </c>
      <c r="N591" s="37" t="n">
        <v>3</v>
      </c>
      <c r="O591" s="36" t="n">
        <f aca="false">MIN((MAX((ROUND(((POWER(CEILING((K591*1.15),1),2) / 870) * (Z591 /Y591)),0)),5)),30)</f>
        <v>6</v>
      </c>
      <c r="P591" s="19"/>
      <c r="Q591" s="36" t="s">
        <v>427</v>
      </c>
      <c r="R591" s="37" t="n">
        <v>250</v>
      </c>
      <c r="S591" s="38" t="s">
        <v>422</v>
      </c>
      <c r="T591" s="37" t="s">
        <v>405</v>
      </c>
      <c r="U591" s="21"/>
      <c r="V591" s="39"/>
      <c r="W591" s="19"/>
      <c r="X591" s="32"/>
      <c r="Y591" s="23" t="n">
        <v>3</v>
      </c>
      <c r="Z591" s="24" t="n">
        <v>3</v>
      </c>
      <c r="AA591" s="19"/>
      <c r="AB591" s="25"/>
      <c r="AC591" s="25"/>
      <c r="AD591" s="25"/>
    </row>
    <row r="592" customFormat="false" ht="15" hidden="false" customHeight="true" outlineLevel="0" collapsed="false">
      <c r="A592" s="34" t="n">
        <v>577</v>
      </c>
      <c r="B592" s="35" t="s">
        <v>1816</v>
      </c>
      <c r="C592" s="34" t="s">
        <v>619</v>
      </c>
      <c r="D592" s="35" t="s">
        <v>1817</v>
      </c>
      <c r="E592" s="34" t="s">
        <v>661</v>
      </c>
      <c r="F592" s="35" t="n">
        <v>90</v>
      </c>
      <c r="G592" s="34" t="n">
        <v>2</v>
      </c>
      <c r="H592" s="35" t="n">
        <v>2</v>
      </c>
      <c r="I592" s="34" t="n">
        <v>4</v>
      </c>
      <c r="J592" s="35" t="n">
        <v>2</v>
      </c>
      <c r="K592" s="34" t="n">
        <v>20</v>
      </c>
      <c r="L592" s="35" t="n">
        <f aca="false">VLOOKUP(K592,$AB$682:$AD$691,3,TRUE())+VLOOKUP(F592,$AC$682:$AD$691,2,TRUE())+SUM(G592:J592)</f>
        <v>13</v>
      </c>
      <c r="M592" s="36" t="n">
        <v>1</v>
      </c>
      <c r="N592" s="37" t="n">
        <v>1</v>
      </c>
      <c r="O592" s="36" t="n">
        <f aca="false">MIN((MAX((ROUND(((POWER(CEILING((K592*1.15),1),2) / 870) * (Z592 /Y592)),0)),5)),30)</f>
        <v>5</v>
      </c>
      <c r="P592" s="19"/>
      <c r="Q592" s="36" t="n">
        <v>2</v>
      </c>
      <c r="R592" s="37" t="n">
        <v>100</v>
      </c>
      <c r="S592" s="38" t="s">
        <v>422</v>
      </c>
      <c r="T592" s="37" t="s">
        <v>404</v>
      </c>
      <c r="U592" s="21"/>
      <c r="V592" s="39"/>
      <c r="W592" s="19"/>
      <c r="X592" s="32"/>
      <c r="Y592" s="23" t="n">
        <v>1</v>
      </c>
      <c r="Z592" s="24" t="n">
        <v>3</v>
      </c>
      <c r="AA592" s="19"/>
      <c r="AB592" s="25"/>
      <c r="AC592" s="25"/>
      <c r="AD592" s="25"/>
    </row>
    <row r="593" customFormat="false" ht="15" hidden="false" customHeight="true" outlineLevel="0" collapsed="false">
      <c r="A593" s="26" t="n">
        <v>578</v>
      </c>
      <c r="B593" s="27" t="s">
        <v>1818</v>
      </c>
      <c r="C593" s="26" t="s">
        <v>619</v>
      </c>
      <c r="D593" s="27" t="s">
        <v>1817</v>
      </c>
      <c r="E593" s="26" t="s">
        <v>661</v>
      </c>
      <c r="F593" s="27" t="n">
        <v>100</v>
      </c>
      <c r="G593" s="26" t="n">
        <v>2</v>
      </c>
      <c r="H593" s="27" t="n">
        <v>2</v>
      </c>
      <c r="I593" s="26" t="n">
        <v>5</v>
      </c>
      <c r="J593" s="27" t="n">
        <v>2</v>
      </c>
      <c r="K593" s="26" t="n">
        <v>30</v>
      </c>
      <c r="L593" s="27" t="n">
        <f aca="false">VLOOKUP(K593,$AB$682:$AD$691,3,TRUE())+VLOOKUP(F593,$AC$682:$AD$691,2,TRUE())+SUM(G593:J593)</f>
        <v>16</v>
      </c>
      <c r="M593" s="28" t="n">
        <v>1</v>
      </c>
      <c r="N593" s="29" t="n">
        <v>1</v>
      </c>
      <c r="O593" s="28" t="n">
        <f aca="false">MIN((MAX((ROUND(((POWER(CEILING((K593*1.15),1),2) / 870) * (Z593 /Y593)),0)),5)),30)</f>
        <v>5</v>
      </c>
      <c r="P593" s="19"/>
      <c r="Q593" s="28" t="s">
        <v>427</v>
      </c>
      <c r="R593" s="29" t="n">
        <v>200</v>
      </c>
      <c r="S593" s="30" t="s">
        <v>422</v>
      </c>
      <c r="T593" s="29" t="s">
        <v>404</v>
      </c>
      <c r="U593" s="21"/>
      <c r="V593" s="31"/>
      <c r="W593" s="19"/>
      <c r="X593" s="32"/>
      <c r="Y593" s="23" t="n">
        <v>2</v>
      </c>
      <c r="Z593" s="24" t="n">
        <v>3</v>
      </c>
      <c r="AA593" s="19"/>
      <c r="AB593" s="25"/>
      <c r="AC593" s="25"/>
      <c r="AD593" s="25"/>
    </row>
    <row r="594" customFormat="false" ht="15" hidden="false" customHeight="true" outlineLevel="0" collapsed="false">
      <c r="A594" s="26" t="n">
        <v>579</v>
      </c>
      <c r="B594" s="27" t="s">
        <v>1819</v>
      </c>
      <c r="C594" s="26" t="s">
        <v>619</v>
      </c>
      <c r="D594" s="27" t="s">
        <v>1817</v>
      </c>
      <c r="E594" s="26" t="s">
        <v>661</v>
      </c>
      <c r="F594" s="27" t="n">
        <v>110</v>
      </c>
      <c r="G594" s="26" t="n">
        <v>3</v>
      </c>
      <c r="H594" s="27" t="n">
        <v>3</v>
      </c>
      <c r="I594" s="26" t="n">
        <v>5</v>
      </c>
      <c r="J594" s="27" t="n">
        <v>3</v>
      </c>
      <c r="K594" s="26" t="n">
        <v>30</v>
      </c>
      <c r="L594" s="27" t="n">
        <f aca="false">VLOOKUP(K594,$AB$682:$AD$691,3,TRUE())+VLOOKUP(F594,$AC$682:$AD$691,2,TRUE())+SUM(G594:J594)</f>
        <v>20</v>
      </c>
      <c r="M594" s="28" t="n">
        <v>2</v>
      </c>
      <c r="N594" s="29" t="n">
        <v>2</v>
      </c>
      <c r="O594" s="28" t="n">
        <f aca="false">MIN((MAX((ROUND(((POWER(CEILING((K594*1.15),1),2) / 870) * (Z594 /Y594)),0)),5)),30)</f>
        <v>5</v>
      </c>
      <c r="P594" s="19"/>
      <c r="Q594" s="28" t="s">
        <v>427</v>
      </c>
      <c r="R594" s="29" t="n">
        <v>250</v>
      </c>
      <c r="S594" s="30" t="s">
        <v>422</v>
      </c>
      <c r="T594" s="29" t="s">
        <v>404</v>
      </c>
      <c r="U594" s="21"/>
      <c r="V594" s="31"/>
      <c r="W594" s="19"/>
      <c r="X594" s="32"/>
      <c r="Y594" s="23" t="n">
        <v>3</v>
      </c>
      <c r="Z594" s="24" t="n">
        <v>3</v>
      </c>
      <c r="AA594" s="19"/>
      <c r="AB594" s="25"/>
      <c r="AC594" s="25"/>
      <c r="AD594" s="25"/>
    </row>
    <row r="595" customFormat="false" ht="15" hidden="false" customHeight="true" outlineLevel="0" collapsed="false">
      <c r="A595" s="26" t="n">
        <v>580</v>
      </c>
      <c r="B595" s="27" t="s">
        <v>1820</v>
      </c>
      <c r="C595" s="26" t="s">
        <v>823</v>
      </c>
      <c r="D595" s="27" t="s">
        <v>1821</v>
      </c>
      <c r="E595" s="26" t="s">
        <v>828</v>
      </c>
      <c r="F595" s="27" t="n">
        <v>100</v>
      </c>
      <c r="G595" s="26" t="n">
        <v>2</v>
      </c>
      <c r="H595" s="27" t="n">
        <v>2</v>
      </c>
      <c r="I595" s="26" t="n">
        <v>2</v>
      </c>
      <c r="J595" s="27" t="n">
        <v>2</v>
      </c>
      <c r="K595" s="26" t="n">
        <v>55</v>
      </c>
      <c r="L595" s="27" t="n">
        <f aca="false">VLOOKUP(K595,$AB$682:$AD$691,3,TRUE())+VLOOKUP(F595,$AC$682:$AD$691,2,TRUE())+SUM(G595:J595)</f>
        <v>13</v>
      </c>
      <c r="M595" s="28" t="n">
        <v>1</v>
      </c>
      <c r="N595" s="29" t="n">
        <v>1</v>
      </c>
      <c r="O595" s="28" t="n">
        <f aca="false">MIN((MAX((ROUND(((POWER(CEILING((K595*1.15),1),2) / 870) * (Z595 /Y595)),0)),5)),30)</f>
        <v>9</v>
      </c>
      <c r="P595" s="19"/>
      <c r="Q595" s="28" t="n">
        <v>2</v>
      </c>
      <c r="R595" s="29" t="n">
        <v>110</v>
      </c>
      <c r="S595" s="30" t="s">
        <v>422</v>
      </c>
      <c r="T595" s="29" t="s">
        <v>449</v>
      </c>
      <c r="U595" s="21"/>
      <c r="V595" s="31"/>
      <c r="W595" s="19"/>
      <c r="X595" s="32"/>
      <c r="Y595" s="23" t="n">
        <v>1</v>
      </c>
      <c r="Z595" s="24" t="n">
        <v>2</v>
      </c>
      <c r="AA595" s="19"/>
      <c r="AB595" s="25"/>
      <c r="AC595" s="25"/>
      <c r="AD595" s="25"/>
    </row>
    <row r="596" customFormat="false" ht="15" hidden="false" customHeight="true" outlineLevel="0" collapsed="false">
      <c r="A596" s="34" t="n">
        <v>581</v>
      </c>
      <c r="B596" s="35" t="s">
        <v>1822</v>
      </c>
      <c r="C596" s="34" t="s">
        <v>823</v>
      </c>
      <c r="D596" s="35" t="s">
        <v>1821</v>
      </c>
      <c r="E596" s="34" t="s">
        <v>828</v>
      </c>
      <c r="F596" s="35" t="n">
        <v>100</v>
      </c>
      <c r="G596" s="34" t="n">
        <v>3</v>
      </c>
      <c r="H596" s="35" t="n">
        <v>3</v>
      </c>
      <c r="I596" s="34" t="n">
        <v>3</v>
      </c>
      <c r="J596" s="35" t="n">
        <v>3</v>
      </c>
      <c r="K596" s="34" t="n">
        <v>98</v>
      </c>
      <c r="L596" s="35" t="n">
        <f aca="false">VLOOKUP(K596,$AB$682:$AD$691,3,TRUE())+VLOOKUP(F596,$AC$682:$AD$691,2,TRUE())+SUM(G596:J596)</f>
        <v>19</v>
      </c>
      <c r="M596" s="36" t="n">
        <v>2</v>
      </c>
      <c r="N596" s="37" t="n">
        <v>2</v>
      </c>
      <c r="O596" s="36" t="n">
        <f aca="false">MIN((MAX((ROUND(((POWER(CEILING((K596*1.15),1),2) / 870) * (Z596 /Y596)),0)),5)),30)</f>
        <v>15</v>
      </c>
      <c r="P596" s="19"/>
      <c r="Q596" s="36" t="s">
        <v>427</v>
      </c>
      <c r="R596" s="37" t="n">
        <v>255</v>
      </c>
      <c r="S596" s="38" t="s">
        <v>422</v>
      </c>
      <c r="T596" s="37" t="s">
        <v>509</v>
      </c>
      <c r="U596" s="21"/>
      <c r="V596" s="39" t="s">
        <v>1823</v>
      </c>
      <c r="W596" s="19"/>
      <c r="X596" s="32"/>
      <c r="Y596" s="23" t="n">
        <v>3</v>
      </c>
      <c r="Z596" s="24" t="n">
        <v>3</v>
      </c>
      <c r="AA596" s="19"/>
      <c r="AB596" s="25"/>
      <c r="AC596" s="25"/>
      <c r="AD596" s="25"/>
    </row>
    <row r="597" customFormat="false" ht="15" hidden="false" customHeight="true" outlineLevel="0" collapsed="false">
      <c r="A597" s="34" t="n">
        <v>582</v>
      </c>
      <c r="B597" s="35" t="s">
        <v>1824</v>
      </c>
      <c r="C597" s="34" t="s">
        <v>1409</v>
      </c>
      <c r="D597" s="35" t="s">
        <v>683</v>
      </c>
      <c r="E597" s="34" t="s">
        <v>707</v>
      </c>
      <c r="F597" s="35" t="n">
        <v>90</v>
      </c>
      <c r="G597" s="34" t="n">
        <v>2</v>
      </c>
      <c r="H597" s="35" t="n">
        <v>2</v>
      </c>
      <c r="I597" s="34" t="n">
        <v>3</v>
      </c>
      <c r="J597" s="35" t="n">
        <v>2</v>
      </c>
      <c r="K597" s="34" t="n">
        <v>44</v>
      </c>
      <c r="L597" s="35" t="n">
        <f aca="false">VLOOKUP(K597,$AB$682:$AD$691,3,TRUE())+VLOOKUP(F597,$AC$682:$AD$691,2,TRUE())+SUM(G597:J597)</f>
        <v>13</v>
      </c>
      <c r="M597" s="36" t="n">
        <v>1</v>
      </c>
      <c r="N597" s="37" t="n">
        <v>1</v>
      </c>
      <c r="O597" s="36" t="n">
        <f aca="false">MIN((MAX((ROUND(((POWER(CEILING((K597*1.15),1),2) / 870) * (Z597 /Y597)),0)),5)),30)</f>
        <v>9</v>
      </c>
      <c r="P597" s="19"/>
      <c r="Q597" s="36" t="n">
        <v>2</v>
      </c>
      <c r="R597" s="37" t="n">
        <v>45</v>
      </c>
      <c r="S597" s="38" t="s">
        <v>422</v>
      </c>
      <c r="T597" s="37" t="s">
        <v>404</v>
      </c>
      <c r="U597" s="21"/>
      <c r="V597" s="39"/>
      <c r="W597" s="19"/>
      <c r="X597" s="32"/>
      <c r="Y597" s="23" t="n">
        <v>1</v>
      </c>
      <c r="Z597" s="24" t="n">
        <v>3</v>
      </c>
      <c r="AA597" s="19"/>
      <c r="AB597" s="25"/>
      <c r="AC597" s="25"/>
      <c r="AD597" s="25"/>
    </row>
    <row r="598" customFormat="false" ht="15" hidden="false" customHeight="true" outlineLevel="0" collapsed="false">
      <c r="A598" s="34" t="n">
        <v>583</v>
      </c>
      <c r="B598" s="35" t="s">
        <v>1825</v>
      </c>
      <c r="C598" s="34" t="s">
        <v>1409</v>
      </c>
      <c r="D598" s="35" t="s">
        <v>683</v>
      </c>
      <c r="E598" s="34" t="s">
        <v>707</v>
      </c>
      <c r="F598" s="35" t="n">
        <v>90</v>
      </c>
      <c r="G598" s="34" t="n">
        <v>3</v>
      </c>
      <c r="H598" s="35" t="n">
        <v>3</v>
      </c>
      <c r="I598" s="34" t="n">
        <v>3</v>
      </c>
      <c r="J598" s="35" t="n">
        <v>3</v>
      </c>
      <c r="K598" s="34" t="n">
        <v>59</v>
      </c>
      <c r="L598" s="35" t="n">
        <f aca="false">VLOOKUP(K598,$AB$682:$AD$691,3,TRUE())+VLOOKUP(F598,$AC$682:$AD$691,2,TRUE())+SUM(G598:J598)</f>
        <v>16</v>
      </c>
      <c r="M598" s="36" t="n">
        <v>2</v>
      </c>
      <c r="N598" s="37" t="n">
        <v>3</v>
      </c>
      <c r="O598" s="36" t="n">
        <f aca="false">MIN((MAX((ROUND(((POWER(CEILING((K598*1.15),1),2) / 870) * (Z598 /Y598)),0)),5)),30)</f>
        <v>8</v>
      </c>
      <c r="P598" s="19"/>
      <c r="Q598" s="36" t="s">
        <v>427</v>
      </c>
      <c r="R598" s="37" t="n">
        <v>180</v>
      </c>
      <c r="S598" s="38" t="s">
        <v>422</v>
      </c>
      <c r="T598" s="37" t="s">
        <v>404</v>
      </c>
      <c r="U598" s="21"/>
      <c r="V598" s="39"/>
      <c r="W598" s="19"/>
      <c r="X598" s="32"/>
      <c r="Y598" s="23" t="n">
        <v>2</v>
      </c>
      <c r="Z598" s="24" t="n">
        <v>3</v>
      </c>
      <c r="AA598" s="19"/>
      <c r="AB598" s="25"/>
      <c r="AC598" s="25"/>
      <c r="AD598" s="25"/>
    </row>
    <row r="599" customFormat="false" ht="15" hidden="false" customHeight="true" outlineLevel="0" collapsed="false">
      <c r="A599" s="26" t="n">
        <v>584</v>
      </c>
      <c r="B599" s="27" t="s">
        <v>1826</v>
      </c>
      <c r="C599" s="26" t="s">
        <v>1409</v>
      </c>
      <c r="D599" s="27" t="s">
        <v>683</v>
      </c>
      <c r="E599" s="26" t="s">
        <v>707</v>
      </c>
      <c r="F599" s="27" t="n">
        <v>100</v>
      </c>
      <c r="G599" s="26" t="n">
        <v>3</v>
      </c>
      <c r="H599" s="27" t="n">
        <v>3</v>
      </c>
      <c r="I599" s="26" t="n">
        <v>4</v>
      </c>
      <c r="J599" s="27" t="n">
        <v>3</v>
      </c>
      <c r="K599" s="26" t="n">
        <v>79</v>
      </c>
      <c r="L599" s="27" t="n">
        <f aca="false">VLOOKUP(K599,$AB$682:$AD$691,3,TRUE())+VLOOKUP(F599,$AC$682:$AD$691,2,TRUE())+SUM(G599:J599)</f>
        <v>19</v>
      </c>
      <c r="M599" s="28" t="n">
        <v>3</v>
      </c>
      <c r="N599" s="29" t="n">
        <v>4</v>
      </c>
      <c r="O599" s="28" t="n">
        <f aca="false">MIN((MAX((ROUND(((POWER(CEILING((K599*1.15),1),2) / 870) * (Z599 /Y599)),0)),5)),30)</f>
        <v>10</v>
      </c>
      <c r="P599" s="19"/>
      <c r="Q599" s="28" t="s">
        <v>427</v>
      </c>
      <c r="R599" s="29" t="n">
        <v>255</v>
      </c>
      <c r="S599" s="30" t="s">
        <v>422</v>
      </c>
      <c r="T599" s="29" t="s">
        <v>404</v>
      </c>
      <c r="U599" s="21"/>
      <c r="V599" s="31"/>
      <c r="W599" s="19"/>
      <c r="X599" s="32"/>
      <c r="Y599" s="23" t="n">
        <v>3</v>
      </c>
      <c r="Z599" s="24" t="n">
        <v>3</v>
      </c>
      <c r="AA599" s="19"/>
      <c r="AB599" s="25"/>
      <c r="AC599" s="25"/>
      <c r="AD599" s="25"/>
    </row>
    <row r="600" customFormat="false" ht="15" hidden="false" customHeight="true" outlineLevel="0" collapsed="false">
      <c r="A600" s="26" t="n">
        <v>585</v>
      </c>
      <c r="B600" s="27" t="s">
        <v>1827</v>
      </c>
      <c r="C600" s="26" t="s">
        <v>1828</v>
      </c>
      <c r="D600" s="27" t="s">
        <v>1829</v>
      </c>
      <c r="E600" s="26" t="s">
        <v>1460</v>
      </c>
      <c r="F600" s="27" t="n">
        <v>90</v>
      </c>
      <c r="G600" s="26" t="n">
        <v>2</v>
      </c>
      <c r="H600" s="27" t="n">
        <v>2</v>
      </c>
      <c r="I600" s="26" t="n">
        <v>2</v>
      </c>
      <c r="J600" s="27" t="n">
        <v>2</v>
      </c>
      <c r="K600" s="26" t="n">
        <v>75</v>
      </c>
      <c r="L600" s="27" t="n">
        <f aca="false">VLOOKUP(K600,$AB$682:$AD$691,3,TRUE())+VLOOKUP(F600,$AC$682:$AD$691,2,TRUE())+SUM(G600:J600)</f>
        <v>13</v>
      </c>
      <c r="M600" s="28" t="n">
        <v>1</v>
      </c>
      <c r="N600" s="29" t="n">
        <v>2</v>
      </c>
      <c r="O600" s="28" t="n">
        <f aca="false">MIN((MAX((ROUND(((POWER(CEILING((K600*1.15),1),2) / 870) * (Z600 /Y600)),0)),5)),30)</f>
        <v>17</v>
      </c>
      <c r="P600" s="19"/>
      <c r="Q600" s="28" t="n">
        <v>2</v>
      </c>
      <c r="R600" s="29" t="n">
        <v>110</v>
      </c>
      <c r="S600" s="30" t="s">
        <v>422</v>
      </c>
      <c r="T600" s="29" t="s">
        <v>402</v>
      </c>
      <c r="U600" s="21"/>
      <c r="V600" s="31"/>
      <c r="W600" s="19"/>
      <c r="X600" s="32"/>
      <c r="Y600" s="23" t="n">
        <v>1</v>
      </c>
      <c r="Z600" s="24" t="n">
        <v>2</v>
      </c>
      <c r="AA600" s="19"/>
      <c r="AB600" s="25"/>
      <c r="AC600" s="25"/>
      <c r="AD600" s="25"/>
    </row>
    <row r="601" customFormat="false" ht="15" hidden="false" customHeight="true" outlineLevel="0" collapsed="false">
      <c r="A601" s="26" t="n">
        <v>586</v>
      </c>
      <c r="B601" s="27" t="s">
        <v>1830</v>
      </c>
      <c r="C601" s="26" t="s">
        <v>1828</v>
      </c>
      <c r="D601" s="27" t="s">
        <v>1829</v>
      </c>
      <c r="E601" s="26" t="s">
        <v>1460</v>
      </c>
      <c r="F601" s="27" t="n">
        <v>100</v>
      </c>
      <c r="G601" s="26" t="n">
        <v>4</v>
      </c>
      <c r="H601" s="27" t="n">
        <v>3</v>
      </c>
      <c r="I601" s="26" t="n">
        <v>2</v>
      </c>
      <c r="J601" s="27" t="n">
        <v>3</v>
      </c>
      <c r="K601" s="26" t="n">
        <v>95</v>
      </c>
      <c r="L601" s="27" t="n">
        <f aca="false">VLOOKUP(K601,$AB$682:$AD$691,3,TRUE())+VLOOKUP(F601,$AC$682:$AD$691,2,TRUE())+SUM(G601:J601)</f>
        <v>18</v>
      </c>
      <c r="M601" s="28" t="n">
        <v>4</v>
      </c>
      <c r="N601" s="29" t="n">
        <v>4</v>
      </c>
      <c r="O601" s="28" t="n">
        <f aca="false">MIN((MAX((ROUND(((POWER(CEILING((K601*1.15),1),2) / 870) * (Z601 /Y601)),0)),5)),30)</f>
        <v>14</v>
      </c>
      <c r="P601" s="19"/>
      <c r="Q601" s="28" t="s">
        <v>427</v>
      </c>
      <c r="R601" s="29" t="n">
        <v>225</v>
      </c>
      <c r="S601" s="30" t="s">
        <v>422</v>
      </c>
      <c r="T601" s="29" t="s">
        <v>402</v>
      </c>
      <c r="U601" s="21"/>
      <c r="V601" s="31"/>
      <c r="W601" s="19"/>
      <c r="X601" s="32"/>
      <c r="Y601" s="23" t="n">
        <v>3</v>
      </c>
      <c r="Z601" s="24" t="n">
        <v>3</v>
      </c>
      <c r="AA601" s="19"/>
      <c r="AB601" s="25"/>
      <c r="AC601" s="25"/>
      <c r="AD601" s="25"/>
    </row>
    <row r="602" customFormat="false" ht="15" hidden="false" customHeight="true" outlineLevel="0" collapsed="false">
      <c r="A602" s="34" t="n">
        <v>587</v>
      </c>
      <c r="B602" s="35" t="s">
        <v>1831</v>
      </c>
      <c r="C602" s="34" t="s">
        <v>877</v>
      </c>
      <c r="D602" s="35" t="s">
        <v>502</v>
      </c>
      <c r="E602" s="34" t="s">
        <v>1610</v>
      </c>
      <c r="F602" s="35" t="n">
        <v>90</v>
      </c>
      <c r="G602" s="34" t="n">
        <v>3</v>
      </c>
      <c r="H602" s="35" t="n">
        <v>2</v>
      </c>
      <c r="I602" s="34" t="n">
        <v>3</v>
      </c>
      <c r="J602" s="35" t="n">
        <v>2</v>
      </c>
      <c r="K602" s="34" t="n">
        <v>103</v>
      </c>
      <c r="L602" s="35" t="n">
        <f aca="false">VLOOKUP(K602,$AB$682:$AD$691,3,TRUE())+VLOOKUP(F602,$AC$682:$AD$691,2,TRUE())+SUM(G602:J602)</f>
        <v>16</v>
      </c>
      <c r="M602" s="36" t="n">
        <v>1</v>
      </c>
      <c r="N602" s="37" t="n">
        <v>1</v>
      </c>
      <c r="O602" s="36" t="n">
        <f aca="false">MIN((MAX((ROUND(((POWER(CEILING((K602*1.15),1),2) / 870) * (Z602 /Y602)),0)),5)),30)</f>
        <v>16</v>
      </c>
      <c r="P602" s="19"/>
      <c r="Q602" s="36" t="n">
        <v>3</v>
      </c>
      <c r="R602" s="37" t="n">
        <v>100</v>
      </c>
      <c r="S602" s="38" t="s">
        <v>817</v>
      </c>
      <c r="T602" s="37" t="s">
        <v>509</v>
      </c>
      <c r="U602" s="21"/>
      <c r="V602" s="39"/>
      <c r="W602" s="19"/>
      <c r="X602" s="32"/>
      <c r="Y602" s="23" t="n">
        <v>3</v>
      </c>
      <c r="Z602" s="24" t="n">
        <v>3</v>
      </c>
      <c r="AA602" s="19"/>
      <c r="AB602" s="25"/>
      <c r="AC602" s="25"/>
      <c r="AD602" s="25"/>
    </row>
    <row r="603" customFormat="false" ht="15" hidden="false" customHeight="true" outlineLevel="0" collapsed="false">
      <c r="A603" s="34" t="n">
        <v>588</v>
      </c>
      <c r="B603" s="35" t="s">
        <v>1832</v>
      </c>
      <c r="C603" s="34" t="s">
        <v>455</v>
      </c>
      <c r="D603" s="35" t="s">
        <v>1833</v>
      </c>
      <c r="E603" s="34" t="s">
        <v>1834</v>
      </c>
      <c r="F603" s="35" t="n">
        <v>90</v>
      </c>
      <c r="G603" s="34" t="n">
        <v>3</v>
      </c>
      <c r="H603" s="35" t="n">
        <v>2</v>
      </c>
      <c r="I603" s="34" t="n">
        <v>2</v>
      </c>
      <c r="J603" s="35" t="n">
        <v>2</v>
      </c>
      <c r="K603" s="34" t="n">
        <v>60</v>
      </c>
      <c r="L603" s="35" t="n">
        <f aca="false">VLOOKUP(K603,$AB$682:$AD$691,3,TRUE())+VLOOKUP(F603,$AC$682:$AD$691,2,TRUE())+SUM(G603:J603)</f>
        <v>13</v>
      </c>
      <c r="M603" s="36" t="n">
        <v>1</v>
      </c>
      <c r="N603" s="37" t="n">
        <v>1</v>
      </c>
      <c r="O603" s="36" t="n">
        <f aca="false">MIN((MAX((ROUND(((POWER(CEILING((K603*1.15),1),2) / 870) * (Z603 /Y603)),0)),5)),30)</f>
        <v>11</v>
      </c>
      <c r="P603" s="19"/>
      <c r="Q603" s="36" t="n">
        <v>2</v>
      </c>
      <c r="R603" s="37" t="n">
        <v>100</v>
      </c>
      <c r="S603" s="38" t="s">
        <v>624</v>
      </c>
      <c r="T603" s="37" t="s">
        <v>930</v>
      </c>
      <c r="U603" s="21"/>
      <c r="V603" s="39"/>
      <c r="W603" s="19"/>
      <c r="X603" s="32"/>
      <c r="Y603" s="23" t="n">
        <v>1</v>
      </c>
      <c r="Z603" s="24" t="n">
        <v>2</v>
      </c>
      <c r="AA603" s="19"/>
      <c r="AB603" s="25"/>
      <c r="AC603" s="25"/>
      <c r="AD603" s="25"/>
    </row>
    <row r="604" customFormat="false" ht="15" hidden="false" customHeight="true" outlineLevel="0" collapsed="false">
      <c r="A604" s="34" t="n">
        <v>589</v>
      </c>
      <c r="B604" s="35" t="s">
        <v>1835</v>
      </c>
      <c r="C604" s="34" t="s">
        <v>1035</v>
      </c>
      <c r="D604" s="35" t="s">
        <v>1836</v>
      </c>
      <c r="E604" s="34" t="s">
        <v>694</v>
      </c>
      <c r="F604" s="35" t="n">
        <v>100</v>
      </c>
      <c r="G604" s="34" t="n">
        <v>5</v>
      </c>
      <c r="H604" s="35" t="n">
        <v>4</v>
      </c>
      <c r="I604" s="34" t="n">
        <v>2</v>
      </c>
      <c r="J604" s="35" t="n">
        <v>4</v>
      </c>
      <c r="K604" s="34" t="n">
        <v>20</v>
      </c>
      <c r="L604" s="35" t="n">
        <f aca="false">VLOOKUP(K604,$AB$682:$AD$691,3,TRUE())+VLOOKUP(F604,$AC$682:$AD$691,2,TRUE())+SUM(G604:J604)</f>
        <v>19</v>
      </c>
      <c r="M604" s="36" t="n">
        <v>2</v>
      </c>
      <c r="N604" s="37" t="n">
        <v>3</v>
      </c>
      <c r="O604" s="36" t="n">
        <f aca="false">MIN((MAX((ROUND(((POWER(CEILING((K604*1.15),1),2) / 870) * (Z604 /Y604)),0)),5)),30)</f>
        <v>5</v>
      </c>
      <c r="P604" s="19"/>
      <c r="Q604" s="36" t="s">
        <v>427</v>
      </c>
      <c r="R604" s="37" t="n">
        <v>225</v>
      </c>
      <c r="S604" s="38" t="s">
        <v>624</v>
      </c>
      <c r="T604" s="37" t="s">
        <v>930</v>
      </c>
      <c r="U604" s="21"/>
      <c r="V604" s="39"/>
      <c r="W604" s="19"/>
      <c r="X604" s="32"/>
      <c r="Y604" s="23" t="n">
        <v>3</v>
      </c>
      <c r="Z604" s="24" t="n">
        <v>3</v>
      </c>
      <c r="AA604" s="19"/>
      <c r="AB604" s="25"/>
      <c r="AC604" s="25"/>
      <c r="AD604" s="25"/>
    </row>
    <row r="605" customFormat="false" ht="15" hidden="false" customHeight="true" outlineLevel="0" collapsed="false">
      <c r="A605" s="26" t="n">
        <v>590</v>
      </c>
      <c r="B605" s="27" t="s">
        <v>1837</v>
      </c>
      <c r="C605" s="26" t="s">
        <v>419</v>
      </c>
      <c r="D605" s="27" t="s">
        <v>566</v>
      </c>
      <c r="E605" s="26" t="s">
        <v>661</v>
      </c>
      <c r="F605" s="27" t="n">
        <v>100</v>
      </c>
      <c r="G605" s="26" t="n">
        <v>2</v>
      </c>
      <c r="H605" s="27" t="n">
        <v>2</v>
      </c>
      <c r="I605" s="26" t="n">
        <v>2</v>
      </c>
      <c r="J605" s="27" t="n">
        <v>2</v>
      </c>
      <c r="K605" s="26" t="n">
        <v>15</v>
      </c>
      <c r="L605" s="27" t="n">
        <f aca="false">VLOOKUP(K605,$AB$682:$AD$691,3,TRUE())+VLOOKUP(F605,$AC$682:$AD$691,2,TRUE())+SUM(G605:J605)</f>
        <v>12</v>
      </c>
      <c r="M605" s="28" t="n">
        <v>1</v>
      </c>
      <c r="N605" s="29" t="n">
        <v>1</v>
      </c>
      <c r="O605" s="28" t="n">
        <f aca="false">MIN((MAX((ROUND(((POWER(CEILING((K605*1.15),1),2) / 870) * (Z605 /Y605)),0)),5)),30)</f>
        <v>5</v>
      </c>
      <c r="P605" s="19"/>
      <c r="Q605" s="28" t="n">
        <v>2</v>
      </c>
      <c r="R605" s="29" t="n">
        <v>110</v>
      </c>
      <c r="S605" s="30" t="s">
        <v>422</v>
      </c>
      <c r="T605" s="29" t="s">
        <v>938</v>
      </c>
      <c r="U605" s="21"/>
      <c r="V605" s="31"/>
      <c r="W605" s="19"/>
      <c r="X605" s="32"/>
      <c r="Y605" s="23" t="n">
        <v>1</v>
      </c>
      <c r="Z605" s="24" t="n">
        <v>2</v>
      </c>
      <c r="AA605" s="19"/>
      <c r="AB605" s="25"/>
      <c r="AC605" s="25"/>
      <c r="AD605" s="25"/>
    </row>
    <row r="606" customFormat="false" ht="15" hidden="false" customHeight="true" outlineLevel="0" collapsed="false">
      <c r="A606" s="26" t="n">
        <v>591</v>
      </c>
      <c r="B606" s="27" t="s">
        <v>1838</v>
      </c>
      <c r="C606" s="26" t="s">
        <v>419</v>
      </c>
      <c r="D606" s="27" t="s">
        <v>566</v>
      </c>
      <c r="E606" s="26" t="s">
        <v>661</v>
      </c>
      <c r="F606" s="27" t="n">
        <v>110</v>
      </c>
      <c r="G606" s="26" t="n">
        <v>3</v>
      </c>
      <c r="H606" s="27" t="n">
        <v>3</v>
      </c>
      <c r="I606" s="26" t="n">
        <v>3</v>
      </c>
      <c r="J606" s="27" t="n">
        <v>3</v>
      </c>
      <c r="K606" s="26" t="n">
        <v>30</v>
      </c>
      <c r="L606" s="27" t="n">
        <f aca="false">VLOOKUP(K606,$AB$682:$AD$691,3,TRUE())+VLOOKUP(F606,$AC$682:$AD$691,2,TRUE())+SUM(G606:J606)</f>
        <v>18</v>
      </c>
      <c r="M606" s="28" t="n">
        <v>1</v>
      </c>
      <c r="N606" s="29" t="n">
        <v>2</v>
      </c>
      <c r="O606" s="28" t="n">
        <f aca="false">MIN((MAX((ROUND(((POWER(CEILING((K606*1.15),1),2) / 870) * (Z606 /Y606)),0)),5)),30)</f>
        <v>5</v>
      </c>
      <c r="P606" s="19"/>
      <c r="Q606" s="28" t="s">
        <v>427</v>
      </c>
      <c r="R606" s="29" t="n">
        <v>225</v>
      </c>
      <c r="S606" s="30" t="s">
        <v>422</v>
      </c>
      <c r="T606" s="29" t="s">
        <v>509</v>
      </c>
      <c r="U606" s="21"/>
      <c r="V606" s="31"/>
      <c r="W606" s="19"/>
      <c r="X606" s="32"/>
      <c r="Y606" s="23" t="n">
        <v>3</v>
      </c>
      <c r="Z606" s="24" t="n">
        <v>3</v>
      </c>
      <c r="AA606" s="19"/>
      <c r="AB606" s="25"/>
      <c r="AC606" s="25"/>
      <c r="AD606" s="25"/>
    </row>
    <row r="607" customFormat="false" ht="15" hidden="false" customHeight="true" outlineLevel="0" collapsed="false">
      <c r="A607" s="26" t="n">
        <v>592</v>
      </c>
      <c r="B607" s="27" t="s">
        <v>1839</v>
      </c>
      <c r="C607" s="26" t="s">
        <v>1840</v>
      </c>
      <c r="D607" s="27" t="s">
        <v>1841</v>
      </c>
      <c r="E607" s="26" t="s">
        <v>571</v>
      </c>
      <c r="F607" s="27" t="n">
        <v>90</v>
      </c>
      <c r="G607" s="26" t="n">
        <v>2</v>
      </c>
      <c r="H607" s="27" t="n">
        <v>2</v>
      </c>
      <c r="I607" s="26" t="n">
        <v>3</v>
      </c>
      <c r="J607" s="27" t="n">
        <v>3</v>
      </c>
      <c r="K607" s="26" t="n">
        <v>40</v>
      </c>
      <c r="L607" s="27" t="n">
        <f aca="false">VLOOKUP(K607,$AB$682:$AD$691,3,TRUE())+VLOOKUP(F607,$AC$682:$AD$691,2,TRUE())+SUM(G607:J607)</f>
        <v>14</v>
      </c>
      <c r="M607" s="28" t="n">
        <v>2</v>
      </c>
      <c r="N607" s="29" t="n">
        <v>3</v>
      </c>
      <c r="O607" s="28" t="n">
        <f aca="false">MIN((MAX((ROUND(((POWER(CEILING((K607*1.15),1),2) / 870) * (Z607 /Y607)),0)),5)),30)</f>
        <v>5</v>
      </c>
      <c r="P607" s="19"/>
      <c r="Q607" s="28" t="n">
        <v>2</v>
      </c>
      <c r="R607" s="29" t="n">
        <v>110</v>
      </c>
      <c r="S607" s="30" t="s">
        <v>422</v>
      </c>
      <c r="T607" s="29" t="s">
        <v>405</v>
      </c>
      <c r="U607" s="21"/>
      <c r="V607" s="31"/>
      <c r="W607" s="19"/>
      <c r="X607" s="32"/>
      <c r="Y607" s="23" t="n">
        <v>1</v>
      </c>
      <c r="Z607" s="24" t="n">
        <v>2</v>
      </c>
      <c r="AA607" s="19"/>
      <c r="AB607" s="25"/>
      <c r="AC607" s="25"/>
      <c r="AD607" s="25"/>
    </row>
    <row r="608" customFormat="false" ht="15" hidden="false" customHeight="true" outlineLevel="0" collapsed="false">
      <c r="A608" s="34" t="n">
        <v>593</v>
      </c>
      <c r="B608" s="35" t="s">
        <v>1842</v>
      </c>
      <c r="C608" s="34" t="s">
        <v>1840</v>
      </c>
      <c r="D608" s="35" t="s">
        <v>1841</v>
      </c>
      <c r="E608" s="34" t="s">
        <v>571</v>
      </c>
      <c r="F608" s="35" t="n">
        <v>110</v>
      </c>
      <c r="G608" s="34" t="n">
        <v>2</v>
      </c>
      <c r="H608" s="35" t="n">
        <v>3</v>
      </c>
      <c r="I608" s="34" t="n">
        <v>3</v>
      </c>
      <c r="J608" s="35" t="n">
        <v>4</v>
      </c>
      <c r="K608" s="34" t="n">
        <v>60</v>
      </c>
      <c r="L608" s="35" t="n">
        <f aca="false">VLOOKUP(K608,$AB$682:$AD$691,3,TRUE())+VLOOKUP(F608,$AC$682:$AD$691,2,TRUE())+SUM(G608:J608)</f>
        <v>18</v>
      </c>
      <c r="M608" s="36" t="n">
        <v>4</v>
      </c>
      <c r="N608" s="37" t="n">
        <v>5</v>
      </c>
      <c r="O608" s="36" t="n">
        <f aca="false">MIN((MAX((ROUND(((POWER(CEILING((K608*1.15),1),2) / 870) * (Z608 /Y608)),0)),5)),30)</f>
        <v>5</v>
      </c>
      <c r="P608" s="19"/>
      <c r="Q608" s="36" t="s">
        <v>427</v>
      </c>
      <c r="R608" s="37" t="n">
        <v>240</v>
      </c>
      <c r="S608" s="38" t="s">
        <v>422</v>
      </c>
      <c r="T608" s="37" t="s">
        <v>405</v>
      </c>
      <c r="U608" s="21"/>
      <c r="V608" s="39"/>
      <c r="W608" s="19"/>
      <c r="X608" s="32"/>
      <c r="Y608" s="23" t="n">
        <v>3</v>
      </c>
      <c r="Z608" s="24" t="n">
        <v>3</v>
      </c>
      <c r="AA608" s="19"/>
      <c r="AB608" s="25"/>
      <c r="AC608" s="25"/>
      <c r="AD608" s="25"/>
    </row>
    <row r="609" customFormat="false" ht="15" hidden="false" customHeight="true" outlineLevel="0" collapsed="false">
      <c r="A609" s="34" t="n">
        <v>594</v>
      </c>
      <c r="B609" s="35" t="s">
        <v>1843</v>
      </c>
      <c r="C609" s="34" t="s">
        <v>444</v>
      </c>
      <c r="D609" s="35" t="s">
        <v>1844</v>
      </c>
      <c r="E609" s="34" t="s">
        <v>661</v>
      </c>
      <c r="F609" s="35" t="n">
        <v>130</v>
      </c>
      <c r="G609" s="34" t="n">
        <v>3</v>
      </c>
      <c r="H609" s="35" t="n">
        <v>3</v>
      </c>
      <c r="I609" s="34" t="n">
        <v>2</v>
      </c>
      <c r="J609" s="35" t="n">
        <v>2</v>
      </c>
      <c r="K609" s="34" t="n">
        <v>65</v>
      </c>
      <c r="L609" s="35" t="n">
        <f aca="false">VLOOKUP(K609,$AB$682:$AD$691,3,TRUE())+VLOOKUP(F609,$AC$682:$AD$691,2,TRUE())+SUM(G609:J609)</f>
        <v>20</v>
      </c>
      <c r="M609" s="36" t="n">
        <v>3</v>
      </c>
      <c r="N609" s="37" t="n">
        <v>3</v>
      </c>
      <c r="O609" s="36" t="n">
        <f aca="false">MIN((MAX((ROUND(((POWER(CEILING((K609*1.15),1),2) / 870) * (Z609 /Y609)),0)),5)),30)</f>
        <v>6</v>
      </c>
      <c r="P609" s="19"/>
      <c r="Q609" s="36" t="n">
        <v>4</v>
      </c>
      <c r="R609" s="37" t="n">
        <v>225</v>
      </c>
      <c r="S609" s="38" t="s">
        <v>817</v>
      </c>
      <c r="T609" s="37" t="s">
        <v>403</v>
      </c>
      <c r="U609" s="21"/>
      <c r="V609" s="39"/>
      <c r="W609" s="19"/>
      <c r="X609" s="32"/>
      <c r="Y609" s="23" t="n">
        <v>3</v>
      </c>
      <c r="Z609" s="24" t="n">
        <v>3</v>
      </c>
      <c r="AA609" s="19"/>
      <c r="AB609" s="25"/>
      <c r="AC609" s="25"/>
      <c r="AD609" s="25"/>
    </row>
    <row r="610" customFormat="false" ht="15" hidden="false" customHeight="true" outlineLevel="0" collapsed="false">
      <c r="A610" s="34" t="n">
        <v>595</v>
      </c>
      <c r="B610" s="35" t="s">
        <v>1845</v>
      </c>
      <c r="C610" s="34" t="s">
        <v>1846</v>
      </c>
      <c r="D610" s="35" t="s">
        <v>1847</v>
      </c>
      <c r="E610" s="34" t="s">
        <v>469</v>
      </c>
      <c r="F610" s="35" t="n">
        <v>90</v>
      </c>
      <c r="G610" s="34" t="n">
        <v>2</v>
      </c>
      <c r="H610" s="35" t="n">
        <v>2</v>
      </c>
      <c r="I610" s="34" t="n">
        <v>2</v>
      </c>
      <c r="J610" s="35" t="n">
        <v>2</v>
      </c>
      <c r="K610" s="34" t="n">
        <v>65</v>
      </c>
      <c r="L610" s="35" t="n">
        <f aca="false">VLOOKUP(K610,$AB$682:$AD$691,3,TRUE())+VLOOKUP(F610,$AC$682:$AD$691,2,TRUE())+SUM(G610:J610)</f>
        <v>13</v>
      </c>
      <c r="M610" s="36" t="n">
        <v>1</v>
      </c>
      <c r="N610" s="37" t="n">
        <v>1</v>
      </c>
      <c r="O610" s="36" t="n">
        <f aca="false">MIN((MAX((ROUND(((POWER(CEILING((K610*1.15),1),2) / 870) * (Z610 /Y610)),0)),5)),30)</f>
        <v>13</v>
      </c>
      <c r="P610" s="19"/>
      <c r="Q610" s="36" t="n">
        <v>2</v>
      </c>
      <c r="R610" s="37" t="n">
        <v>110</v>
      </c>
      <c r="S610" s="38" t="s">
        <v>422</v>
      </c>
      <c r="T610" s="37" t="s">
        <v>404</v>
      </c>
      <c r="U610" s="21"/>
      <c r="V610" s="39"/>
      <c r="W610" s="19"/>
      <c r="X610" s="32"/>
      <c r="Y610" s="23" t="n">
        <v>1</v>
      </c>
      <c r="Z610" s="24" t="n">
        <v>2</v>
      </c>
      <c r="AA610" s="19"/>
      <c r="AB610" s="25"/>
      <c r="AC610" s="25"/>
      <c r="AD610" s="25"/>
    </row>
    <row r="611" customFormat="false" ht="15" hidden="false" customHeight="true" outlineLevel="0" collapsed="false">
      <c r="A611" s="26" t="n">
        <v>596</v>
      </c>
      <c r="B611" s="27" t="s">
        <v>1848</v>
      </c>
      <c r="C611" s="26" t="s">
        <v>1846</v>
      </c>
      <c r="D611" s="27" t="s">
        <v>1847</v>
      </c>
      <c r="E611" s="26" t="s">
        <v>469</v>
      </c>
      <c r="F611" s="27" t="n">
        <v>100</v>
      </c>
      <c r="G611" s="26" t="n">
        <v>3</v>
      </c>
      <c r="H611" s="27" t="n">
        <v>2</v>
      </c>
      <c r="I611" s="26" t="n">
        <v>4</v>
      </c>
      <c r="J611" s="27" t="n">
        <v>2</v>
      </c>
      <c r="K611" s="26" t="n">
        <v>108</v>
      </c>
      <c r="L611" s="27" t="n">
        <f aca="false">VLOOKUP(K611,$AB$682:$AD$691,3,TRUE())+VLOOKUP(F611,$AC$682:$AD$691,2,TRUE())+SUM(G611:J611)</f>
        <v>18</v>
      </c>
      <c r="M611" s="28" t="n">
        <v>2</v>
      </c>
      <c r="N611" s="29" t="n">
        <v>2</v>
      </c>
      <c r="O611" s="28" t="n">
        <f aca="false">MIN((MAX((ROUND(((POWER(CEILING((K611*1.15),1),2) / 870) * (Z611 /Y611)),0)),5)),30)</f>
        <v>18</v>
      </c>
      <c r="P611" s="19"/>
      <c r="Q611" s="28" t="s">
        <v>427</v>
      </c>
      <c r="R611" s="29" t="n">
        <v>225</v>
      </c>
      <c r="S611" s="30" t="s">
        <v>422</v>
      </c>
      <c r="T611" s="29" t="s">
        <v>404</v>
      </c>
      <c r="U611" s="21"/>
      <c r="V611" s="31"/>
      <c r="W611" s="19"/>
      <c r="X611" s="32"/>
      <c r="Y611" s="23" t="n">
        <v>3</v>
      </c>
      <c r="Z611" s="24" t="n">
        <v>3</v>
      </c>
      <c r="AA611" s="19"/>
      <c r="AB611" s="25"/>
      <c r="AC611" s="25"/>
      <c r="AD611" s="25"/>
    </row>
    <row r="612" customFormat="false" ht="15" hidden="false" customHeight="true" outlineLevel="0" collapsed="false">
      <c r="A612" s="26" t="n">
        <v>597</v>
      </c>
      <c r="B612" s="27" t="s">
        <v>1849</v>
      </c>
      <c r="C612" s="26" t="s">
        <v>1850</v>
      </c>
      <c r="D612" s="27" t="s">
        <v>1851</v>
      </c>
      <c r="E612" s="26" t="s">
        <v>700</v>
      </c>
      <c r="F612" s="27" t="n">
        <v>90</v>
      </c>
      <c r="G612" s="26" t="n">
        <v>2</v>
      </c>
      <c r="H612" s="27" t="n">
        <v>3</v>
      </c>
      <c r="I612" s="26" t="n">
        <v>1</v>
      </c>
      <c r="J612" s="27" t="n">
        <v>3</v>
      </c>
      <c r="K612" s="26" t="n">
        <v>10</v>
      </c>
      <c r="L612" s="27" t="n">
        <f aca="false">VLOOKUP(K612,$AB$682:$AD$691,3,TRUE())+VLOOKUP(F612,$AC$682:$AD$691,2,TRUE())+SUM(G612:J612)</f>
        <v>12</v>
      </c>
      <c r="M612" s="28" t="n">
        <v>1</v>
      </c>
      <c r="N612" s="29" t="n">
        <v>2</v>
      </c>
      <c r="O612" s="28" t="n">
        <f aca="false">MIN((MAX((ROUND(((POWER(CEILING((K612*1.15),1),2) / 870) * (Z612 /Y612)),0)),5)),30)</f>
        <v>5</v>
      </c>
      <c r="P612" s="19"/>
      <c r="Q612" s="28" t="n">
        <v>2</v>
      </c>
      <c r="R612" s="29" t="n">
        <v>45</v>
      </c>
      <c r="S612" s="30" t="s">
        <v>422</v>
      </c>
      <c r="T612" s="29" t="s">
        <v>403</v>
      </c>
      <c r="U612" s="21"/>
      <c r="V612" s="31"/>
      <c r="W612" s="19"/>
      <c r="X612" s="32"/>
      <c r="Y612" s="23" t="n">
        <v>1</v>
      </c>
      <c r="Z612" s="24" t="n">
        <v>2</v>
      </c>
      <c r="AA612" s="19"/>
      <c r="AB612" s="25"/>
      <c r="AC612" s="25"/>
      <c r="AD612" s="25"/>
    </row>
    <row r="613" customFormat="false" ht="15" hidden="false" customHeight="true" outlineLevel="0" collapsed="false">
      <c r="A613" s="26" t="n">
        <v>598</v>
      </c>
      <c r="B613" s="27" t="s">
        <v>1852</v>
      </c>
      <c r="C613" s="26" t="s">
        <v>1850</v>
      </c>
      <c r="D613" s="27" t="s">
        <v>1851</v>
      </c>
      <c r="E613" s="26" t="s">
        <v>837</v>
      </c>
      <c r="F613" s="27" t="n">
        <v>100</v>
      </c>
      <c r="G613" s="26" t="n">
        <v>3</v>
      </c>
      <c r="H613" s="27" t="n">
        <v>5</v>
      </c>
      <c r="I613" s="26" t="n">
        <v>2</v>
      </c>
      <c r="J613" s="27" t="n">
        <v>5</v>
      </c>
      <c r="K613" s="26" t="n">
        <v>20</v>
      </c>
      <c r="L613" s="27" t="n">
        <f aca="false">VLOOKUP(K613,$AB$682:$AD$691,3,TRUE())+VLOOKUP(F613,$AC$682:$AD$691,2,TRUE())+SUM(G613:J613)</f>
        <v>19</v>
      </c>
      <c r="M613" s="28" t="n">
        <v>2</v>
      </c>
      <c r="N613" s="29" t="n">
        <v>5</v>
      </c>
      <c r="O613" s="28" t="n">
        <f aca="false">MIN((MAX((ROUND(((POWER(CEILING((K613*1.15),1),2) / 870) * (Z613 /Y613)),0)),5)),30)</f>
        <v>5</v>
      </c>
      <c r="P613" s="19"/>
      <c r="Q613" s="28" t="s">
        <v>427</v>
      </c>
      <c r="R613" s="29" t="n">
        <v>210</v>
      </c>
      <c r="S613" s="30" t="s">
        <v>422</v>
      </c>
      <c r="T613" s="29" t="s">
        <v>403</v>
      </c>
      <c r="U613" s="21"/>
      <c r="V613" s="31"/>
      <c r="W613" s="19"/>
      <c r="X613" s="32"/>
      <c r="Y613" s="23" t="n">
        <v>3</v>
      </c>
      <c r="Z613" s="24" t="n">
        <v>3</v>
      </c>
      <c r="AA613" s="19"/>
      <c r="AB613" s="25"/>
      <c r="AC613" s="25"/>
      <c r="AD613" s="25"/>
    </row>
    <row r="614" customFormat="false" ht="15" hidden="false" customHeight="true" outlineLevel="0" collapsed="false">
      <c r="A614" s="34" t="n">
        <v>599</v>
      </c>
      <c r="B614" s="35" t="s">
        <v>1853</v>
      </c>
      <c r="C614" s="34" t="s">
        <v>1446</v>
      </c>
      <c r="D614" s="35" t="s">
        <v>1854</v>
      </c>
      <c r="E614" s="34" t="s">
        <v>1438</v>
      </c>
      <c r="F614" s="35" t="n">
        <v>90</v>
      </c>
      <c r="G614" s="34" t="n">
        <v>2</v>
      </c>
      <c r="H614" s="35" t="n">
        <v>3</v>
      </c>
      <c r="I614" s="34" t="n">
        <v>2</v>
      </c>
      <c r="J614" s="35" t="n">
        <v>2</v>
      </c>
      <c r="K614" s="34" t="n">
        <v>30</v>
      </c>
      <c r="L614" s="35" t="n">
        <f aca="false">VLOOKUP(K614,$AB$682:$AD$691,3,TRUE())+VLOOKUP(F614,$AC$682:$AD$691,2,TRUE())+SUM(G614:J614)</f>
        <v>13</v>
      </c>
      <c r="M614" s="36" t="n">
        <v>1</v>
      </c>
      <c r="N614" s="37" t="n">
        <v>2</v>
      </c>
      <c r="O614" s="36" t="n">
        <f aca="false">MIN((MAX((ROUND(((POWER(CEILING((K614*1.15),1),2) / 870) * (Z614 /Y614)),0)),5)),30)</f>
        <v>5</v>
      </c>
      <c r="P614" s="19"/>
      <c r="Q614" s="36" t="n">
        <v>2</v>
      </c>
      <c r="R614" s="37" t="n">
        <v>170</v>
      </c>
      <c r="S614" s="38" t="s">
        <v>422</v>
      </c>
      <c r="T614" s="37" t="s">
        <v>403</v>
      </c>
      <c r="U614" s="21"/>
      <c r="V614" s="39"/>
      <c r="W614" s="19"/>
      <c r="X614" s="32"/>
      <c r="Y614" s="23" t="n">
        <v>1</v>
      </c>
      <c r="Z614" s="24" t="n">
        <v>3</v>
      </c>
      <c r="AA614" s="19"/>
      <c r="AB614" s="25"/>
      <c r="AC614" s="25"/>
      <c r="AD614" s="25"/>
    </row>
    <row r="615" customFormat="false" ht="15" hidden="false" customHeight="true" outlineLevel="0" collapsed="false">
      <c r="A615" s="34" t="n">
        <v>600</v>
      </c>
      <c r="B615" s="35" t="s">
        <v>1855</v>
      </c>
      <c r="C615" s="34" t="s">
        <v>1446</v>
      </c>
      <c r="D615" s="35" t="s">
        <v>1854</v>
      </c>
      <c r="E615" s="34" t="s">
        <v>1438</v>
      </c>
      <c r="F615" s="35" t="n">
        <v>90</v>
      </c>
      <c r="G615" s="34" t="n">
        <v>3</v>
      </c>
      <c r="H615" s="35" t="n">
        <v>3</v>
      </c>
      <c r="I615" s="34" t="n">
        <v>3</v>
      </c>
      <c r="J615" s="35" t="n">
        <v>3</v>
      </c>
      <c r="K615" s="34" t="n">
        <v>50</v>
      </c>
      <c r="L615" s="35" t="n">
        <f aca="false">VLOOKUP(K615,$AB$682:$AD$691,3,TRUE())+VLOOKUP(F615,$AC$682:$AD$691,2,TRUE())+SUM(G615:J615)</f>
        <v>16</v>
      </c>
      <c r="M615" s="36" t="n">
        <v>1</v>
      </c>
      <c r="N615" s="37" t="n">
        <v>4</v>
      </c>
      <c r="O615" s="36" t="n">
        <f aca="false">MIN((MAX((ROUND(((POWER(CEILING((K615*1.15),1),2) / 870) * (Z615 /Y615)),0)),5)),30)</f>
        <v>6</v>
      </c>
      <c r="P615" s="19"/>
      <c r="Q615" s="36" t="s">
        <v>427</v>
      </c>
      <c r="R615" s="37" t="n">
        <v>240</v>
      </c>
      <c r="S615" s="38" t="s">
        <v>422</v>
      </c>
      <c r="T615" s="37" t="s">
        <v>403</v>
      </c>
      <c r="U615" s="21"/>
      <c r="V615" s="39"/>
      <c r="W615" s="19"/>
      <c r="X615" s="32"/>
      <c r="Y615" s="23" t="n">
        <v>2</v>
      </c>
      <c r="Z615" s="24" t="n">
        <v>3</v>
      </c>
      <c r="AA615" s="19"/>
      <c r="AB615" s="25"/>
      <c r="AC615" s="25"/>
      <c r="AD615" s="25"/>
    </row>
    <row r="616" customFormat="false" ht="15" hidden="false" customHeight="true" outlineLevel="0" collapsed="false">
      <c r="A616" s="34" t="n">
        <v>601</v>
      </c>
      <c r="B616" s="35" t="s">
        <v>1856</v>
      </c>
      <c r="C616" s="34" t="s">
        <v>1446</v>
      </c>
      <c r="D616" s="35" t="s">
        <v>1854</v>
      </c>
      <c r="E616" s="34" t="s">
        <v>1438</v>
      </c>
      <c r="F616" s="35" t="n">
        <v>90</v>
      </c>
      <c r="G616" s="34" t="n">
        <v>4</v>
      </c>
      <c r="H616" s="35" t="n">
        <v>4</v>
      </c>
      <c r="I616" s="34" t="n">
        <v>3</v>
      </c>
      <c r="J616" s="35" t="n">
        <v>3</v>
      </c>
      <c r="K616" s="34" t="n">
        <v>90</v>
      </c>
      <c r="L616" s="35" t="n">
        <f aca="false">VLOOKUP(K616,$AB$682:$AD$691,3,TRUE())+VLOOKUP(F616,$AC$682:$AD$691,2,TRUE())+SUM(G616:J616)</f>
        <v>19</v>
      </c>
      <c r="M616" s="36" t="n">
        <v>1</v>
      </c>
      <c r="N616" s="37" t="n">
        <v>4</v>
      </c>
      <c r="O616" s="36" t="n">
        <f aca="false">MIN((MAX((ROUND(((POWER(CEILING((K616*1.15),1),2) / 870) * (Z616 /Y616)),0)),5)),30)</f>
        <v>12</v>
      </c>
      <c r="P616" s="19"/>
      <c r="Q616" s="36" t="s">
        <v>427</v>
      </c>
      <c r="R616" s="37" t="n">
        <v>270</v>
      </c>
      <c r="S616" s="38" t="s">
        <v>422</v>
      </c>
      <c r="T616" s="37" t="s">
        <v>403</v>
      </c>
      <c r="U616" s="21"/>
      <c r="V616" s="39"/>
      <c r="W616" s="19"/>
      <c r="X616" s="32"/>
      <c r="Y616" s="23" t="n">
        <v>3</v>
      </c>
      <c r="Z616" s="24" t="n">
        <v>3</v>
      </c>
      <c r="AA616" s="19"/>
      <c r="AB616" s="25"/>
      <c r="AC616" s="25"/>
      <c r="AD616" s="25"/>
    </row>
    <row r="617" customFormat="false" ht="15" hidden="false" customHeight="true" outlineLevel="0" collapsed="false">
      <c r="A617" s="26" t="n">
        <v>602</v>
      </c>
      <c r="B617" s="27" t="s">
        <v>1857</v>
      </c>
      <c r="C617" s="26" t="s">
        <v>501</v>
      </c>
      <c r="D617" s="27" t="s">
        <v>699</v>
      </c>
      <c r="E617" s="26" t="s">
        <v>700</v>
      </c>
      <c r="F617" s="27" t="n">
        <v>90</v>
      </c>
      <c r="G617" s="26" t="n">
        <v>2</v>
      </c>
      <c r="H617" s="27" t="n">
        <v>2</v>
      </c>
      <c r="I617" s="26" t="n">
        <v>2</v>
      </c>
      <c r="J617" s="27" t="n">
        <v>2</v>
      </c>
      <c r="K617" s="26" t="n">
        <v>60</v>
      </c>
      <c r="L617" s="27" t="n">
        <f aca="false">VLOOKUP(K617,$AB$682:$AD$691,3,TRUE())+VLOOKUP(F617,$AC$682:$AD$691,2,TRUE())+SUM(G617:J617)</f>
        <v>12</v>
      </c>
      <c r="M617" s="28" t="n">
        <v>1</v>
      </c>
      <c r="N617" s="29" t="n">
        <v>1</v>
      </c>
      <c r="O617" s="28" t="n">
        <f aca="false">MIN((MAX((ROUND(((POWER(CEILING((K617*1.15),1),2) / 870) * (Z617 /Y617)),0)),5)),30)</f>
        <v>16</v>
      </c>
      <c r="P617" s="19"/>
      <c r="Q617" s="28" t="n">
        <v>2</v>
      </c>
      <c r="R617" s="29" t="n">
        <v>110</v>
      </c>
      <c r="S617" s="30" t="s">
        <v>422</v>
      </c>
      <c r="T617" s="29" t="s">
        <v>402</v>
      </c>
      <c r="U617" s="21"/>
      <c r="V617" s="31"/>
      <c r="W617" s="19"/>
      <c r="X617" s="32"/>
      <c r="Y617" s="23" t="n">
        <v>1</v>
      </c>
      <c r="Z617" s="24" t="n">
        <v>3</v>
      </c>
      <c r="AA617" s="19"/>
      <c r="AB617" s="25"/>
      <c r="AC617" s="25"/>
      <c r="AD617" s="25"/>
    </row>
    <row r="618" customFormat="false" ht="15" hidden="false" customHeight="true" outlineLevel="0" collapsed="false">
      <c r="A618" s="26" t="n">
        <v>603</v>
      </c>
      <c r="B618" s="27" t="s">
        <v>1858</v>
      </c>
      <c r="C618" s="26" t="s">
        <v>501</v>
      </c>
      <c r="D618" s="27" t="s">
        <v>699</v>
      </c>
      <c r="E618" s="26" t="s">
        <v>700</v>
      </c>
      <c r="F618" s="27" t="n">
        <v>100</v>
      </c>
      <c r="G618" s="26" t="n">
        <v>3</v>
      </c>
      <c r="H618" s="27" t="n">
        <v>3</v>
      </c>
      <c r="I618" s="26" t="n">
        <v>3</v>
      </c>
      <c r="J618" s="27" t="n">
        <v>3</v>
      </c>
      <c r="K618" s="26" t="n">
        <v>40</v>
      </c>
      <c r="L618" s="27" t="n">
        <f aca="false">VLOOKUP(K618,$AB$682:$AD$691,3,TRUE())+VLOOKUP(F618,$AC$682:$AD$691,2,TRUE())+SUM(G618:J618)</f>
        <v>17</v>
      </c>
      <c r="M618" s="28" t="n">
        <v>2</v>
      </c>
      <c r="N618" s="29" t="n">
        <v>2</v>
      </c>
      <c r="O618" s="28" t="n">
        <f aca="false">MIN((MAX((ROUND(((POWER(CEILING((K618*1.15),1),2) / 870) * (Z618 /Y618)),0)),5)),30)</f>
        <v>5</v>
      </c>
      <c r="P618" s="19"/>
      <c r="Q618" s="28" t="s">
        <v>427</v>
      </c>
      <c r="R618" s="29" t="n">
        <v>240</v>
      </c>
      <c r="S618" s="30" t="s">
        <v>508</v>
      </c>
      <c r="T618" s="29" t="s">
        <v>402</v>
      </c>
      <c r="U618" s="21"/>
      <c r="V618" s="31"/>
      <c r="W618" s="19"/>
      <c r="X618" s="32"/>
      <c r="Y618" s="23" t="n">
        <v>2</v>
      </c>
      <c r="Z618" s="24" t="n">
        <v>3</v>
      </c>
      <c r="AA618" s="19"/>
      <c r="AB618" s="25"/>
      <c r="AC618" s="25"/>
      <c r="AD618" s="25"/>
    </row>
    <row r="619" customFormat="false" ht="15" hidden="false" customHeight="true" outlineLevel="0" collapsed="false">
      <c r="A619" s="26" t="n">
        <v>604</v>
      </c>
      <c r="B619" s="27" t="s">
        <v>1859</v>
      </c>
      <c r="C619" s="26" t="s">
        <v>501</v>
      </c>
      <c r="D619" s="27" t="s">
        <v>699</v>
      </c>
      <c r="E619" s="26" t="s">
        <v>700</v>
      </c>
      <c r="F619" s="27" t="n">
        <v>100</v>
      </c>
      <c r="G619" s="26" t="n">
        <v>4</v>
      </c>
      <c r="H619" s="27" t="n">
        <v>3</v>
      </c>
      <c r="I619" s="26" t="n">
        <v>4</v>
      </c>
      <c r="J619" s="27" t="n">
        <v>3</v>
      </c>
      <c r="K619" s="26" t="n">
        <v>50</v>
      </c>
      <c r="L619" s="27" t="n">
        <f aca="false">VLOOKUP(K619,$AB$682:$AD$691,3,TRUE())+VLOOKUP(F619,$AC$682:$AD$691,2,TRUE())+SUM(G619:J619)</f>
        <v>19</v>
      </c>
      <c r="M619" s="28" t="n">
        <v>4</v>
      </c>
      <c r="N619" s="29" t="n">
        <v>4</v>
      </c>
      <c r="O619" s="28" t="n">
        <f aca="false">MIN((MAX((ROUND(((POWER(CEILING((K619*1.15),1),2) / 870) * (Z619 /Y619)),0)),5)),30)</f>
        <v>5</v>
      </c>
      <c r="P619" s="19"/>
      <c r="Q619" s="28" t="s">
        <v>427</v>
      </c>
      <c r="R619" s="29" t="n">
        <v>270</v>
      </c>
      <c r="S619" s="30" t="s">
        <v>508</v>
      </c>
      <c r="T619" s="29" t="s">
        <v>402</v>
      </c>
      <c r="U619" s="21"/>
      <c r="V619" s="31"/>
      <c r="W619" s="19"/>
      <c r="X619" s="32"/>
      <c r="Y619" s="23" t="n">
        <v>3</v>
      </c>
      <c r="Z619" s="24" t="n">
        <v>3</v>
      </c>
      <c r="AA619" s="19"/>
      <c r="AB619" s="25"/>
      <c r="AC619" s="25"/>
      <c r="AD619" s="25"/>
    </row>
    <row r="620" customFormat="false" ht="15" hidden="false" customHeight="true" outlineLevel="0" collapsed="false">
      <c r="A620" s="34" t="n">
        <v>605</v>
      </c>
      <c r="B620" s="35" t="s">
        <v>1860</v>
      </c>
      <c r="C620" s="34" t="s">
        <v>619</v>
      </c>
      <c r="D620" s="35" t="s">
        <v>1861</v>
      </c>
      <c r="E620" s="34" t="s">
        <v>667</v>
      </c>
      <c r="F620" s="35" t="n">
        <v>90</v>
      </c>
      <c r="G620" s="34" t="n">
        <v>2</v>
      </c>
      <c r="H620" s="35" t="n">
        <v>2</v>
      </c>
      <c r="I620" s="34" t="n">
        <v>3</v>
      </c>
      <c r="J620" s="35" t="n">
        <v>2</v>
      </c>
      <c r="K620" s="34" t="n">
        <v>30</v>
      </c>
      <c r="L620" s="35" t="n">
        <f aca="false">VLOOKUP(K620,$AB$682:$AD$691,3,TRUE())+VLOOKUP(F620,$AC$682:$AD$691,2,TRUE())+SUM(G620:J620)</f>
        <v>13</v>
      </c>
      <c r="M620" s="36" t="n">
        <v>1</v>
      </c>
      <c r="N620" s="37" t="n">
        <v>1</v>
      </c>
      <c r="O620" s="36" t="n">
        <f aca="false">MIN((MAX((ROUND(((POWER(CEILING((K620*1.15),1),2) / 870) * (Z620 /Y620)),0)),5)),30)</f>
        <v>5</v>
      </c>
      <c r="P620" s="19"/>
      <c r="Q620" s="36" t="n">
        <v>2</v>
      </c>
      <c r="R620" s="37" t="n">
        <v>45</v>
      </c>
      <c r="S620" s="38" t="s">
        <v>422</v>
      </c>
      <c r="T620" s="37" t="s">
        <v>404</v>
      </c>
      <c r="U620" s="21"/>
      <c r="V620" s="39"/>
      <c r="W620" s="19"/>
      <c r="X620" s="32"/>
      <c r="Y620" s="23" t="n">
        <v>1</v>
      </c>
      <c r="Z620" s="24" t="n">
        <v>2</v>
      </c>
      <c r="AA620" s="19"/>
      <c r="AB620" s="25"/>
      <c r="AC620" s="25"/>
      <c r="AD620" s="25"/>
    </row>
    <row r="621" customFormat="false" ht="15" hidden="false" customHeight="true" outlineLevel="0" collapsed="false">
      <c r="A621" s="34" t="n">
        <v>606</v>
      </c>
      <c r="B621" s="35" t="s">
        <v>1862</v>
      </c>
      <c r="C621" s="34" t="s">
        <v>619</v>
      </c>
      <c r="D621" s="35" t="s">
        <v>1861</v>
      </c>
      <c r="E621" s="34" t="s">
        <v>667</v>
      </c>
      <c r="F621" s="35" t="n">
        <v>100</v>
      </c>
      <c r="G621" s="34" t="n">
        <v>3</v>
      </c>
      <c r="H621" s="35" t="n">
        <v>3</v>
      </c>
      <c r="I621" s="34" t="n">
        <v>5</v>
      </c>
      <c r="J621" s="35" t="n">
        <v>3</v>
      </c>
      <c r="K621" s="34" t="n">
        <v>40</v>
      </c>
      <c r="L621" s="35" t="n">
        <f aca="false">VLOOKUP(K621,$AB$682:$AD$691,3,TRUE())+VLOOKUP(F621,$AC$682:$AD$691,2,TRUE())+SUM(G621:J621)</f>
        <v>19</v>
      </c>
      <c r="M621" s="36" t="n">
        <v>2</v>
      </c>
      <c r="N621" s="37" t="n">
        <v>3</v>
      </c>
      <c r="O621" s="36" t="n">
        <f aca="false">MIN((MAX((ROUND(((POWER(CEILING((K621*1.15),1),2) / 870) * (Z621 /Y621)),0)),5)),30)</f>
        <v>5</v>
      </c>
      <c r="P621" s="19"/>
      <c r="Q621" s="36" t="s">
        <v>427</v>
      </c>
      <c r="R621" s="37" t="n">
        <v>210</v>
      </c>
      <c r="S621" s="38" t="s">
        <v>422</v>
      </c>
      <c r="T621" s="37" t="s">
        <v>404</v>
      </c>
      <c r="U621" s="21"/>
      <c r="V621" s="39"/>
      <c r="W621" s="19"/>
      <c r="X621" s="32"/>
      <c r="Y621" s="23" t="n">
        <v>3</v>
      </c>
      <c r="Z621" s="24" t="n">
        <v>3</v>
      </c>
      <c r="AA621" s="19"/>
      <c r="AB621" s="25"/>
      <c r="AC621" s="25"/>
      <c r="AD621" s="25"/>
    </row>
    <row r="622" customFormat="false" ht="15" hidden="false" customHeight="true" outlineLevel="0" collapsed="false">
      <c r="A622" s="34" t="n">
        <v>607</v>
      </c>
      <c r="B622" s="35" t="s">
        <v>1863</v>
      </c>
      <c r="C622" s="34" t="s">
        <v>1864</v>
      </c>
      <c r="D622" s="35" t="s">
        <v>1865</v>
      </c>
      <c r="E622" s="34" t="s">
        <v>553</v>
      </c>
      <c r="F622" s="35" t="n">
        <v>90</v>
      </c>
      <c r="G622" s="34" t="n">
        <v>2</v>
      </c>
      <c r="H622" s="35" t="n">
        <v>2</v>
      </c>
      <c r="I622" s="34" t="n">
        <v>3</v>
      </c>
      <c r="J622" s="35" t="n">
        <v>2</v>
      </c>
      <c r="K622" s="34" t="n">
        <v>20</v>
      </c>
      <c r="L622" s="35" t="n">
        <f aca="false">VLOOKUP(K622,$AB$682:$AD$691,3,TRUE())+VLOOKUP(F622,$AC$682:$AD$691,2,TRUE())+SUM(G622:J622)</f>
        <v>12</v>
      </c>
      <c r="M622" s="36" t="n">
        <v>1</v>
      </c>
      <c r="N622" s="37" t="n">
        <v>1</v>
      </c>
      <c r="O622" s="36" t="n">
        <f aca="false">MIN((MAX((ROUND(((POWER(CEILING((K622*1.15),1),2) / 870) * (Z622 /Y622)),0)),5)),30)</f>
        <v>5</v>
      </c>
      <c r="P622" s="19"/>
      <c r="Q622" s="36" t="n">
        <v>2</v>
      </c>
      <c r="R622" s="37" t="n">
        <v>110</v>
      </c>
      <c r="S622" s="38" t="s">
        <v>422</v>
      </c>
      <c r="T622" s="37" t="s">
        <v>404</v>
      </c>
      <c r="U622" s="21"/>
      <c r="V622" s="39"/>
      <c r="W622" s="19"/>
      <c r="X622" s="32"/>
      <c r="Y622" s="23" t="n">
        <v>1</v>
      </c>
      <c r="Z622" s="24" t="n">
        <v>3</v>
      </c>
      <c r="AA622" s="19"/>
      <c r="AB622" s="25"/>
      <c r="AC622" s="25"/>
      <c r="AD622" s="25"/>
    </row>
    <row r="623" customFormat="false" ht="15" hidden="false" customHeight="true" outlineLevel="0" collapsed="false">
      <c r="A623" s="26" t="n">
        <v>608</v>
      </c>
      <c r="B623" s="27" t="s">
        <v>1866</v>
      </c>
      <c r="C623" s="26" t="s">
        <v>1864</v>
      </c>
      <c r="D623" s="27" t="s">
        <v>1865</v>
      </c>
      <c r="E623" s="26" t="s">
        <v>553</v>
      </c>
      <c r="F623" s="27" t="n">
        <v>90</v>
      </c>
      <c r="G623" s="26" t="n">
        <v>2</v>
      </c>
      <c r="H623" s="27" t="n">
        <v>2</v>
      </c>
      <c r="I623" s="26" t="n">
        <v>3</v>
      </c>
      <c r="J623" s="27" t="n">
        <v>2</v>
      </c>
      <c r="K623" s="26" t="n">
        <v>55</v>
      </c>
      <c r="L623" s="27" t="n">
        <f aca="false">VLOOKUP(K623,$AB$682:$AD$691,3,TRUE())+VLOOKUP(F623,$AC$682:$AD$691,2,TRUE())+SUM(G623:J623)</f>
        <v>13</v>
      </c>
      <c r="M623" s="28" t="n">
        <v>1</v>
      </c>
      <c r="N623" s="29" t="n">
        <v>2</v>
      </c>
      <c r="O623" s="28" t="n">
        <f aca="false">MIN((MAX((ROUND(((POWER(CEILING((K623*1.15),1),2) / 870) * (Z623 /Y623)),0)),5)),30)</f>
        <v>7</v>
      </c>
      <c r="P623" s="19"/>
      <c r="Q623" s="28" t="s">
        <v>427</v>
      </c>
      <c r="R623" s="29" t="n">
        <v>210</v>
      </c>
      <c r="S623" s="30" t="s">
        <v>1015</v>
      </c>
      <c r="T623" s="29" t="s">
        <v>404</v>
      </c>
      <c r="U623" s="21"/>
      <c r="V623" s="31"/>
      <c r="W623" s="19"/>
      <c r="X623" s="32"/>
      <c r="Y623" s="23" t="n">
        <v>2</v>
      </c>
      <c r="Z623" s="24" t="n">
        <v>3</v>
      </c>
      <c r="AA623" s="19"/>
      <c r="AB623" s="25"/>
      <c r="AC623" s="25"/>
      <c r="AD623" s="25"/>
    </row>
    <row r="624" customFormat="false" ht="15" hidden="false" customHeight="true" outlineLevel="0" collapsed="false">
      <c r="A624" s="26" t="n">
        <v>609</v>
      </c>
      <c r="B624" s="27" t="s">
        <v>1867</v>
      </c>
      <c r="C624" s="26" t="s">
        <v>1864</v>
      </c>
      <c r="D624" s="27" t="s">
        <v>1865</v>
      </c>
      <c r="E624" s="26" t="s">
        <v>553</v>
      </c>
      <c r="F624" s="27" t="n">
        <v>90</v>
      </c>
      <c r="G624" s="26" t="n">
        <v>2</v>
      </c>
      <c r="H624" s="27" t="n">
        <v>3</v>
      </c>
      <c r="I624" s="26" t="n">
        <v>6</v>
      </c>
      <c r="J624" s="27" t="n">
        <v>3</v>
      </c>
      <c r="K624" s="26" t="n">
        <v>80</v>
      </c>
      <c r="L624" s="27" t="n">
        <f aca="false">VLOOKUP(K624,$AB$682:$AD$691,3,TRUE())+VLOOKUP(F624,$AC$682:$AD$691,2,TRUE())+SUM(G624:J624)</f>
        <v>19</v>
      </c>
      <c r="M624" s="28" t="n">
        <v>2</v>
      </c>
      <c r="N624" s="29" t="n">
        <v>3</v>
      </c>
      <c r="O624" s="28" t="n">
        <f aca="false">MIN((MAX((ROUND(((POWER(CEILING((K624*1.15),1),2) / 870) * (Z624 /Y624)),0)),5)),30)</f>
        <v>10</v>
      </c>
      <c r="P624" s="19"/>
      <c r="Q624" s="28" t="s">
        <v>427</v>
      </c>
      <c r="R624" s="29" t="n">
        <v>255</v>
      </c>
      <c r="S624" s="30" t="s">
        <v>1015</v>
      </c>
      <c r="T624" s="29" t="s">
        <v>404</v>
      </c>
      <c r="U624" s="21"/>
      <c r="V624" s="31"/>
      <c r="W624" s="19"/>
      <c r="X624" s="32"/>
      <c r="Y624" s="23" t="n">
        <v>3</v>
      </c>
      <c r="Z624" s="24" t="n">
        <v>3</v>
      </c>
      <c r="AA624" s="19"/>
      <c r="AB624" s="25"/>
      <c r="AC624" s="25"/>
      <c r="AD624" s="25"/>
    </row>
    <row r="625" customFormat="false" ht="15" hidden="false" customHeight="true" outlineLevel="0" collapsed="false">
      <c r="A625" s="26" t="n">
        <v>610</v>
      </c>
      <c r="B625" s="27" t="s">
        <v>1868</v>
      </c>
      <c r="C625" s="26" t="s">
        <v>882</v>
      </c>
      <c r="D625" s="27" t="s">
        <v>1869</v>
      </c>
      <c r="E625" s="26" t="s">
        <v>497</v>
      </c>
      <c r="F625" s="27" t="n">
        <v>90</v>
      </c>
      <c r="G625" s="26" t="n">
        <v>3</v>
      </c>
      <c r="H625" s="27" t="n">
        <v>2</v>
      </c>
      <c r="I625" s="26" t="n">
        <v>2</v>
      </c>
      <c r="J625" s="27" t="n">
        <v>2</v>
      </c>
      <c r="K625" s="26" t="n">
        <v>57</v>
      </c>
      <c r="L625" s="27" t="n">
        <f aca="false">VLOOKUP(K625,$AB$682:$AD$691,3,TRUE())+VLOOKUP(F625,$AC$682:$AD$691,2,TRUE())+SUM(G625:J625)</f>
        <v>13</v>
      </c>
      <c r="M625" s="28" t="n">
        <v>1</v>
      </c>
      <c r="N625" s="29" t="n">
        <v>2</v>
      </c>
      <c r="O625" s="28" t="n">
        <f aca="false">MIN((MAX((ROUND(((POWER(CEILING((K625*1.15),1),2) / 870) * (Z625 /Y625)),0)),5)),30)</f>
        <v>15</v>
      </c>
      <c r="P625" s="19"/>
      <c r="Q625" s="28" t="n">
        <v>2</v>
      </c>
      <c r="R625" s="29" t="n">
        <v>225</v>
      </c>
      <c r="S625" s="30" t="s">
        <v>422</v>
      </c>
      <c r="T625" s="29" t="s">
        <v>402</v>
      </c>
      <c r="U625" s="21"/>
      <c r="V625" s="31"/>
      <c r="W625" s="19"/>
      <c r="X625" s="32"/>
      <c r="Y625" s="23" t="n">
        <v>1</v>
      </c>
      <c r="Z625" s="24" t="n">
        <v>3</v>
      </c>
      <c r="AA625" s="19"/>
      <c r="AB625" s="25"/>
      <c r="AC625" s="25"/>
      <c r="AD625" s="25"/>
    </row>
    <row r="626" customFormat="false" ht="15" hidden="false" customHeight="true" outlineLevel="0" collapsed="false">
      <c r="A626" s="34" t="n">
        <v>611</v>
      </c>
      <c r="B626" s="35" t="s">
        <v>1870</v>
      </c>
      <c r="C626" s="34" t="s">
        <v>882</v>
      </c>
      <c r="D626" s="35" t="s">
        <v>1869</v>
      </c>
      <c r="E626" s="34" t="s">
        <v>497</v>
      </c>
      <c r="F626" s="35" t="n">
        <v>100</v>
      </c>
      <c r="G626" s="34" t="n">
        <v>5</v>
      </c>
      <c r="H626" s="35" t="n">
        <v>3</v>
      </c>
      <c r="I626" s="34" t="n">
        <v>2</v>
      </c>
      <c r="J626" s="35" t="n">
        <v>2</v>
      </c>
      <c r="K626" s="34" t="n">
        <v>67</v>
      </c>
      <c r="L626" s="35" t="n">
        <f aca="false">VLOOKUP(K626,$AB$682:$AD$691,3,TRUE())+VLOOKUP(F626,$AC$682:$AD$691,2,TRUE())+SUM(G626:J626)</f>
        <v>18</v>
      </c>
      <c r="M626" s="36" t="n">
        <v>2</v>
      </c>
      <c r="N626" s="37" t="n">
        <v>3</v>
      </c>
      <c r="O626" s="36" t="n">
        <f aca="false">MIN((MAX((ROUND(((POWER(CEILING((K626*1.15),1),2) / 870) * (Z626 /Y626)),0)),5)),30)</f>
        <v>10</v>
      </c>
      <c r="P626" s="19"/>
      <c r="Q626" s="36" t="s">
        <v>427</v>
      </c>
      <c r="R626" s="37" t="n">
        <v>240</v>
      </c>
      <c r="S626" s="38" t="s">
        <v>422</v>
      </c>
      <c r="T626" s="37" t="s">
        <v>402</v>
      </c>
      <c r="U626" s="21"/>
      <c r="V626" s="39"/>
      <c r="W626" s="19"/>
      <c r="X626" s="32"/>
      <c r="Y626" s="23" t="n">
        <v>2</v>
      </c>
      <c r="Z626" s="24" t="n">
        <v>3</v>
      </c>
      <c r="AA626" s="19"/>
      <c r="AB626" s="25"/>
      <c r="AC626" s="25"/>
      <c r="AD626" s="25"/>
    </row>
    <row r="627" customFormat="false" ht="15" hidden="false" customHeight="true" outlineLevel="0" collapsed="false">
      <c r="A627" s="34" t="n">
        <v>612</v>
      </c>
      <c r="B627" s="35" t="s">
        <v>1871</v>
      </c>
      <c r="C627" s="34" t="s">
        <v>882</v>
      </c>
      <c r="D627" s="35" t="s">
        <v>1869</v>
      </c>
      <c r="E627" s="34" t="s">
        <v>497</v>
      </c>
      <c r="F627" s="35" t="n">
        <v>100</v>
      </c>
      <c r="G627" s="34" t="n">
        <v>6</v>
      </c>
      <c r="H627" s="35" t="n">
        <v>3</v>
      </c>
      <c r="I627" s="34" t="n">
        <v>2</v>
      </c>
      <c r="J627" s="35" t="n">
        <v>3</v>
      </c>
      <c r="K627" s="34" t="n">
        <v>97</v>
      </c>
      <c r="L627" s="35" t="n">
        <f aca="false">VLOOKUP(K627,$AB$682:$AD$691,3,TRUE())+VLOOKUP(F627,$AC$682:$AD$691,2,TRUE())+SUM(G627:J627)</f>
        <v>21</v>
      </c>
      <c r="M627" s="36" t="n">
        <v>3</v>
      </c>
      <c r="N627" s="37" t="n">
        <v>5</v>
      </c>
      <c r="O627" s="36" t="n">
        <f aca="false">MIN((MAX((ROUND(((POWER(CEILING((K627*1.15),1),2) / 870) * (Z627 /Y627)),0)),5)),30)</f>
        <v>14</v>
      </c>
      <c r="P627" s="19"/>
      <c r="Q627" s="36" t="s">
        <v>427</v>
      </c>
      <c r="R627" s="37" t="n">
        <v>255</v>
      </c>
      <c r="S627" s="38" t="s">
        <v>422</v>
      </c>
      <c r="T627" s="37" t="s">
        <v>402</v>
      </c>
      <c r="U627" s="21"/>
      <c r="V627" s="39"/>
      <c r="W627" s="19"/>
      <c r="X627" s="32"/>
      <c r="Y627" s="23" t="n">
        <v>3</v>
      </c>
      <c r="Z627" s="24" t="n">
        <v>3</v>
      </c>
      <c r="AA627" s="19"/>
      <c r="AB627" s="25"/>
      <c r="AC627" s="25"/>
      <c r="AD627" s="25"/>
    </row>
    <row r="628" customFormat="false" ht="15" hidden="false" customHeight="true" outlineLevel="0" collapsed="false">
      <c r="A628" s="34" t="n">
        <v>613</v>
      </c>
      <c r="B628" s="35" t="s">
        <v>1872</v>
      </c>
      <c r="C628" s="34" t="s">
        <v>1409</v>
      </c>
      <c r="D628" s="35" t="s">
        <v>874</v>
      </c>
      <c r="E628" s="34" t="s">
        <v>820</v>
      </c>
      <c r="F628" s="35" t="n">
        <v>90</v>
      </c>
      <c r="G628" s="34" t="n">
        <v>3</v>
      </c>
      <c r="H628" s="35" t="n">
        <v>2</v>
      </c>
      <c r="I628" s="34" t="n">
        <v>2</v>
      </c>
      <c r="J628" s="35" t="n">
        <v>2</v>
      </c>
      <c r="K628" s="34" t="n">
        <v>40</v>
      </c>
      <c r="L628" s="35" t="n">
        <f aca="false">VLOOKUP(K628,$AB$682:$AD$691,3,TRUE())+VLOOKUP(F628,$AC$682:$AD$691,2,TRUE())+SUM(G628:J628)</f>
        <v>13</v>
      </c>
      <c r="M628" s="36" t="n">
        <v>1</v>
      </c>
      <c r="N628" s="37" t="n">
        <v>1</v>
      </c>
      <c r="O628" s="36" t="n">
        <f aca="false">MIN((MAX((ROUND(((POWER(CEILING((K628*1.15),1),2) / 870) * (Z628 /Y628)),0)),5)),30)</f>
        <v>5</v>
      </c>
      <c r="P628" s="19"/>
      <c r="Q628" s="36" t="n">
        <v>2</v>
      </c>
      <c r="R628" s="37" t="n">
        <v>180</v>
      </c>
      <c r="S628" s="38" t="s">
        <v>422</v>
      </c>
      <c r="T628" s="37" t="s">
        <v>402</v>
      </c>
      <c r="U628" s="21"/>
      <c r="V628" s="39"/>
      <c r="W628" s="19"/>
      <c r="X628" s="32"/>
      <c r="Y628" s="23" t="n">
        <v>1</v>
      </c>
      <c r="Z628" s="24" t="n">
        <v>2</v>
      </c>
      <c r="AA628" s="19"/>
      <c r="AB628" s="25"/>
      <c r="AC628" s="25"/>
      <c r="AD628" s="25"/>
    </row>
    <row r="629" customFormat="false" ht="15" hidden="false" customHeight="true" outlineLevel="0" collapsed="false">
      <c r="A629" s="26" t="n">
        <v>614</v>
      </c>
      <c r="B629" s="27" t="s">
        <v>1873</v>
      </c>
      <c r="C629" s="26" t="s">
        <v>1409</v>
      </c>
      <c r="D629" s="27" t="s">
        <v>874</v>
      </c>
      <c r="E629" s="26" t="s">
        <v>593</v>
      </c>
      <c r="F629" s="27" t="n">
        <v>100</v>
      </c>
      <c r="G629" s="26" t="n">
        <v>4</v>
      </c>
      <c r="H629" s="27" t="n">
        <v>3</v>
      </c>
      <c r="I629" s="26" t="n">
        <v>3</v>
      </c>
      <c r="J629" s="27" t="n">
        <v>3</v>
      </c>
      <c r="K629" s="26" t="n">
        <v>50</v>
      </c>
      <c r="L629" s="27" t="n">
        <f aca="false">VLOOKUP(K629,$AB$682:$AD$691,3,TRUE())+VLOOKUP(F629,$AC$682:$AD$691,2,TRUE())+SUM(G629:J629)</f>
        <v>18</v>
      </c>
      <c r="M629" s="28" t="n">
        <v>5</v>
      </c>
      <c r="N629" s="29" t="n">
        <v>6</v>
      </c>
      <c r="O629" s="28" t="n">
        <f aca="false">MIN((MAX((ROUND(((POWER(CEILING((K629*1.15),1),2) / 870) * (Z629 /Y629)),0)),5)),30)</f>
        <v>5</v>
      </c>
      <c r="P629" s="19"/>
      <c r="Q629" s="28" t="s">
        <v>427</v>
      </c>
      <c r="R629" s="29" t="n">
        <v>240</v>
      </c>
      <c r="S629" s="30" t="s">
        <v>422</v>
      </c>
      <c r="T629" s="29" t="s">
        <v>402</v>
      </c>
      <c r="U629" s="21"/>
      <c r="V629" s="31"/>
      <c r="W629" s="19"/>
      <c r="X629" s="32"/>
      <c r="Y629" s="23" t="n">
        <v>3</v>
      </c>
      <c r="Z629" s="24" t="n">
        <v>3</v>
      </c>
      <c r="AA629" s="19"/>
      <c r="AB629" s="25"/>
      <c r="AC629" s="25"/>
      <c r="AD629" s="25"/>
    </row>
    <row r="630" customFormat="false" ht="15" hidden="false" customHeight="true" outlineLevel="0" collapsed="false">
      <c r="A630" s="26" t="n">
        <v>615</v>
      </c>
      <c r="B630" s="27" t="s">
        <v>1874</v>
      </c>
      <c r="C630" s="26" t="s">
        <v>1409</v>
      </c>
      <c r="D630" s="27" t="s">
        <v>699</v>
      </c>
      <c r="E630" s="26" t="s">
        <v>700</v>
      </c>
      <c r="F630" s="27" t="n">
        <v>100</v>
      </c>
      <c r="G630" s="26" t="n">
        <v>2</v>
      </c>
      <c r="H630" s="27" t="n">
        <v>2</v>
      </c>
      <c r="I630" s="26" t="n">
        <v>3</v>
      </c>
      <c r="J630" s="27" t="n">
        <v>5</v>
      </c>
      <c r="K630" s="26" t="n">
        <v>105</v>
      </c>
      <c r="L630" s="27" t="n">
        <f aca="false">VLOOKUP(K630,$AB$682:$AD$691,3,TRUE())+VLOOKUP(F630,$AC$682:$AD$691,2,TRUE())+SUM(G630:J630)</f>
        <v>19</v>
      </c>
      <c r="M630" s="28" t="n">
        <v>2</v>
      </c>
      <c r="N630" s="29" t="n">
        <v>5</v>
      </c>
      <c r="O630" s="28" t="n">
        <f aca="false">MIN((MAX((ROUND(((POWER(CEILING((K630*1.15),1),2) / 870) * (Z630 /Y630)),0)),5)),30)</f>
        <v>17</v>
      </c>
      <c r="P630" s="19"/>
      <c r="Q630" s="28" t="n">
        <v>4</v>
      </c>
      <c r="R630" s="29" t="n">
        <v>275</v>
      </c>
      <c r="S630" s="30" t="s">
        <v>817</v>
      </c>
      <c r="T630" s="29" t="s">
        <v>405</v>
      </c>
      <c r="U630" s="21"/>
      <c r="V630" s="31"/>
      <c r="W630" s="19"/>
      <c r="X630" s="32"/>
      <c r="Y630" s="23" t="n">
        <v>3</v>
      </c>
      <c r="Z630" s="24" t="n">
        <v>3</v>
      </c>
      <c r="AA630" s="19"/>
      <c r="AB630" s="25"/>
      <c r="AC630" s="25"/>
      <c r="AD630" s="25"/>
    </row>
    <row r="631" customFormat="false" ht="15" hidden="false" customHeight="true" outlineLevel="0" collapsed="false">
      <c r="A631" s="26" t="n">
        <v>616</v>
      </c>
      <c r="B631" s="27" t="s">
        <v>1875</v>
      </c>
      <c r="C631" s="26" t="s">
        <v>455</v>
      </c>
      <c r="D631" s="27" t="s">
        <v>1876</v>
      </c>
      <c r="E631" s="26" t="s">
        <v>694</v>
      </c>
      <c r="F631" s="27" t="n">
        <v>90</v>
      </c>
      <c r="G631" s="26" t="n">
        <v>2</v>
      </c>
      <c r="H631" s="27" t="n">
        <v>3</v>
      </c>
      <c r="I631" s="26" t="n">
        <v>2</v>
      </c>
      <c r="J631" s="27" t="n">
        <v>3</v>
      </c>
      <c r="K631" s="26" t="n">
        <v>25</v>
      </c>
      <c r="L631" s="27" t="n">
        <f aca="false">VLOOKUP(K631,$AB$682:$AD$691,3,TRUE())+VLOOKUP(F631,$AC$682:$AD$691,2,TRUE())+SUM(G631:J631)</f>
        <v>13</v>
      </c>
      <c r="M631" s="28" t="n">
        <v>1</v>
      </c>
      <c r="N631" s="29" t="n">
        <v>1</v>
      </c>
      <c r="O631" s="28" t="n">
        <f aca="false">MIN((MAX((ROUND(((POWER(CEILING((K631*1.15),1),2) / 870) * (Z631 /Y631)),0)),5)),30)</f>
        <v>5</v>
      </c>
      <c r="P631" s="19"/>
      <c r="Q631" s="28" t="n">
        <v>2</v>
      </c>
      <c r="R631" s="29" t="n">
        <v>100</v>
      </c>
      <c r="S631" s="30" t="s">
        <v>624</v>
      </c>
      <c r="T631" s="29" t="s">
        <v>449</v>
      </c>
      <c r="U631" s="21"/>
      <c r="V631" s="31"/>
      <c r="W631" s="19"/>
      <c r="X631" s="32"/>
      <c r="Y631" s="23" t="n">
        <v>1</v>
      </c>
      <c r="Z631" s="24" t="n">
        <v>2</v>
      </c>
      <c r="AA631" s="19"/>
      <c r="AB631" s="25"/>
      <c r="AC631" s="25"/>
      <c r="AD631" s="25"/>
    </row>
    <row r="632" customFormat="false" ht="15" hidden="false" customHeight="true" outlineLevel="0" collapsed="false">
      <c r="A632" s="34" t="n">
        <v>617</v>
      </c>
      <c r="B632" s="35" t="s">
        <v>1877</v>
      </c>
      <c r="C632" s="34" t="s">
        <v>455</v>
      </c>
      <c r="D632" s="35" t="s">
        <v>1878</v>
      </c>
      <c r="E632" s="34" t="s">
        <v>737</v>
      </c>
      <c r="F632" s="35" t="n">
        <v>100</v>
      </c>
      <c r="G632" s="34" t="n">
        <v>3</v>
      </c>
      <c r="H632" s="35" t="n">
        <v>2</v>
      </c>
      <c r="I632" s="34" t="n">
        <v>4</v>
      </c>
      <c r="J632" s="35" t="n">
        <v>2</v>
      </c>
      <c r="K632" s="34" t="n">
        <v>145</v>
      </c>
      <c r="L632" s="35" t="n">
        <f aca="false">VLOOKUP(K632,$AB$682:$AD$691,3,TRUE())+VLOOKUP(F632,$AC$682:$AD$691,2,TRUE())+SUM(G632:J632)</f>
        <v>20</v>
      </c>
      <c r="M632" s="36" t="n">
        <v>2</v>
      </c>
      <c r="N632" s="37" t="n">
        <v>3</v>
      </c>
      <c r="O632" s="36" t="n">
        <f aca="false">MIN((MAX((ROUND(((POWER(CEILING((K632*1.15),1),2) / 870) * (Z632 /Y632)),0)),5)),30)</f>
        <v>30</v>
      </c>
      <c r="P632" s="19"/>
      <c r="Q632" s="36" t="s">
        <v>427</v>
      </c>
      <c r="R632" s="37" t="n">
        <v>225</v>
      </c>
      <c r="S632" s="38" t="s">
        <v>624</v>
      </c>
      <c r="T632" s="37" t="s">
        <v>509</v>
      </c>
      <c r="U632" s="21"/>
      <c r="V632" s="39"/>
      <c r="W632" s="19"/>
      <c r="X632" s="32"/>
      <c r="Y632" s="23" t="n">
        <v>3</v>
      </c>
      <c r="Z632" s="24" t="n">
        <v>3</v>
      </c>
      <c r="AA632" s="19"/>
      <c r="AB632" s="25"/>
      <c r="AC632" s="25"/>
      <c r="AD632" s="25"/>
    </row>
    <row r="633" customFormat="false" ht="15" hidden="false" customHeight="true" outlineLevel="0" collapsed="false">
      <c r="A633" s="34" t="n">
        <v>618</v>
      </c>
      <c r="B633" s="35" t="s">
        <v>1879</v>
      </c>
      <c r="C633" s="34" t="s">
        <v>1880</v>
      </c>
      <c r="D633" s="35" t="s">
        <v>1881</v>
      </c>
      <c r="E633" s="34" t="s">
        <v>513</v>
      </c>
      <c r="F633" s="35" t="n">
        <v>110</v>
      </c>
      <c r="G633" s="34" t="n">
        <v>3</v>
      </c>
      <c r="H633" s="35" t="n">
        <v>3</v>
      </c>
      <c r="I633" s="34" t="n">
        <v>3</v>
      </c>
      <c r="J633" s="35" t="n">
        <v>4</v>
      </c>
      <c r="K633" s="34" t="n">
        <v>32</v>
      </c>
      <c r="L633" s="35" t="n">
        <f aca="false">VLOOKUP(K633,$AB$682:$AD$691,3,TRUE())+VLOOKUP(F633,$AC$682:$AD$691,2,TRUE())+SUM(G633:J633)</f>
        <v>19</v>
      </c>
      <c r="M633" s="36" t="n">
        <v>1</v>
      </c>
      <c r="N633" s="37" t="n">
        <v>2</v>
      </c>
      <c r="O633" s="36" t="n">
        <f aca="false">MIN((MAX((ROUND(((POWER(CEILING((K633*1.15),1),2) / 870) * (Z633 /Y633)),0)),5)),30)</f>
        <v>5</v>
      </c>
      <c r="P633" s="19"/>
      <c r="Q633" s="36" t="n">
        <v>4</v>
      </c>
      <c r="R633" s="37" t="n">
        <v>225</v>
      </c>
      <c r="S633" s="38" t="s">
        <v>817</v>
      </c>
      <c r="T633" s="37" t="s">
        <v>405</v>
      </c>
      <c r="U633" s="21"/>
      <c r="V633" s="39"/>
      <c r="W633" s="19"/>
      <c r="X633" s="32"/>
      <c r="Y633" s="23" t="n">
        <v>3</v>
      </c>
      <c r="Z633" s="24" t="n">
        <v>3</v>
      </c>
      <c r="AA633" s="19"/>
      <c r="AB633" s="25"/>
      <c r="AC633" s="25"/>
      <c r="AD633" s="25"/>
    </row>
    <row r="634" customFormat="false" ht="15" hidden="false" customHeight="true" outlineLevel="0" collapsed="false">
      <c r="A634" s="34" t="n">
        <v>619</v>
      </c>
      <c r="B634" s="35" t="s">
        <v>1882</v>
      </c>
      <c r="C634" s="34" t="s">
        <v>598</v>
      </c>
      <c r="D634" s="35" t="s">
        <v>1883</v>
      </c>
      <c r="E634" s="34" t="s">
        <v>753</v>
      </c>
      <c r="F634" s="35" t="n">
        <v>90</v>
      </c>
      <c r="G634" s="34" t="n">
        <v>3</v>
      </c>
      <c r="H634" s="35" t="n">
        <v>2</v>
      </c>
      <c r="I634" s="34" t="n">
        <v>2</v>
      </c>
      <c r="J634" s="35" t="n">
        <v>2</v>
      </c>
      <c r="K634" s="34" t="n">
        <v>65</v>
      </c>
      <c r="L634" s="35" t="n">
        <f aca="false">VLOOKUP(K634,$AB$682:$AD$691,3,TRUE())+VLOOKUP(F634,$AC$682:$AD$691,2,TRUE())+SUM(G634:J634)</f>
        <v>14</v>
      </c>
      <c r="M634" s="36" t="n">
        <v>2</v>
      </c>
      <c r="N634" s="37" t="n">
        <v>2</v>
      </c>
      <c r="O634" s="36" t="n">
        <f aca="false">MIN((MAX((ROUND(((POWER(CEILING((K634*1.15),1),2) / 870) * (Z634 /Y634)),0)),5)),30)</f>
        <v>13</v>
      </c>
      <c r="P634" s="19"/>
      <c r="Q634" s="36" t="n">
        <v>2</v>
      </c>
      <c r="R634" s="37" t="n">
        <v>120</v>
      </c>
      <c r="S634" s="38" t="s">
        <v>422</v>
      </c>
      <c r="T634" s="37" t="s">
        <v>402</v>
      </c>
      <c r="U634" s="21"/>
      <c r="V634" s="39"/>
      <c r="W634" s="19"/>
      <c r="X634" s="32"/>
      <c r="Y634" s="23" t="n">
        <v>1</v>
      </c>
      <c r="Z634" s="24" t="n">
        <v>2</v>
      </c>
      <c r="AA634" s="19"/>
      <c r="AB634" s="25"/>
      <c r="AC634" s="25"/>
      <c r="AD634" s="25"/>
    </row>
    <row r="635" customFormat="false" ht="15" hidden="false" customHeight="true" outlineLevel="0" collapsed="false">
      <c r="A635" s="26" t="n">
        <v>620</v>
      </c>
      <c r="B635" s="27" t="s">
        <v>1884</v>
      </c>
      <c r="C635" s="26" t="s">
        <v>598</v>
      </c>
      <c r="D635" s="27" t="s">
        <v>1883</v>
      </c>
      <c r="E635" s="26" t="s">
        <v>753</v>
      </c>
      <c r="F635" s="27" t="n">
        <v>100</v>
      </c>
      <c r="G635" s="26" t="n">
        <v>5</v>
      </c>
      <c r="H635" s="27" t="n">
        <v>2</v>
      </c>
      <c r="I635" s="26" t="n">
        <v>3</v>
      </c>
      <c r="J635" s="27" t="n">
        <v>2</v>
      </c>
      <c r="K635" s="26" t="n">
        <v>105</v>
      </c>
      <c r="L635" s="27" t="n">
        <f aca="false">VLOOKUP(K635,$AB$682:$AD$691,3,TRUE())+VLOOKUP(F635,$AC$682:$AD$691,2,TRUE())+SUM(G635:J635)</f>
        <v>19</v>
      </c>
      <c r="M635" s="28" t="n">
        <v>3</v>
      </c>
      <c r="N635" s="29" t="n">
        <v>3</v>
      </c>
      <c r="O635" s="28" t="n">
        <f aca="false">MIN((MAX((ROUND(((POWER(CEILING((K635*1.15),1),2) / 870) * (Z635 /Y635)),0)),5)),30)</f>
        <v>17</v>
      </c>
      <c r="P635" s="19"/>
      <c r="Q635" s="28" t="s">
        <v>427</v>
      </c>
      <c r="R635" s="29" t="n">
        <v>255</v>
      </c>
      <c r="S635" s="30" t="s">
        <v>422</v>
      </c>
      <c r="T635" s="29" t="s">
        <v>402</v>
      </c>
      <c r="U635" s="21"/>
      <c r="V635" s="31"/>
      <c r="W635" s="19"/>
      <c r="X635" s="32"/>
      <c r="Y635" s="23" t="n">
        <v>3</v>
      </c>
      <c r="Z635" s="24" t="n">
        <v>3</v>
      </c>
      <c r="AA635" s="19"/>
      <c r="AB635" s="25"/>
      <c r="AC635" s="25"/>
      <c r="AD635" s="25"/>
    </row>
    <row r="636" customFormat="false" ht="15" hidden="false" customHeight="true" outlineLevel="0" collapsed="false">
      <c r="A636" s="26" t="n">
        <v>621</v>
      </c>
      <c r="B636" s="27" t="s">
        <v>1885</v>
      </c>
      <c r="C636" s="26" t="s">
        <v>882</v>
      </c>
      <c r="D636" s="27" t="s">
        <v>1886</v>
      </c>
      <c r="E636" s="26" t="s">
        <v>1498</v>
      </c>
      <c r="F636" s="27" t="n">
        <v>100</v>
      </c>
      <c r="G636" s="26" t="n">
        <v>5</v>
      </c>
      <c r="H636" s="27" t="n">
        <v>3</v>
      </c>
      <c r="I636" s="26" t="n">
        <v>2</v>
      </c>
      <c r="J636" s="27" t="n">
        <v>3</v>
      </c>
      <c r="K636" s="26" t="n">
        <v>48</v>
      </c>
      <c r="L636" s="27" t="n">
        <f aca="false">VLOOKUP(K636,$AB$682:$AD$691,3,TRUE())+VLOOKUP(F636,$AC$682:$AD$691,2,TRUE())+SUM(G636:J636)</f>
        <v>18</v>
      </c>
      <c r="M636" s="28" t="n">
        <v>4</v>
      </c>
      <c r="N636" s="29" t="n">
        <v>5</v>
      </c>
      <c r="O636" s="28" t="n">
        <f aca="false">MIN((MAX((ROUND(((POWER(CEILING((K636*1.15),1),2) / 870) * (Z636 /Y636)),0)),5)),30)</f>
        <v>5</v>
      </c>
      <c r="P636" s="19"/>
      <c r="Q636" s="28" t="n">
        <v>4</v>
      </c>
      <c r="R636" s="29" t="n">
        <v>255</v>
      </c>
      <c r="S636" s="30" t="s">
        <v>817</v>
      </c>
      <c r="T636" s="29" t="s">
        <v>402</v>
      </c>
      <c r="U636" s="21"/>
      <c r="V636" s="31"/>
      <c r="W636" s="19"/>
      <c r="X636" s="32"/>
      <c r="Y636" s="23" t="n">
        <v>3</v>
      </c>
      <c r="Z636" s="24" t="n">
        <v>3</v>
      </c>
      <c r="AA636" s="19"/>
      <c r="AB636" s="25"/>
      <c r="AC636" s="25"/>
      <c r="AD636" s="25"/>
    </row>
    <row r="637" customFormat="false" ht="15" hidden="false" customHeight="true" outlineLevel="0" collapsed="false">
      <c r="A637" s="26" t="n">
        <v>622</v>
      </c>
      <c r="B637" s="27" t="s">
        <v>1887</v>
      </c>
      <c r="C637" s="26" t="s">
        <v>1888</v>
      </c>
      <c r="D637" s="27" t="s">
        <v>1889</v>
      </c>
      <c r="E637" s="26" t="s">
        <v>1834</v>
      </c>
      <c r="F637" s="27" t="n">
        <v>90</v>
      </c>
      <c r="G637" s="26" t="n">
        <v>3</v>
      </c>
      <c r="H637" s="27" t="n">
        <v>2</v>
      </c>
      <c r="I637" s="26" t="n">
        <v>2</v>
      </c>
      <c r="J637" s="27" t="n">
        <v>2</v>
      </c>
      <c r="K637" s="26" t="n">
        <v>35</v>
      </c>
      <c r="L637" s="27" t="n">
        <f aca="false">VLOOKUP(K637,$AB$682:$AD$691,3,TRUE())+VLOOKUP(F637,$AC$682:$AD$691,2,TRUE())+SUM(G637:J637)</f>
        <v>13</v>
      </c>
      <c r="M637" s="28" t="n">
        <v>2</v>
      </c>
      <c r="N637" s="29" t="n">
        <v>4</v>
      </c>
      <c r="O637" s="28" t="n">
        <f aca="false">MIN((MAX((ROUND(((POWER(CEILING((K637*1.15),1),2) / 870) * (Z637 /Y637)),0)),5)),30)</f>
        <v>5</v>
      </c>
      <c r="P637" s="19"/>
      <c r="Q637" s="28" t="n">
        <v>2</v>
      </c>
      <c r="R637" s="29" t="n">
        <v>110</v>
      </c>
      <c r="S637" s="30" t="s">
        <v>422</v>
      </c>
      <c r="T637" s="29" t="s">
        <v>402</v>
      </c>
      <c r="U637" s="21"/>
      <c r="V637" s="31"/>
      <c r="W637" s="19"/>
      <c r="X637" s="32"/>
      <c r="Y637" s="23" t="n">
        <v>1</v>
      </c>
      <c r="Z637" s="24" t="n">
        <v>2</v>
      </c>
      <c r="AA637" s="19"/>
      <c r="AB637" s="25"/>
      <c r="AC637" s="25"/>
      <c r="AD637" s="25"/>
    </row>
    <row r="638" customFormat="false" ht="15" hidden="false" customHeight="true" outlineLevel="0" collapsed="false">
      <c r="A638" s="34" t="n">
        <v>623</v>
      </c>
      <c r="B638" s="35" t="s">
        <v>1890</v>
      </c>
      <c r="C638" s="34" t="s">
        <v>1888</v>
      </c>
      <c r="D638" s="35" t="s">
        <v>1889</v>
      </c>
      <c r="E638" s="34" t="s">
        <v>1834</v>
      </c>
      <c r="F638" s="35" t="n">
        <v>100</v>
      </c>
      <c r="G638" s="34" t="n">
        <v>5</v>
      </c>
      <c r="H638" s="35" t="n">
        <v>3</v>
      </c>
      <c r="I638" s="34" t="n">
        <v>2</v>
      </c>
      <c r="J638" s="35" t="n">
        <v>3</v>
      </c>
      <c r="K638" s="34" t="n">
        <v>55</v>
      </c>
      <c r="L638" s="35" t="n">
        <f aca="false">VLOOKUP(K638,$AB$682:$AD$691,3,TRUE())+VLOOKUP(F638,$AC$682:$AD$691,2,TRUE())+SUM(G638:J638)</f>
        <v>18</v>
      </c>
      <c r="M638" s="36" t="n">
        <v>5</v>
      </c>
      <c r="N638" s="37" t="n">
        <v>7</v>
      </c>
      <c r="O638" s="36" t="n">
        <f aca="false">MIN((MAX((ROUND(((POWER(CEILING((K638*1.15),1),2) / 870) * (Z638 /Y638)),0)),5)),30)</f>
        <v>5</v>
      </c>
      <c r="P638" s="19"/>
      <c r="Q638" s="36" t="s">
        <v>427</v>
      </c>
      <c r="R638" s="37" t="n">
        <v>210</v>
      </c>
      <c r="S638" s="38" t="s">
        <v>422</v>
      </c>
      <c r="T638" s="37" t="s">
        <v>402</v>
      </c>
      <c r="U638" s="21"/>
      <c r="V638" s="39"/>
      <c r="W638" s="19"/>
      <c r="X638" s="32"/>
      <c r="Y638" s="23" t="n">
        <v>3</v>
      </c>
      <c r="Z638" s="24" t="n">
        <v>3</v>
      </c>
      <c r="AA638" s="19"/>
      <c r="AB638" s="25"/>
      <c r="AC638" s="25"/>
      <c r="AD638" s="25"/>
    </row>
    <row r="639" customFormat="false" ht="15" hidden="false" customHeight="true" outlineLevel="0" collapsed="false">
      <c r="A639" s="34" t="n">
        <v>624</v>
      </c>
      <c r="B639" s="35" t="s">
        <v>1891</v>
      </c>
      <c r="C639" s="34" t="s">
        <v>1892</v>
      </c>
      <c r="D639" s="35" t="s">
        <v>1893</v>
      </c>
      <c r="E639" s="34" t="s">
        <v>873</v>
      </c>
      <c r="F639" s="35" t="n">
        <v>90</v>
      </c>
      <c r="G639" s="34" t="n">
        <v>3</v>
      </c>
      <c r="H639" s="35" t="n">
        <v>3</v>
      </c>
      <c r="I639" s="34" t="n">
        <v>2</v>
      </c>
      <c r="J639" s="35" t="n">
        <v>2</v>
      </c>
      <c r="K639" s="34" t="n">
        <v>60</v>
      </c>
      <c r="L639" s="35" t="n">
        <f aca="false">VLOOKUP(K639,$AB$682:$AD$691,3,TRUE())+VLOOKUP(F639,$AC$682:$AD$691,2,TRUE())+SUM(G639:J639)</f>
        <v>14</v>
      </c>
      <c r="M639" s="36" t="n">
        <v>1</v>
      </c>
      <c r="N639" s="37" t="n">
        <v>2</v>
      </c>
      <c r="O639" s="36" t="n">
        <f aca="false">MIN((MAX((ROUND(((POWER(CEILING((K639*1.15),1),2) / 870) * (Z639 /Y639)),0)),5)),30)</f>
        <v>11</v>
      </c>
      <c r="P639" s="19"/>
      <c r="Q639" s="36" t="n">
        <v>2</v>
      </c>
      <c r="R639" s="37" t="n">
        <v>180</v>
      </c>
      <c r="S639" s="38" t="s">
        <v>422</v>
      </c>
      <c r="T639" s="37" t="s">
        <v>402</v>
      </c>
      <c r="U639" s="21"/>
      <c r="V639" s="39"/>
      <c r="W639" s="19"/>
      <c r="X639" s="32"/>
      <c r="Y639" s="23" t="n">
        <v>1</v>
      </c>
      <c r="Z639" s="24" t="n">
        <v>2</v>
      </c>
      <c r="AA639" s="19"/>
      <c r="AB639" s="25"/>
      <c r="AC639" s="25"/>
      <c r="AD639" s="25"/>
    </row>
    <row r="640" customFormat="false" ht="15" hidden="false" customHeight="true" outlineLevel="0" collapsed="false">
      <c r="A640" s="34" t="n">
        <v>625</v>
      </c>
      <c r="B640" s="35" t="s">
        <v>1894</v>
      </c>
      <c r="C640" s="34" t="s">
        <v>1892</v>
      </c>
      <c r="D640" s="35" t="s">
        <v>1893</v>
      </c>
      <c r="E640" s="34" t="s">
        <v>873</v>
      </c>
      <c r="F640" s="35" t="n">
        <v>100</v>
      </c>
      <c r="G640" s="34" t="n">
        <v>5</v>
      </c>
      <c r="H640" s="35" t="n">
        <v>4</v>
      </c>
      <c r="I640" s="34" t="n">
        <v>2</v>
      </c>
      <c r="J640" s="35" t="n">
        <v>3</v>
      </c>
      <c r="K640" s="34" t="n">
        <v>70</v>
      </c>
      <c r="L640" s="35" t="n">
        <f aca="false">VLOOKUP(K640,$AB$682:$AD$691,3,TRUE())+VLOOKUP(F640,$AC$682:$AD$691,2,TRUE())+SUM(G640:J640)</f>
        <v>20</v>
      </c>
      <c r="M640" s="36" t="n">
        <v>3</v>
      </c>
      <c r="N640" s="37" t="n">
        <v>4</v>
      </c>
      <c r="O640" s="36" t="n">
        <f aca="false">MIN((MAX((ROUND(((POWER(CEILING((K640*1.15),1),2) / 870) * (Z640 /Y640)),0)),5)),30)</f>
        <v>8</v>
      </c>
      <c r="P640" s="19"/>
      <c r="Q640" s="36" t="s">
        <v>427</v>
      </c>
      <c r="R640" s="37" t="n">
        <v>255</v>
      </c>
      <c r="S640" s="38" t="s">
        <v>422</v>
      </c>
      <c r="T640" s="37" t="s">
        <v>402</v>
      </c>
      <c r="U640" s="21"/>
      <c r="V640" s="39"/>
      <c r="W640" s="19"/>
      <c r="X640" s="32"/>
      <c r="Y640" s="23" t="n">
        <v>3</v>
      </c>
      <c r="Z640" s="24" t="n">
        <v>3</v>
      </c>
      <c r="AA640" s="19"/>
      <c r="AB640" s="25"/>
      <c r="AC640" s="25"/>
      <c r="AD640" s="25"/>
    </row>
    <row r="641" customFormat="false" ht="15" hidden="false" customHeight="true" outlineLevel="0" collapsed="false">
      <c r="A641" s="26" t="n">
        <v>626</v>
      </c>
      <c r="B641" s="27" t="s">
        <v>1895</v>
      </c>
      <c r="C641" s="26" t="s">
        <v>484</v>
      </c>
      <c r="D641" s="27" t="s">
        <v>1896</v>
      </c>
      <c r="E641" s="26" t="s">
        <v>1251</v>
      </c>
      <c r="F641" s="27" t="n">
        <v>100</v>
      </c>
      <c r="G641" s="26" t="n">
        <v>4</v>
      </c>
      <c r="H641" s="27" t="n">
        <v>3</v>
      </c>
      <c r="I641" s="26" t="n">
        <v>2</v>
      </c>
      <c r="J641" s="27" t="n">
        <v>3</v>
      </c>
      <c r="K641" s="26" t="n">
        <v>55</v>
      </c>
      <c r="L641" s="27" t="n">
        <f aca="false">VLOOKUP(K641,$AB$682:$AD$691,3,TRUE())+VLOOKUP(F641,$AC$682:$AD$691,2,TRUE())+SUM(G641:J641)</f>
        <v>17</v>
      </c>
      <c r="M641" s="28" t="n">
        <v>4</v>
      </c>
      <c r="N641" s="29" t="n">
        <v>4</v>
      </c>
      <c r="O641" s="28" t="n">
        <f aca="false">MIN((MAX((ROUND(((POWER(CEILING((K641*1.15),1),2) / 870) * (Z641 /Y641)),0)),5)),30)</f>
        <v>5</v>
      </c>
      <c r="P641" s="19"/>
      <c r="Q641" s="28" t="n">
        <v>4</v>
      </c>
      <c r="R641" s="29" t="n">
        <v>255</v>
      </c>
      <c r="S641" s="30" t="s">
        <v>817</v>
      </c>
      <c r="T641" s="29" t="s">
        <v>402</v>
      </c>
      <c r="U641" s="21"/>
      <c r="V641" s="31"/>
      <c r="W641" s="19"/>
      <c r="X641" s="32"/>
      <c r="Y641" s="23" t="n">
        <v>3</v>
      </c>
      <c r="Z641" s="24" t="n">
        <v>3</v>
      </c>
      <c r="AA641" s="19"/>
      <c r="AB641" s="25"/>
      <c r="AC641" s="25"/>
      <c r="AD641" s="25"/>
    </row>
    <row r="642" customFormat="false" ht="15" hidden="false" customHeight="true" outlineLevel="0" collapsed="false">
      <c r="A642" s="26" t="n">
        <v>627</v>
      </c>
      <c r="B642" s="27" t="s">
        <v>1897</v>
      </c>
      <c r="C642" s="26" t="s">
        <v>475</v>
      </c>
      <c r="D642" s="27" t="s">
        <v>1898</v>
      </c>
      <c r="E642" s="26" t="s">
        <v>486</v>
      </c>
      <c r="F642" s="27" t="n">
        <v>100</v>
      </c>
      <c r="G642" s="26" t="n">
        <v>3</v>
      </c>
      <c r="H642" s="27" t="n">
        <v>2</v>
      </c>
      <c r="I642" s="26" t="n">
        <v>2</v>
      </c>
      <c r="J642" s="27" t="n">
        <v>2</v>
      </c>
      <c r="K642" s="26" t="n">
        <v>60</v>
      </c>
      <c r="L642" s="27" t="n">
        <f aca="false">VLOOKUP(K642,$AB$682:$AD$691,3,TRUE())+VLOOKUP(F642,$AC$682:$AD$691,2,TRUE())+SUM(G642:J642)</f>
        <v>14</v>
      </c>
      <c r="M642" s="28" t="n">
        <v>1</v>
      </c>
      <c r="N642" s="29" t="n">
        <v>2</v>
      </c>
      <c r="O642" s="28" t="n">
        <f aca="false">MIN((MAX((ROUND(((POWER(CEILING((K642*1.15),1),2) / 870) * (Z642 /Y642)),0)),5)),30)</f>
        <v>11</v>
      </c>
      <c r="P642" s="19"/>
      <c r="Q642" s="28" t="n">
        <v>2</v>
      </c>
      <c r="R642" s="29" t="n">
        <v>110</v>
      </c>
      <c r="S642" s="30" t="s">
        <v>422</v>
      </c>
      <c r="T642" s="29" t="s">
        <v>402</v>
      </c>
      <c r="U642" s="21"/>
      <c r="V642" s="31"/>
      <c r="W642" s="19"/>
      <c r="X642" s="32"/>
      <c r="Y642" s="23" t="n">
        <v>1</v>
      </c>
      <c r="Z642" s="24" t="n">
        <v>2</v>
      </c>
      <c r="AA642" s="19"/>
      <c r="AB642" s="25"/>
      <c r="AC642" s="25"/>
      <c r="AD642" s="25"/>
    </row>
    <row r="643" customFormat="false" ht="15" hidden="false" customHeight="true" outlineLevel="0" collapsed="false">
      <c r="A643" s="26" t="n">
        <v>628</v>
      </c>
      <c r="B643" s="27" t="s">
        <v>1899</v>
      </c>
      <c r="C643" s="26" t="s">
        <v>475</v>
      </c>
      <c r="D643" s="27" t="s">
        <v>1898</v>
      </c>
      <c r="E643" s="26" t="s">
        <v>600</v>
      </c>
      <c r="F643" s="27" t="n">
        <v>110</v>
      </c>
      <c r="G643" s="26" t="n">
        <v>5</v>
      </c>
      <c r="H643" s="27" t="n">
        <v>3</v>
      </c>
      <c r="I643" s="26" t="n">
        <v>2</v>
      </c>
      <c r="J643" s="27" t="n">
        <v>3</v>
      </c>
      <c r="K643" s="26" t="n">
        <v>80</v>
      </c>
      <c r="L643" s="27" t="n">
        <f aca="false">VLOOKUP(K643,$AB$682:$AD$691,3,TRUE())+VLOOKUP(F643,$AC$682:$AD$691,2,TRUE())+SUM(G643:J643)</f>
        <v>20</v>
      </c>
      <c r="M643" s="28" t="n">
        <v>3</v>
      </c>
      <c r="N643" s="29" t="n">
        <v>3</v>
      </c>
      <c r="O643" s="28" t="n">
        <f aca="false">MIN((MAX((ROUND(((POWER(CEILING((K643*1.15),1),2) / 870) * (Z643 /Y643)),0)),5)),30)</f>
        <v>10</v>
      </c>
      <c r="P643" s="19"/>
      <c r="Q643" s="28" t="s">
        <v>427</v>
      </c>
      <c r="R643" s="29" t="n">
        <v>240</v>
      </c>
      <c r="S643" s="30" t="s">
        <v>422</v>
      </c>
      <c r="T643" s="29" t="s">
        <v>402</v>
      </c>
      <c r="U643" s="21"/>
      <c r="V643" s="31"/>
      <c r="W643" s="19"/>
      <c r="X643" s="32"/>
      <c r="Y643" s="23" t="n">
        <v>3</v>
      </c>
      <c r="Z643" s="24" t="n">
        <v>3</v>
      </c>
      <c r="AA643" s="19"/>
      <c r="AB643" s="25"/>
      <c r="AC643" s="25"/>
      <c r="AD643" s="25"/>
    </row>
    <row r="644" customFormat="false" ht="15" hidden="false" customHeight="true" outlineLevel="0" collapsed="false">
      <c r="A644" s="34" t="n">
        <v>629</v>
      </c>
      <c r="B644" s="35" t="s">
        <v>1900</v>
      </c>
      <c r="C644" s="34" t="s">
        <v>1012</v>
      </c>
      <c r="D644" s="35" t="s">
        <v>1901</v>
      </c>
      <c r="E644" s="34" t="s">
        <v>707</v>
      </c>
      <c r="F644" s="35" t="n">
        <v>100</v>
      </c>
      <c r="G644" s="34" t="n">
        <v>2</v>
      </c>
      <c r="H644" s="35" t="n">
        <v>3</v>
      </c>
      <c r="I644" s="34" t="n">
        <v>2</v>
      </c>
      <c r="J644" s="35" t="n">
        <v>3</v>
      </c>
      <c r="K644" s="34" t="n">
        <v>60</v>
      </c>
      <c r="L644" s="35" t="n">
        <f aca="false">VLOOKUP(K644,$AB$682:$AD$691,3,TRUE())+VLOOKUP(F644,$AC$682:$AD$691,2,TRUE())+SUM(G644:J644)</f>
        <v>15</v>
      </c>
      <c r="M644" s="36" t="n">
        <v>1</v>
      </c>
      <c r="N644" s="37" t="n">
        <v>1</v>
      </c>
      <c r="O644" s="36" t="n">
        <f aca="false">MIN((MAX((ROUND(((POWER(CEILING((K644*1.15),1),2) / 870) * (Z644 /Y644)),0)),5)),30)</f>
        <v>11</v>
      </c>
      <c r="P644" s="19"/>
      <c r="Q644" s="36" t="n">
        <v>2</v>
      </c>
      <c r="R644" s="37" t="n">
        <v>110</v>
      </c>
      <c r="S644" s="38" t="s">
        <v>422</v>
      </c>
      <c r="T644" s="37" t="s">
        <v>403</v>
      </c>
      <c r="U644" s="21"/>
      <c r="V644" s="39"/>
      <c r="W644" s="19"/>
      <c r="X644" s="32"/>
      <c r="Y644" s="23" t="n">
        <v>1</v>
      </c>
      <c r="Z644" s="24" t="n">
        <v>2</v>
      </c>
      <c r="AA644" s="19"/>
      <c r="AB644" s="25"/>
      <c r="AC644" s="25"/>
      <c r="AD644" s="25"/>
    </row>
    <row r="645" customFormat="false" ht="15" hidden="false" customHeight="true" outlineLevel="0" collapsed="false">
      <c r="A645" s="34" t="n">
        <v>630</v>
      </c>
      <c r="B645" s="35" t="s">
        <v>1902</v>
      </c>
      <c r="C645" s="34" t="s">
        <v>1012</v>
      </c>
      <c r="D645" s="35" t="s">
        <v>1901</v>
      </c>
      <c r="E645" s="34" t="s">
        <v>707</v>
      </c>
      <c r="F645" s="35" t="n">
        <v>110</v>
      </c>
      <c r="G645" s="34" t="n">
        <v>3</v>
      </c>
      <c r="H645" s="35" t="n">
        <v>4</v>
      </c>
      <c r="I645" s="34" t="n">
        <v>2</v>
      </c>
      <c r="J645" s="35" t="n">
        <v>3</v>
      </c>
      <c r="K645" s="34" t="n">
        <v>80</v>
      </c>
      <c r="L645" s="35" t="n">
        <f aca="false">VLOOKUP(K645,$AB$682:$AD$691,3,TRUE())+VLOOKUP(F645,$AC$682:$AD$691,2,TRUE())+SUM(G645:J645)</f>
        <v>19</v>
      </c>
      <c r="M645" s="36" t="n">
        <v>2</v>
      </c>
      <c r="N645" s="37" t="n">
        <v>3</v>
      </c>
      <c r="O645" s="36" t="n">
        <f aca="false">MIN((MAX((ROUND(((POWER(CEILING((K645*1.15),1),2) / 870) * (Z645 /Y645)),0)),5)),30)</f>
        <v>10</v>
      </c>
      <c r="P645" s="19"/>
      <c r="Q645" s="36" t="s">
        <v>427</v>
      </c>
      <c r="R645" s="37" t="n">
        <v>240</v>
      </c>
      <c r="S645" s="38" t="s">
        <v>422</v>
      </c>
      <c r="T645" s="37" t="s">
        <v>403</v>
      </c>
      <c r="U645" s="21"/>
      <c r="V645" s="39"/>
      <c r="W645" s="19"/>
      <c r="X645" s="32"/>
      <c r="Y645" s="23" t="n">
        <v>3</v>
      </c>
      <c r="Z645" s="24" t="n">
        <v>3</v>
      </c>
      <c r="AA645" s="19"/>
      <c r="AB645" s="25"/>
      <c r="AC645" s="25"/>
      <c r="AD645" s="25"/>
    </row>
    <row r="646" customFormat="false" ht="15" hidden="false" customHeight="true" outlineLevel="0" collapsed="false">
      <c r="A646" s="34" t="n">
        <v>631</v>
      </c>
      <c r="B646" s="35" t="s">
        <v>1903</v>
      </c>
      <c r="C646" s="34" t="s">
        <v>433</v>
      </c>
      <c r="D646" s="35" t="s">
        <v>1904</v>
      </c>
      <c r="E646" s="34" t="s">
        <v>1329</v>
      </c>
      <c r="F646" s="35" t="n">
        <v>100</v>
      </c>
      <c r="G646" s="34" t="n">
        <v>4</v>
      </c>
      <c r="H646" s="35" t="n">
        <v>3</v>
      </c>
      <c r="I646" s="34" t="n">
        <v>4</v>
      </c>
      <c r="J646" s="35" t="n">
        <v>3</v>
      </c>
      <c r="K646" s="34" t="n">
        <v>65</v>
      </c>
      <c r="L646" s="35" t="n">
        <f aca="false">VLOOKUP(K646,$AB$682:$AD$691,3,TRUE())+VLOOKUP(F646,$AC$682:$AD$691,2,TRUE())+SUM(G646:J646)</f>
        <v>20</v>
      </c>
      <c r="M646" s="36" t="n">
        <v>3</v>
      </c>
      <c r="N646" s="37" t="n">
        <v>4</v>
      </c>
      <c r="O646" s="36" t="n">
        <f aca="false">MIN((MAX((ROUND(((POWER(CEILING((K646*1.15),1),2) / 870) * (Z646 /Y646)),0)),5)),30)</f>
        <v>6</v>
      </c>
      <c r="P646" s="19"/>
      <c r="Q646" s="36" t="n">
        <v>4</v>
      </c>
      <c r="R646" s="37" t="n">
        <v>210</v>
      </c>
      <c r="S646" s="38" t="s">
        <v>817</v>
      </c>
      <c r="T646" s="37" t="s">
        <v>404</v>
      </c>
      <c r="U646" s="21"/>
      <c r="V646" s="39"/>
      <c r="W646" s="19"/>
      <c r="X646" s="32"/>
      <c r="Y646" s="23" t="n">
        <v>3</v>
      </c>
      <c r="Z646" s="24" t="n">
        <v>3</v>
      </c>
      <c r="AA646" s="19"/>
      <c r="AB646" s="25"/>
      <c r="AC646" s="25"/>
      <c r="AD646" s="25"/>
    </row>
    <row r="647" customFormat="false" ht="15" hidden="false" customHeight="true" outlineLevel="0" collapsed="false">
      <c r="A647" s="26" t="n">
        <v>632</v>
      </c>
      <c r="B647" s="27" t="s">
        <v>1905</v>
      </c>
      <c r="C647" s="26" t="s">
        <v>1035</v>
      </c>
      <c r="D647" s="27" t="s">
        <v>1906</v>
      </c>
      <c r="E647" s="26" t="s">
        <v>1240</v>
      </c>
      <c r="F647" s="27" t="n">
        <v>90</v>
      </c>
      <c r="G647" s="26" t="n">
        <v>4</v>
      </c>
      <c r="H647" s="27" t="n">
        <v>4</v>
      </c>
      <c r="I647" s="26" t="n">
        <v>2</v>
      </c>
      <c r="J647" s="27" t="n">
        <v>2</v>
      </c>
      <c r="K647" s="26" t="n">
        <v>109</v>
      </c>
      <c r="L647" s="27" t="n">
        <f aca="false">VLOOKUP(K647,$AB$682:$AD$691,3,TRUE())+VLOOKUP(F647,$AC$682:$AD$691,2,TRUE())+SUM(G647:J647)</f>
        <v>18</v>
      </c>
      <c r="M647" s="28" t="n">
        <v>1</v>
      </c>
      <c r="N647" s="29" t="n">
        <v>3</v>
      </c>
      <c r="O647" s="28" t="n">
        <f aca="false">MIN((MAX((ROUND(((POWER(CEILING((K647*1.15),1),2) / 870) * (Z647 /Y647)),0)),5)),30)</f>
        <v>18</v>
      </c>
      <c r="P647" s="19"/>
      <c r="Q647" s="28" t="n">
        <v>4</v>
      </c>
      <c r="R647" s="29" t="n">
        <v>210</v>
      </c>
      <c r="S647" s="30" t="s">
        <v>817</v>
      </c>
      <c r="T647" s="29" t="s">
        <v>403</v>
      </c>
      <c r="U647" s="21"/>
      <c r="V647" s="31"/>
      <c r="W647" s="19"/>
      <c r="X647" s="32"/>
      <c r="Y647" s="23" t="n">
        <v>3</v>
      </c>
      <c r="Z647" s="24" t="n">
        <v>3</v>
      </c>
      <c r="AA647" s="19"/>
      <c r="AB647" s="25"/>
      <c r="AC647" s="25"/>
      <c r="AD647" s="25"/>
    </row>
    <row r="648" customFormat="false" ht="15" hidden="false" customHeight="true" outlineLevel="0" collapsed="false">
      <c r="A648" s="26" t="n">
        <v>633</v>
      </c>
      <c r="B648" s="27" t="s">
        <v>1907</v>
      </c>
      <c r="C648" s="26" t="s">
        <v>1908</v>
      </c>
      <c r="D648" s="27" t="s">
        <v>486</v>
      </c>
      <c r="E648" s="26" t="s">
        <v>700</v>
      </c>
      <c r="F648" s="27" t="n">
        <v>90</v>
      </c>
      <c r="G648" s="26" t="n">
        <v>3</v>
      </c>
      <c r="H648" s="27" t="n">
        <v>2</v>
      </c>
      <c r="I648" s="26" t="n">
        <v>2</v>
      </c>
      <c r="J648" s="27" t="n">
        <v>2</v>
      </c>
      <c r="K648" s="26" t="n">
        <v>38</v>
      </c>
      <c r="L648" s="27" t="n">
        <f aca="false">VLOOKUP(K648,$AB$682:$AD$691,3,TRUE())+VLOOKUP(F648,$AC$682:$AD$691,2,TRUE())+SUM(G648:J648)</f>
        <v>13</v>
      </c>
      <c r="M648" s="28" t="n">
        <v>1</v>
      </c>
      <c r="N648" s="29" t="n">
        <v>2</v>
      </c>
      <c r="O648" s="28" t="n">
        <f aca="false">MIN((MAX((ROUND(((POWER(CEILING((K648*1.15),1),2) / 870) * (Z648 /Y648)),0)),5)),30)</f>
        <v>7</v>
      </c>
      <c r="P648" s="19"/>
      <c r="Q648" s="28" t="n">
        <v>2</v>
      </c>
      <c r="R648" s="29" t="n">
        <v>255</v>
      </c>
      <c r="S648" s="30" t="s">
        <v>422</v>
      </c>
      <c r="T648" s="29" t="s">
        <v>402</v>
      </c>
      <c r="U648" s="21"/>
      <c r="V648" s="31"/>
      <c r="W648" s="19"/>
      <c r="X648" s="32"/>
      <c r="Y648" s="23" t="n">
        <v>1</v>
      </c>
      <c r="Z648" s="24" t="n">
        <v>3</v>
      </c>
      <c r="AA648" s="19"/>
      <c r="AB648" s="25"/>
      <c r="AC648" s="25"/>
      <c r="AD648" s="25"/>
    </row>
    <row r="649" customFormat="false" ht="15" hidden="false" customHeight="true" outlineLevel="0" collapsed="false">
      <c r="A649" s="26" t="n">
        <v>634</v>
      </c>
      <c r="B649" s="27" t="s">
        <v>1909</v>
      </c>
      <c r="C649" s="26" t="s">
        <v>1908</v>
      </c>
      <c r="D649" s="27" t="s">
        <v>486</v>
      </c>
      <c r="E649" s="26" t="s">
        <v>700</v>
      </c>
      <c r="F649" s="27" t="n">
        <v>100</v>
      </c>
      <c r="G649" s="26" t="n">
        <v>3</v>
      </c>
      <c r="H649" s="27" t="n">
        <v>3</v>
      </c>
      <c r="I649" s="26" t="n">
        <v>3</v>
      </c>
      <c r="J649" s="27" t="n">
        <v>3</v>
      </c>
      <c r="K649" s="26" t="n">
        <v>58</v>
      </c>
      <c r="L649" s="27" t="n">
        <f aca="false">VLOOKUP(K649,$AB$682:$AD$691,3,TRUE())+VLOOKUP(F649,$AC$682:$AD$691,2,TRUE())+SUM(G649:J649)</f>
        <v>17</v>
      </c>
      <c r="M649" s="28" t="n">
        <v>3</v>
      </c>
      <c r="N649" s="29" t="n">
        <v>3</v>
      </c>
      <c r="O649" s="28" t="n">
        <f aca="false">MIN((MAX((ROUND(((POWER(CEILING((K649*1.15),1),2) / 870) * (Z649 /Y649)),0)),5)),30)</f>
        <v>8</v>
      </c>
      <c r="P649" s="19"/>
      <c r="Q649" s="28" t="s">
        <v>427</v>
      </c>
      <c r="R649" s="29" t="n">
        <v>255</v>
      </c>
      <c r="S649" s="30" t="s">
        <v>422</v>
      </c>
      <c r="T649" s="29" t="s">
        <v>402</v>
      </c>
      <c r="U649" s="21"/>
      <c r="V649" s="31" t="s">
        <v>1715</v>
      </c>
      <c r="W649" s="19"/>
      <c r="X649" s="32"/>
      <c r="Y649" s="23" t="n">
        <v>2</v>
      </c>
      <c r="Z649" s="24" t="n">
        <v>3</v>
      </c>
      <c r="AA649" s="19"/>
      <c r="AB649" s="25"/>
      <c r="AC649" s="25"/>
      <c r="AD649" s="25"/>
    </row>
    <row r="650" customFormat="false" ht="15" hidden="false" customHeight="true" outlineLevel="0" collapsed="false">
      <c r="A650" s="34" t="n">
        <v>635</v>
      </c>
      <c r="B650" s="35" t="s">
        <v>1910</v>
      </c>
      <c r="C650" s="34" t="s">
        <v>1908</v>
      </c>
      <c r="D650" s="35" t="s">
        <v>699</v>
      </c>
      <c r="E650" s="34" t="s">
        <v>700</v>
      </c>
      <c r="F650" s="35" t="n">
        <v>100</v>
      </c>
      <c r="G650" s="34" t="n">
        <v>4</v>
      </c>
      <c r="H650" s="35" t="n">
        <v>3</v>
      </c>
      <c r="I650" s="34" t="n">
        <v>5</v>
      </c>
      <c r="J650" s="35" t="n">
        <v>3</v>
      </c>
      <c r="K650" s="34" t="n">
        <v>98</v>
      </c>
      <c r="L650" s="35" t="n">
        <f aca="false">VLOOKUP(K650,$AB$682:$AD$691,3,TRUE())+VLOOKUP(F650,$AC$682:$AD$691,2,TRUE())+SUM(G650:J650)</f>
        <v>22</v>
      </c>
      <c r="M650" s="36" t="n">
        <v>4</v>
      </c>
      <c r="N650" s="37" t="n">
        <v>5</v>
      </c>
      <c r="O650" s="36" t="n">
        <f aca="false">MIN((MAX((ROUND(((POWER(CEILING((K650*1.15),1),2) / 870) * (Z650 /Y650)),0)),5)),30)</f>
        <v>15</v>
      </c>
      <c r="P650" s="19"/>
      <c r="Q650" s="36" t="s">
        <v>427</v>
      </c>
      <c r="R650" s="37" t="n">
        <v>255</v>
      </c>
      <c r="S650" s="38" t="s">
        <v>422</v>
      </c>
      <c r="T650" s="37" t="s">
        <v>404</v>
      </c>
      <c r="U650" s="21"/>
      <c r="V650" s="39"/>
      <c r="W650" s="19"/>
      <c r="X650" s="32"/>
      <c r="Y650" s="23" t="n">
        <v>3</v>
      </c>
      <c r="Z650" s="24" t="n">
        <v>3</v>
      </c>
      <c r="AA650" s="19"/>
      <c r="AB650" s="25"/>
      <c r="AC650" s="25"/>
      <c r="AD650" s="25"/>
    </row>
    <row r="651" customFormat="false" ht="15" hidden="false" customHeight="true" outlineLevel="0" collapsed="false">
      <c r="A651" s="34" t="n">
        <v>636</v>
      </c>
      <c r="B651" s="35" t="s">
        <v>1911</v>
      </c>
      <c r="C651" s="34" t="s">
        <v>1912</v>
      </c>
      <c r="D651" s="35" t="s">
        <v>654</v>
      </c>
      <c r="E651" s="34" t="s">
        <v>469</v>
      </c>
      <c r="F651" s="35" t="n">
        <v>90</v>
      </c>
      <c r="G651" s="34" t="n">
        <v>3</v>
      </c>
      <c r="H651" s="35" t="n">
        <v>2</v>
      </c>
      <c r="I651" s="34" t="n">
        <v>2</v>
      </c>
      <c r="J651" s="35" t="n">
        <v>2</v>
      </c>
      <c r="K651" s="34" t="n">
        <v>60</v>
      </c>
      <c r="L651" s="35" t="n">
        <f aca="false">VLOOKUP(K651,$AB$682:$AD$691,3,TRUE())+VLOOKUP(F651,$AC$682:$AD$691,2,TRUE())+SUM(G651:J651)</f>
        <v>13</v>
      </c>
      <c r="M651" s="36" t="n">
        <v>2</v>
      </c>
      <c r="N651" s="37" t="n">
        <v>3</v>
      </c>
      <c r="O651" s="36" t="n">
        <f aca="false">MIN((MAX((ROUND(((POWER(CEILING((K651*1.15),1),2) / 870) * (Z651 /Y651)),0)),5)),30)</f>
        <v>11</v>
      </c>
      <c r="P651" s="19"/>
      <c r="Q651" s="36" t="n">
        <v>2</v>
      </c>
      <c r="R651" s="37" t="n">
        <v>255</v>
      </c>
      <c r="S651" s="38" t="s">
        <v>422</v>
      </c>
      <c r="T651" s="37" t="s">
        <v>402</v>
      </c>
      <c r="U651" s="21"/>
      <c r="V651" s="39"/>
      <c r="W651" s="19"/>
      <c r="X651" s="32"/>
      <c r="Y651" s="23" t="n">
        <v>1</v>
      </c>
      <c r="Z651" s="24" t="n">
        <v>2</v>
      </c>
      <c r="AA651" s="19"/>
      <c r="AB651" s="25"/>
      <c r="AC651" s="25"/>
      <c r="AD651" s="25"/>
    </row>
    <row r="652" customFormat="false" ht="15" hidden="false" customHeight="true" outlineLevel="0" collapsed="false">
      <c r="A652" s="34" t="n">
        <v>637</v>
      </c>
      <c r="B652" s="35" t="s">
        <v>1913</v>
      </c>
      <c r="C652" s="34" t="s">
        <v>1912</v>
      </c>
      <c r="D652" s="35" t="s">
        <v>654</v>
      </c>
      <c r="E652" s="34" t="s">
        <v>469</v>
      </c>
      <c r="F652" s="35" t="n">
        <v>100</v>
      </c>
      <c r="G652" s="34" t="n">
        <v>2</v>
      </c>
      <c r="H652" s="35" t="n">
        <v>3</v>
      </c>
      <c r="I652" s="34" t="n">
        <v>5</v>
      </c>
      <c r="J652" s="35" t="n">
        <v>4</v>
      </c>
      <c r="K652" s="34" t="n">
        <v>100</v>
      </c>
      <c r="L652" s="35" t="n">
        <f aca="false">VLOOKUP(K652,$AB$682:$AD$691,3,TRUE())+VLOOKUP(F652,$AC$682:$AD$691,2,TRUE())+SUM(G652:J652)</f>
        <v>21</v>
      </c>
      <c r="M652" s="36" t="n">
        <v>3</v>
      </c>
      <c r="N652" s="37" t="n">
        <v>3</v>
      </c>
      <c r="O652" s="36" t="n">
        <f aca="false">MIN((MAX((ROUND(((POWER(CEILING((K652*1.15),1),2) / 870) * (Z652 /Y652)),0)),5)),30)</f>
        <v>15</v>
      </c>
      <c r="P652" s="19"/>
      <c r="Q652" s="36" t="s">
        <v>427</v>
      </c>
      <c r="R652" s="37" t="n">
        <v>285</v>
      </c>
      <c r="S652" s="38" t="s">
        <v>422</v>
      </c>
      <c r="T652" s="37" t="s">
        <v>404</v>
      </c>
      <c r="U652" s="21"/>
      <c r="V652" s="39"/>
      <c r="W652" s="19"/>
      <c r="X652" s="32"/>
      <c r="Y652" s="23" t="n">
        <v>3</v>
      </c>
      <c r="Z652" s="24" t="n">
        <v>3</v>
      </c>
      <c r="AA652" s="19"/>
      <c r="AB652" s="25"/>
      <c r="AC652" s="25"/>
      <c r="AD652" s="25"/>
    </row>
    <row r="653" customFormat="false" ht="15" hidden="false" customHeight="true" outlineLevel="0" collapsed="false">
      <c r="A653" s="26" t="n">
        <v>638</v>
      </c>
      <c r="B653" s="27" t="s">
        <v>1914</v>
      </c>
      <c r="C653" s="26" t="s">
        <v>1915</v>
      </c>
      <c r="D653" s="27" t="s">
        <v>604</v>
      </c>
      <c r="E653" s="26" t="s">
        <v>700</v>
      </c>
      <c r="F653" s="27" t="n">
        <v>100</v>
      </c>
      <c r="G653" s="26" t="n">
        <v>3</v>
      </c>
      <c r="H653" s="27" t="n">
        <v>5</v>
      </c>
      <c r="I653" s="26" t="n">
        <v>3</v>
      </c>
      <c r="J653" s="27" t="n">
        <v>3</v>
      </c>
      <c r="K653" s="26" t="n">
        <v>108</v>
      </c>
      <c r="L653" s="27" t="n">
        <f aca="false">VLOOKUP(K653,$AB$682:$AD$691,3,TRUE())+VLOOKUP(F653,$AC$682:$AD$691,2,TRUE())+SUM(G653:J653)</f>
        <v>21</v>
      </c>
      <c r="M653" s="28" t="n">
        <v>4</v>
      </c>
      <c r="N653" s="29" t="n">
        <v>6</v>
      </c>
      <c r="O653" s="28" t="n">
        <f aca="false">MIN((MAX((ROUND(((POWER(CEILING((K653*1.15),1),2) / 870) * (Z653 /Y653)),0)),5)),30)</f>
        <v>18</v>
      </c>
      <c r="P653" s="19"/>
      <c r="Q653" s="28" t="s">
        <v>427</v>
      </c>
      <c r="R653" s="29" t="n">
        <v>297</v>
      </c>
      <c r="S653" s="30" t="s">
        <v>817</v>
      </c>
      <c r="T653" s="29" t="s">
        <v>403</v>
      </c>
      <c r="U653" s="21"/>
      <c r="V653" s="31"/>
      <c r="W653" s="19"/>
      <c r="X653" s="32"/>
      <c r="Y653" s="23" t="n">
        <v>3</v>
      </c>
      <c r="Z653" s="24" t="n">
        <v>3</v>
      </c>
      <c r="AA653" s="19"/>
      <c r="AB653" s="25"/>
      <c r="AC653" s="25"/>
      <c r="AD653" s="25"/>
    </row>
    <row r="654" customFormat="false" ht="15" hidden="false" customHeight="true" outlineLevel="0" collapsed="false">
      <c r="A654" s="26" t="n">
        <v>639</v>
      </c>
      <c r="B654" s="27" t="s">
        <v>1916</v>
      </c>
      <c r="C654" s="26" t="s">
        <v>1917</v>
      </c>
      <c r="D654" s="27" t="s">
        <v>604</v>
      </c>
      <c r="E654" s="26" t="s">
        <v>700</v>
      </c>
      <c r="F654" s="27" t="n">
        <v>100</v>
      </c>
      <c r="G654" s="26" t="n">
        <v>5</v>
      </c>
      <c r="H654" s="27" t="n">
        <v>3</v>
      </c>
      <c r="I654" s="26" t="n">
        <v>3</v>
      </c>
      <c r="J654" s="27" t="n">
        <v>3</v>
      </c>
      <c r="K654" s="26" t="n">
        <v>108</v>
      </c>
      <c r="L654" s="27" t="n">
        <f aca="false">VLOOKUP(K654,$AB$682:$AD$691,3,TRUE())+VLOOKUP(F654,$AC$682:$AD$691,2,TRUE())+SUM(G654:J654)</f>
        <v>21</v>
      </c>
      <c r="M654" s="28" t="n">
        <v>4</v>
      </c>
      <c r="N654" s="29" t="n">
        <v>6</v>
      </c>
      <c r="O654" s="28" t="n">
        <f aca="false">MIN((MAX((ROUND(((POWER(CEILING((K654*1.15),1),2) / 870) * (Z654 /Y654)),0)),5)),30)</f>
        <v>18</v>
      </c>
      <c r="P654" s="19"/>
      <c r="Q654" s="28" t="s">
        <v>427</v>
      </c>
      <c r="R654" s="29" t="n">
        <v>297</v>
      </c>
      <c r="S654" s="30" t="s">
        <v>817</v>
      </c>
      <c r="T654" s="29" t="s">
        <v>402</v>
      </c>
      <c r="U654" s="21"/>
      <c r="V654" s="31"/>
      <c r="W654" s="19"/>
      <c r="X654" s="32"/>
      <c r="Y654" s="23" t="n">
        <v>3</v>
      </c>
      <c r="Z654" s="24" t="n">
        <v>3</v>
      </c>
      <c r="AA654" s="19"/>
      <c r="AB654" s="25"/>
      <c r="AC654" s="25"/>
      <c r="AD654" s="25"/>
    </row>
    <row r="655" customFormat="false" ht="15" hidden="false" customHeight="true" outlineLevel="0" collapsed="false">
      <c r="A655" s="26" t="n">
        <v>640</v>
      </c>
      <c r="B655" s="27" t="s">
        <v>1918</v>
      </c>
      <c r="C655" s="26" t="s">
        <v>1238</v>
      </c>
      <c r="D655" s="27" t="s">
        <v>604</v>
      </c>
      <c r="E655" s="26" t="s">
        <v>700</v>
      </c>
      <c r="F655" s="27" t="n">
        <v>100</v>
      </c>
      <c r="G655" s="26" t="n">
        <v>3</v>
      </c>
      <c r="H655" s="27" t="n">
        <v>3</v>
      </c>
      <c r="I655" s="26" t="n">
        <v>3</v>
      </c>
      <c r="J655" s="27" t="n">
        <v>5</v>
      </c>
      <c r="K655" s="26" t="n">
        <v>108</v>
      </c>
      <c r="L655" s="27" t="n">
        <f aca="false">VLOOKUP(K655,$AB$682:$AD$691,3,TRUE())+VLOOKUP(F655,$AC$682:$AD$691,2,TRUE())+SUM(G655:J655)</f>
        <v>21</v>
      </c>
      <c r="M655" s="28" t="n">
        <v>4</v>
      </c>
      <c r="N655" s="29" t="n">
        <v>5</v>
      </c>
      <c r="O655" s="28" t="n">
        <f aca="false">MIN((MAX((ROUND(((POWER(CEILING((K655*1.15),1),2) / 870) * (Z655 /Y655)),0)),5)),30)</f>
        <v>18</v>
      </c>
      <c r="P655" s="19"/>
      <c r="Q655" s="28" t="s">
        <v>427</v>
      </c>
      <c r="R655" s="29" t="n">
        <v>297</v>
      </c>
      <c r="S655" s="30" t="s">
        <v>817</v>
      </c>
      <c r="T655" s="29" t="s">
        <v>405</v>
      </c>
      <c r="U655" s="21"/>
      <c r="V655" s="31"/>
      <c r="W655" s="19"/>
      <c r="X655" s="32"/>
      <c r="Y655" s="23" t="n">
        <v>3</v>
      </c>
      <c r="Z655" s="24" t="n">
        <v>3</v>
      </c>
      <c r="AA655" s="19"/>
      <c r="AB655" s="25"/>
      <c r="AC655" s="25"/>
      <c r="AD655" s="25"/>
    </row>
    <row r="656" customFormat="false" ht="15" hidden="false" customHeight="true" outlineLevel="0" collapsed="false">
      <c r="A656" s="34" t="n">
        <v>641</v>
      </c>
      <c r="B656" s="35" t="s">
        <v>1919</v>
      </c>
      <c r="C656" s="34" t="s">
        <v>1920</v>
      </c>
      <c r="D656" s="35" t="s">
        <v>1014</v>
      </c>
      <c r="E656" s="34" t="s">
        <v>600</v>
      </c>
      <c r="F656" s="35" t="n">
        <v>100</v>
      </c>
      <c r="G656" s="34" t="n">
        <v>4</v>
      </c>
      <c r="H656" s="35" t="n">
        <v>3</v>
      </c>
      <c r="I656" s="34" t="n">
        <v>5</v>
      </c>
      <c r="J656" s="35" t="n">
        <v>3</v>
      </c>
      <c r="K656" s="34" t="n">
        <v>111</v>
      </c>
      <c r="L656" s="35" t="n">
        <f aca="false">VLOOKUP(K656,$AB$682:$AD$691,3,TRUE())+VLOOKUP(F656,$AC$682:$AD$691,2,TRUE())+SUM(G656:J656)</f>
        <v>22</v>
      </c>
      <c r="M656" s="36" t="n">
        <v>3</v>
      </c>
      <c r="N656" s="37" t="n">
        <v>4</v>
      </c>
      <c r="O656" s="36" t="n">
        <f aca="false">MIN((MAX((ROUND(((POWER(CEILING((K656*1.15),1),2) / 870) * (Z656 /Y656)),0)),5)),30)</f>
        <v>19</v>
      </c>
      <c r="P656" s="19"/>
      <c r="Q656" s="36" t="s">
        <v>427</v>
      </c>
      <c r="R656" s="37" t="n">
        <v>297</v>
      </c>
      <c r="S656" s="38" t="s">
        <v>1921</v>
      </c>
      <c r="T656" s="37" t="s">
        <v>404</v>
      </c>
      <c r="U656" s="21"/>
      <c r="V656" s="39"/>
      <c r="W656" s="19"/>
      <c r="X656" s="32"/>
      <c r="Y656" s="23" t="n">
        <v>3</v>
      </c>
      <c r="Z656" s="24" t="n">
        <v>3</v>
      </c>
      <c r="AA656" s="19"/>
      <c r="AB656" s="25"/>
      <c r="AC656" s="25"/>
      <c r="AD656" s="25"/>
    </row>
    <row r="657" customFormat="false" ht="15" hidden="false" customHeight="true" outlineLevel="0" collapsed="false">
      <c r="A657" s="34" t="n">
        <v>641</v>
      </c>
      <c r="B657" s="35" t="s">
        <v>1922</v>
      </c>
      <c r="C657" s="34" t="s">
        <v>1920</v>
      </c>
      <c r="D657" s="35" t="s">
        <v>661</v>
      </c>
      <c r="E657" s="34" t="s">
        <v>661</v>
      </c>
      <c r="F657" s="35" t="n">
        <v>100</v>
      </c>
      <c r="G657" s="34" t="n">
        <v>4</v>
      </c>
      <c r="H657" s="35" t="n">
        <v>3</v>
      </c>
      <c r="I657" s="34" t="n">
        <v>4</v>
      </c>
      <c r="J657" s="35" t="n">
        <v>3</v>
      </c>
      <c r="K657" s="34" t="n">
        <v>121</v>
      </c>
      <c r="L657" s="35" t="n">
        <f aca="false">VLOOKUP(K657,$AB$682:$AD$691,3,TRUE())+VLOOKUP(F657,$AC$682:$AD$691,2,TRUE())+SUM(G657:J657)</f>
        <v>22</v>
      </c>
      <c r="M657" s="36" t="n">
        <v>3</v>
      </c>
      <c r="N657" s="37" t="n">
        <v>4</v>
      </c>
      <c r="O657" s="36" t="n">
        <f aca="false">MIN((MAX((ROUND(((POWER(CEILING((K657*1.15),1),2) / 870) * (Z657 /Y657)),0)),5)),30)</f>
        <v>23</v>
      </c>
      <c r="P657" s="19"/>
      <c r="Q657" s="36" t="s">
        <v>427</v>
      </c>
      <c r="R657" s="37" t="n">
        <v>297</v>
      </c>
      <c r="S657" s="38" t="s">
        <v>1921</v>
      </c>
      <c r="T657" s="37" t="s">
        <v>404</v>
      </c>
      <c r="U657" s="21"/>
      <c r="V657" s="39"/>
      <c r="W657" s="19"/>
      <c r="X657" s="32"/>
      <c r="Y657" s="23" t="n">
        <v>3</v>
      </c>
      <c r="Z657" s="24" t="n">
        <v>3</v>
      </c>
      <c r="AA657" s="19"/>
      <c r="AB657" s="25"/>
      <c r="AC657" s="25"/>
      <c r="AD657" s="25"/>
    </row>
    <row r="658" customFormat="false" ht="15" hidden="false" customHeight="true" outlineLevel="0" collapsed="false">
      <c r="A658" s="34" t="n">
        <v>642</v>
      </c>
      <c r="B658" s="35" t="s">
        <v>1923</v>
      </c>
      <c r="C658" s="34" t="s">
        <v>877</v>
      </c>
      <c r="D658" s="35" t="s">
        <v>1014</v>
      </c>
      <c r="E658" s="34" t="s">
        <v>600</v>
      </c>
      <c r="F658" s="35" t="n">
        <v>100</v>
      </c>
      <c r="G658" s="34" t="n">
        <v>4</v>
      </c>
      <c r="H658" s="35" t="n">
        <v>3</v>
      </c>
      <c r="I658" s="34" t="n">
        <v>5</v>
      </c>
      <c r="J658" s="35" t="n">
        <v>3</v>
      </c>
      <c r="K658" s="34" t="n">
        <v>111</v>
      </c>
      <c r="L658" s="35" t="n">
        <f aca="false">VLOOKUP(K658,$AB$682:$AD$691,3,TRUE())+VLOOKUP(F658,$AC$682:$AD$691,2,TRUE())+SUM(G658:J658)</f>
        <v>22</v>
      </c>
      <c r="M658" s="36" t="n">
        <v>3</v>
      </c>
      <c r="N658" s="37" t="n">
        <v>4</v>
      </c>
      <c r="O658" s="36" t="n">
        <f aca="false">MIN((MAX((ROUND(((POWER(CEILING((K658*1.15),1),2) / 870) * (Z658 /Y658)),0)),5)),30)</f>
        <v>19</v>
      </c>
      <c r="P658" s="19"/>
      <c r="Q658" s="36" t="s">
        <v>427</v>
      </c>
      <c r="R658" s="37" t="n">
        <v>297</v>
      </c>
      <c r="S658" s="38" t="s">
        <v>1921</v>
      </c>
      <c r="T658" s="37" t="s">
        <v>404</v>
      </c>
      <c r="U658" s="21"/>
      <c r="V658" s="39"/>
      <c r="W658" s="19"/>
      <c r="X658" s="32"/>
      <c r="Y658" s="23" t="n">
        <v>3</v>
      </c>
      <c r="Z658" s="24" t="n">
        <v>3</v>
      </c>
      <c r="AA658" s="19"/>
      <c r="AB658" s="25"/>
      <c r="AC658" s="25"/>
      <c r="AD658" s="25"/>
    </row>
    <row r="659" customFormat="false" ht="15" hidden="false" customHeight="true" outlineLevel="0" collapsed="false">
      <c r="A659" s="26" t="n">
        <v>642</v>
      </c>
      <c r="B659" s="27" t="s">
        <v>1924</v>
      </c>
      <c r="C659" s="26" t="s">
        <v>877</v>
      </c>
      <c r="D659" s="27" t="s">
        <v>844</v>
      </c>
      <c r="E659" s="26" t="s">
        <v>844</v>
      </c>
      <c r="F659" s="27" t="n">
        <v>100</v>
      </c>
      <c r="G659" s="26" t="n">
        <v>4</v>
      </c>
      <c r="H659" s="27" t="n">
        <v>3</v>
      </c>
      <c r="I659" s="26" t="n">
        <v>6</v>
      </c>
      <c r="J659" s="27" t="n">
        <v>3</v>
      </c>
      <c r="K659" s="26" t="n">
        <v>101</v>
      </c>
      <c r="L659" s="27" t="n">
        <f aca="false">VLOOKUP(K659,$AB$682:$AD$691,3,TRUE())+VLOOKUP(F659,$AC$682:$AD$691,2,TRUE())+SUM(G659:J659)</f>
        <v>23</v>
      </c>
      <c r="M659" s="28" t="n">
        <v>3</v>
      </c>
      <c r="N659" s="29" t="n">
        <v>4</v>
      </c>
      <c r="O659" s="28" t="n">
        <f aca="false">MIN((MAX((ROUND(((POWER(CEILING((K659*1.15),1),2) / 870) * (Z659 /Y659)),0)),5)),30)</f>
        <v>16</v>
      </c>
      <c r="P659" s="19"/>
      <c r="Q659" s="28" t="s">
        <v>427</v>
      </c>
      <c r="R659" s="29" t="n">
        <v>297</v>
      </c>
      <c r="S659" s="30" t="s">
        <v>1921</v>
      </c>
      <c r="T659" s="29" t="s">
        <v>404</v>
      </c>
      <c r="U659" s="21"/>
      <c r="V659" s="31"/>
      <c r="W659" s="19"/>
      <c r="X659" s="32"/>
      <c r="Y659" s="23" t="n">
        <v>3</v>
      </c>
      <c r="Z659" s="24" t="n">
        <v>3</v>
      </c>
      <c r="AA659" s="19"/>
      <c r="AB659" s="25"/>
      <c r="AC659" s="25"/>
      <c r="AD659" s="25"/>
    </row>
    <row r="660" customFormat="false" ht="15" hidden="false" customHeight="true" outlineLevel="0" collapsed="false">
      <c r="A660" s="26" t="n">
        <v>643</v>
      </c>
      <c r="B660" s="27" t="s">
        <v>1925</v>
      </c>
      <c r="C660" s="26" t="s">
        <v>1926</v>
      </c>
      <c r="D660" s="27" t="s">
        <v>1927</v>
      </c>
      <c r="E660" s="26" t="s">
        <v>700</v>
      </c>
      <c r="F660" s="27" t="n">
        <v>110</v>
      </c>
      <c r="G660" s="26" t="n">
        <v>5</v>
      </c>
      <c r="H660" s="27" t="n">
        <v>4</v>
      </c>
      <c r="I660" s="26" t="n">
        <v>6</v>
      </c>
      <c r="J660" s="27" t="n">
        <v>5</v>
      </c>
      <c r="K660" s="26" t="n">
        <v>90</v>
      </c>
      <c r="L660" s="27" t="n">
        <f aca="false">VLOOKUP(K660,$AB$682:$AD$691,3,TRUE())+VLOOKUP(F660,$AC$682:$AD$691,2,TRUE())+SUM(G660:J660)</f>
        <v>27</v>
      </c>
      <c r="M660" s="28" t="n">
        <v>5</v>
      </c>
      <c r="N660" s="29" t="n">
        <v>7</v>
      </c>
      <c r="O660" s="28" t="n">
        <f aca="false">MIN((MAX((ROUND(((POWER(CEILING((K660*1.15),1),2) / 870) * (Z660 /Y660)),0)),5)),30)</f>
        <v>12</v>
      </c>
      <c r="P660" s="19"/>
      <c r="Q660" s="28" t="s">
        <v>427</v>
      </c>
      <c r="R660" s="29" t="n">
        <v>255</v>
      </c>
      <c r="S660" s="30" t="s">
        <v>817</v>
      </c>
      <c r="T660" s="29" t="s">
        <v>427</v>
      </c>
      <c r="U660" s="21"/>
      <c r="V660" s="31" t="s">
        <v>1928</v>
      </c>
      <c r="W660" s="19"/>
      <c r="X660" s="32"/>
      <c r="Y660" s="23" t="n">
        <v>3</v>
      </c>
      <c r="Z660" s="24" t="n">
        <v>3</v>
      </c>
      <c r="AA660" s="19"/>
      <c r="AB660" s="25"/>
      <c r="AC660" s="25"/>
      <c r="AD660" s="25"/>
    </row>
    <row r="661" customFormat="false" ht="15" hidden="false" customHeight="true" outlineLevel="0" collapsed="false">
      <c r="A661" s="26" t="n">
        <v>644</v>
      </c>
      <c r="B661" s="27" t="s">
        <v>1929</v>
      </c>
      <c r="C661" s="26" t="s">
        <v>1930</v>
      </c>
      <c r="D661" s="27" t="s">
        <v>1931</v>
      </c>
      <c r="E661" s="26" t="s">
        <v>700</v>
      </c>
      <c r="F661" s="27" t="n">
        <v>110</v>
      </c>
      <c r="G661" s="26" t="n">
        <v>6</v>
      </c>
      <c r="H661" s="27" t="n">
        <v>5</v>
      </c>
      <c r="I661" s="26" t="n">
        <v>5</v>
      </c>
      <c r="J661" s="27" t="n">
        <v>4</v>
      </c>
      <c r="K661" s="26" t="n">
        <v>90</v>
      </c>
      <c r="L661" s="27" t="n">
        <f aca="false">VLOOKUP(K661,$AB$682:$AD$691,3,TRUE())+VLOOKUP(F661,$AC$682:$AD$691,2,TRUE())+SUM(G661:J661)</f>
        <v>27</v>
      </c>
      <c r="M661" s="28" t="n">
        <v>5</v>
      </c>
      <c r="N661" s="29" t="n">
        <v>7</v>
      </c>
      <c r="O661" s="28" t="n">
        <f aca="false">MIN((MAX((ROUND(((POWER(CEILING((K661*1.15),1),2) / 870) * (Z661 /Y661)),0)),5)),30)</f>
        <v>12</v>
      </c>
      <c r="P661" s="19"/>
      <c r="Q661" s="28" t="s">
        <v>427</v>
      </c>
      <c r="R661" s="29" t="n">
        <v>255</v>
      </c>
      <c r="S661" s="30" t="s">
        <v>817</v>
      </c>
      <c r="T661" s="29" t="s">
        <v>427</v>
      </c>
      <c r="U661" s="21"/>
      <c r="V661" s="31" t="s">
        <v>776</v>
      </c>
      <c r="W661" s="19"/>
      <c r="X661" s="32"/>
      <c r="Y661" s="23" t="n">
        <v>3</v>
      </c>
      <c r="Z661" s="24" t="n">
        <v>3</v>
      </c>
      <c r="AA661" s="19"/>
      <c r="AB661" s="25"/>
      <c r="AC661" s="25"/>
      <c r="AD661" s="25"/>
    </row>
    <row r="662" customFormat="false" ht="15" hidden="false" customHeight="true" outlineLevel="0" collapsed="false">
      <c r="A662" s="34" t="n">
        <v>645</v>
      </c>
      <c r="B662" s="35" t="s">
        <v>1932</v>
      </c>
      <c r="C662" s="34" t="s">
        <v>1040</v>
      </c>
      <c r="D662" s="35" t="s">
        <v>582</v>
      </c>
      <c r="E662" s="34" t="s">
        <v>524</v>
      </c>
      <c r="F662" s="35" t="n">
        <v>100</v>
      </c>
      <c r="G662" s="34" t="n">
        <v>5</v>
      </c>
      <c r="H662" s="35" t="n">
        <v>3</v>
      </c>
      <c r="I662" s="34" t="n">
        <v>4</v>
      </c>
      <c r="J662" s="35" t="n">
        <v>3</v>
      </c>
      <c r="K662" s="34" t="n">
        <v>101</v>
      </c>
      <c r="L662" s="35" t="n">
        <f aca="false">VLOOKUP(K662,$AB$682:$AD$691,3,TRUE())+VLOOKUP(F662,$AC$682:$AD$691,2,TRUE())+SUM(G662:J662)</f>
        <v>22</v>
      </c>
      <c r="M662" s="36" t="n">
        <v>3</v>
      </c>
      <c r="N662" s="37" t="n">
        <v>4</v>
      </c>
      <c r="O662" s="36" t="n">
        <f aca="false">MIN((MAX((ROUND(((POWER(CEILING((K662*1.15),1),2) / 870) * (Z662 /Y662)),0)),5)),30)</f>
        <v>16</v>
      </c>
      <c r="P662" s="19"/>
      <c r="Q662" s="36" t="s">
        <v>427</v>
      </c>
      <c r="R662" s="37" t="n">
        <v>297</v>
      </c>
      <c r="S662" s="38" t="s">
        <v>1921</v>
      </c>
      <c r="T662" s="37" t="s">
        <v>402</v>
      </c>
      <c r="U662" s="21"/>
      <c r="V662" s="39"/>
      <c r="W662" s="19"/>
      <c r="X662" s="32"/>
      <c r="Y662" s="23" t="n">
        <v>3</v>
      </c>
      <c r="Z662" s="24" t="n">
        <v>3</v>
      </c>
      <c r="AA662" s="19"/>
      <c r="AB662" s="25"/>
      <c r="AC662" s="25"/>
      <c r="AD662" s="25"/>
    </row>
    <row r="663" customFormat="false" ht="15" hidden="false" customHeight="true" outlineLevel="0" collapsed="false">
      <c r="A663" s="34" t="n">
        <v>645</v>
      </c>
      <c r="B663" s="35" t="s">
        <v>1933</v>
      </c>
      <c r="C663" s="34" t="s">
        <v>1040</v>
      </c>
      <c r="D663" s="35" t="s">
        <v>824</v>
      </c>
      <c r="E663" s="34" t="s">
        <v>824</v>
      </c>
      <c r="F663" s="35" t="n">
        <v>100</v>
      </c>
      <c r="G663" s="34" t="n">
        <v>6</v>
      </c>
      <c r="H663" s="35" t="n">
        <v>3</v>
      </c>
      <c r="I663" s="34" t="n">
        <v>4</v>
      </c>
      <c r="J663" s="35" t="n">
        <v>3</v>
      </c>
      <c r="K663" s="34" t="n">
        <v>91</v>
      </c>
      <c r="L663" s="35" t="n">
        <f aca="false">VLOOKUP(K663,$AB$682:$AD$691,3,TRUE())+VLOOKUP(F663,$AC$682:$AD$691,2,TRUE())+SUM(G663:J663)</f>
        <v>22</v>
      </c>
      <c r="M663" s="36" t="n">
        <v>3</v>
      </c>
      <c r="N663" s="37" t="n">
        <v>4</v>
      </c>
      <c r="O663" s="36" t="n">
        <f aca="false">MIN((MAX((ROUND(((POWER(CEILING((K663*1.15),1),2) / 870) * (Z663 /Y663)),0)),5)),30)</f>
        <v>13</v>
      </c>
      <c r="P663" s="19"/>
      <c r="Q663" s="36" t="s">
        <v>427</v>
      </c>
      <c r="R663" s="37" t="n">
        <v>297</v>
      </c>
      <c r="S663" s="38" t="s">
        <v>1921</v>
      </c>
      <c r="T663" s="37" t="s">
        <v>402</v>
      </c>
      <c r="U663" s="21"/>
      <c r="V663" s="39"/>
      <c r="W663" s="19"/>
      <c r="X663" s="32"/>
      <c r="Y663" s="23" t="n">
        <v>3</v>
      </c>
      <c r="Z663" s="24" t="n">
        <v>3</v>
      </c>
      <c r="AA663" s="19"/>
      <c r="AB663" s="25"/>
      <c r="AC663" s="25"/>
      <c r="AD663" s="25"/>
    </row>
    <row r="664" customFormat="false" ht="15" hidden="false" customHeight="true" outlineLevel="0" collapsed="false">
      <c r="A664" s="34" t="n">
        <v>646</v>
      </c>
      <c r="B664" s="35" t="s">
        <v>1934</v>
      </c>
      <c r="C664" s="34" t="s">
        <v>1935</v>
      </c>
      <c r="D664" s="35" t="s">
        <v>873</v>
      </c>
      <c r="E664" s="34" t="s">
        <v>700</v>
      </c>
      <c r="F664" s="35" t="n">
        <v>120</v>
      </c>
      <c r="G664" s="34" t="n">
        <v>5</v>
      </c>
      <c r="H664" s="35" t="n">
        <v>3</v>
      </c>
      <c r="I664" s="34" t="n">
        <v>5</v>
      </c>
      <c r="J664" s="35" t="n">
        <v>3</v>
      </c>
      <c r="K664" s="34" t="n">
        <v>95</v>
      </c>
      <c r="L664" s="35" t="n">
        <f aca="false">VLOOKUP(K664,$AB$682:$AD$691,3,TRUE())+VLOOKUP(F664,$AC$682:$AD$691,2,TRUE())+SUM(G664:J664)</f>
        <v>24</v>
      </c>
      <c r="M664" s="36" t="n">
        <v>5</v>
      </c>
      <c r="N664" s="37" t="n">
        <v>7</v>
      </c>
      <c r="O664" s="36" t="n">
        <f aca="false">MIN((MAX((ROUND(((POWER(CEILING((K664*1.15),1),2) / 870) * (Z664 /Y664)),0)),5)),30)</f>
        <v>14</v>
      </c>
      <c r="P664" s="19"/>
      <c r="Q664" s="36" t="s">
        <v>427</v>
      </c>
      <c r="R664" s="37" t="n">
        <v>297</v>
      </c>
      <c r="S664" s="38" t="s">
        <v>1936</v>
      </c>
      <c r="T664" s="37" t="s">
        <v>427</v>
      </c>
      <c r="U664" s="21"/>
      <c r="V664" s="39"/>
      <c r="W664" s="19"/>
      <c r="X664" s="32"/>
      <c r="Y664" s="23" t="n">
        <v>3</v>
      </c>
      <c r="Z664" s="24" t="n">
        <v>3</v>
      </c>
      <c r="AA664" s="19"/>
      <c r="AB664" s="25"/>
      <c r="AC664" s="25"/>
      <c r="AD664" s="25"/>
    </row>
    <row r="665" customFormat="false" ht="15" hidden="false" customHeight="true" outlineLevel="0" collapsed="false">
      <c r="A665" s="26" t="n">
        <v>646</v>
      </c>
      <c r="B665" s="27" t="s">
        <v>1937</v>
      </c>
      <c r="C665" s="26" t="s">
        <v>1935</v>
      </c>
      <c r="D665" s="27" t="s">
        <v>1931</v>
      </c>
      <c r="E665" s="26" t="s">
        <v>700</v>
      </c>
      <c r="F665" s="27" t="n">
        <v>120</v>
      </c>
      <c r="G665" s="26" t="n">
        <v>7</v>
      </c>
      <c r="H665" s="27" t="n">
        <v>4</v>
      </c>
      <c r="I665" s="26" t="n">
        <v>5</v>
      </c>
      <c r="J665" s="27" t="n">
        <v>3</v>
      </c>
      <c r="K665" s="26" t="n">
        <v>95</v>
      </c>
      <c r="L665" s="27" t="n">
        <f aca="false">VLOOKUP(K665,$AB$682:$AD$691,3,TRUE())+VLOOKUP(F665,$AC$682:$AD$691,2,TRUE())+SUM(G665:J665)</f>
        <v>27</v>
      </c>
      <c r="M665" s="28" t="n">
        <v>5</v>
      </c>
      <c r="N665" s="29" t="n">
        <v>7</v>
      </c>
      <c r="O665" s="28" t="n">
        <f aca="false">MIN((MAX((ROUND(((POWER(CEILING((K665*1.15),1),2) / 870) * (Z665 /Y665)),0)),5)),30)</f>
        <v>14</v>
      </c>
      <c r="P665" s="19"/>
      <c r="Q665" s="28" t="s">
        <v>427</v>
      </c>
      <c r="R665" s="29" t="n">
        <v>297</v>
      </c>
      <c r="S665" s="30" t="s">
        <v>1938</v>
      </c>
      <c r="T665" s="29" t="s">
        <v>427</v>
      </c>
      <c r="U665" s="21"/>
      <c r="V665" s="31"/>
      <c r="W665" s="19"/>
      <c r="X665" s="32"/>
      <c r="Y665" s="23" t="n">
        <v>3</v>
      </c>
      <c r="Z665" s="24" t="n">
        <v>3</v>
      </c>
      <c r="AA665" s="19"/>
      <c r="AB665" s="25"/>
      <c r="AC665" s="25"/>
      <c r="AD665" s="25"/>
    </row>
    <row r="666" customFormat="false" ht="15" hidden="false" customHeight="true" outlineLevel="0" collapsed="false">
      <c r="A666" s="26" t="n">
        <v>646</v>
      </c>
      <c r="B666" s="27" t="s">
        <v>1939</v>
      </c>
      <c r="C666" s="26" t="s">
        <v>1935</v>
      </c>
      <c r="D666" s="27" t="s">
        <v>1927</v>
      </c>
      <c r="E666" s="26" t="s">
        <v>700</v>
      </c>
      <c r="F666" s="27" t="n">
        <v>120</v>
      </c>
      <c r="G666" s="26" t="n">
        <v>5</v>
      </c>
      <c r="H666" s="27" t="n">
        <v>3</v>
      </c>
      <c r="I666" s="26" t="n">
        <v>7</v>
      </c>
      <c r="J666" s="27" t="n">
        <v>4</v>
      </c>
      <c r="K666" s="26" t="n">
        <v>95</v>
      </c>
      <c r="L666" s="27" t="n">
        <f aca="false">VLOOKUP(K666,$AB$682:$AD$691,3,TRUE())+VLOOKUP(F666,$AC$682:$AD$691,2,TRUE())+SUM(G666:J666)</f>
        <v>27</v>
      </c>
      <c r="M666" s="28" t="n">
        <v>6</v>
      </c>
      <c r="N666" s="29" t="n">
        <v>7</v>
      </c>
      <c r="O666" s="28" t="n">
        <f aca="false">MIN((MAX((ROUND(((POWER(CEILING((K666*1.15),1),2) / 870) * (Z666 /Y666)),0)),5)),30)</f>
        <v>14</v>
      </c>
      <c r="P666" s="19"/>
      <c r="Q666" s="28" t="s">
        <v>427</v>
      </c>
      <c r="R666" s="29" t="n">
        <v>297</v>
      </c>
      <c r="S666" s="30" t="s">
        <v>1940</v>
      </c>
      <c r="T666" s="29" t="s">
        <v>427</v>
      </c>
      <c r="U666" s="21"/>
      <c r="V666" s="31"/>
      <c r="W666" s="19"/>
      <c r="X666" s="32"/>
      <c r="Y666" s="23" t="n">
        <v>3</v>
      </c>
      <c r="Z666" s="24" t="n">
        <v>3</v>
      </c>
      <c r="AA666" s="19"/>
      <c r="AB666" s="25"/>
      <c r="AC666" s="25"/>
      <c r="AD666" s="25"/>
    </row>
    <row r="667" customFormat="false" ht="15" hidden="false" customHeight="true" outlineLevel="0" collapsed="false">
      <c r="A667" s="26" t="n">
        <v>647</v>
      </c>
      <c r="B667" s="27" t="s">
        <v>1941</v>
      </c>
      <c r="C667" s="26" t="s">
        <v>614</v>
      </c>
      <c r="D667" s="27" t="s">
        <v>604</v>
      </c>
      <c r="E667" s="26" t="s">
        <v>700</v>
      </c>
      <c r="F667" s="27" t="n">
        <v>100</v>
      </c>
      <c r="G667" s="26" t="n">
        <v>3</v>
      </c>
      <c r="H667" s="27" t="n">
        <v>3</v>
      </c>
      <c r="I667" s="26" t="n">
        <v>5</v>
      </c>
      <c r="J667" s="27" t="n">
        <v>3</v>
      </c>
      <c r="K667" s="26" t="n">
        <v>108</v>
      </c>
      <c r="L667" s="27" t="n">
        <f aca="false">VLOOKUP(K667,$AB$682:$AD$691,3,TRUE())+VLOOKUP(F667,$AC$682:$AD$691,2,TRUE())+SUM(G667:J667)</f>
        <v>21</v>
      </c>
      <c r="M667" s="28" t="n">
        <v>3</v>
      </c>
      <c r="N667" s="29" t="n">
        <v>3</v>
      </c>
      <c r="O667" s="28" t="n">
        <f aca="false">MIN((MAX((ROUND(((POWER(CEILING((K667*1.15),1),2) / 870) * (Z667 /Y667)),0)),5)),30)</f>
        <v>18</v>
      </c>
      <c r="P667" s="19"/>
      <c r="Q667" s="28" t="s">
        <v>427</v>
      </c>
      <c r="R667" s="29" t="n">
        <v>297</v>
      </c>
      <c r="S667" s="30" t="s">
        <v>817</v>
      </c>
      <c r="T667" s="29" t="s">
        <v>404</v>
      </c>
      <c r="U667" s="21"/>
      <c r="V667" s="31"/>
      <c r="W667" s="19"/>
      <c r="X667" s="32"/>
      <c r="Y667" s="23" t="n">
        <v>3</v>
      </c>
      <c r="Z667" s="24" t="n">
        <v>3</v>
      </c>
      <c r="AA667" s="19"/>
      <c r="AB667" s="25"/>
      <c r="AC667" s="25"/>
      <c r="AD667" s="25"/>
    </row>
    <row r="668" customFormat="false" ht="15" hidden="false" customHeight="true" outlineLevel="0" collapsed="false">
      <c r="A668" s="34" t="n">
        <v>648</v>
      </c>
      <c r="B668" s="35" t="s">
        <v>1942</v>
      </c>
      <c r="C668" s="34" t="s">
        <v>1028</v>
      </c>
      <c r="D668" s="35" t="s">
        <v>1460</v>
      </c>
      <c r="E668" s="34" t="s">
        <v>700</v>
      </c>
      <c r="F668" s="35" t="n">
        <v>110</v>
      </c>
      <c r="G668" s="34" t="n">
        <v>3</v>
      </c>
      <c r="H668" s="35" t="n">
        <v>3</v>
      </c>
      <c r="I668" s="34" t="n">
        <v>5</v>
      </c>
      <c r="J668" s="35" t="n">
        <v>5</v>
      </c>
      <c r="K668" s="34" t="n">
        <v>90</v>
      </c>
      <c r="L668" s="35" t="n">
        <f aca="false">VLOOKUP(K668,$AB$682:$AD$691,3,TRUE())+VLOOKUP(F668,$AC$682:$AD$691,2,TRUE())+SUM(G668:J668)</f>
        <v>23</v>
      </c>
      <c r="M668" s="36" t="n">
        <v>1</v>
      </c>
      <c r="N668" s="37" t="n">
        <v>1</v>
      </c>
      <c r="O668" s="36" t="n">
        <f aca="false">MIN((MAX((ROUND(((POWER(CEILING((K668*1.15),1),2) / 870) * (Z668 /Y668)),0)),5)),30)</f>
        <v>12</v>
      </c>
      <c r="P668" s="19"/>
      <c r="Q668" s="36" t="s">
        <v>427</v>
      </c>
      <c r="R668" s="37" t="n">
        <v>297</v>
      </c>
      <c r="S668" s="38" t="s">
        <v>817</v>
      </c>
      <c r="T668" s="37" t="s">
        <v>423</v>
      </c>
      <c r="U668" s="21"/>
      <c r="V668" s="39"/>
      <c r="W668" s="19"/>
      <c r="X668" s="32"/>
      <c r="Y668" s="23" t="n">
        <v>3</v>
      </c>
      <c r="Z668" s="24" t="n">
        <v>3</v>
      </c>
      <c r="AA668" s="19"/>
      <c r="AB668" s="25"/>
      <c r="AC668" s="25"/>
      <c r="AD668" s="25"/>
    </row>
    <row r="669" customFormat="false" ht="15" hidden="false" customHeight="true" outlineLevel="0" collapsed="false">
      <c r="A669" s="34" t="n">
        <v>648</v>
      </c>
      <c r="B669" s="35" t="s">
        <v>1943</v>
      </c>
      <c r="C669" s="34" t="s">
        <v>1944</v>
      </c>
      <c r="D669" s="35" t="s">
        <v>1460</v>
      </c>
      <c r="E669" s="34" t="s">
        <v>700</v>
      </c>
      <c r="F669" s="35" t="n">
        <v>110</v>
      </c>
      <c r="G669" s="34" t="n">
        <v>5</v>
      </c>
      <c r="H669" s="35" t="n">
        <v>3</v>
      </c>
      <c r="I669" s="34" t="n">
        <v>3</v>
      </c>
      <c r="J669" s="35" t="n">
        <v>3</v>
      </c>
      <c r="K669" s="34" t="n">
        <v>128</v>
      </c>
      <c r="L669" s="35" t="n">
        <f aca="false">VLOOKUP(K669,$AB$682:$AD$691,3,TRUE())+VLOOKUP(F669,$AC$682:$AD$691,2,TRUE())+SUM(G669:J669)</f>
        <v>23</v>
      </c>
      <c r="M669" s="36" t="n">
        <v>1</v>
      </c>
      <c r="N669" s="37" t="n">
        <v>1</v>
      </c>
      <c r="O669" s="36" t="n">
        <f aca="false">MIN((MAX((ROUND(((POWER(CEILING((K669*1.15),1),2) / 870) * (Z669 /Y669)),0)),5)),30)</f>
        <v>25</v>
      </c>
      <c r="P669" s="19"/>
      <c r="Q669" s="36" t="s">
        <v>427</v>
      </c>
      <c r="R669" s="37" t="n">
        <v>297</v>
      </c>
      <c r="S669" s="38" t="s">
        <v>817</v>
      </c>
      <c r="T669" s="37" t="s">
        <v>402</v>
      </c>
      <c r="U669" s="21"/>
      <c r="V669" s="39"/>
      <c r="W669" s="19"/>
      <c r="X669" s="32"/>
      <c r="Y669" s="23" t="n">
        <v>3</v>
      </c>
      <c r="Z669" s="24" t="n">
        <v>3</v>
      </c>
      <c r="AA669" s="19"/>
      <c r="AB669" s="25"/>
      <c r="AC669" s="25"/>
      <c r="AD669" s="25"/>
    </row>
    <row r="670" customFormat="false" ht="15" hidden="false" customHeight="true" outlineLevel="0" collapsed="false">
      <c r="A670" s="34" t="n">
        <v>649</v>
      </c>
      <c r="B670" s="35" t="s">
        <v>1945</v>
      </c>
      <c r="C670" s="34" t="s">
        <v>1035</v>
      </c>
      <c r="D670" s="35" t="s">
        <v>1946</v>
      </c>
      <c r="E670" s="34" t="s">
        <v>700</v>
      </c>
      <c r="F670" s="35" t="n">
        <v>100</v>
      </c>
      <c r="G670" s="34" t="n">
        <v>5</v>
      </c>
      <c r="H670" s="35" t="n">
        <v>3</v>
      </c>
      <c r="I670" s="34" t="n">
        <v>5</v>
      </c>
      <c r="J670" s="35" t="n">
        <v>3</v>
      </c>
      <c r="K670" s="34" t="n">
        <v>99</v>
      </c>
      <c r="L670" s="35" t="n">
        <f aca="false">VLOOKUP(K670,$AB$682:$AD$691,3,TRUE())+VLOOKUP(F670,$AC$682:$AD$691,2,TRUE())+SUM(G670:J670)</f>
        <v>23</v>
      </c>
      <c r="M670" s="36" t="n">
        <v>3</v>
      </c>
      <c r="N670" s="37" t="n">
        <v>4</v>
      </c>
      <c r="O670" s="36" t="n">
        <v>15</v>
      </c>
      <c r="P670" s="19"/>
      <c r="Q670" s="36" t="s">
        <v>427</v>
      </c>
      <c r="R670" s="37" t="n">
        <v>297</v>
      </c>
      <c r="S670" s="38" t="s">
        <v>1947</v>
      </c>
      <c r="T670" s="37" t="s">
        <v>509</v>
      </c>
      <c r="U670" s="21"/>
      <c r="V670" s="39" t="s">
        <v>1948</v>
      </c>
      <c r="W670" s="19"/>
      <c r="X670" s="32"/>
      <c r="Y670" s="23" t="n">
        <v>3</v>
      </c>
      <c r="Z670" s="24" t="n">
        <v>1</v>
      </c>
      <c r="AA670" s="19"/>
      <c r="AB670" s="25"/>
      <c r="AC670" s="25"/>
      <c r="AD670" s="25"/>
    </row>
    <row r="671" customFormat="false" ht="15" hidden="false" customHeight="true" outlineLevel="0" collapsed="false">
      <c r="A671" s="26" t="n">
        <v>650</v>
      </c>
      <c r="B671" s="27" t="s">
        <v>1949</v>
      </c>
      <c r="C671" s="26" t="s">
        <v>764</v>
      </c>
      <c r="D671" s="27" t="s">
        <v>420</v>
      </c>
      <c r="E671" s="26" t="s">
        <v>1950</v>
      </c>
      <c r="F671" s="27" t="n">
        <v>90</v>
      </c>
      <c r="G671" s="26" t="n">
        <v>3</v>
      </c>
      <c r="H671" s="27" t="n">
        <v>3</v>
      </c>
      <c r="I671" s="26" t="n">
        <v>2</v>
      </c>
      <c r="J671" s="27" t="n">
        <v>2</v>
      </c>
      <c r="K671" s="26" t="n">
        <v>38</v>
      </c>
      <c r="L671" s="27" t="n">
        <f aca="false">VLOOKUP(K671,$AB$682:$AD$691,3,TRUE())+VLOOKUP(F671,$AC$682:$AD$691,2,TRUE())+SUM(G671:J671)</f>
        <v>14</v>
      </c>
      <c r="M671" s="28" t="n">
        <v>1</v>
      </c>
      <c r="N671" s="29" t="n">
        <v>1</v>
      </c>
      <c r="O671" s="28" t="n">
        <f aca="false">MIN((MAX((ROUND(((POWER(CEILING((K671*1.15),1),2) / 870) * (Z671 /Y671)),0)),5)),30)</f>
        <v>7</v>
      </c>
      <c r="P671" s="19"/>
      <c r="Q671" s="28" t="n">
        <v>2</v>
      </c>
      <c r="R671" s="29" t="n">
        <v>255</v>
      </c>
      <c r="S671" s="30" t="s">
        <v>422</v>
      </c>
      <c r="T671" s="29" t="s">
        <v>403</v>
      </c>
      <c r="U671" s="21"/>
      <c r="V671" s="31"/>
      <c r="W671" s="19"/>
      <c r="X671" s="32"/>
      <c r="Y671" s="23" t="n">
        <v>1</v>
      </c>
      <c r="Z671" s="24" t="n">
        <v>3</v>
      </c>
      <c r="AA671" s="19"/>
      <c r="AB671" s="25"/>
      <c r="AC671" s="25"/>
      <c r="AD671" s="25"/>
    </row>
    <row r="672" customFormat="false" ht="15" hidden="false" customHeight="true" outlineLevel="0" collapsed="false">
      <c r="A672" s="26" t="n">
        <v>651</v>
      </c>
      <c r="B672" s="27" t="s">
        <v>1951</v>
      </c>
      <c r="C672" s="26" t="s">
        <v>764</v>
      </c>
      <c r="D672" s="27" t="s">
        <v>420</v>
      </c>
      <c r="E672" s="26" t="s">
        <v>1950</v>
      </c>
      <c r="F672" s="27" t="n">
        <v>100</v>
      </c>
      <c r="G672" s="26" t="n">
        <v>3</v>
      </c>
      <c r="H672" s="27" t="n">
        <v>3</v>
      </c>
      <c r="I672" s="26" t="n">
        <v>2</v>
      </c>
      <c r="J672" s="27" t="n">
        <v>2</v>
      </c>
      <c r="K672" s="26" t="n">
        <v>57</v>
      </c>
      <c r="L672" s="27" t="n">
        <f aca="false">VLOOKUP(K672,$AB$682:$AD$691,3,TRUE())+VLOOKUP(F672,$AC$682:$AD$691,2,TRUE())+SUM(G672:J672)</f>
        <v>15</v>
      </c>
      <c r="M672" s="28" t="n">
        <v>1</v>
      </c>
      <c r="N672" s="29" t="n">
        <v>3</v>
      </c>
      <c r="O672" s="28" t="n">
        <f aca="false">MIN((MAX((ROUND(((POWER(CEILING((K672*1.15),1),2) / 870) * (Z672 /Y672)),0)),5)),30)</f>
        <v>8</v>
      </c>
      <c r="P672" s="19"/>
      <c r="Q672" s="28" t="s">
        <v>427</v>
      </c>
      <c r="R672" s="29" t="n">
        <v>255</v>
      </c>
      <c r="S672" s="30" t="s">
        <v>422</v>
      </c>
      <c r="T672" s="29" t="s">
        <v>403</v>
      </c>
      <c r="U672" s="21"/>
      <c r="V672" s="31"/>
      <c r="W672" s="19"/>
      <c r="X672" s="32"/>
      <c r="Y672" s="23" t="n">
        <v>2</v>
      </c>
      <c r="Z672" s="24" t="n">
        <v>3</v>
      </c>
      <c r="AA672" s="19"/>
      <c r="AB672" s="25"/>
      <c r="AC672" s="25"/>
      <c r="AD672" s="25"/>
    </row>
    <row r="673" customFormat="false" ht="15" hidden="false" customHeight="true" outlineLevel="0" collapsed="false">
      <c r="A673" s="26" t="n">
        <v>652</v>
      </c>
      <c r="B673" s="27" t="s">
        <v>1952</v>
      </c>
      <c r="C673" s="26" t="s">
        <v>1238</v>
      </c>
      <c r="D673" s="27" t="s">
        <v>420</v>
      </c>
      <c r="E673" s="26" t="s">
        <v>1950</v>
      </c>
      <c r="F673" s="27" t="n">
        <v>100</v>
      </c>
      <c r="G673" s="26" t="n">
        <v>4</v>
      </c>
      <c r="H673" s="27" t="n">
        <v>5</v>
      </c>
      <c r="I673" s="26" t="n">
        <v>3</v>
      </c>
      <c r="J673" s="27" t="n">
        <v>3</v>
      </c>
      <c r="K673" s="26" t="n">
        <v>64</v>
      </c>
      <c r="L673" s="27" t="n">
        <f aca="false">VLOOKUP(K673,$AB$682:$AD$691,3,TRUE())+VLOOKUP(F673,$AC$682:$AD$691,2,TRUE())+SUM(G673:J673)</f>
        <v>21</v>
      </c>
      <c r="M673" s="28" t="n">
        <v>3</v>
      </c>
      <c r="N673" s="29" t="n">
        <v>4</v>
      </c>
      <c r="O673" s="28" t="n">
        <f aca="false">MIN((MAX((ROUND(((POWER(CEILING((K673*1.15),1),2) / 870) * (Z673 /Y673)),0)),5)),30)</f>
        <v>6</v>
      </c>
      <c r="P673" s="19"/>
      <c r="Q673" s="28" t="s">
        <v>427</v>
      </c>
      <c r="R673" s="29" t="n">
        <v>255</v>
      </c>
      <c r="S673" s="30" t="s">
        <v>422</v>
      </c>
      <c r="T673" s="29" t="s">
        <v>403</v>
      </c>
      <c r="U673" s="21"/>
      <c r="V673" s="31"/>
      <c r="W673" s="19"/>
      <c r="X673" s="32"/>
      <c r="Y673" s="23" t="n">
        <v>3</v>
      </c>
      <c r="Z673" s="24" t="n">
        <v>3</v>
      </c>
      <c r="AA673" s="19"/>
      <c r="AB673" s="25"/>
      <c r="AC673" s="25"/>
      <c r="AD673" s="25"/>
    </row>
    <row r="674" customFormat="false" ht="15" hidden="false" customHeight="true" outlineLevel="0" collapsed="false">
      <c r="A674" s="34" t="n">
        <v>653</v>
      </c>
      <c r="B674" s="35" t="s">
        <v>1953</v>
      </c>
      <c r="C674" s="34" t="s">
        <v>433</v>
      </c>
      <c r="D674" s="35" t="s">
        <v>434</v>
      </c>
      <c r="E674" s="34" t="s">
        <v>1954</v>
      </c>
      <c r="F674" s="35" t="n">
        <v>90</v>
      </c>
      <c r="G674" s="34" t="n">
        <v>2</v>
      </c>
      <c r="H674" s="35" t="n">
        <v>2</v>
      </c>
      <c r="I674" s="34" t="n">
        <v>3</v>
      </c>
      <c r="J674" s="35" t="n">
        <v>2</v>
      </c>
      <c r="K674" s="34" t="n">
        <v>60</v>
      </c>
      <c r="L674" s="35" t="n">
        <f aca="false">VLOOKUP(K674,$AB$682:$AD$691,3,TRUE())+VLOOKUP(F674,$AC$682:$AD$691,2,TRUE())+SUM(G674:J674)</f>
        <v>13</v>
      </c>
      <c r="M674" s="36" t="n">
        <v>1</v>
      </c>
      <c r="N674" s="37" t="n">
        <v>1</v>
      </c>
      <c r="O674" s="36" t="n">
        <f aca="false">MIN((MAX((ROUND(((POWER(CEILING((K674*1.15),1),2) / 870) * (Z674 /Y674)),0)),5)),30)</f>
        <v>16</v>
      </c>
      <c r="P674" s="19"/>
      <c r="Q674" s="36" t="n">
        <v>2</v>
      </c>
      <c r="R674" s="37" t="n">
        <v>255</v>
      </c>
      <c r="S674" s="38" t="s">
        <v>422</v>
      </c>
      <c r="T674" s="37" t="s">
        <v>404</v>
      </c>
      <c r="U674" s="21"/>
      <c r="V674" s="39"/>
      <c r="W674" s="19"/>
      <c r="X674" s="32"/>
      <c r="Y674" s="23" t="n">
        <v>1</v>
      </c>
      <c r="Z674" s="24" t="n">
        <v>3</v>
      </c>
      <c r="AA674" s="19"/>
      <c r="AB674" s="25"/>
      <c r="AC674" s="25"/>
      <c r="AD674" s="25"/>
    </row>
    <row r="675" customFormat="false" ht="15" hidden="false" customHeight="true" outlineLevel="0" collapsed="false">
      <c r="A675" s="34" t="n">
        <v>654</v>
      </c>
      <c r="B675" s="35" t="s">
        <v>1955</v>
      </c>
      <c r="C675" s="34" t="s">
        <v>433</v>
      </c>
      <c r="D675" s="35" t="s">
        <v>434</v>
      </c>
      <c r="E675" s="34" t="s">
        <v>1954</v>
      </c>
      <c r="F675" s="35" t="n">
        <v>90</v>
      </c>
      <c r="G675" s="34" t="n">
        <v>2</v>
      </c>
      <c r="H675" s="35" t="n">
        <v>2</v>
      </c>
      <c r="I675" s="34" t="n">
        <v>3</v>
      </c>
      <c r="J675" s="35" t="n">
        <v>3</v>
      </c>
      <c r="K675" s="34" t="n">
        <v>73</v>
      </c>
      <c r="L675" s="35" t="n">
        <f aca="false">VLOOKUP(K675,$AB$682:$AD$691,3,TRUE())+VLOOKUP(F675,$AC$682:$AD$691,2,TRUE())+SUM(G675:J675)</f>
        <v>15</v>
      </c>
      <c r="M675" s="36" t="n">
        <v>2</v>
      </c>
      <c r="N675" s="37" t="n">
        <v>2</v>
      </c>
      <c r="O675" s="36" t="n">
        <f aca="false">MIN((MAX((ROUND(((POWER(CEILING((K675*1.15),1),2) / 870) * (Z675 /Y675)),0)),5)),30)</f>
        <v>12</v>
      </c>
      <c r="P675" s="19"/>
      <c r="Q675" s="36" t="s">
        <v>427</v>
      </c>
      <c r="R675" s="37" t="n">
        <v>255</v>
      </c>
      <c r="S675" s="38" t="s">
        <v>422</v>
      </c>
      <c r="T675" s="37" t="s">
        <v>404</v>
      </c>
      <c r="U675" s="21"/>
      <c r="V675" s="39"/>
      <c r="W675" s="19"/>
      <c r="X675" s="32"/>
      <c r="Y675" s="23" t="n">
        <v>2</v>
      </c>
      <c r="Z675" s="24" t="n">
        <v>3</v>
      </c>
      <c r="AA675" s="19"/>
      <c r="AB675" s="25"/>
      <c r="AC675" s="25"/>
      <c r="AD675" s="25"/>
    </row>
    <row r="676" customFormat="false" ht="15" hidden="false" customHeight="true" outlineLevel="0" collapsed="false">
      <c r="A676" s="34" t="n">
        <v>655</v>
      </c>
      <c r="B676" s="35" t="s">
        <v>1956</v>
      </c>
      <c r="C676" s="34" t="s">
        <v>1779</v>
      </c>
      <c r="D676" s="35" t="s">
        <v>434</v>
      </c>
      <c r="E676" s="34" t="s">
        <v>1954</v>
      </c>
      <c r="F676" s="35" t="n">
        <v>100</v>
      </c>
      <c r="G676" s="34" t="n">
        <v>3</v>
      </c>
      <c r="H676" s="35" t="n">
        <v>3</v>
      </c>
      <c r="I676" s="34" t="n">
        <v>4</v>
      </c>
      <c r="J676" s="35" t="n">
        <v>4</v>
      </c>
      <c r="K676" s="34" t="n">
        <v>104</v>
      </c>
      <c r="L676" s="35" t="n">
        <f aca="false">VLOOKUP(K676,$AB$682:$AD$691,3,TRUE())+VLOOKUP(F676,$AC$682:$AD$691,2,TRUE())+SUM(G676:J676)</f>
        <v>21</v>
      </c>
      <c r="M676" s="36" t="n">
        <v>3</v>
      </c>
      <c r="N676" s="37" t="n">
        <v>3</v>
      </c>
      <c r="O676" s="36" t="n">
        <f aca="false">MIN((MAX((ROUND(((POWER(CEILING((K676*1.15),1),2) / 870) * (Z676 /Y676)),0)),5)),30)</f>
        <v>17</v>
      </c>
      <c r="P676" s="19"/>
      <c r="Q676" s="36" t="s">
        <v>427</v>
      </c>
      <c r="R676" s="37" t="n">
        <v>255</v>
      </c>
      <c r="S676" s="38" t="s">
        <v>422</v>
      </c>
      <c r="T676" s="37" t="s">
        <v>404</v>
      </c>
      <c r="U676" s="21"/>
      <c r="V676" s="39"/>
      <c r="W676" s="19"/>
      <c r="X676" s="32"/>
      <c r="Y676" s="23" t="n">
        <v>3</v>
      </c>
      <c r="Z676" s="24" t="n">
        <v>3</v>
      </c>
      <c r="AA676" s="19"/>
      <c r="AB676" s="25"/>
      <c r="AC676" s="25"/>
      <c r="AD676" s="25"/>
    </row>
    <row r="677" customFormat="false" ht="15" hidden="false" customHeight="true" outlineLevel="0" collapsed="false">
      <c r="A677" s="26" t="n">
        <v>656</v>
      </c>
      <c r="B677" s="27" t="s">
        <v>1957</v>
      </c>
      <c r="C677" s="26" t="s">
        <v>444</v>
      </c>
      <c r="D677" s="27" t="s">
        <v>445</v>
      </c>
      <c r="E677" s="26" t="s">
        <v>1388</v>
      </c>
      <c r="F677" s="27" t="n">
        <v>90</v>
      </c>
      <c r="G677" s="26" t="n">
        <v>2</v>
      </c>
      <c r="H677" s="27" t="n">
        <v>2</v>
      </c>
      <c r="I677" s="26" t="n">
        <v>3</v>
      </c>
      <c r="J677" s="27" t="n">
        <v>2</v>
      </c>
      <c r="K677" s="26" t="n">
        <v>71</v>
      </c>
      <c r="L677" s="27" t="n">
        <f aca="false">VLOOKUP(K677,$AB$682:$AD$691,3,TRUE())+VLOOKUP(F677,$AC$682:$AD$691,2,TRUE())+SUM(G677:J677)</f>
        <v>14</v>
      </c>
      <c r="M677" s="28" t="n">
        <v>1</v>
      </c>
      <c r="N677" s="29" t="n">
        <v>1</v>
      </c>
      <c r="O677" s="28" t="n">
        <f aca="false">MIN((MAX((ROUND(((POWER(CEILING((K677*1.15),1),2) / 870) * (Z677 /Y677)),0)),5)),30)</f>
        <v>23</v>
      </c>
      <c r="P677" s="19"/>
      <c r="Q677" s="28" t="n">
        <v>2</v>
      </c>
      <c r="R677" s="29" t="n">
        <v>255</v>
      </c>
      <c r="S677" s="30" t="s">
        <v>422</v>
      </c>
      <c r="T677" s="29" t="s">
        <v>404</v>
      </c>
      <c r="U677" s="21"/>
      <c r="V677" s="31"/>
      <c r="W677" s="19"/>
      <c r="X677" s="32"/>
      <c r="Y677" s="23" t="n">
        <v>1</v>
      </c>
      <c r="Z677" s="24" t="n">
        <v>3</v>
      </c>
      <c r="AA677" s="19"/>
      <c r="AB677" s="25"/>
      <c r="AC677" s="25"/>
      <c r="AD677" s="25"/>
    </row>
    <row r="678" customFormat="false" ht="15" hidden="false" customHeight="true" outlineLevel="0" collapsed="false">
      <c r="A678" s="26" t="n">
        <v>657</v>
      </c>
      <c r="B678" s="27" t="s">
        <v>1958</v>
      </c>
      <c r="C678" s="26" t="s">
        <v>444</v>
      </c>
      <c r="D678" s="27" t="s">
        <v>445</v>
      </c>
      <c r="E678" s="26" t="s">
        <v>1388</v>
      </c>
      <c r="F678" s="27" t="n">
        <v>90</v>
      </c>
      <c r="G678" s="26" t="n">
        <v>3</v>
      </c>
      <c r="H678" s="27" t="n">
        <v>2</v>
      </c>
      <c r="I678" s="26" t="n">
        <v>3</v>
      </c>
      <c r="J678" s="27" t="n">
        <v>2</v>
      </c>
      <c r="K678" s="26" t="n">
        <v>97</v>
      </c>
      <c r="L678" s="27" t="n">
        <f aca="false">VLOOKUP(K678,$AB$682:$AD$691,3,TRUE())+VLOOKUP(F678,$AC$682:$AD$691,2,TRUE())+SUM(G678:J678)</f>
        <v>16</v>
      </c>
      <c r="M678" s="28" t="n">
        <v>1</v>
      </c>
      <c r="N678" s="29" t="n">
        <v>2</v>
      </c>
      <c r="O678" s="28" t="n">
        <f aca="false">MIN((MAX((ROUND(((POWER(CEILING((K678*1.15),1),2) / 870) * (Z678 /Y678)),0)),5)),30)</f>
        <v>22</v>
      </c>
      <c r="P678" s="19"/>
      <c r="Q678" s="28" t="s">
        <v>427</v>
      </c>
      <c r="R678" s="29" t="n">
        <v>255</v>
      </c>
      <c r="S678" s="30" t="s">
        <v>422</v>
      </c>
      <c r="T678" s="29" t="s">
        <v>404</v>
      </c>
      <c r="U678" s="21"/>
      <c r="V678" s="31"/>
      <c r="W678" s="19"/>
      <c r="X678" s="32"/>
      <c r="Y678" s="23" t="n">
        <v>2</v>
      </c>
      <c r="Z678" s="24" t="n">
        <v>3</v>
      </c>
      <c r="AA678" s="19"/>
      <c r="AB678" s="25"/>
      <c r="AC678" s="25"/>
      <c r="AD678" s="25"/>
    </row>
    <row r="679" customFormat="false" ht="15" hidden="false" customHeight="true" outlineLevel="0" collapsed="false">
      <c r="A679" s="26" t="n">
        <v>658</v>
      </c>
      <c r="B679" s="27" t="s">
        <v>1959</v>
      </c>
      <c r="C679" s="26" t="s">
        <v>1314</v>
      </c>
      <c r="D679" s="27" t="s">
        <v>445</v>
      </c>
      <c r="E679" s="26" t="s">
        <v>1388</v>
      </c>
      <c r="F679" s="27" t="n">
        <v>100</v>
      </c>
      <c r="G679" s="26" t="n">
        <v>3</v>
      </c>
      <c r="H679" s="27" t="n">
        <v>3</v>
      </c>
      <c r="I679" s="26" t="n">
        <v>4</v>
      </c>
      <c r="J679" s="27" t="n">
        <v>3</v>
      </c>
      <c r="K679" s="26" t="n">
        <v>122</v>
      </c>
      <c r="L679" s="27" t="n">
        <f aca="false">VLOOKUP(K679,$AB$682:$AD$691,3,TRUE())+VLOOKUP(F679,$AC$682:$AD$691,2,TRUE())+SUM(G679:J679)</f>
        <v>21</v>
      </c>
      <c r="M679" s="28" t="n">
        <v>3</v>
      </c>
      <c r="N679" s="29" t="n">
        <v>3</v>
      </c>
      <c r="O679" s="28" t="n">
        <f aca="false">MIN((MAX((ROUND(((POWER(CEILING((K679*1.15),1),2) / 870) * (Z679 /Y679)),0)),5)),30)</f>
        <v>23</v>
      </c>
      <c r="P679" s="19"/>
      <c r="Q679" s="28" t="s">
        <v>427</v>
      </c>
      <c r="R679" s="29" t="n">
        <v>255</v>
      </c>
      <c r="S679" s="30" t="s">
        <v>422</v>
      </c>
      <c r="T679" s="29" t="s">
        <v>404</v>
      </c>
      <c r="U679" s="21"/>
      <c r="V679" s="31" t="s">
        <v>1960</v>
      </c>
      <c r="W679" s="19"/>
      <c r="X679" s="32"/>
      <c r="Y679" s="23" t="n">
        <v>3</v>
      </c>
      <c r="Z679" s="24" t="n">
        <v>3</v>
      </c>
      <c r="AA679" s="19"/>
      <c r="AB679" s="25"/>
      <c r="AC679" s="25"/>
      <c r="AD679" s="25"/>
    </row>
    <row r="680" customFormat="false" ht="15" hidden="false" customHeight="true" outlineLevel="0" collapsed="false">
      <c r="A680" s="34" t="n">
        <v>659</v>
      </c>
      <c r="B680" s="35" t="s">
        <v>1961</v>
      </c>
      <c r="C680" s="34" t="s">
        <v>484</v>
      </c>
      <c r="D680" s="35" t="s">
        <v>1962</v>
      </c>
      <c r="E680" s="34" t="s">
        <v>1963</v>
      </c>
      <c r="F680" s="35" t="n">
        <v>90</v>
      </c>
      <c r="G680" s="34" t="n">
        <v>2</v>
      </c>
      <c r="H680" s="35" t="n">
        <v>2</v>
      </c>
      <c r="I680" s="34" t="n">
        <v>2</v>
      </c>
      <c r="J680" s="35" t="n">
        <v>2</v>
      </c>
      <c r="K680" s="34" t="n">
        <v>57</v>
      </c>
      <c r="L680" s="35" t="n">
        <f aca="false">VLOOKUP(K680,$AB$682:$AD$691,3,TRUE())+VLOOKUP(F680,$AC$682:$AD$691,2,TRUE())+SUM(G680:J680)</f>
        <v>12</v>
      </c>
      <c r="M680" s="36" t="n">
        <v>1</v>
      </c>
      <c r="N680" s="37" t="n">
        <v>1</v>
      </c>
      <c r="O680" s="36" t="n">
        <f aca="false">MIN((MAX((ROUND(((POWER(CEILING((K680*1.15),1),2) / 870) * (Z680 /Y680)),0)),5)),30)</f>
        <v>5</v>
      </c>
      <c r="P680" s="19"/>
      <c r="Q680" s="36" t="n">
        <v>2</v>
      </c>
      <c r="R680" s="37" t="n">
        <v>45</v>
      </c>
      <c r="S680" s="38" t="s">
        <v>422</v>
      </c>
      <c r="T680" s="37" t="s">
        <v>403</v>
      </c>
      <c r="U680" s="21"/>
      <c r="V680" s="39"/>
      <c r="W680" s="19"/>
      <c r="X680" s="32"/>
      <c r="Y680" s="23" t="n">
        <v>3</v>
      </c>
      <c r="Z680" s="24" t="n">
        <v>3</v>
      </c>
      <c r="AA680" s="19"/>
      <c r="AB680" s="25"/>
      <c r="AC680" s="25"/>
      <c r="AD680" s="25"/>
    </row>
    <row r="681" customFormat="false" ht="15" hidden="false" customHeight="true" outlineLevel="0" collapsed="false">
      <c r="A681" s="34" t="n">
        <v>660</v>
      </c>
      <c r="B681" s="35" t="s">
        <v>1964</v>
      </c>
      <c r="C681" s="34" t="s">
        <v>1965</v>
      </c>
      <c r="D681" s="35" t="s">
        <v>1962</v>
      </c>
      <c r="E681" s="34" t="s">
        <v>1963</v>
      </c>
      <c r="F681" s="35" t="n">
        <v>100</v>
      </c>
      <c r="G681" s="34" t="n">
        <v>2</v>
      </c>
      <c r="H681" s="35" t="n">
        <v>3</v>
      </c>
      <c r="I681" s="34" t="n">
        <v>2</v>
      </c>
      <c r="J681" s="35" t="n">
        <v>3</v>
      </c>
      <c r="K681" s="34" t="n">
        <v>78</v>
      </c>
      <c r="L681" s="35" t="n">
        <f aca="false">VLOOKUP(K681,$AB$682:$AD$691,3,TRUE())+VLOOKUP(F681,$AC$682:$AD$691,2,TRUE())+SUM(G681:J681)</f>
        <v>16</v>
      </c>
      <c r="M681" s="36" t="n">
        <v>2</v>
      </c>
      <c r="N681" s="37" t="n">
        <v>3</v>
      </c>
      <c r="O681" s="36" t="n">
        <f aca="false">MIN((MAX((ROUND(((POWER(CEILING((K681*1.15),1),2) / 870) * (Z681 /Y681)),0)),5)),30)</f>
        <v>9</v>
      </c>
      <c r="P681" s="19"/>
      <c r="Q681" s="36" t="s">
        <v>427</v>
      </c>
      <c r="R681" s="37" t="n">
        <v>173</v>
      </c>
      <c r="S681" s="38" t="s">
        <v>422</v>
      </c>
      <c r="T681" s="37" t="s">
        <v>449</v>
      </c>
      <c r="U681" s="21"/>
      <c r="V681" s="39"/>
      <c r="W681" s="19"/>
      <c r="X681" s="32"/>
      <c r="Y681" s="23" t="n">
        <v>3</v>
      </c>
      <c r="Z681" s="24" t="n">
        <v>3</v>
      </c>
      <c r="AA681" s="19"/>
      <c r="AB681" s="25"/>
      <c r="AC681" s="25"/>
      <c r="AD681" s="25"/>
    </row>
    <row r="682" customFormat="false" ht="15" hidden="false" customHeight="true" outlineLevel="0" collapsed="false">
      <c r="A682" s="34" t="n">
        <v>661</v>
      </c>
      <c r="B682" s="35" t="s">
        <v>1966</v>
      </c>
      <c r="C682" s="34" t="s">
        <v>475</v>
      </c>
      <c r="D682" s="35" t="s">
        <v>477</v>
      </c>
      <c r="E682" s="34" t="s">
        <v>1967</v>
      </c>
      <c r="F682" s="35" t="n">
        <v>90</v>
      </c>
      <c r="G682" s="34" t="n">
        <v>2</v>
      </c>
      <c r="H682" s="35" t="n">
        <v>2</v>
      </c>
      <c r="I682" s="34" t="n">
        <v>2</v>
      </c>
      <c r="J682" s="35" t="n">
        <v>2</v>
      </c>
      <c r="K682" s="34" t="n">
        <v>62</v>
      </c>
      <c r="L682" s="35" t="n">
        <f aca="false">VLOOKUP(K682,$AB$682:$AD$691,3,TRUE())+VLOOKUP(F682,$AC$682:$AD$691,2,TRUE())+SUM(G682:J682)</f>
        <v>13</v>
      </c>
      <c r="M682" s="36" t="n">
        <v>1</v>
      </c>
      <c r="N682" s="37" t="n">
        <v>1</v>
      </c>
      <c r="O682" s="36" t="n">
        <f aca="false">MIN((MAX((ROUND(((POWER(CEILING((K682*1.15),1),2) / 870) * (Z682 /Y682)),0)),5)),30)</f>
        <v>18</v>
      </c>
      <c r="P682" s="19"/>
      <c r="Q682" s="36" t="n">
        <v>2</v>
      </c>
      <c r="R682" s="37" t="n">
        <v>45</v>
      </c>
      <c r="S682" s="38" t="s">
        <v>422</v>
      </c>
      <c r="T682" s="37" t="s">
        <v>402</v>
      </c>
      <c r="U682" s="21"/>
      <c r="V682" s="39" t="s">
        <v>1968</v>
      </c>
      <c r="W682" s="19"/>
      <c r="X682" s="32" t="n">
        <v>0</v>
      </c>
      <c r="Y682" s="23" t="n">
        <v>1</v>
      </c>
      <c r="Z682" s="24" t="n">
        <v>3</v>
      </c>
      <c r="AA682" s="19"/>
      <c r="AB682" s="25" t="n">
        <v>0</v>
      </c>
      <c r="AC682" s="25" t="n">
        <v>80</v>
      </c>
      <c r="AD682" s="25" t="n">
        <v>1</v>
      </c>
    </row>
    <row r="683" customFormat="false" ht="15" hidden="false" customHeight="true" outlineLevel="0" collapsed="false">
      <c r="A683" s="26" t="n">
        <v>662</v>
      </c>
      <c r="B683" s="27" t="s">
        <v>1969</v>
      </c>
      <c r="C683" s="26" t="s">
        <v>439</v>
      </c>
      <c r="D683" s="27" t="s">
        <v>654</v>
      </c>
      <c r="E683" s="26" t="s">
        <v>1967</v>
      </c>
      <c r="F683" s="27" t="n">
        <v>100</v>
      </c>
      <c r="G683" s="26" t="n">
        <v>3</v>
      </c>
      <c r="H683" s="27" t="n">
        <v>2</v>
      </c>
      <c r="I683" s="26" t="n">
        <v>2</v>
      </c>
      <c r="J683" s="27" t="n">
        <v>2</v>
      </c>
      <c r="K683" s="26" t="n">
        <v>84</v>
      </c>
      <c r="L683" s="27" t="n">
        <f aca="false">VLOOKUP(K683,$AB$682:$AD$691,3,TRUE())+VLOOKUP(F683,$AC$682:$AD$691,2,TRUE())+SUM(G683:J683)</f>
        <v>15</v>
      </c>
      <c r="M683" s="28" t="n">
        <v>1</v>
      </c>
      <c r="N683" s="29" t="n">
        <v>2</v>
      </c>
      <c r="O683" s="28" t="n">
        <f aca="false">MIN((MAX((ROUND(((POWER(CEILING((K683*1.15),1),2) / 870) * (Z683 /Y683)),0)),5)),30)</f>
        <v>16</v>
      </c>
      <c r="P683" s="19"/>
      <c r="Q683" s="28" t="s">
        <v>427</v>
      </c>
      <c r="R683" s="29" t="n">
        <v>180</v>
      </c>
      <c r="S683" s="30" t="s">
        <v>422</v>
      </c>
      <c r="T683" s="29" t="s">
        <v>402</v>
      </c>
      <c r="U683" s="21"/>
      <c r="V683" s="31" t="s">
        <v>1968</v>
      </c>
      <c r="W683" s="19"/>
      <c r="X683" s="32" t="n">
        <v>26</v>
      </c>
      <c r="Y683" s="23" t="n">
        <v>2</v>
      </c>
      <c r="Z683" s="24" t="n">
        <v>3</v>
      </c>
      <c r="AA683" s="19"/>
      <c r="AB683" s="25" t="n">
        <v>26</v>
      </c>
      <c r="AC683" s="25" t="n">
        <v>90</v>
      </c>
      <c r="AD683" s="25" t="n">
        <v>2</v>
      </c>
    </row>
    <row r="684" customFormat="false" ht="15" hidden="false" customHeight="true" outlineLevel="0" collapsed="false">
      <c r="A684" s="26" t="n">
        <v>663</v>
      </c>
      <c r="B684" s="27" t="s">
        <v>1970</v>
      </c>
      <c r="C684" s="26" t="s">
        <v>439</v>
      </c>
      <c r="D684" s="27" t="s">
        <v>654</v>
      </c>
      <c r="E684" s="26" t="s">
        <v>1967</v>
      </c>
      <c r="F684" s="27" t="n">
        <v>100</v>
      </c>
      <c r="G684" s="26" t="n">
        <v>3</v>
      </c>
      <c r="H684" s="27" t="n">
        <v>3</v>
      </c>
      <c r="I684" s="26" t="n">
        <v>3</v>
      </c>
      <c r="J684" s="27" t="n">
        <v>3</v>
      </c>
      <c r="K684" s="26" t="n">
        <v>126</v>
      </c>
      <c r="L684" s="27" t="n">
        <f aca="false">VLOOKUP(K684,$AB$682:$AD$691,3,TRUE())+VLOOKUP(F684,$AC$682:$AD$691,2,TRUE())+SUM(G684:J684)</f>
        <v>20</v>
      </c>
      <c r="M684" s="28" t="n">
        <v>2</v>
      </c>
      <c r="N684" s="29" t="n">
        <v>2</v>
      </c>
      <c r="O684" s="28" t="n">
        <f aca="false">MIN((MAX((ROUND(((POWER(CEILING((K684*1.15),1),2) / 870) * (Z684 /Y684)),0)),5)),30)</f>
        <v>24</v>
      </c>
      <c r="P684" s="19"/>
      <c r="Q684" s="28" t="s">
        <v>427</v>
      </c>
      <c r="R684" s="29" t="n">
        <v>255</v>
      </c>
      <c r="S684" s="30" t="s">
        <v>422</v>
      </c>
      <c r="T684" s="29" t="s">
        <v>402</v>
      </c>
      <c r="U684" s="21"/>
      <c r="V684" s="31" t="s">
        <v>1968</v>
      </c>
      <c r="W684" s="19"/>
      <c r="X684" s="32" t="n">
        <v>61</v>
      </c>
      <c r="Y684" s="23" t="n">
        <v>3</v>
      </c>
      <c r="Z684" s="24" t="n">
        <v>3</v>
      </c>
      <c r="AA684" s="19"/>
      <c r="AB684" s="25" t="n">
        <v>61</v>
      </c>
      <c r="AC684" s="25" t="n">
        <v>100</v>
      </c>
      <c r="AD684" s="25" t="n">
        <v>3</v>
      </c>
    </row>
    <row r="685" customFormat="false" ht="15" hidden="false" customHeight="true" outlineLevel="0" collapsed="false">
      <c r="A685" s="26" t="n">
        <v>664</v>
      </c>
      <c r="B685" s="27" t="s">
        <v>1971</v>
      </c>
      <c r="C685" s="26" t="s">
        <v>455</v>
      </c>
      <c r="D685" s="27" t="s">
        <v>1972</v>
      </c>
      <c r="E685" s="26" t="s">
        <v>534</v>
      </c>
      <c r="F685" s="27" t="n">
        <v>90</v>
      </c>
      <c r="G685" s="26" t="n">
        <v>2</v>
      </c>
      <c r="H685" s="27" t="n">
        <v>2</v>
      </c>
      <c r="I685" s="26" t="n">
        <v>2</v>
      </c>
      <c r="J685" s="27" t="n">
        <v>1</v>
      </c>
      <c r="K685" s="26" t="n">
        <v>35</v>
      </c>
      <c r="L685" s="27" t="n">
        <f aca="false">VLOOKUP(K685,$AB$682:$AD$691,3,TRUE())+VLOOKUP(F685,$AC$682:$AD$691,2,TRUE())+SUM(G685:J685)</f>
        <v>11</v>
      </c>
      <c r="M685" s="28" t="n">
        <v>1</v>
      </c>
      <c r="N685" s="29" t="n">
        <v>1</v>
      </c>
      <c r="O685" s="28" t="n">
        <f aca="false">MIN((MAX((ROUND(((POWER(CEILING((K685*1.15),1),2) / 870) * (Z685 /Y685)),0)),5)),30)</f>
        <v>6</v>
      </c>
      <c r="P685" s="19"/>
      <c r="Q685" s="28" t="n">
        <v>1</v>
      </c>
      <c r="R685" s="29" t="n">
        <v>45</v>
      </c>
      <c r="S685" s="30" t="s">
        <v>422</v>
      </c>
      <c r="T685" s="29" t="s">
        <v>403</v>
      </c>
      <c r="U685" s="21"/>
      <c r="V685" s="31"/>
      <c r="W685" s="19"/>
      <c r="X685" s="32" t="n">
        <v>96</v>
      </c>
      <c r="Y685" s="23" t="n">
        <v>1</v>
      </c>
      <c r="Z685" s="24" t="n">
        <v>3</v>
      </c>
      <c r="AA685" s="19"/>
      <c r="AB685" s="25" t="n">
        <v>96</v>
      </c>
      <c r="AC685" s="25" t="n">
        <v>110</v>
      </c>
      <c r="AD685" s="25" t="n">
        <v>4</v>
      </c>
    </row>
    <row r="686" customFormat="false" ht="15" hidden="false" customHeight="true" outlineLevel="0" collapsed="false">
      <c r="A686" s="34" t="n">
        <v>665</v>
      </c>
      <c r="B686" s="35" t="s">
        <v>1973</v>
      </c>
      <c r="C686" s="34" t="s">
        <v>455</v>
      </c>
      <c r="D686" s="35" t="s">
        <v>459</v>
      </c>
      <c r="E686" s="34" t="s">
        <v>534</v>
      </c>
      <c r="F686" s="35" t="n">
        <v>90</v>
      </c>
      <c r="G686" s="34" t="n">
        <v>1</v>
      </c>
      <c r="H686" s="35" t="n">
        <v>2</v>
      </c>
      <c r="I686" s="34" t="n">
        <v>2</v>
      </c>
      <c r="J686" s="35" t="n">
        <v>2</v>
      </c>
      <c r="K686" s="34" t="n">
        <v>29</v>
      </c>
      <c r="L686" s="35" t="n">
        <f aca="false">VLOOKUP(K686,$AB$682:$AD$691,3,TRUE())+VLOOKUP(F686,$AC$682:$AD$691,2,TRUE())+SUM(G686:J686)</f>
        <v>11</v>
      </c>
      <c r="M686" s="36" t="n">
        <v>1</v>
      </c>
      <c r="N686" s="37" t="n">
        <v>1</v>
      </c>
      <c r="O686" s="36" t="n">
        <f aca="false">MIN((MAX((ROUND(((POWER(CEILING((K686*1.15),1),2) / 870) * (Z686 /Y686)),0)),5)),30)</f>
        <v>5</v>
      </c>
      <c r="P686" s="19"/>
      <c r="Q686" s="36" t="s">
        <v>427</v>
      </c>
      <c r="R686" s="37" t="n">
        <v>180</v>
      </c>
      <c r="S686" s="38" t="s">
        <v>422</v>
      </c>
      <c r="T686" s="37" t="s">
        <v>403</v>
      </c>
      <c r="U686" s="21"/>
      <c r="V686" s="39"/>
      <c r="W686" s="19"/>
      <c r="X686" s="32" t="n">
        <v>116</v>
      </c>
      <c r="Y686" s="23" t="n">
        <v>2</v>
      </c>
      <c r="Z686" s="24" t="n">
        <v>3</v>
      </c>
      <c r="AA686" s="19"/>
      <c r="AB686" s="25" t="n">
        <v>116</v>
      </c>
      <c r="AC686" s="25" t="n">
        <v>120</v>
      </c>
      <c r="AD686" s="25" t="n">
        <v>5</v>
      </c>
    </row>
    <row r="687" customFormat="false" ht="15" hidden="false" customHeight="true" outlineLevel="0" collapsed="false">
      <c r="A687" s="34" t="n">
        <v>666</v>
      </c>
      <c r="B687" s="35" t="s">
        <v>1974</v>
      </c>
      <c r="C687" s="34" t="s">
        <v>461</v>
      </c>
      <c r="D687" s="35" t="s">
        <v>1972</v>
      </c>
      <c r="E687" s="34" t="s">
        <v>534</v>
      </c>
      <c r="F687" s="35" t="n">
        <v>100</v>
      </c>
      <c r="G687" s="34" t="n">
        <v>2</v>
      </c>
      <c r="H687" s="35" t="n">
        <v>2</v>
      </c>
      <c r="I687" s="34" t="n">
        <v>3</v>
      </c>
      <c r="J687" s="35" t="n">
        <v>2</v>
      </c>
      <c r="K687" s="34" t="n">
        <v>89</v>
      </c>
      <c r="L687" s="35" t="n">
        <f aca="false">VLOOKUP(K687,$AB$682:$AD$691,3,TRUE())+VLOOKUP(F687,$AC$682:$AD$691,2,TRUE())+SUM(G687:J687)</f>
        <v>15</v>
      </c>
      <c r="M687" s="36" t="n">
        <v>2</v>
      </c>
      <c r="N687" s="37" t="n">
        <v>2</v>
      </c>
      <c r="O687" s="36" t="n">
        <f aca="false">MIN((MAX((ROUND(((POWER(CEILING((K687*1.15),1),2) / 870) * (Z687 /Y687)),0)),5)),30)</f>
        <v>12</v>
      </c>
      <c r="P687" s="19"/>
      <c r="Q687" s="36" t="s">
        <v>427</v>
      </c>
      <c r="R687" s="37" t="n">
        <v>255</v>
      </c>
      <c r="S687" s="38" t="s">
        <v>422</v>
      </c>
      <c r="T687" s="37" t="s">
        <v>404</v>
      </c>
      <c r="U687" s="21"/>
      <c r="V687" s="39" t="s">
        <v>442</v>
      </c>
      <c r="W687" s="19"/>
      <c r="X687" s="32" t="n">
        <v>141</v>
      </c>
      <c r="Y687" s="23" t="n">
        <v>3</v>
      </c>
      <c r="Z687" s="24" t="n">
        <v>3</v>
      </c>
      <c r="AA687" s="19"/>
      <c r="AB687" s="25" t="n">
        <v>141</v>
      </c>
      <c r="AC687" s="25" t="n">
        <v>125</v>
      </c>
      <c r="AD687" s="25" t="n">
        <v>6</v>
      </c>
    </row>
    <row r="688" customFormat="false" ht="15" hidden="false" customHeight="true" outlineLevel="0" collapsed="false">
      <c r="A688" s="34" t="n">
        <v>667</v>
      </c>
      <c r="B688" s="35" t="s">
        <v>1975</v>
      </c>
      <c r="C688" s="34" t="s">
        <v>1976</v>
      </c>
      <c r="D688" s="35" t="s">
        <v>1977</v>
      </c>
      <c r="E688" s="34" t="s">
        <v>812</v>
      </c>
      <c r="F688" s="35" t="n">
        <v>100</v>
      </c>
      <c r="G688" s="34" t="n">
        <v>2</v>
      </c>
      <c r="H688" s="35" t="n">
        <v>2</v>
      </c>
      <c r="I688" s="34" t="n">
        <v>3</v>
      </c>
      <c r="J688" s="35" t="n">
        <v>2</v>
      </c>
      <c r="K688" s="34" t="n">
        <v>72</v>
      </c>
      <c r="L688" s="35" t="n">
        <f aca="false">VLOOKUP(K688,$AB$682:$AD$691,3,TRUE())+VLOOKUP(F688,$AC$682:$AD$691,2,TRUE())+SUM(G688:J688)</f>
        <v>15</v>
      </c>
      <c r="M688" s="36" t="n">
        <v>1</v>
      </c>
      <c r="N688" s="37" t="n">
        <v>2</v>
      </c>
      <c r="O688" s="36" t="n">
        <f aca="false">MIN((MAX((ROUND(((POWER(CEILING((K688*1.15),1),2) / 870) * (Z688 /Y688)),0)),5)),30)</f>
        <v>16</v>
      </c>
      <c r="P688" s="19"/>
      <c r="Q688" s="36" t="n">
        <v>2</v>
      </c>
      <c r="R688" s="37" t="n">
        <v>80</v>
      </c>
      <c r="S688" s="38" t="s">
        <v>422</v>
      </c>
      <c r="T688" s="37" t="s">
        <v>404</v>
      </c>
      <c r="U688" s="21"/>
      <c r="V688" s="39"/>
      <c r="W688" s="19"/>
      <c r="X688" s="32" t="n">
        <v>154</v>
      </c>
      <c r="Y688" s="23" t="n">
        <v>1</v>
      </c>
      <c r="Z688" s="24" t="n">
        <v>2</v>
      </c>
      <c r="AA688" s="19"/>
      <c r="AB688" s="25" t="n">
        <v>154</v>
      </c>
      <c r="AC688" s="25" t="n">
        <v>130</v>
      </c>
      <c r="AD688" s="25" t="n">
        <v>7</v>
      </c>
    </row>
    <row r="689" customFormat="false" ht="15" hidden="false" customHeight="true" outlineLevel="0" collapsed="false">
      <c r="A689" s="26" t="n">
        <v>668</v>
      </c>
      <c r="B689" s="27" t="s">
        <v>1978</v>
      </c>
      <c r="C689" s="26" t="s">
        <v>1976</v>
      </c>
      <c r="D689" s="27" t="s">
        <v>1977</v>
      </c>
      <c r="E689" s="26" t="s">
        <v>812</v>
      </c>
      <c r="F689" s="27" t="n">
        <v>100</v>
      </c>
      <c r="G689" s="26" t="n">
        <v>3</v>
      </c>
      <c r="H689" s="27" t="n">
        <v>3</v>
      </c>
      <c r="I689" s="26" t="n">
        <v>4</v>
      </c>
      <c r="J689" s="27" t="n">
        <v>3</v>
      </c>
      <c r="K689" s="26" t="n">
        <v>106</v>
      </c>
      <c r="L689" s="27" t="n">
        <f aca="false">VLOOKUP(K689,$AB$682:$AD$691,3,TRUE())+VLOOKUP(F689,$AC$682:$AD$691,2,TRUE())+SUM(G689:J689)</f>
        <v>20</v>
      </c>
      <c r="M689" s="28" t="n">
        <v>3</v>
      </c>
      <c r="N689" s="29" t="n">
        <v>3</v>
      </c>
      <c r="O689" s="28" t="n">
        <f aca="false">MIN((MAX((ROUND(((POWER(CEILING((K689*1.15),1),2) / 870) * (Z689 /Y689)),0)),5)),30)</f>
        <v>17</v>
      </c>
      <c r="P689" s="19"/>
      <c r="Q689" s="28" t="s">
        <v>427</v>
      </c>
      <c r="R689" s="29" t="n">
        <v>235</v>
      </c>
      <c r="S689" s="30" t="s">
        <v>422</v>
      </c>
      <c r="T689" s="29" t="s">
        <v>404</v>
      </c>
      <c r="U689" s="21"/>
      <c r="V689" s="31"/>
      <c r="W689" s="19"/>
      <c r="X689" s="32" t="n">
        <v>174</v>
      </c>
      <c r="Y689" s="23" t="n">
        <v>3</v>
      </c>
      <c r="Z689" s="24" t="n">
        <v>3</v>
      </c>
      <c r="AA689" s="19"/>
      <c r="AB689" s="25" t="n">
        <v>174</v>
      </c>
      <c r="AC689" s="25" t="n">
        <v>135</v>
      </c>
      <c r="AD689" s="25" t="n">
        <v>8</v>
      </c>
    </row>
    <row r="690" customFormat="false" ht="15" hidden="false" customHeight="true" outlineLevel="0" collapsed="false">
      <c r="A690" s="26" t="n">
        <v>669</v>
      </c>
      <c r="B690" s="27" t="s">
        <v>1979</v>
      </c>
      <c r="C690" s="26" t="s">
        <v>532</v>
      </c>
      <c r="D690" s="27" t="s">
        <v>1980</v>
      </c>
      <c r="E690" s="26" t="s">
        <v>1981</v>
      </c>
      <c r="F690" s="27" t="n">
        <v>90</v>
      </c>
      <c r="G690" s="26" t="n">
        <v>2</v>
      </c>
      <c r="H690" s="27" t="n">
        <v>2</v>
      </c>
      <c r="I690" s="26" t="n">
        <v>3</v>
      </c>
      <c r="J690" s="27" t="n">
        <v>3</v>
      </c>
      <c r="K690" s="26" t="n">
        <v>42</v>
      </c>
      <c r="L690" s="27" t="n">
        <f aca="false">VLOOKUP(K690,$AB$682:$AD$691,3,TRUE())+VLOOKUP(F690,$AC$682:$AD$691,2,TRUE())+SUM(G690:J690)</f>
        <v>14</v>
      </c>
      <c r="M690" s="28" t="n">
        <v>1</v>
      </c>
      <c r="N690" s="29" t="n">
        <v>1</v>
      </c>
      <c r="O690" s="28" t="n">
        <f aca="false">MIN((MAX((ROUND(((POWER(CEILING((K690*1.15),1),2) / 870) * (Z690 /Y690)),0)),5)),30)</f>
        <v>8</v>
      </c>
      <c r="P690" s="19"/>
      <c r="Q690" s="28" t="n">
        <v>2</v>
      </c>
      <c r="R690" s="29" t="n">
        <v>75</v>
      </c>
      <c r="S690" s="30" t="s">
        <v>422</v>
      </c>
      <c r="T690" s="29" t="s">
        <v>405</v>
      </c>
      <c r="U690" s="21"/>
      <c r="V690" s="31"/>
      <c r="W690" s="19"/>
      <c r="X690" s="32" t="n">
        <v>190</v>
      </c>
      <c r="Y690" s="23" t="n">
        <v>1</v>
      </c>
      <c r="Z690" s="24" t="n">
        <v>3</v>
      </c>
      <c r="AA690" s="19"/>
      <c r="AB690" s="25" t="n">
        <v>190</v>
      </c>
      <c r="AC690" s="25" t="n">
        <v>140</v>
      </c>
      <c r="AD690" s="25" t="n">
        <v>9</v>
      </c>
    </row>
    <row r="691" customFormat="false" ht="15" hidden="false" customHeight="true" outlineLevel="0" collapsed="false">
      <c r="A691" s="26" t="n">
        <v>670</v>
      </c>
      <c r="B691" s="27" t="s">
        <v>1982</v>
      </c>
      <c r="C691" s="26" t="s">
        <v>532</v>
      </c>
      <c r="D691" s="27" t="s">
        <v>1980</v>
      </c>
      <c r="E691" s="26" t="s">
        <v>1981</v>
      </c>
      <c r="F691" s="27" t="n">
        <v>90</v>
      </c>
      <c r="G691" s="26" t="n">
        <v>2</v>
      </c>
      <c r="H691" s="27" t="n">
        <v>2</v>
      </c>
      <c r="I691" s="26" t="n">
        <v>3</v>
      </c>
      <c r="J691" s="27" t="n">
        <v>4</v>
      </c>
      <c r="K691" s="26" t="n">
        <v>52</v>
      </c>
      <c r="L691" s="27" t="n">
        <f aca="false">VLOOKUP(K691,$AB$682:$AD$691,3,TRUE())+VLOOKUP(F691,$AC$682:$AD$691,2,TRUE())+SUM(G691:J691)</f>
        <v>15</v>
      </c>
      <c r="M691" s="28" t="n">
        <v>1</v>
      </c>
      <c r="N691" s="29" t="n">
        <v>1</v>
      </c>
      <c r="O691" s="28" t="n">
        <f aca="false">MIN((MAX((ROUND(((POWER(CEILING((K691*1.15),1),2) / 870) * (Z691 /Y691)),0)),5)),30)</f>
        <v>6</v>
      </c>
      <c r="P691" s="19"/>
      <c r="Q691" s="28" t="s">
        <v>427</v>
      </c>
      <c r="R691" s="29" t="n">
        <v>180</v>
      </c>
      <c r="S691" s="30" t="s">
        <v>950</v>
      </c>
      <c r="T691" s="29" t="s">
        <v>405</v>
      </c>
      <c r="U691" s="21"/>
      <c r="V691" s="31"/>
      <c r="W691" s="19"/>
      <c r="X691" s="32" t="n">
        <v>210</v>
      </c>
      <c r="Y691" s="23" t="n">
        <v>2</v>
      </c>
      <c r="Z691" s="24" t="n">
        <v>3</v>
      </c>
      <c r="AA691" s="19"/>
      <c r="AB691" s="25" t="n">
        <v>210</v>
      </c>
      <c r="AC691" s="25" t="n">
        <v>145</v>
      </c>
      <c r="AD691" s="25" t="n">
        <v>10</v>
      </c>
    </row>
    <row r="692" customFormat="false" ht="15" hidden="false" customHeight="true" outlineLevel="0" collapsed="false">
      <c r="A692" s="34" t="n">
        <v>670</v>
      </c>
      <c r="B692" s="35" t="s">
        <v>1983</v>
      </c>
      <c r="C692" s="34" t="s">
        <v>532</v>
      </c>
      <c r="D692" s="35" t="s">
        <v>1980</v>
      </c>
      <c r="E692" s="34" t="s">
        <v>700</v>
      </c>
      <c r="F692" s="35" t="n">
        <v>100</v>
      </c>
      <c r="G692" s="34" t="n">
        <v>3</v>
      </c>
      <c r="H692" s="35" t="n">
        <v>3</v>
      </c>
      <c r="I692" s="34" t="n">
        <v>5</v>
      </c>
      <c r="J692" s="35" t="n">
        <v>5</v>
      </c>
      <c r="K692" s="34" t="n">
        <v>92</v>
      </c>
      <c r="L692" s="35" t="n">
        <f aca="false">VLOOKUP(K692,$AB$682:$AD$691,3,TRUE())+VLOOKUP(F692,$AC$682:$AD$691,2,TRUE())+SUM(G692:J692)</f>
        <v>22</v>
      </c>
      <c r="M692" s="36" t="n">
        <v>1</v>
      </c>
      <c r="N692" s="37" t="n">
        <v>1</v>
      </c>
      <c r="O692" s="36" t="n">
        <f aca="false">MIN((MAX((ROUND(((POWER(CEILING((K692*1.15),1),2) / 870) * (Z692 /Y692)),0)),5)),30)</f>
        <v>13</v>
      </c>
      <c r="P692" s="19"/>
      <c r="Q692" s="36" t="s">
        <v>427</v>
      </c>
      <c r="R692" s="37" t="n">
        <v>297</v>
      </c>
      <c r="S692" s="38" t="s">
        <v>817</v>
      </c>
      <c r="T692" s="37" t="s">
        <v>405</v>
      </c>
      <c r="U692" s="21"/>
      <c r="V692" s="39"/>
      <c r="W692" s="19"/>
      <c r="X692" s="32"/>
      <c r="Y692" s="23" t="n">
        <v>1</v>
      </c>
      <c r="Z692" s="24" t="n">
        <v>1</v>
      </c>
      <c r="AA692" s="19"/>
      <c r="AB692" s="25"/>
      <c r="AC692" s="25"/>
      <c r="AD692" s="25"/>
    </row>
    <row r="693" customFormat="false" ht="15" hidden="false" customHeight="true" outlineLevel="0" collapsed="false">
      <c r="A693" s="34" t="n">
        <v>671</v>
      </c>
      <c r="B693" s="35" t="s">
        <v>1984</v>
      </c>
      <c r="C693" s="34" t="s">
        <v>532</v>
      </c>
      <c r="D693" s="35" t="s">
        <v>1980</v>
      </c>
      <c r="E693" s="34" t="s">
        <v>1981</v>
      </c>
      <c r="F693" s="35" t="n">
        <v>100</v>
      </c>
      <c r="G693" s="34" t="n">
        <v>3</v>
      </c>
      <c r="H693" s="35" t="n">
        <v>3</v>
      </c>
      <c r="I693" s="34" t="n">
        <v>4</v>
      </c>
      <c r="J693" s="35" t="n">
        <v>7</v>
      </c>
      <c r="K693" s="34" t="n">
        <v>75</v>
      </c>
      <c r="L693" s="35" t="n">
        <f aca="false">VLOOKUP(K693,$AB$682:$AD$691,3,TRUE())+VLOOKUP(F693,$AC$682:$AD$691,2,TRUE())+SUM(G693:J693)</f>
        <v>23</v>
      </c>
      <c r="M693" s="36" t="n">
        <v>2</v>
      </c>
      <c r="N693" s="37" t="n">
        <v>2</v>
      </c>
      <c r="O693" s="36" t="n">
        <f aca="false">MIN((MAX((ROUND(((POWER(CEILING((K693*1.15),1),2) / 870) * (Z693 /Y693)),0)),5)),30)</f>
        <v>9</v>
      </c>
      <c r="P693" s="19"/>
      <c r="Q693" s="36" t="s">
        <v>427</v>
      </c>
      <c r="R693" s="37" t="n">
        <v>255</v>
      </c>
      <c r="S693" s="38" t="s">
        <v>950</v>
      </c>
      <c r="T693" s="37" t="s">
        <v>405</v>
      </c>
      <c r="U693" s="21"/>
      <c r="V693" s="39"/>
      <c r="W693" s="19"/>
      <c r="X693" s="32"/>
      <c r="Y693" s="23" t="n">
        <v>3</v>
      </c>
      <c r="Z693" s="24" t="n">
        <v>3</v>
      </c>
      <c r="AA693" s="19"/>
      <c r="AB693" s="25"/>
      <c r="AC693" s="25"/>
      <c r="AD693" s="25"/>
    </row>
    <row r="694" customFormat="false" ht="15" hidden="false" customHeight="true" outlineLevel="0" collapsed="false">
      <c r="A694" s="34" t="n">
        <v>672</v>
      </c>
      <c r="B694" s="35" t="s">
        <v>1985</v>
      </c>
      <c r="C694" s="34" t="s">
        <v>764</v>
      </c>
      <c r="D694" s="35" t="s">
        <v>969</v>
      </c>
      <c r="E694" s="34" t="s">
        <v>1986</v>
      </c>
      <c r="F694" s="35" t="n">
        <v>100</v>
      </c>
      <c r="G694" s="34" t="n">
        <v>3</v>
      </c>
      <c r="H694" s="35" t="n">
        <v>2</v>
      </c>
      <c r="I694" s="34" t="n">
        <v>3</v>
      </c>
      <c r="J694" s="35" t="n">
        <v>2</v>
      </c>
      <c r="K694" s="34" t="n">
        <v>52</v>
      </c>
      <c r="L694" s="35" t="n">
        <f aca="false">VLOOKUP(K694,$AB$682:$AD$691,3,TRUE())+VLOOKUP(F694,$AC$682:$AD$691,2,TRUE())+SUM(G694:J694)</f>
        <v>15</v>
      </c>
      <c r="M694" s="36" t="n">
        <v>1</v>
      </c>
      <c r="N694" s="37" t="n">
        <v>3</v>
      </c>
      <c r="O694" s="36" t="n">
        <f aca="false">MIN((MAX((ROUND(((POWER(CEILING((K694*1.15),1),2) / 870) * (Z694 /Y694)),0)),5)),30)</f>
        <v>8</v>
      </c>
      <c r="P694" s="19"/>
      <c r="Q694" s="36" t="n">
        <v>2</v>
      </c>
      <c r="R694" s="37" t="n">
        <v>100</v>
      </c>
      <c r="S694" s="38" t="s">
        <v>422</v>
      </c>
      <c r="T694" s="37" t="s">
        <v>402</v>
      </c>
      <c r="U694" s="21"/>
      <c r="V694" s="39"/>
      <c r="W694" s="19"/>
      <c r="X694" s="32"/>
      <c r="Y694" s="23" t="n">
        <v>1</v>
      </c>
      <c r="Z694" s="24" t="n">
        <v>2</v>
      </c>
      <c r="AA694" s="19"/>
      <c r="AB694" s="25"/>
      <c r="AC694" s="25"/>
      <c r="AD694" s="25"/>
    </row>
    <row r="695" customFormat="false" ht="15" hidden="false" customHeight="true" outlineLevel="0" collapsed="false">
      <c r="A695" s="26" t="n">
        <v>673</v>
      </c>
      <c r="B695" s="27" t="s">
        <v>1987</v>
      </c>
      <c r="C695" s="26" t="s">
        <v>764</v>
      </c>
      <c r="D695" s="27" t="s">
        <v>969</v>
      </c>
      <c r="E695" s="26" t="s">
        <v>1986</v>
      </c>
      <c r="F695" s="27" t="n">
        <v>120</v>
      </c>
      <c r="G695" s="26" t="n">
        <v>4</v>
      </c>
      <c r="H695" s="27" t="n">
        <v>3</v>
      </c>
      <c r="I695" s="26" t="n">
        <v>4</v>
      </c>
      <c r="J695" s="27" t="n">
        <v>3</v>
      </c>
      <c r="K695" s="26" t="n">
        <v>68</v>
      </c>
      <c r="L695" s="27" t="n">
        <f aca="false">VLOOKUP(K695,$AB$682:$AD$691,3,TRUE())+VLOOKUP(F695,$AC$682:$AD$691,2,TRUE())+SUM(G695:J695)</f>
        <v>22</v>
      </c>
      <c r="M695" s="28" t="n">
        <v>4</v>
      </c>
      <c r="N695" s="29" t="n">
        <v>4</v>
      </c>
      <c r="O695" s="28" t="n">
        <f aca="false">MIN((MAX((ROUND(((POWER(CEILING((K695*1.15),1),2) / 870) * (Z695 /Y695)),0)),5)),30)</f>
        <v>7</v>
      </c>
      <c r="P695" s="19"/>
      <c r="Q695" s="28" t="s">
        <v>427</v>
      </c>
      <c r="R695" s="29" t="n">
        <v>255</v>
      </c>
      <c r="S695" s="30" t="s">
        <v>422</v>
      </c>
      <c r="T695" s="29" t="s">
        <v>402</v>
      </c>
      <c r="U695" s="21"/>
      <c r="V695" s="31"/>
      <c r="W695" s="19"/>
      <c r="X695" s="32"/>
      <c r="Y695" s="23" t="n">
        <v>3</v>
      </c>
      <c r="Z695" s="24" t="n">
        <v>3</v>
      </c>
      <c r="AA695" s="19"/>
      <c r="AB695" s="25"/>
      <c r="AC695" s="25"/>
      <c r="AD695" s="25"/>
    </row>
    <row r="696" customFormat="false" ht="15" hidden="false" customHeight="true" outlineLevel="0" collapsed="false">
      <c r="A696" s="26" t="n">
        <v>674</v>
      </c>
      <c r="B696" s="27" t="s">
        <v>1988</v>
      </c>
      <c r="C696" s="26" t="s">
        <v>598</v>
      </c>
      <c r="D696" s="27" t="s">
        <v>1989</v>
      </c>
      <c r="E696" s="26" t="s">
        <v>1218</v>
      </c>
      <c r="F696" s="27" t="n">
        <v>100</v>
      </c>
      <c r="G696" s="26" t="n">
        <v>3</v>
      </c>
      <c r="H696" s="27" t="n">
        <v>3</v>
      </c>
      <c r="I696" s="26" t="n">
        <v>2</v>
      </c>
      <c r="J696" s="27" t="n">
        <v>2</v>
      </c>
      <c r="K696" s="26" t="n">
        <v>43</v>
      </c>
      <c r="L696" s="27" t="n">
        <f aca="false">VLOOKUP(K696,$AB$682:$AD$691,3,TRUE())+VLOOKUP(F696,$AC$682:$AD$691,2,TRUE())+SUM(G696:J696)</f>
        <v>15</v>
      </c>
      <c r="M696" s="28" t="n">
        <v>1</v>
      </c>
      <c r="N696" s="29" t="n">
        <v>1</v>
      </c>
      <c r="O696" s="28" t="n">
        <f aca="false">MIN((MAX((ROUND(((POWER(CEILING((K696*1.15),1),2) / 870) * (Z696 /Y696)),0)),5)),30)</f>
        <v>6</v>
      </c>
      <c r="P696" s="19"/>
      <c r="Q696" s="28" t="n">
        <v>2</v>
      </c>
      <c r="R696" s="29" t="n">
        <v>80</v>
      </c>
      <c r="S696" s="30" t="s">
        <v>1990</v>
      </c>
      <c r="T696" s="29" t="s">
        <v>402</v>
      </c>
      <c r="U696" s="21"/>
      <c r="V696" s="31"/>
      <c r="W696" s="19"/>
      <c r="X696" s="32"/>
      <c r="Y696" s="23" t="n">
        <v>1</v>
      </c>
      <c r="Z696" s="24" t="n">
        <v>2</v>
      </c>
      <c r="AA696" s="19"/>
      <c r="AB696" s="25"/>
      <c r="AC696" s="25"/>
      <c r="AD696" s="25"/>
    </row>
    <row r="697" customFormat="false" ht="15" hidden="false" customHeight="true" outlineLevel="0" collapsed="false">
      <c r="A697" s="26" t="n">
        <v>675</v>
      </c>
      <c r="B697" s="27" t="s">
        <v>1991</v>
      </c>
      <c r="C697" s="26" t="s">
        <v>1992</v>
      </c>
      <c r="D697" s="27" t="s">
        <v>1989</v>
      </c>
      <c r="E697" s="26" t="s">
        <v>1218</v>
      </c>
      <c r="F697" s="27" t="n">
        <v>100</v>
      </c>
      <c r="G697" s="26" t="n">
        <v>5</v>
      </c>
      <c r="H697" s="27" t="n">
        <v>3</v>
      </c>
      <c r="I697" s="26" t="n">
        <v>3</v>
      </c>
      <c r="J697" s="27" t="n">
        <v>3</v>
      </c>
      <c r="K697" s="26" t="n">
        <v>58</v>
      </c>
      <c r="L697" s="27" t="n">
        <f aca="false">VLOOKUP(K697,$AB$682:$AD$691,3,TRUE())+VLOOKUP(F697,$AC$682:$AD$691,2,TRUE())+SUM(G697:J697)</f>
        <v>19</v>
      </c>
      <c r="M697" s="28" t="n">
        <v>4</v>
      </c>
      <c r="N697" s="29" t="n">
        <v>5</v>
      </c>
      <c r="O697" s="28" t="n">
        <f aca="false">MIN((MAX((ROUND(((POWER(CEILING((K697*1.15),1),2) / 870) * (Z697 /Y697)),0)),5)),30)</f>
        <v>5</v>
      </c>
      <c r="P697" s="19"/>
      <c r="Q697" s="28" t="s">
        <v>427</v>
      </c>
      <c r="R697" s="29" t="n">
        <v>235</v>
      </c>
      <c r="S697" s="30" t="s">
        <v>1990</v>
      </c>
      <c r="T697" s="29" t="s">
        <v>402</v>
      </c>
      <c r="U697" s="21"/>
      <c r="V697" s="31"/>
      <c r="W697" s="19"/>
      <c r="X697" s="32"/>
      <c r="Y697" s="23" t="n">
        <v>3</v>
      </c>
      <c r="Z697" s="24" t="n">
        <v>3</v>
      </c>
      <c r="AA697" s="19"/>
      <c r="AB697" s="25"/>
      <c r="AC697" s="25"/>
      <c r="AD697" s="25"/>
    </row>
    <row r="698" customFormat="false" ht="15" hidden="false" customHeight="true" outlineLevel="0" collapsed="false">
      <c r="A698" s="34" t="n">
        <v>676</v>
      </c>
      <c r="B698" s="35" t="s">
        <v>1993</v>
      </c>
      <c r="C698" s="34" t="s">
        <v>484</v>
      </c>
      <c r="D698" s="35" t="s">
        <v>1994</v>
      </c>
      <c r="E698" s="34" t="s">
        <v>700</v>
      </c>
      <c r="F698" s="35" t="n">
        <v>100</v>
      </c>
      <c r="G698" s="34" t="n">
        <v>3</v>
      </c>
      <c r="H698" s="35" t="n">
        <v>2</v>
      </c>
      <c r="I698" s="34" t="n">
        <v>3</v>
      </c>
      <c r="J698" s="35" t="n">
        <v>3</v>
      </c>
      <c r="K698" s="34" t="n">
        <v>102</v>
      </c>
      <c r="L698" s="35" t="n">
        <f aca="false">VLOOKUP(K698,$AB$682:$AD$691,3,TRUE())+VLOOKUP(F698,$AC$682:$AD$691,2,TRUE())+SUM(G698:J698)</f>
        <v>18</v>
      </c>
      <c r="M698" s="36" t="n">
        <v>3</v>
      </c>
      <c r="N698" s="37" t="n">
        <v>3</v>
      </c>
      <c r="O698" s="36" t="n">
        <f aca="false">MIN((MAX((ROUND(((POWER(CEILING((K698*1.15),1),2) / 870) * (Z698 /Y698)),0)),5)),30)</f>
        <v>16</v>
      </c>
      <c r="P698" s="19"/>
      <c r="Q698" s="36" t="n">
        <v>4</v>
      </c>
      <c r="R698" s="37" t="n">
        <v>140</v>
      </c>
      <c r="S698" s="38" t="s">
        <v>817</v>
      </c>
      <c r="T698" s="37" t="s">
        <v>405</v>
      </c>
      <c r="U698" s="21"/>
      <c r="V698" s="39"/>
      <c r="W698" s="19"/>
      <c r="X698" s="32"/>
      <c r="Y698" s="23" t="n">
        <v>3</v>
      </c>
      <c r="Z698" s="24" t="n">
        <v>3</v>
      </c>
      <c r="AA698" s="19"/>
      <c r="AB698" s="25"/>
      <c r="AC698" s="25"/>
      <c r="AD698" s="25"/>
    </row>
    <row r="699" customFormat="false" ht="15" hidden="false" customHeight="true" outlineLevel="0" collapsed="false">
      <c r="A699" s="34" t="n">
        <v>677</v>
      </c>
      <c r="B699" s="35" t="s">
        <v>1995</v>
      </c>
      <c r="C699" s="34" t="s">
        <v>619</v>
      </c>
      <c r="D699" s="35" t="s">
        <v>1996</v>
      </c>
      <c r="E699" s="34" t="s">
        <v>1208</v>
      </c>
      <c r="F699" s="35" t="n">
        <v>100</v>
      </c>
      <c r="G699" s="34" t="n">
        <v>2</v>
      </c>
      <c r="H699" s="35" t="n">
        <v>2</v>
      </c>
      <c r="I699" s="34" t="n">
        <v>3</v>
      </c>
      <c r="J699" s="35" t="n">
        <v>2</v>
      </c>
      <c r="K699" s="34" t="n">
        <v>68</v>
      </c>
      <c r="L699" s="35" t="n">
        <f aca="false">VLOOKUP(K699,$AB$682:$AD$691,3,TRUE())+VLOOKUP(F699,$AC$682:$AD$691,2,TRUE())+SUM(G699:J699)</f>
        <v>15</v>
      </c>
      <c r="M699" s="36" t="n">
        <v>1</v>
      </c>
      <c r="N699" s="37" t="n">
        <v>1</v>
      </c>
      <c r="O699" s="36" t="n">
        <f aca="false">MIN((MAX((ROUND(((POWER(CEILING((K699*1.15),1),2) / 870) * (Z699 /Y699)),0)),5)),30)</f>
        <v>14</v>
      </c>
      <c r="P699" s="19"/>
      <c r="Q699" s="36" t="n">
        <v>2</v>
      </c>
      <c r="R699" s="37" t="n">
        <v>110</v>
      </c>
      <c r="S699" s="38" t="s">
        <v>422</v>
      </c>
      <c r="T699" s="37" t="s">
        <v>404</v>
      </c>
      <c r="U699" s="21"/>
      <c r="V699" s="39"/>
      <c r="W699" s="19"/>
      <c r="X699" s="32"/>
      <c r="Y699" s="23" t="n">
        <v>1</v>
      </c>
      <c r="Z699" s="24" t="n">
        <v>2</v>
      </c>
      <c r="AA699" s="19"/>
      <c r="AB699" s="25"/>
      <c r="AC699" s="25"/>
      <c r="AD699" s="25"/>
    </row>
    <row r="700" customFormat="false" ht="15" hidden="false" customHeight="true" outlineLevel="0" collapsed="false">
      <c r="A700" s="34" t="n">
        <v>678</v>
      </c>
      <c r="B700" s="35" t="s">
        <v>1997</v>
      </c>
      <c r="C700" s="34" t="s">
        <v>619</v>
      </c>
      <c r="D700" s="35" t="s">
        <v>1996</v>
      </c>
      <c r="E700" s="34" t="s">
        <v>1014</v>
      </c>
      <c r="F700" s="35" t="n">
        <v>100</v>
      </c>
      <c r="G700" s="34" t="n">
        <v>2</v>
      </c>
      <c r="H700" s="35" t="n">
        <v>3</v>
      </c>
      <c r="I700" s="34" t="n">
        <v>3</v>
      </c>
      <c r="J700" s="35" t="n">
        <v>3</v>
      </c>
      <c r="K700" s="34" t="n">
        <v>104</v>
      </c>
      <c r="L700" s="35" t="n">
        <f aca="false">VLOOKUP(K700,$AB$682:$AD$691,3,TRUE())+VLOOKUP(F700,$AC$682:$AD$691,2,TRUE())+SUM(G700:J700)</f>
        <v>18</v>
      </c>
      <c r="M700" s="36" t="n">
        <v>1</v>
      </c>
      <c r="N700" s="37" t="n">
        <v>1</v>
      </c>
      <c r="O700" s="36" t="n">
        <f aca="false">MIN((MAX((ROUND(((POWER(CEILING((K700*1.15),1),2) / 870) * (Z700 /Y700)),0)),5)),30)</f>
        <v>17</v>
      </c>
      <c r="P700" s="19"/>
      <c r="Q700" s="36" t="s">
        <v>427</v>
      </c>
      <c r="R700" s="37" t="n">
        <v>225</v>
      </c>
      <c r="S700" s="38" t="s">
        <v>422</v>
      </c>
      <c r="T700" s="37" t="s">
        <v>404</v>
      </c>
      <c r="U700" s="21"/>
      <c r="V700" s="39"/>
      <c r="W700" s="19"/>
      <c r="X700" s="32"/>
      <c r="Y700" s="23" t="n">
        <v>3</v>
      </c>
      <c r="Z700" s="24" t="n">
        <v>3</v>
      </c>
      <c r="AA700" s="19"/>
      <c r="AB700" s="25"/>
      <c r="AC700" s="25"/>
      <c r="AD700" s="25"/>
    </row>
    <row r="701" customFormat="false" ht="15" hidden="false" customHeight="true" outlineLevel="0" collapsed="false">
      <c r="A701" s="26" t="n">
        <v>678</v>
      </c>
      <c r="B701" s="27" t="s">
        <v>1998</v>
      </c>
      <c r="C701" s="26" t="s">
        <v>619</v>
      </c>
      <c r="D701" s="27" t="s">
        <v>1996</v>
      </c>
      <c r="E701" s="26" t="s">
        <v>1999</v>
      </c>
      <c r="F701" s="27" t="n">
        <v>100</v>
      </c>
      <c r="G701" s="26" t="n">
        <v>2</v>
      </c>
      <c r="H701" s="27" t="n">
        <v>3</v>
      </c>
      <c r="I701" s="26" t="n">
        <v>3</v>
      </c>
      <c r="J701" s="27" t="n">
        <v>3</v>
      </c>
      <c r="K701" s="26" t="n">
        <v>104</v>
      </c>
      <c r="L701" s="27" t="n">
        <f aca="false">VLOOKUP(K701,$AB$682:$AD$691,3,TRUE())+VLOOKUP(F701,$AC$682:$AD$691,2,TRUE())+SUM(G701:J701)</f>
        <v>18</v>
      </c>
      <c r="M701" s="28" t="n">
        <v>1</v>
      </c>
      <c r="N701" s="29" t="n">
        <v>1</v>
      </c>
      <c r="O701" s="28" t="n">
        <f aca="false">MIN((MAX((ROUND(((POWER(CEILING((K701*1.15),1),2) / 870) * (Z701 /Y701)),0)),5)),30)</f>
        <v>17</v>
      </c>
      <c r="P701" s="19"/>
      <c r="Q701" s="28" t="s">
        <v>427</v>
      </c>
      <c r="R701" s="29" t="n">
        <v>225</v>
      </c>
      <c r="S701" s="30" t="s">
        <v>422</v>
      </c>
      <c r="T701" s="29" t="s">
        <v>404</v>
      </c>
      <c r="U701" s="21"/>
      <c r="V701" s="31"/>
      <c r="W701" s="19"/>
      <c r="X701" s="32"/>
      <c r="Y701" s="23" t="n">
        <v>3</v>
      </c>
      <c r="Z701" s="24" t="n">
        <v>3</v>
      </c>
      <c r="AA701" s="19"/>
      <c r="AB701" s="25"/>
      <c r="AC701" s="25"/>
      <c r="AD701" s="25"/>
    </row>
    <row r="702" customFormat="false" ht="15" hidden="false" customHeight="true" outlineLevel="0" collapsed="false">
      <c r="A702" s="26" t="n">
        <v>679</v>
      </c>
      <c r="B702" s="27" t="s">
        <v>2000</v>
      </c>
      <c r="C702" s="26" t="s">
        <v>2001</v>
      </c>
      <c r="D702" s="27" t="s">
        <v>1834</v>
      </c>
      <c r="E702" s="26" t="s">
        <v>700</v>
      </c>
      <c r="F702" s="27" t="n">
        <v>90</v>
      </c>
      <c r="G702" s="26" t="n">
        <v>3</v>
      </c>
      <c r="H702" s="27" t="n">
        <v>4</v>
      </c>
      <c r="I702" s="26" t="n">
        <v>2</v>
      </c>
      <c r="J702" s="27" t="n">
        <v>2</v>
      </c>
      <c r="K702" s="26" t="n">
        <v>28</v>
      </c>
      <c r="L702" s="27" t="n">
        <f aca="false">VLOOKUP(K702,$AB$682:$AD$691,3,TRUE())+VLOOKUP(F702,$AC$682:$AD$691,2,TRUE())+SUM(G702:J702)</f>
        <v>15</v>
      </c>
      <c r="M702" s="28" t="n">
        <v>2</v>
      </c>
      <c r="N702" s="29" t="n">
        <v>1</v>
      </c>
      <c r="O702" s="28" t="n">
        <f aca="false">MIN((MAX((ROUND(((POWER(CEILING((K702*1.15),1),2) / 870) * (Z702 /Y702)),0)),5)),30)</f>
        <v>5</v>
      </c>
      <c r="P702" s="19"/>
      <c r="Q702" s="28" t="n">
        <v>2</v>
      </c>
      <c r="R702" s="29" t="n">
        <v>120</v>
      </c>
      <c r="S702" s="30" t="s">
        <v>422</v>
      </c>
      <c r="T702" s="29" t="s">
        <v>403</v>
      </c>
      <c r="U702" s="21"/>
      <c r="V702" s="31"/>
      <c r="W702" s="19"/>
      <c r="X702" s="32"/>
      <c r="Y702" s="23" t="n">
        <v>1</v>
      </c>
      <c r="Z702" s="24"/>
      <c r="AA702" s="19"/>
      <c r="AB702" s="25"/>
      <c r="AC702" s="25"/>
      <c r="AD702" s="25"/>
    </row>
    <row r="703" customFormat="false" ht="15" hidden="false" customHeight="true" outlineLevel="0" collapsed="false">
      <c r="A703" s="26" t="n">
        <v>680</v>
      </c>
      <c r="B703" s="27" t="s">
        <v>2002</v>
      </c>
      <c r="C703" s="26" t="s">
        <v>2001</v>
      </c>
      <c r="D703" s="27" t="s">
        <v>1834</v>
      </c>
      <c r="E703" s="26" t="s">
        <v>700</v>
      </c>
      <c r="F703" s="27" t="n">
        <v>90</v>
      </c>
      <c r="G703" s="26" t="n">
        <v>4</v>
      </c>
      <c r="H703" s="27" t="n">
        <v>6</v>
      </c>
      <c r="I703" s="26" t="n">
        <v>2</v>
      </c>
      <c r="J703" s="27" t="n">
        <v>2</v>
      </c>
      <c r="K703" s="26" t="n">
        <v>35</v>
      </c>
      <c r="L703" s="27" t="n">
        <f aca="false">VLOOKUP(K703,$AB$682:$AD$691,3,TRUE())+VLOOKUP(F703,$AC$682:$AD$691,2,TRUE())+SUM(G703:J703)</f>
        <v>18</v>
      </c>
      <c r="M703" s="28" t="n">
        <v>2</v>
      </c>
      <c r="N703" s="29" t="n">
        <v>1</v>
      </c>
      <c r="O703" s="28" t="n">
        <f aca="false">MIN((MAX((ROUND(((POWER(CEILING((K703*1.15),1),2) / 870) * (Z703 /Y703)),0)),5)),30)</f>
        <v>5</v>
      </c>
      <c r="P703" s="19"/>
      <c r="Q703" s="28" t="s">
        <v>427</v>
      </c>
      <c r="R703" s="29" t="n">
        <v>210</v>
      </c>
      <c r="S703" s="30" t="s">
        <v>1015</v>
      </c>
      <c r="T703" s="29" t="s">
        <v>403</v>
      </c>
      <c r="U703" s="21"/>
      <c r="V703" s="31"/>
      <c r="W703" s="19"/>
      <c r="X703" s="32"/>
      <c r="Y703" s="23" t="n">
        <v>2</v>
      </c>
      <c r="Z703" s="24" t="n">
        <v>3</v>
      </c>
      <c r="AA703" s="19"/>
      <c r="AB703" s="25"/>
      <c r="AC703" s="25"/>
      <c r="AD703" s="25"/>
    </row>
    <row r="704" customFormat="false" ht="15" hidden="false" customHeight="true" outlineLevel="0" collapsed="false">
      <c r="A704" s="34" t="n">
        <v>681</v>
      </c>
      <c r="B704" s="35" t="s">
        <v>2003</v>
      </c>
      <c r="C704" s="34" t="s">
        <v>2001</v>
      </c>
      <c r="D704" s="35" t="s">
        <v>2004</v>
      </c>
      <c r="E704" s="34" t="s">
        <v>700</v>
      </c>
      <c r="F704" s="35" t="n">
        <v>90</v>
      </c>
      <c r="G704" s="34" t="n">
        <v>2</v>
      </c>
      <c r="H704" s="35" t="n">
        <v>6</v>
      </c>
      <c r="I704" s="34" t="n">
        <v>2</v>
      </c>
      <c r="J704" s="35" t="n">
        <v>6</v>
      </c>
      <c r="K704" s="34" t="n">
        <v>60</v>
      </c>
      <c r="L704" s="35" t="n">
        <f aca="false">VLOOKUP(K704,$AB$682:$AD$691,3,TRUE())+VLOOKUP(F704,$AC$682:$AD$691,2,TRUE())+SUM(G704:J704)</f>
        <v>20</v>
      </c>
      <c r="M704" s="36" t="n">
        <v>3</v>
      </c>
      <c r="N704" s="37" t="n">
        <v>4</v>
      </c>
      <c r="O704" s="36" t="n">
        <f aca="false">MIN((MAX((ROUND(((POWER(CEILING((K704*1.15),1),2) / 870) * (Z704 /Y704)),0)),5)),30)</f>
        <v>5</v>
      </c>
      <c r="P704" s="19"/>
      <c r="Q704" s="36" t="s">
        <v>427</v>
      </c>
      <c r="R704" s="37" t="n">
        <v>255</v>
      </c>
      <c r="S704" s="38" t="s">
        <v>1015</v>
      </c>
      <c r="T704" s="37" t="s">
        <v>449</v>
      </c>
      <c r="U704" s="21"/>
      <c r="V704" s="39"/>
      <c r="W704" s="19"/>
      <c r="X704" s="32"/>
      <c r="Y704" s="23" t="n">
        <v>3</v>
      </c>
      <c r="Z704" s="24" t="n">
        <v>3</v>
      </c>
      <c r="AA704" s="19"/>
      <c r="AB704" s="25"/>
      <c r="AC704" s="25"/>
      <c r="AD704" s="25"/>
    </row>
    <row r="705" customFormat="false" ht="15" hidden="false" customHeight="true" outlineLevel="0" collapsed="false">
      <c r="A705" s="34" t="n">
        <v>681</v>
      </c>
      <c r="B705" s="35" t="s">
        <v>2005</v>
      </c>
      <c r="C705" s="34" t="s">
        <v>2001</v>
      </c>
      <c r="D705" s="35" t="s">
        <v>2004</v>
      </c>
      <c r="E705" s="34" t="s">
        <v>700</v>
      </c>
      <c r="F705" s="35" t="n">
        <v>90</v>
      </c>
      <c r="G705" s="34" t="n">
        <v>6</v>
      </c>
      <c r="H705" s="35" t="n">
        <v>2</v>
      </c>
      <c r="I705" s="34" t="n">
        <v>6</v>
      </c>
      <c r="J705" s="35" t="n">
        <v>2</v>
      </c>
      <c r="K705" s="34" t="n">
        <v>60</v>
      </c>
      <c r="L705" s="35" t="n">
        <f aca="false">VLOOKUP(K705,$AB$682:$AD$691,3,TRUE())+VLOOKUP(F705,$AC$682:$AD$691,2,TRUE())+SUM(G705:J705)</f>
        <v>20</v>
      </c>
      <c r="M705" s="36" t="n">
        <v>3</v>
      </c>
      <c r="N705" s="37" t="n">
        <v>4</v>
      </c>
      <c r="O705" s="36" t="n">
        <f aca="false">MIN((MAX((ROUND(((POWER(CEILING((K705*1.15),1),2) / 870) * (Z705 /Y705)),0)),5)),30)</f>
        <v>5</v>
      </c>
      <c r="P705" s="19"/>
      <c r="Q705" s="36" t="s">
        <v>427</v>
      </c>
      <c r="R705" s="37" t="n">
        <v>255</v>
      </c>
      <c r="S705" s="38" t="s">
        <v>1015</v>
      </c>
      <c r="T705" s="37" t="s">
        <v>509</v>
      </c>
      <c r="U705" s="21"/>
      <c r="V705" s="39"/>
      <c r="W705" s="19"/>
      <c r="X705" s="32"/>
      <c r="Y705" s="23" t="n">
        <v>3</v>
      </c>
      <c r="Z705" s="24" t="n">
        <v>3</v>
      </c>
      <c r="AA705" s="19"/>
      <c r="AB705" s="25"/>
      <c r="AC705" s="25"/>
      <c r="AD705" s="25"/>
    </row>
    <row r="706" customFormat="false" ht="15" hidden="false" customHeight="true" outlineLevel="0" collapsed="false">
      <c r="A706" s="34" t="n">
        <v>682</v>
      </c>
      <c r="B706" s="35" t="s">
        <v>2006</v>
      </c>
      <c r="C706" s="34" t="s">
        <v>532</v>
      </c>
      <c r="D706" s="35" t="s">
        <v>759</v>
      </c>
      <c r="E706" s="34" t="s">
        <v>2007</v>
      </c>
      <c r="F706" s="35" t="n">
        <v>100</v>
      </c>
      <c r="G706" s="34" t="n">
        <v>2</v>
      </c>
      <c r="H706" s="35" t="n">
        <v>2</v>
      </c>
      <c r="I706" s="34" t="n">
        <v>3</v>
      </c>
      <c r="J706" s="35" t="n">
        <v>3</v>
      </c>
      <c r="K706" s="34" t="n">
        <v>23</v>
      </c>
      <c r="L706" s="35" t="n">
        <f aca="false">VLOOKUP(K706,$AB$682:$AD$691,3,TRUE())+VLOOKUP(F706,$AC$682:$AD$691,2,TRUE())+SUM(G706:J706)</f>
        <v>14</v>
      </c>
      <c r="M706" s="36" t="n">
        <v>1</v>
      </c>
      <c r="N706" s="37" t="n">
        <v>1</v>
      </c>
      <c r="O706" s="36" t="n">
        <f aca="false">MIN((MAX((ROUND(((POWER(CEILING((K706*1.15),1),2) / 870) * (Z706 /Y706)),0)),5)),30)</f>
        <v>5</v>
      </c>
      <c r="P706" s="19"/>
      <c r="Q706" s="36" t="n">
        <v>2</v>
      </c>
      <c r="R706" s="37" t="n">
        <v>100</v>
      </c>
      <c r="S706" s="38" t="s">
        <v>2008</v>
      </c>
      <c r="T706" s="37" t="s">
        <v>423</v>
      </c>
      <c r="U706" s="21"/>
      <c r="V706" s="39"/>
      <c r="W706" s="19"/>
      <c r="X706" s="32"/>
      <c r="Y706" s="23" t="n">
        <v>1</v>
      </c>
      <c r="Z706" s="24" t="n">
        <v>2</v>
      </c>
      <c r="AA706" s="19"/>
      <c r="AB706" s="25"/>
      <c r="AC706" s="25"/>
      <c r="AD706" s="25"/>
    </row>
    <row r="707" customFormat="false" ht="15" hidden="false" customHeight="true" outlineLevel="0" collapsed="false">
      <c r="A707" s="26" t="n">
        <v>683</v>
      </c>
      <c r="B707" s="27" t="s">
        <v>2009</v>
      </c>
      <c r="C707" s="26" t="s">
        <v>532</v>
      </c>
      <c r="D707" s="27" t="s">
        <v>759</v>
      </c>
      <c r="E707" s="26" t="s">
        <v>2007</v>
      </c>
      <c r="F707" s="27" t="n">
        <v>110</v>
      </c>
      <c r="G707" s="26" t="n">
        <v>3</v>
      </c>
      <c r="H707" s="27" t="n">
        <v>3</v>
      </c>
      <c r="I707" s="26" t="n">
        <v>4</v>
      </c>
      <c r="J707" s="27" t="n">
        <v>3</v>
      </c>
      <c r="K707" s="26" t="n">
        <v>29</v>
      </c>
      <c r="L707" s="27" t="n">
        <f aca="false">VLOOKUP(K707,$AB$682:$AD$691,3,TRUE())+VLOOKUP(F707,$AC$682:$AD$691,2,TRUE())+SUM(G707:J707)</f>
        <v>19</v>
      </c>
      <c r="M707" s="28" t="n">
        <v>2</v>
      </c>
      <c r="N707" s="29" t="n">
        <v>2</v>
      </c>
      <c r="O707" s="28" t="n">
        <f aca="false">MIN((MAX((ROUND(((POWER(CEILING((K707*1.15),1),2) / 870) * (Z707 /Y707)),0)),5)),30)</f>
        <v>5</v>
      </c>
      <c r="P707" s="19"/>
      <c r="Q707" s="28" t="s">
        <v>427</v>
      </c>
      <c r="R707" s="29" t="n">
        <v>160</v>
      </c>
      <c r="S707" s="30" t="s">
        <v>2008</v>
      </c>
      <c r="T707" s="29" t="s">
        <v>423</v>
      </c>
      <c r="U707" s="21"/>
      <c r="V707" s="31"/>
      <c r="W707" s="19"/>
      <c r="X707" s="32"/>
      <c r="Y707" s="23" t="n">
        <v>3</v>
      </c>
      <c r="Z707" s="24" t="n">
        <v>3</v>
      </c>
      <c r="AA707" s="19"/>
      <c r="AB707" s="25"/>
      <c r="AC707" s="25"/>
      <c r="AD707" s="25"/>
    </row>
    <row r="708" customFormat="false" ht="15" hidden="false" customHeight="true" outlineLevel="0" collapsed="false">
      <c r="A708" s="26" t="n">
        <v>684</v>
      </c>
      <c r="B708" s="27" t="s">
        <v>2010</v>
      </c>
      <c r="C708" s="26" t="s">
        <v>532</v>
      </c>
      <c r="D708" s="27" t="s">
        <v>2011</v>
      </c>
      <c r="E708" s="26" t="s">
        <v>737</v>
      </c>
      <c r="F708" s="27" t="n">
        <v>100</v>
      </c>
      <c r="G708" s="26" t="n">
        <v>2</v>
      </c>
      <c r="H708" s="27" t="n">
        <v>3</v>
      </c>
      <c r="I708" s="26" t="n">
        <v>2</v>
      </c>
      <c r="J708" s="27" t="n">
        <v>2</v>
      </c>
      <c r="K708" s="26" t="n">
        <v>49</v>
      </c>
      <c r="L708" s="27" t="n">
        <f aca="false">VLOOKUP(K708,$AB$682:$AD$691,3,TRUE())+VLOOKUP(F708,$AC$682:$AD$691,2,TRUE())+SUM(G708:J708)</f>
        <v>14</v>
      </c>
      <c r="M708" s="28" t="n">
        <v>1</v>
      </c>
      <c r="N708" s="29" t="n">
        <v>1</v>
      </c>
      <c r="O708" s="28" t="n">
        <f aca="false">MIN((MAX((ROUND(((POWER(CEILING((K708*1.15),1),2) / 870) * (Z708 /Y708)),0)),5)),30)</f>
        <v>7</v>
      </c>
      <c r="P708" s="19"/>
      <c r="Q708" s="28" t="n">
        <v>2</v>
      </c>
      <c r="R708" s="29" t="n">
        <v>100</v>
      </c>
      <c r="S708" s="30" t="s">
        <v>2012</v>
      </c>
      <c r="T708" s="29" t="s">
        <v>775</v>
      </c>
      <c r="U708" s="21"/>
      <c r="V708" s="31"/>
      <c r="W708" s="19"/>
      <c r="X708" s="32"/>
      <c r="Y708" s="23" t="n">
        <v>1</v>
      </c>
      <c r="Z708" s="24" t="n">
        <v>2</v>
      </c>
      <c r="AA708" s="19"/>
      <c r="AB708" s="25"/>
      <c r="AC708" s="25"/>
      <c r="AD708" s="25"/>
    </row>
    <row r="709" customFormat="false" ht="15" hidden="false" customHeight="true" outlineLevel="0" collapsed="false">
      <c r="A709" s="26" t="n">
        <v>685</v>
      </c>
      <c r="B709" s="27" t="s">
        <v>2013</v>
      </c>
      <c r="C709" s="26" t="s">
        <v>532</v>
      </c>
      <c r="D709" s="27" t="s">
        <v>2011</v>
      </c>
      <c r="E709" s="26" t="s">
        <v>737</v>
      </c>
      <c r="F709" s="27" t="n">
        <v>100</v>
      </c>
      <c r="G709" s="26" t="n">
        <v>3</v>
      </c>
      <c r="H709" s="27" t="n">
        <v>3</v>
      </c>
      <c r="I709" s="26" t="n">
        <v>3</v>
      </c>
      <c r="J709" s="27" t="n">
        <v>3</v>
      </c>
      <c r="K709" s="26" t="n">
        <v>72</v>
      </c>
      <c r="L709" s="27" t="n">
        <f aca="false">VLOOKUP(K709,$AB$682:$AD$691,3,TRUE())+VLOOKUP(F709,$AC$682:$AD$691,2,TRUE())+SUM(G709:J709)</f>
        <v>18</v>
      </c>
      <c r="M709" s="28" t="n">
        <v>2</v>
      </c>
      <c r="N709" s="29" t="n">
        <v>1</v>
      </c>
      <c r="O709" s="28" t="n">
        <f aca="false">MIN((MAX((ROUND(((POWER(CEILING((K709*1.15),1),2) / 870) * (Z709 /Y709)),0)),5)),30)</f>
        <v>8</v>
      </c>
      <c r="P709" s="19"/>
      <c r="Q709" s="28" t="s">
        <v>427</v>
      </c>
      <c r="R709" s="29" t="n">
        <v>160</v>
      </c>
      <c r="S709" s="30" t="s">
        <v>2012</v>
      </c>
      <c r="T709" s="29" t="s">
        <v>775</v>
      </c>
      <c r="U709" s="21"/>
      <c r="V709" s="31" t="s">
        <v>2014</v>
      </c>
      <c r="W709" s="19"/>
      <c r="X709" s="32"/>
      <c r="Y709" s="23" t="n">
        <v>3</v>
      </c>
      <c r="Z709" s="24" t="n">
        <v>3</v>
      </c>
      <c r="AA709" s="19"/>
      <c r="AB709" s="25"/>
      <c r="AC709" s="25"/>
      <c r="AD709" s="25"/>
    </row>
    <row r="710" customFormat="false" ht="15" hidden="false" customHeight="true" outlineLevel="0" collapsed="false">
      <c r="A710" s="34" t="n">
        <v>686</v>
      </c>
      <c r="B710" s="35" t="s">
        <v>2015</v>
      </c>
      <c r="C710" s="34" t="s">
        <v>2016</v>
      </c>
      <c r="D710" s="35" t="s">
        <v>2017</v>
      </c>
      <c r="E710" s="34" t="s">
        <v>553</v>
      </c>
      <c r="F710" s="35" t="n">
        <v>90</v>
      </c>
      <c r="G710" s="34" t="n">
        <v>2</v>
      </c>
      <c r="H710" s="35" t="n">
        <v>2</v>
      </c>
      <c r="I710" s="34" t="n">
        <v>2</v>
      </c>
      <c r="J710" s="35" t="n">
        <v>2</v>
      </c>
      <c r="K710" s="34" t="n">
        <v>45</v>
      </c>
      <c r="L710" s="35" t="n">
        <f aca="false">VLOOKUP(K710,$AB$682:$AD$691,3,TRUE())+VLOOKUP(F710,$AC$682:$AD$691,2,TRUE())+SUM(G710:J710)</f>
        <v>12</v>
      </c>
      <c r="M710" s="36" t="n">
        <v>1</v>
      </c>
      <c r="N710" s="37" t="n">
        <v>1</v>
      </c>
      <c r="O710" s="36" t="n">
        <f aca="false">MIN((MAX((ROUND(((POWER(CEILING((K710*1.15),1),2) / 870) * (Z710 /Y710)),0)),5)),30)</f>
        <v>6</v>
      </c>
      <c r="P710" s="19"/>
      <c r="Q710" s="36" t="n">
        <v>2</v>
      </c>
      <c r="R710" s="37" t="n">
        <v>110</v>
      </c>
      <c r="S710" s="38" t="s">
        <v>2018</v>
      </c>
      <c r="T710" s="37" t="s">
        <v>402</v>
      </c>
      <c r="U710" s="21"/>
      <c r="V710" s="39" t="s">
        <v>1960</v>
      </c>
      <c r="W710" s="19"/>
      <c r="X710" s="32"/>
      <c r="Y710" s="23" t="n">
        <v>1</v>
      </c>
      <c r="Z710" s="24" t="n">
        <v>2</v>
      </c>
      <c r="AA710" s="19"/>
      <c r="AB710" s="25"/>
      <c r="AC710" s="25"/>
      <c r="AD710" s="25"/>
    </row>
    <row r="711" customFormat="false" ht="15" hidden="false" customHeight="true" outlineLevel="0" collapsed="false">
      <c r="A711" s="34" t="n">
        <v>687</v>
      </c>
      <c r="B711" s="35" t="s">
        <v>2019</v>
      </c>
      <c r="C711" s="34" t="s">
        <v>2016</v>
      </c>
      <c r="D711" s="35" t="s">
        <v>2017</v>
      </c>
      <c r="E711" s="34" t="s">
        <v>553</v>
      </c>
      <c r="F711" s="35" t="n">
        <v>100</v>
      </c>
      <c r="G711" s="34" t="n">
        <v>3</v>
      </c>
      <c r="H711" s="35" t="n">
        <v>3</v>
      </c>
      <c r="I711" s="34" t="n">
        <v>3</v>
      </c>
      <c r="J711" s="35" t="n">
        <v>3</v>
      </c>
      <c r="K711" s="34" t="n">
        <v>78</v>
      </c>
      <c r="L711" s="35" t="n">
        <f aca="false">VLOOKUP(K711,$AB$682:$AD$691,3,TRUE())+VLOOKUP(F711,$AC$682:$AD$691,2,TRUE())+SUM(G711:J711)</f>
        <v>18</v>
      </c>
      <c r="M711" s="36" t="n">
        <v>3</v>
      </c>
      <c r="N711" s="37" t="n">
        <v>2</v>
      </c>
      <c r="O711" s="36" t="n">
        <f aca="false">MIN((MAX((ROUND(((POWER(CEILING((K711*1.15),1),2) / 870) * (Z711 /Y711)),0)),5)),30)</f>
        <v>9</v>
      </c>
      <c r="P711" s="19"/>
      <c r="Q711" s="36" t="s">
        <v>427</v>
      </c>
      <c r="R711" s="37" t="n">
        <v>220</v>
      </c>
      <c r="S711" s="38" t="s">
        <v>2018</v>
      </c>
      <c r="T711" s="37" t="s">
        <v>402</v>
      </c>
      <c r="U711" s="21"/>
      <c r="V711" s="39"/>
      <c r="W711" s="19"/>
      <c r="X711" s="32"/>
      <c r="Y711" s="23" t="n">
        <v>3</v>
      </c>
      <c r="Z711" s="24" t="n">
        <v>3</v>
      </c>
      <c r="AA711" s="19"/>
      <c r="AB711" s="25"/>
      <c r="AC711" s="25"/>
      <c r="AD711" s="25"/>
    </row>
    <row r="712" customFormat="false" ht="15" hidden="false" customHeight="true" outlineLevel="0" collapsed="false">
      <c r="A712" s="34" t="n">
        <v>688</v>
      </c>
      <c r="B712" s="35" t="s">
        <v>2020</v>
      </c>
      <c r="C712" s="34" t="s">
        <v>853</v>
      </c>
      <c r="D712" s="35" t="s">
        <v>2021</v>
      </c>
      <c r="E712" s="34" t="s">
        <v>1073</v>
      </c>
      <c r="F712" s="35" t="n">
        <v>90</v>
      </c>
      <c r="G712" s="34" t="n">
        <v>2</v>
      </c>
      <c r="H712" s="35" t="n">
        <v>3</v>
      </c>
      <c r="I712" s="34" t="n">
        <v>2</v>
      </c>
      <c r="J712" s="35" t="n">
        <v>2</v>
      </c>
      <c r="K712" s="34" t="n">
        <v>50</v>
      </c>
      <c r="L712" s="35" t="n">
        <f aca="false">VLOOKUP(K712,$AB$682:$AD$691,3,TRUE())+VLOOKUP(F712,$AC$682:$AD$691,2,TRUE())+SUM(G712:J712)</f>
        <v>13</v>
      </c>
      <c r="M712" s="36" t="n">
        <v>1</v>
      </c>
      <c r="N712" s="37" t="n">
        <v>3</v>
      </c>
      <c r="O712" s="36" t="n">
        <f aca="false">MIN((MAX((ROUND(((POWER(CEILING((K712*1.15),1),2) / 870) * (Z712 /Y712)),0)),5)),30)</f>
        <v>8</v>
      </c>
      <c r="P712" s="19"/>
      <c r="Q712" s="36" t="n">
        <v>2</v>
      </c>
      <c r="R712" s="37" t="n">
        <v>180</v>
      </c>
      <c r="S712" s="38" t="s">
        <v>422</v>
      </c>
      <c r="T712" s="37" t="s">
        <v>403</v>
      </c>
      <c r="U712" s="21"/>
      <c r="V712" s="39"/>
      <c r="W712" s="19"/>
      <c r="X712" s="32"/>
      <c r="Y712" s="23" t="n">
        <v>1</v>
      </c>
      <c r="Z712" s="24" t="n">
        <v>2</v>
      </c>
      <c r="AA712" s="19"/>
      <c r="AB712" s="25"/>
      <c r="AC712" s="25"/>
      <c r="AD712" s="25"/>
    </row>
    <row r="713" customFormat="false" ht="15" hidden="false" customHeight="true" outlineLevel="0" collapsed="false">
      <c r="A713" s="26" t="n">
        <v>689</v>
      </c>
      <c r="B713" s="27" t="s">
        <v>2022</v>
      </c>
      <c r="C713" s="26" t="s">
        <v>853</v>
      </c>
      <c r="D713" s="27" t="s">
        <v>2021</v>
      </c>
      <c r="E713" s="26" t="s">
        <v>1073</v>
      </c>
      <c r="F713" s="27" t="n">
        <v>100</v>
      </c>
      <c r="G713" s="26" t="n">
        <v>4</v>
      </c>
      <c r="H713" s="27" t="n">
        <v>4</v>
      </c>
      <c r="I713" s="26" t="n">
        <v>2</v>
      </c>
      <c r="J713" s="27" t="n">
        <v>3</v>
      </c>
      <c r="K713" s="26" t="n">
        <v>68</v>
      </c>
      <c r="L713" s="27" t="n">
        <f aca="false">VLOOKUP(K713,$AB$682:$AD$691,3,TRUE())+VLOOKUP(F713,$AC$682:$AD$691,2,TRUE())+SUM(G713:J713)</f>
        <v>19</v>
      </c>
      <c r="M713" s="28" t="n">
        <v>3</v>
      </c>
      <c r="N713" s="29" t="n">
        <v>4</v>
      </c>
      <c r="O713" s="28" t="n">
        <f aca="false">MIN((MAX((ROUND(((POWER(CEILING((K713*1.15),1),2) / 870) * (Z713 /Y713)),0)),5)),30)</f>
        <v>7</v>
      </c>
      <c r="P713" s="19"/>
      <c r="Q713" s="28" t="s">
        <v>427</v>
      </c>
      <c r="R713" s="29" t="n">
        <v>255</v>
      </c>
      <c r="S713" s="30" t="s">
        <v>422</v>
      </c>
      <c r="T713" s="29" t="s">
        <v>403</v>
      </c>
      <c r="U713" s="21"/>
      <c r="V713" s="31"/>
      <c r="W713" s="19"/>
      <c r="X713" s="32"/>
      <c r="Y713" s="23" t="n">
        <v>3</v>
      </c>
      <c r="Z713" s="24" t="n">
        <v>3</v>
      </c>
      <c r="AA713" s="19"/>
      <c r="AB713" s="25"/>
      <c r="AC713" s="25"/>
      <c r="AD713" s="25"/>
    </row>
    <row r="714" customFormat="false" ht="15" hidden="false" customHeight="true" outlineLevel="0" collapsed="false">
      <c r="A714" s="26" t="n">
        <v>690</v>
      </c>
      <c r="B714" s="27" t="s">
        <v>2023</v>
      </c>
      <c r="C714" s="26" t="s">
        <v>643</v>
      </c>
      <c r="D714" s="27" t="s">
        <v>2024</v>
      </c>
      <c r="E714" s="26" t="s">
        <v>1361</v>
      </c>
      <c r="F714" s="27" t="n">
        <v>90</v>
      </c>
      <c r="G714" s="26" t="n">
        <v>2</v>
      </c>
      <c r="H714" s="27" t="n">
        <v>2</v>
      </c>
      <c r="I714" s="26" t="n">
        <v>2</v>
      </c>
      <c r="J714" s="27" t="n">
        <v>2</v>
      </c>
      <c r="K714" s="26" t="n">
        <v>30</v>
      </c>
      <c r="L714" s="27" t="n">
        <f aca="false">VLOOKUP(K714,$AB$682:$AD$691,3,TRUE())+VLOOKUP(F714,$AC$682:$AD$691,2,TRUE())+SUM(G714:J714)</f>
        <v>12</v>
      </c>
      <c r="M714" s="28" t="n">
        <v>1</v>
      </c>
      <c r="N714" s="29" t="n">
        <v>1</v>
      </c>
      <c r="O714" s="28" t="n">
        <f aca="false">MIN((MAX((ROUND(((POWER(CEILING((K714*1.15),1),2) / 870) * (Z714 /Y714)),0)),5)),30)</f>
        <v>5</v>
      </c>
      <c r="P714" s="19"/>
      <c r="Q714" s="28" t="n">
        <v>2</v>
      </c>
      <c r="R714" s="29" t="n">
        <v>75</v>
      </c>
      <c r="S714" s="30" t="s">
        <v>422</v>
      </c>
      <c r="T714" s="29" t="s">
        <v>993</v>
      </c>
      <c r="U714" s="21"/>
      <c r="V714" s="31"/>
      <c r="W714" s="19"/>
      <c r="X714" s="32"/>
      <c r="Y714" s="23" t="n">
        <v>1</v>
      </c>
      <c r="Z714" s="24" t="n">
        <v>2</v>
      </c>
      <c r="AA714" s="19"/>
      <c r="AB714" s="25"/>
      <c r="AC714" s="25"/>
      <c r="AD714" s="25"/>
    </row>
    <row r="715" customFormat="false" ht="15" hidden="false" customHeight="true" outlineLevel="0" collapsed="false">
      <c r="A715" s="26" t="n">
        <v>691</v>
      </c>
      <c r="B715" s="27" t="s">
        <v>2025</v>
      </c>
      <c r="C715" s="26" t="s">
        <v>2026</v>
      </c>
      <c r="D715" s="27" t="s">
        <v>2024</v>
      </c>
      <c r="E715" s="26" t="s">
        <v>1361</v>
      </c>
      <c r="F715" s="27" t="n">
        <v>100</v>
      </c>
      <c r="G715" s="26" t="n">
        <v>3</v>
      </c>
      <c r="H715" s="27" t="n">
        <v>3</v>
      </c>
      <c r="I715" s="26" t="n">
        <v>4</v>
      </c>
      <c r="J715" s="27" t="n">
        <v>5</v>
      </c>
      <c r="K715" s="26" t="n">
        <v>44</v>
      </c>
      <c r="L715" s="27" t="n">
        <f aca="false">VLOOKUP(K715,$AB$682:$AD$691,3,TRUE())+VLOOKUP(F715,$AC$682:$AD$691,2,TRUE())+SUM(G715:J715)</f>
        <v>20</v>
      </c>
      <c r="M715" s="28" t="n">
        <v>3</v>
      </c>
      <c r="N715" s="29" t="n">
        <v>3</v>
      </c>
      <c r="O715" s="28" t="n">
        <f aca="false">MIN((MAX((ROUND(((POWER(CEILING((K715*1.15),1),2) / 870) * (Z715 /Y715)),0)),5)),30)</f>
        <v>5</v>
      </c>
      <c r="P715" s="19"/>
      <c r="Q715" s="28" t="s">
        <v>427</v>
      </c>
      <c r="R715" s="29" t="n">
        <v>245</v>
      </c>
      <c r="S715" s="30" t="s">
        <v>422</v>
      </c>
      <c r="T715" s="29" t="s">
        <v>405</v>
      </c>
      <c r="U715" s="21"/>
      <c r="V715" s="31"/>
      <c r="W715" s="19"/>
      <c r="X715" s="32"/>
      <c r="Y715" s="23" t="n">
        <v>3</v>
      </c>
      <c r="Z715" s="24" t="n">
        <v>3</v>
      </c>
      <c r="AA715" s="19"/>
      <c r="AB715" s="25"/>
      <c r="AC715" s="25"/>
      <c r="AD715" s="25"/>
    </row>
    <row r="716" customFormat="false" ht="15" hidden="false" customHeight="true" outlineLevel="0" collapsed="false">
      <c r="A716" s="34" t="n">
        <v>692</v>
      </c>
      <c r="B716" s="35" t="s">
        <v>2027</v>
      </c>
      <c r="C716" s="34" t="s">
        <v>444</v>
      </c>
      <c r="D716" s="35" t="s">
        <v>2028</v>
      </c>
      <c r="E716" s="34" t="s">
        <v>700</v>
      </c>
      <c r="F716" s="35" t="n">
        <v>90</v>
      </c>
      <c r="G716" s="34" t="n">
        <v>2</v>
      </c>
      <c r="H716" s="35" t="n">
        <v>3</v>
      </c>
      <c r="I716" s="34" t="n">
        <v>2</v>
      </c>
      <c r="J716" s="35" t="n">
        <v>3</v>
      </c>
      <c r="K716" s="34" t="n">
        <v>44</v>
      </c>
      <c r="L716" s="35" t="n">
        <f aca="false">VLOOKUP(K716,$AB$682:$AD$691,3,TRUE())+VLOOKUP(F716,$AC$682:$AD$691,2,TRUE())+SUM(G716:J716)</f>
        <v>14</v>
      </c>
      <c r="M716" s="36" t="n">
        <v>1</v>
      </c>
      <c r="N716" s="37" t="n">
        <v>1</v>
      </c>
      <c r="O716" s="36" t="n">
        <f aca="false">MIN((MAX((ROUND(((POWER(CEILING((K716*1.15),1),2) / 870) * (Z716 /Y716)),0)),5)),30)</f>
        <v>6</v>
      </c>
      <c r="P716" s="19"/>
      <c r="Q716" s="36" t="n">
        <v>2</v>
      </c>
      <c r="R716" s="37" t="n">
        <v>75</v>
      </c>
      <c r="S716" s="38" t="s">
        <v>422</v>
      </c>
      <c r="T716" s="37" t="s">
        <v>405</v>
      </c>
      <c r="U716" s="21"/>
      <c r="V716" s="39"/>
      <c r="X716" s="32"/>
      <c r="Y716" s="23" t="n">
        <v>1</v>
      </c>
      <c r="Z716" s="24" t="n">
        <v>2</v>
      </c>
      <c r="AB716" s="25"/>
      <c r="AC716" s="25"/>
      <c r="AD716" s="25"/>
    </row>
    <row r="717" customFormat="false" ht="15" hidden="false" customHeight="true" outlineLevel="0" collapsed="false">
      <c r="A717" s="34" t="n">
        <v>693</v>
      </c>
      <c r="B717" s="35" t="s">
        <v>2029</v>
      </c>
      <c r="C717" s="34" t="s">
        <v>444</v>
      </c>
      <c r="D717" s="35" t="s">
        <v>2028</v>
      </c>
      <c r="E717" s="34" t="s">
        <v>700</v>
      </c>
      <c r="F717" s="35" t="n">
        <v>100</v>
      </c>
      <c r="G717" s="34" t="n">
        <v>3</v>
      </c>
      <c r="H717" s="35" t="n">
        <v>3</v>
      </c>
      <c r="I717" s="34" t="n">
        <v>5</v>
      </c>
      <c r="J717" s="35" t="n">
        <v>3</v>
      </c>
      <c r="K717" s="34" t="n">
        <v>59</v>
      </c>
      <c r="L717" s="35" t="n">
        <f aca="false">VLOOKUP(K717,$AB$682:$AD$691,3,TRUE())+VLOOKUP(F717,$AC$682:$AD$691,2,TRUE())+SUM(G717:J717)</f>
        <v>19</v>
      </c>
      <c r="M717" s="36" t="n">
        <v>3</v>
      </c>
      <c r="N717" s="37" t="n">
        <v>3</v>
      </c>
      <c r="O717" s="36" t="n">
        <f aca="false">MIN((MAX((ROUND(((POWER(CEILING((K717*1.15),1),2) / 870) * (Z717 /Y717)),0)),5)),30)</f>
        <v>5</v>
      </c>
      <c r="P717" s="19"/>
      <c r="Q717" s="36" t="s">
        <v>427</v>
      </c>
      <c r="R717" s="37" t="n">
        <v>245</v>
      </c>
      <c r="S717" s="38" t="s">
        <v>422</v>
      </c>
      <c r="T717" s="37" t="s">
        <v>404</v>
      </c>
      <c r="U717" s="21"/>
      <c r="V717" s="39"/>
      <c r="X717" s="32"/>
      <c r="Y717" s="23" t="n">
        <v>3</v>
      </c>
      <c r="Z717" s="24" t="n">
        <v>3</v>
      </c>
      <c r="AB717" s="25"/>
      <c r="AC717" s="25"/>
      <c r="AD717" s="25"/>
    </row>
    <row r="718" customFormat="false" ht="15" hidden="false" customHeight="true" outlineLevel="0" collapsed="false">
      <c r="A718" s="34" t="n">
        <v>694</v>
      </c>
      <c r="B718" s="35" t="s">
        <v>2030</v>
      </c>
      <c r="C718" s="34" t="s">
        <v>2031</v>
      </c>
      <c r="D718" s="35" t="s">
        <v>2032</v>
      </c>
      <c r="E718" s="34" t="s">
        <v>435</v>
      </c>
      <c r="F718" s="35" t="n">
        <v>90</v>
      </c>
      <c r="G718" s="34" t="n">
        <v>2</v>
      </c>
      <c r="H718" s="35" t="n">
        <v>2</v>
      </c>
      <c r="I718" s="34" t="n">
        <v>3</v>
      </c>
      <c r="J718" s="35" t="n">
        <v>2</v>
      </c>
      <c r="K718" s="34" t="n">
        <v>70</v>
      </c>
      <c r="L718" s="35" t="n">
        <f aca="false">VLOOKUP(K718,$AB$682:$AD$691,3,TRUE())+VLOOKUP(F718,$AC$682:$AD$691,2,TRUE())+SUM(G718:J718)</f>
        <v>14</v>
      </c>
      <c r="M718" s="36" t="n">
        <v>1</v>
      </c>
      <c r="N718" s="37" t="n">
        <v>1</v>
      </c>
      <c r="O718" s="36" t="n">
        <f aca="false">MIN((MAX((ROUND(((POWER(CEILING((K718*1.15),1),2) / 870) * (Z718 /Y718)),0)),5)),30)</f>
        <v>15</v>
      </c>
      <c r="P718" s="19"/>
      <c r="Q718" s="36" t="n">
        <v>2</v>
      </c>
      <c r="R718" s="37" t="n">
        <v>110</v>
      </c>
      <c r="S718" s="38" t="s">
        <v>965</v>
      </c>
      <c r="T718" s="37" t="s">
        <v>404</v>
      </c>
      <c r="U718" s="21"/>
      <c r="V718" s="39" t="s">
        <v>2033</v>
      </c>
      <c r="X718" s="32"/>
      <c r="Y718" s="23" t="n">
        <v>1</v>
      </c>
      <c r="Z718" s="24" t="n">
        <v>2</v>
      </c>
      <c r="AB718" s="25"/>
      <c r="AC718" s="25"/>
      <c r="AD718" s="25"/>
    </row>
    <row r="719" customFormat="false" ht="15" hidden="false" customHeight="true" outlineLevel="0" collapsed="false">
      <c r="A719" s="26" t="n">
        <v>695</v>
      </c>
      <c r="B719" s="27" t="s">
        <v>2034</v>
      </c>
      <c r="C719" s="26" t="s">
        <v>2031</v>
      </c>
      <c r="D719" s="27" t="s">
        <v>2032</v>
      </c>
      <c r="E719" s="26" t="s">
        <v>435</v>
      </c>
      <c r="F719" s="27" t="n">
        <v>100</v>
      </c>
      <c r="G719" s="26" t="n">
        <v>2</v>
      </c>
      <c r="H719" s="27" t="n">
        <v>2</v>
      </c>
      <c r="I719" s="26" t="n">
        <v>4</v>
      </c>
      <c r="J719" s="27" t="n">
        <v>3</v>
      </c>
      <c r="K719" s="26" t="n">
        <v>109</v>
      </c>
      <c r="L719" s="27" t="n">
        <f aca="false">VLOOKUP(K719,$AB$682:$AD$691,3,TRUE())+VLOOKUP(F719,$AC$682:$AD$691,2,TRUE())+SUM(G719:J719)</f>
        <v>18</v>
      </c>
      <c r="M719" s="28" t="n">
        <v>2</v>
      </c>
      <c r="N719" s="29" t="n">
        <v>2</v>
      </c>
      <c r="O719" s="28" t="n">
        <f aca="false">MIN((MAX((ROUND(((POWER(CEILING((K719*1.15),1),2) / 870) * (Z719 /Y719)),0)),5)),30)</f>
        <v>18</v>
      </c>
      <c r="P719" s="19"/>
      <c r="Q719" s="28" t="s">
        <v>427</v>
      </c>
      <c r="R719" s="29" t="n">
        <v>225</v>
      </c>
      <c r="S719" s="30" t="s">
        <v>965</v>
      </c>
      <c r="T719" s="29" t="s">
        <v>404</v>
      </c>
      <c r="U719" s="21"/>
      <c r="V719" s="31" t="s">
        <v>2033</v>
      </c>
      <c r="X719" s="32"/>
      <c r="Y719" s="23" t="n">
        <v>3</v>
      </c>
      <c r="Z719" s="24" t="n">
        <v>3</v>
      </c>
      <c r="AB719" s="25"/>
      <c r="AC719" s="25"/>
      <c r="AD719" s="25"/>
    </row>
    <row r="720" customFormat="false" ht="15" hidden="false" customHeight="true" outlineLevel="0" collapsed="false">
      <c r="A720" s="26" t="n">
        <v>696</v>
      </c>
      <c r="B720" s="27" t="s">
        <v>2035</v>
      </c>
      <c r="C720" s="26" t="s">
        <v>2036</v>
      </c>
      <c r="D720" s="27" t="s">
        <v>2037</v>
      </c>
      <c r="E720" s="26" t="s">
        <v>1032</v>
      </c>
      <c r="F720" s="27" t="n">
        <v>90</v>
      </c>
      <c r="G720" s="26" t="n">
        <v>3</v>
      </c>
      <c r="H720" s="27" t="n">
        <v>3</v>
      </c>
      <c r="I720" s="26" t="n">
        <v>2</v>
      </c>
      <c r="J720" s="27" t="n">
        <v>2</v>
      </c>
      <c r="K720" s="26" t="n">
        <v>48</v>
      </c>
      <c r="L720" s="27" t="n">
        <f aca="false">VLOOKUP(K720,$AB$682:$AD$691,3,TRUE())+VLOOKUP(F720,$AC$682:$AD$691,2,TRUE())+SUM(G720:J720)</f>
        <v>14</v>
      </c>
      <c r="M720" s="28" t="n">
        <v>2</v>
      </c>
      <c r="N720" s="29" t="n">
        <v>3</v>
      </c>
      <c r="O720" s="28" t="n">
        <f aca="false">MIN((MAX((ROUND(((POWER(CEILING((K720*1.15),1),2) / 870) * (Z720 /Y720)),0)),5)),30)</f>
        <v>7</v>
      </c>
      <c r="P720" s="19"/>
      <c r="Q720" s="28" t="n">
        <v>2</v>
      </c>
      <c r="R720" s="29" t="n">
        <v>255</v>
      </c>
      <c r="S720" s="30" t="s">
        <v>2038</v>
      </c>
      <c r="T720" s="29" t="s">
        <v>405</v>
      </c>
      <c r="U720" s="21"/>
      <c r="V720" s="31"/>
      <c r="X720" s="32"/>
      <c r="Y720" s="23" t="n">
        <v>1</v>
      </c>
      <c r="Z720" s="24" t="n">
        <v>2</v>
      </c>
      <c r="AB720" s="25"/>
      <c r="AC720" s="25"/>
      <c r="AD720" s="25"/>
    </row>
    <row r="721" customFormat="false" ht="15" hidden="false" customHeight="true" outlineLevel="0" collapsed="false">
      <c r="A721" s="26" t="n">
        <v>697</v>
      </c>
      <c r="B721" s="27" t="s">
        <v>2039</v>
      </c>
      <c r="C721" s="26" t="s">
        <v>2036</v>
      </c>
      <c r="D721" s="27" t="s">
        <v>2037</v>
      </c>
      <c r="E721" s="26" t="s">
        <v>1431</v>
      </c>
      <c r="F721" s="27" t="n">
        <v>100</v>
      </c>
      <c r="G721" s="26" t="n">
        <v>5</v>
      </c>
      <c r="H721" s="27" t="n">
        <v>5</v>
      </c>
      <c r="I721" s="26" t="n">
        <v>3</v>
      </c>
      <c r="J721" s="27" t="n">
        <v>2</v>
      </c>
      <c r="K721" s="26" t="n">
        <v>71</v>
      </c>
      <c r="L721" s="27" t="n">
        <f aca="false">VLOOKUP(K721,$AB$682:$AD$691,3,TRUE())+VLOOKUP(F721,$AC$682:$AD$691,2,TRUE())+SUM(G721:J721)</f>
        <v>21</v>
      </c>
      <c r="M721" s="28" t="n">
        <v>5</v>
      </c>
      <c r="N721" s="29" t="n">
        <v>6</v>
      </c>
      <c r="O721" s="28" t="n">
        <f aca="false">MIN((MAX((ROUND(((POWER(CEILING((K721*1.15),1),2) / 870) * (Z721 /Y721)),0)),5)),30)</f>
        <v>8</v>
      </c>
      <c r="P721" s="19"/>
      <c r="Q721" s="28" t="s">
        <v>427</v>
      </c>
      <c r="R721" s="29" t="n">
        <v>255</v>
      </c>
      <c r="S721" s="30" t="s">
        <v>2038</v>
      </c>
      <c r="T721" s="29" t="s">
        <v>405</v>
      </c>
      <c r="U721" s="21"/>
      <c r="V721" s="31"/>
      <c r="X721" s="32"/>
      <c r="Y721" s="23" t="n">
        <v>3</v>
      </c>
      <c r="Z721" s="24" t="n">
        <v>3</v>
      </c>
      <c r="AB721" s="25"/>
      <c r="AC721" s="25"/>
      <c r="AD721" s="25"/>
    </row>
    <row r="722" customFormat="false" ht="15" hidden="false" customHeight="true" outlineLevel="0" collapsed="false">
      <c r="A722" s="34" t="n">
        <v>698</v>
      </c>
      <c r="B722" s="35" t="s">
        <v>2040</v>
      </c>
      <c r="C722" s="34" t="s">
        <v>2041</v>
      </c>
      <c r="D722" s="35" t="s">
        <v>2042</v>
      </c>
      <c r="E722" s="34" t="s">
        <v>1599</v>
      </c>
      <c r="F722" s="35" t="n">
        <v>100</v>
      </c>
      <c r="G722" s="34" t="n">
        <v>2</v>
      </c>
      <c r="H722" s="35" t="n">
        <v>2</v>
      </c>
      <c r="I722" s="34" t="n">
        <v>3</v>
      </c>
      <c r="J722" s="35" t="n">
        <v>3</v>
      </c>
      <c r="K722" s="34" t="n">
        <v>46</v>
      </c>
      <c r="L722" s="35" t="n">
        <f aca="false">VLOOKUP(K722,$AB$682:$AD$691,3,TRUE())+VLOOKUP(F722,$AC$682:$AD$691,2,TRUE())+SUM(G722:J722)</f>
        <v>15</v>
      </c>
      <c r="M722" s="36" t="n">
        <v>3</v>
      </c>
      <c r="N722" s="37" t="n">
        <v>3</v>
      </c>
      <c r="O722" s="36" t="n">
        <f aca="false">MIN((MAX((ROUND(((POWER(CEILING((K722*1.15),1),2) / 870) * (Z722 /Y722)),0)),5)),30)</f>
        <v>6</v>
      </c>
      <c r="P722" s="19"/>
      <c r="Q722" s="36" t="n">
        <v>2</v>
      </c>
      <c r="R722" s="37" t="n">
        <v>255</v>
      </c>
      <c r="S722" s="38" t="s">
        <v>2043</v>
      </c>
      <c r="T722" s="37" t="s">
        <v>402</v>
      </c>
      <c r="U722" s="21"/>
      <c r="V722" s="39"/>
      <c r="X722" s="32"/>
      <c r="Y722" s="23" t="n">
        <v>1</v>
      </c>
      <c r="Z722" s="24" t="n">
        <v>2</v>
      </c>
      <c r="AB722" s="25"/>
      <c r="AC722" s="25"/>
      <c r="AD722" s="25"/>
    </row>
    <row r="723" customFormat="false" ht="15" hidden="false" customHeight="true" outlineLevel="0" collapsed="false">
      <c r="A723" s="34" t="n">
        <v>699</v>
      </c>
      <c r="B723" s="35" t="s">
        <v>2044</v>
      </c>
      <c r="C723" s="34" t="s">
        <v>2041</v>
      </c>
      <c r="D723" s="35" t="s">
        <v>2042</v>
      </c>
      <c r="E723" s="34" t="s">
        <v>1599</v>
      </c>
      <c r="F723" s="35" t="n">
        <v>120</v>
      </c>
      <c r="G723" s="34" t="n">
        <v>3</v>
      </c>
      <c r="H723" s="35" t="n">
        <v>3</v>
      </c>
      <c r="I723" s="34" t="n">
        <v>4</v>
      </c>
      <c r="J723" s="35" t="n">
        <v>3</v>
      </c>
      <c r="K723" s="34" t="n">
        <v>58</v>
      </c>
      <c r="L723" s="35" t="n">
        <f aca="false">VLOOKUP(K723,$AB$682:$AD$691,3,TRUE())+VLOOKUP(F723,$AC$682:$AD$691,2,TRUE())+SUM(G723:J723)</f>
        <v>20</v>
      </c>
      <c r="M723" s="36" t="n">
        <v>5</v>
      </c>
      <c r="N723" s="37" t="n">
        <v>6</v>
      </c>
      <c r="O723" s="36" t="n">
        <f aca="false">MIN((MAX((ROUND(((POWER(CEILING((K723*1.15),1),2) / 870) * (Z723 /Y723)),0)),5)),30)</f>
        <v>5</v>
      </c>
      <c r="P723" s="19"/>
      <c r="Q723" s="36" t="s">
        <v>427</v>
      </c>
      <c r="R723" s="37" t="n">
        <v>255</v>
      </c>
      <c r="S723" s="38" t="s">
        <v>2043</v>
      </c>
      <c r="T723" s="37" t="s">
        <v>402</v>
      </c>
      <c r="U723" s="21"/>
      <c r="V723" s="39"/>
      <c r="X723" s="32"/>
      <c r="Y723" s="23" t="n">
        <v>3</v>
      </c>
      <c r="Z723" s="24" t="n">
        <v>3</v>
      </c>
      <c r="AB723" s="25"/>
      <c r="AC723" s="25"/>
      <c r="AD723" s="25"/>
    </row>
    <row r="724" customFormat="false" ht="15" hidden="false" customHeight="true" outlineLevel="0" collapsed="false">
      <c r="A724" s="34" t="n">
        <v>700</v>
      </c>
      <c r="B724" s="35" t="s">
        <v>2045</v>
      </c>
      <c r="C724" s="34" t="s">
        <v>532</v>
      </c>
      <c r="D724" s="35" t="s">
        <v>1383</v>
      </c>
      <c r="E724" s="34" t="s">
        <v>2046</v>
      </c>
      <c r="F724" s="35" t="n">
        <v>100</v>
      </c>
      <c r="G724" s="34" t="n">
        <v>3</v>
      </c>
      <c r="H724" s="35" t="n">
        <v>3</v>
      </c>
      <c r="I724" s="34" t="n">
        <v>4</v>
      </c>
      <c r="J724" s="35" t="n">
        <v>5</v>
      </c>
      <c r="K724" s="34" t="n">
        <v>60</v>
      </c>
      <c r="L724" s="35" t="n">
        <f aca="false">VLOOKUP(K724,$AB$682:$AD$691,3,TRUE())+VLOOKUP(F724,$AC$682:$AD$691,2,TRUE())+SUM(G724:J724)</f>
        <v>20</v>
      </c>
      <c r="M724" s="36" t="n">
        <v>2</v>
      </c>
      <c r="N724" s="37" t="n">
        <v>2</v>
      </c>
      <c r="O724" s="36" t="n">
        <f aca="false">MIN((MAX((ROUND(((POWER(CEILING((K724*1.15),1),2) / 870) * (Z724 /Y724)),0)),5)),30)</f>
        <v>5</v>
      </c>
      <c r="P724" s="19"/>
      <c r="Q724" s="36" t="s">
        <v>427</v>
      </c>
      <c r="R724" s="37" t="n">
        <v>255</v>
      </c>
      <c r="S724" s="38" t="s">
        <v>2047</v>
      </c>
      <c r="T724" s="37" t="s">
        <v>405</v>
      </c>
      <c r="U724" s="21"/>
      <c r="V724" s="39" t="s">
        <v>1617</v>
      </c>
      <c r="X724" s="32"/>
      <c r="Y724" s="23" t="n">
        <v>3</v>
      </c>
      <c r="Z724" s="24" t="n">
        <v>3</v>
      </c>
      <c r="AB724" s="25"/>
      <c r="AC724" s="25"/>
      <c r="AD724" s="25"/>
    </row>
    <row r="725" customFormat="false" ht="15" hidden="false" customHeight="true" outlineLevel="0" collapsed="false">
      <c r="A725" s="26" t="n">
        <v>701</v>
      </c>
      <c r="B725" s="27" t="s">
        <v>2048</v>
      </c>
      <c r="C725" s="26" t="s">
        <v>2049</v>
      </c>
      <c r="D725" s="27" t="s">
        <v>1701</v>
      </c>
      <c r="E725" s="26" t="s">
        <v>1498</v>
      </c>
      <c r="F725" s="27" t="n">
        <v>100</v>
      </c>
      <c r="G725" s="26" t="n">
        <v>3</v>
      </c>
      <c r="H725" s="27" t="n">
        <v>3</v>
      </c>
      <c r="I725" s="26" t="n">
        <v>3</v>
      </c>
      <c r="J725" s="27" t="n">
        <v>3</v>
      </c>
      <c r="K725" s="26" t="n">
        <v>118</v>
      </c>
      <c r="L725" s="27" t="n">
        <f aca="false">VLOOKUP(K725,$AB$682:$AD$691,3,TRUE())+VLOOKUP(F725,$AC$682:$AD$691,2,TRUE())+SUM(G725:J725)</f>
        <v>20</v>
      </c>
      <c r="M725" s="28" t="n">
        <v>2</v>
      </c>
      <c r="N725" s="29" t="n">
        <v>3</v>
      </c>
      <c r="O725" s="28" t="n">
        <f aca="false">MIN((MAX((ROUND(((POWER(CEILING((K725*1.15),1),2) / 870) * (Z725 /Y725)),0)),5)),30)</f>
        <v>21</v>
      </c>
      <c r="P725" s="19"/>
      <c r="Q725" s="28" t="n">
        <v>4</v>
      </c>
      <c r="R725" s="29" t="n">
        <v>200</v>
      </c>
      <c r="S725" s="30" t="s">
        <v>817</v>
      </c>
      <c r="T725" s="29" t="s">
        <v>402</v>
      </c>
      <c r="U725" s="21"/>
      <c r="V725" s="31" t="s">
        <v>2050</v>
      </c>
      <c r="X725" s="32"/>
      <c r="Y725" s="23" t="n">
        <v>3</v>
      </c>
      <c r="Z725" s="24" t="n">
        <v>3</v>
      </c>
      <c r="AB725" s="25"/>
      <c r="AC725" s="25"/>
      <c r="AD725" s="25"/>
    </row>
    <row r="726" customFormat="false" ht="15" hidden="false" customHeight="true" outlineLevel="0" collapsed="false">
      <c r="A726" s="26" t="n">
        <v>702</v>
      </c>
      <c r="B726" s="27" t="s">
        <v>2051</v>
      </c>
      <c r="C726" s="26" t="s">
        <v>2052</v>
      </c>
      <c r="D726" s="27" t="s">
        <v>2053</v>
      </c>
      <c r="E726" s="26" t="s">
        <v>959</v>
      </c>
      <c r="F726" s="27" t="n">
        <v>100</v>
      </c>
      <c r="G726" s="26" t="n">
        <v>2</v>
      </c>
      <c r="H726" s="27" t="n">
        <v>2</v>
      </c>
      <c r="I726" s="26" t="n">
        <v>3</v>
      </c>
      <c r="J726" s="27" t="n">
        <v>3</v>
      </c>
      <c r="K726" s="26" t="n">
        <v>101</v>
      </c>
      <c r="L726" s="27" t="n">
        <f aca="false">VLOOKUP(K726,$AB$682:$AD$691,3,TRUE())+VLOOKUP(F726,$AC$682:$AD$691,2,TRUE())+SUM(G726:J726)</f>
        <v>17</v>
      </c>
      <c r="M726" s="28" t="n">
        <v>1</v>
      </c>
      <c r="N726" s="29" t="n">
        <v>1</v>
      </c>
      <c r="O726" s="28" t="n">
        <f aca="false">MIN((MAX((ROUND(((POWER(CEILING((K726*1.15),1),2) / 870) * (Z726 /Y726)),0)),5)),30)</f>
        <v>16</v>
      </c>
      <c r="P726" s="19"/>
      <c r="Q726" s="28" t="n">
        <v>4</v>
      </c>
      <c r="R726" s="29" t="n">
        <v>120</v>
      </c>
      <c r="S726" s="30" t="s">
        <v>817</v>
      </c>
      <c r="T726" s="29" t="s">
        <v>404</v>
      </c>
      <c r="U726" s="21"/>
      <c r="V726" s="31"/>
      <c r="X726" s="32"/>
      <c r="Y726" s="23" t="n">
        <v>3</v>
      </c>
      <c r="Z726" s="24" t="n">
        <v>3</v>
      </c>
      <c r="AB726" s="25"/>
      <c r="AC726" s="25"/>
      <c r="AD726" s="25"/>
    </row>
    <row r="727" customFormat="false" ht="15" hidden="false" customHeight="true" outlineLevel="0" collapsed="false">
      <c r="A727" s="26" t="n">
        <v>703</v>
      </c>
      <c r="B727" s="27" t="s">
        <v>2054</v>
      </c>
      <c r="C727" s="26" t="s">
        <v>2055</v>
      </c>
      <c r="D727" s="27" t="s">
        <v>1438</v>
      </c>
      <c r="E727" s="26" t="s">
        <v>1032</v>
      </c>
      <c r="F727" s="27" t="n">
        <v>90</v>
      </c>
      <c r="G727" s="26" t="n">
        <v>2</v>
      </c>
      <c r="H727" s="27" t="n">
        <v>6</v>
      </c>
      <c r="I727" s="26" t="n">
        <v>2</v>
      </c>
      <c r="J727" s="27" t="n">
        <v>6</v>
      </c>
      <c r="K727" s="26" t="n">
        <v>50</v>
      </c>
      <c r="L727" s="27" t="n">
        <f aca="false">VLOOKUP(K727,$AB$682:$AD$691,3,TRUE())+VLOOKUP(F727,$AC$682:$AD$691,2,TRUE())+SUM(G727:J727)</f>
        <v>20</v>
      </c>
      <c r="M727" s="28" t="n">
        <v>1</v>
      </c>
      <c r="N727" s="29" t="n">
        <v>1</v>
      </c>
      <c r="O727" s="28" t="n">
        <f aca="false">MIN((MAX((ROUND(((POWER(CEILING((K727*1.15),1),2) / 870) * (Z727 /Y727)),0)),5)),30)</f>
        <v>5</v>
      </c>
      <c r="P727" s="19"/>
      <c r="Q727" s="28" t="n">
        <v>4</v>
      </c>
      <c r="R727" s="29" t="n">
        <v>240</v>
      </c>
      <c r="S727" s="30" t="s">
        <v>817</v>
      </c>
      <c r="T727" s="29" t="s">
        <v>449</v>
      </c>
      <c r="U727" s="21"/>
      <c r="V727" s="31"/>
      <c r="X727" s="32"/>
      <c r="Y727" s="23" t="n">
        <v>3</v>
      </c>
      <c r="Z727" s="24" t="n">
        <v>3</v>
      </c>
      <c r="AB727" s="25"/>
      <c r="AC727" s="25"/>
      <c r="AD727" s="25"/>
    </row>
    <row r="728" customFormat="false" ht="15" hidden="false" customHeight="true" outlineLevel="0" collapsed="false">
      <c r="A728" s="34" t="n">
        <v>704</v>
      </c>
      <c r="B728" s="35" t="s">
        <v>2056</v>
      </c>
      <c r="C728" s="34" t="s">
        <v>882</v>
      </c>
      <c r="D728" s="35" t="s">
        <v>2057</v>
      </c>
      <c r="E728" s="34" t="s">
        <v>2058</v>
      </c>
      <c r="F728" s="35" t="n">
        <v>90</v>
      </c>
      <c r="G728" s="34" t="n">
        <v>2</v>
      </c>
      <c r="H728" s="35" t="n">
        <v>2</v>
      </c>
      <c r="I728" s="34" t="n">
        <v>2</v>
      </c>
      <c r="J728" s="35" t="n">
        <v>3</v>
      </c>
      <c r="K728" s="34" t="n">
        <v>40</v>
      </c>
      <c r="L728" s="35" t="n">
        <f aca="false">VLOOKUP(K728,$AB$682:$AD$691,3,TRUE())+VLOOKUP(F728,$AC$682:$AD$691,2,TRUE())+SUM(G728:J728)</f>
        <v>13</v>
      </c>
      <c r="M728" s="36" t="n">
        <v>1</v>
      </c>
      <c r="N728" s="37" t="n">
        <v>1</v>
      </c>
      <c r="O728" s="36" t="n">
        <f aca="false">MIN((MAX((ROUND(((POWER(CEILING((K728*1.15),1),2) / 870) * (Z728 /Y728)),0)),5)),30)</f>
        <v>7</v>
      </c>
      <c r="P728" s="19"/>
      <c r="Q728" s="36" t="n">
        <v>2</v>
      </c>
      <c r="R728" s="37" t="n">
        <v>255</v>
      </c>
      <c r="S728" s="38" t="s">
        <v>422</v>
      </c>
      <c r="T728" s="37" t="s">
        <v>405</v>
      </c>
      <c r="U728" s="21"/>
      <c r="V728" s="39"/>
      <c r="W728" s="19"/>
      <c r="X728" s="32"/>
      <c r="Y728" s="23" t="n">
        <v>1</v>
      </c>
      <c r="Z728" s="24" t="n">
        <v>3</v>
      </c>
      <c r="AA728" s="19"/>
      <c r="AB728" s="25"/>
      <c r="AC728" s="25"/>
      <c r="AD728" s="25"/>
    </row>
    <row r="729" customFormat="false" ht="15" hidden="false" customHeight="true" outlineLevel="0" collapsed="false">
      <c r="A729" s="34" t="n">
        <v>705</v>
      </c>
      <c r="B729" s="35" t="s">
        <v>2059</v>
      </c>
      <c r="C729" s="34" t="s">
        <v>882</v>
      </c>
      <c r="D729" s="35" t="s">
        <v>2057</v>
      </c>
      <c r="E729" s="34" t="s">
        <v>2058</v>
      </c>
      <c r="F729" s="35" t="n">
        <v>100</v>
      </c>
      <c r="G729" s="34" t="n">
        <v>3</v>
      </c>
      <c r="H729" s="35" t="n">
        <v>2</v>
      </c>
      <c r="I729" s="34" t="n">
        <v>3</v>
      </c>
      <c r="J729" s="35" t="n">
        <v>4</v>
      </c>
      <c r="K729" s="34" t="n">
        <v>60</v>
      </c>
      <c r="L729" s="35" t="n">
        <f aca="false">VLOOKUP(K729,$AB$682:$AD$691,3,TRUE())+VLOOKUP(F729,$AC$682:$AD$691,2,TRUE())+SUM(G729:J729)</f>
        <v>17</v>
      </c>
      <c r="M729" s="36" t="n">
        <v>2</v>
      </c>
      <c r="N729" s="37" t="n">
        <v>2</v>
      </c>
      <c r="O729" s="36" t="n">
        <f aca="false">MIN((MAX((ROUND(((POWER(CEILING((K729*1.15),1),2) / 870) * (Z729 /Y729)),0)),5)),30)</f>
        <v>8</v>
      </c>
      <c r="P729" s="19"/>
      <c r="Q729" s="36" t="s">
        <v>427</v>
      </c>
      <c r="R729" s="37" t="n">
        <v>255</v>
      </c>
      <c r="S729" s="38" t="s">
        <v>2060</v>
      </c>
      <c r="T729" s="37" t="s">
        <v>427</v>
      </c>
      <c r="U729" s="21"/>
      <c r="V729" s="39"/>
      <c r="W729" s="19"/>
      <c r="X729" s="32"/>
      <c r="Y729" s="23" t="n">
        <v>2</v>
      </c>
      <c r="Z729" s="24" t="n">
        <v>3</v>
      </c>
      <c r="AA729" s="19"/>
      <c r="AB729" s="25"/>
      <c r="AC729" s="25"/>
      <c r="AD729" s="25"/>
    </row>
    <row r="730" customFormat="false" ht="15" hidden="false" customHeight="true" outlineLevel="0" collapsed="false">
      <c r="A730" s="34" t="n">
        <v>706</v>
      </c>
      <c r="B730" s="35" t="s">
        <v>2061</v>
      </c>
      <c r="C730" s="34" t="s">
        <v>882</v>
      </c>
      <c r="D730" s="35" t="s">
        <v>2057</v>
      </c>
      <c r="E730" s="34" t="s">
        <v>2058</v>
      </c>
      <c r="F730" s="35" t="n">
        <v>100</v>
      </c>
      <c r="G730" s="34" t="n">
        <v>4</v>
      </c>
      <c r="H730" s="35" t="n">
        <v>3</v>
      </c>
      <c r="I730" s="34" t="n">
        <v>4</v>
      </c>
      <c r="J730" s="35" t="n">
        <v>6</v>
      </c>
      <c r="K730" s="34" t="n">
        <v>80</v>
      </c>
      <c r="L730" s="35" t="n">
        <f aca="false">VLOOKUP(K730,$AB$682:$AD$691,3,TRUE())+VLOOKUP(F730,$AC$682:$AD$691,2,TRUE())+SUM(G730:J730)</f>
        <v>23</v>
      </c>
      <c r="M730" s="36" t="n">
        <v>4</v>
      </c>
      <c r="N730" s="37" t="n">
        <v>5</v>
      </c>
      <c r="O730" s="36" t="n">
        <f aca="false">MIN((MAX((ROUND(((POWER(CEILING((K730*1.15),1),2) / 870) * (Z730 /Y730)),0)),5)),30)</f>
        <v>10</v>
      </c>
      <c r="P730" s="19"/>
      <c r="Q730" s="36" t="s">
        <v>427</v>
      </c>
      <c r="R730" s="37" t="n">
        <v>255</v>
      </c>
      <c r="S730" s="38" t="s">
        <v>2060</v>
      </c>
      <c r="T730" s="37" t="s">
        <v>427</v>
      </c>
      <c r="U730" s="21"/>
      <c r="V730" s="39"/>
      <c r="W730" s="19"/>
      <c r="X730" s="32"/>
      <c r="Y730" s="23" t="n">
        <v>3</v>
      </c>
      <c r="Z730" s="24" t="n">
        <v>3</v>
      </c>
      <c r="AA730" s="19"/>
      <c r="AB730" s="25"/>
      <c r="AC730" s="25"/>
      <c r="AD730" s="25"/>
    </row>
    <row r="731" customFormat="false" ht="15" hidden="false" customHeight="true" outlineLevel="0" collapsed="false">
      <c r="A731" s="26" t="n">
        <v>707</v>
      </c>
      <c r="B731" s="27" t="s">
        <v>2062</v>
      </c>
      <c r="C731" s="26" t="s">
        <v>1275</v>
      </c>
      <c r="D731" s="27" t="s">
        <v>1014</v>
      </c>
      <c r="E731" s="26" t="s">
        <v>1954</v>
      </c>
      <c r="F731" s="27" t="n">
        <v>90</v>
      </c>
      <c r="G731" s="26" t="n">
        <v>3</v>
      </c>
      <c r="H731" s="27" t="n">
        <v>3</v>
      </c>
      <c r="I731" s="26" t="n">
        <v>3</v>
      </c>
      <c r="J731" s="27" t="n">
        <v>3</v>
      </c>
      <c r="K731" s="26" t="n">
        <v>75</v>
      </c>
      <c r="L731" s="27" t="n">
        <f aca="false">VLOOKUP(K731,$AB$682:$AD$691,3,TRUE())+VLOOKUP(F731,$AC$682:$AD$691,2,TRUE())+SUM(G731:J731)</f>
        <v>17</v>
      </c>
      <c r="M731" s="28" t="n">
        <v>1</v>
      </c>
      <c r="N731" s="29" t="n">
        <v>1</v>
      </c>
      <c r="O731" s="28" t="n">
        <f aca="false">MIN((MAX((ROUND(((POWER(CEILING((K731*1.15),1),2) / 870) * (Z731 /Y731)),0)),5)),30)</f>
        <v>9</v>
      </c>
      <c r="P731" s="19"/>
      <c r="Q731" s="28" t="n">
        <v>4</v>
      </c>
      <c r="R731" s="29" t="n">
        <v>225</v>
      </c>
      <c r="S731" s="30" t="s">
        <v>817</v>
      </c>
      <c r="T731" s="29" t="s">
        <v>403</v>
      </c>
      <c r="U731" s="21"/>
      <c r="V731" s="31"/>
      <c r="W731" s="19"/>
      <c r="X731" s="32"/>
      <c r="Y731" s="23" t="n">
        <v>3</v>
      </c>
      <c r="Z731" s="24" t="n">
        <v>3</v>
      </c>
      <c r="AA731" s="19"/>
      <c r="AB731" s="25"/>
      <c r="AC731" s="25"/>
      <c r="AD731" s="25"/>
    </row>
    <row r="732" customFormat="false" ht="15" hidden="false" customHeight="true" outlineLevel="0" collapsed="false">
      <c r="A732" s="26" t="n">
        <v>708</v>
      </c>
      <c r="B732" s="27" t="s">
        <v>2063</v>
      </c>
      <c r="C732" s="26" t="s">
        <v>2064</v>
      </c>
      <c r="D732" s="27" t="s">
        <v>2065</v>
      </c>
      <c r="E732" s="26" t="s">
        <v>724</v>
      </c>
      <c r="F732" s="27" t="n">
        <v>90</v>
      </c>
      <c r="G732" s="26" t="n">
        <v>3</v>
      </c>
      <c r="H732" s="27" t="n">
        <v>2</v>
      </c>
      <c r="I732" s="26" t="n">
        <v>2</v>
      </c>
      <c r="J732" s="27" t="n">
        <v>2</v>
      </c>
      <c r="K732" s="26" t="n">
        <v>38</v>
      </c>
      <c r="L732" s="27" t="n">
        <f aca="false">VLOOKUP(K732,$AB$682:$AD$691,3,TRUE())+VLOOKUP(F732,$AC$682:$AD$691,2,TRUE())+SUM(G732:J732)</f>
        <v>13</v>
      </c>
      <c r="M732" s="28" t="n">
        <v>1</v>
      </c>
      <c r="N732" s="29" t="n">
        <v>1</v>
      </c>
      <c r="O732" s="28" t="n">
        <f aca="false">MIN((MAX((ROUND(((POWER(CEILING((K732*1.15),1),2) / 870) * (Z732 /Y732)),0)),5)),30)</f>
        <v>5</v>
      </c>
      <c r="P732" s="19"/>
      <c r="Q732" s="28" t="n">
        <v>2</v>
      </c>
      <c r="R732" s="29" t="n">
        <v>180</v>
      </c>
      <c r="S732" s="30" t="s">
        <v>624</v>
      </c>
      <c r="T732" s="29" t="s">
        <v>557</v>
      </c>
      <c r="U732" s="21"/>
      <c r="V732" s="31"/>
      <c r="W732" s="19"/>
      <c r="X732" s="32"/>
      <c r="Y732" s="23" t="n">
        <v>1</v>
      </c>
      <c r="Z732" s="24" t="n">
        <v>2</v>
      </c>
      <c r="AA732" s="19"/>
      <c r="AB732" s="25"/>
      <c r="AC732" s="25"/>
      <c r="AD732" s="25"/>
    </row>
    <row r="733" customFormat="false" ht="15" hidden="false" customHeight="true" outlineLevel="0" collapsed="false">
      <c r="A733" s="26" t="n">
        <v>709</v>
      </c>
      <c r="B733" s="27" t="s">
        <v>2066</v>
      </c>
      <c r="C733" s="26" t="s">
        <v>2064</v>
      </c>
      <c r="D733" s="27" t="s">
        <v>2065</v>
      </c>
      <c r="E733" s="26" t="s">
        <v>724</v>
      </c>
      <c r="F733" s="27" t="n">
        <v>100</v>
      </c>
      <c r="G733" s="26" t="n">
        <v>4</v>
      </c>
      <c r="H733" s="27" t="n">
        <v>3</v>
      </c>
      <c r="I733" s="26" t="n">
        <v>3</v>
      </c>
      <c r="J733" s="27" t="n">
        <v>3</v>
      </c>
      <c r="K733" s="26" t="n">
        <v>56</v>
      </c>
      <c r="L733" s="27" t="n">
        <f aca="false">VLOOKUP(K733,$AB$682:$AD$691,3,TRUE())+VLOOKUP(F733,$AC$682:$AD$691,2,TRUE())+SUM(G733:J733)</f>
        <v>18</v>
      </c>
      <c r="M733" s="28" t="n">
        <v>3</v>
      </c>
      <c r="N733" s="29" t="n">
        <v>3</v>
      </c>
      <c r="O733" s="28" t="n">
        <f aca="false">MIN((MAX((ROUND(((POWER(CEILING((K733*1.15),1),2) / 870) * (Z733 /Y733)),0)),5)),30)</f>
        <v>5</v>
      </c>
      <c r="P733" s="19"/>
      <c r="Q733" s="28" t="s">
        <v>427</v>
      </c>
      <c r="R733" s="29" t="n">
        <v>240</v>
      </c>
      <c r="S733" s="30" t="s">
        <v>624</v>
      </c>
      <c r="T733" s="29" t="s">
        <v>557</v>
      </c>
      <c r="U733" s="21"/>
      <c r="V733" s="31"/>
      <c r="W733" s="19"/>
      <c r="X733" s="32"/>
      <c r="Y733" s="23" t="n">
        <v>3</v>
      </c>
      <c r="Z733" s="24" t="n">
        <v>3</v>
      </c>
      <c r="AA733" s="19"/>
      <c r="AB733" s="25"/>
      <c r="AC733" s="25"/>
      <c r="AD733" s="25"/>
    </row>
    <row r="734" customFormat="false" ht="15" hidden="false" customHeight="true" outlineLevel="0" collapsed="false">
      <c r="A734" s="34" t="n">
        <v>710</v>
      </c>
      <c r="B734" s="35" t="s">
        <v>2067</v>
      </c>
      <c r="C734" s="34" t="s">
        <v>2064</v>
      </c>
      <c r="D734" s="35" t="s">
        <v>2068</v>
      </c>
      <c r="E734" s="34" t="s">
        <v>1107</v>
      </c>
      <c r="F734" s="35" t="n">
        <v>90</v>
      </c>
      <c r="G734" s="34" t="n">
        <v>3</v>
      </c>
      <c r="H734" s="35" t="n">
        <v>3</v>
      </c>
      <c r="I734" s="34" t="n">
        <v>2</v>
      </c>
      <c r="J734" s="35" t="n">
        <v>2</v>
      </c>
      <c r="K734" s="34" t="n">
        <v>56</v>
      </c>
      <c r="L734" s="35" t="n">
        <f aca="false">VLOOKUP(K734,$AB$682:$AD$691,3,TRUE())+VLOOKUP(F734,$AC$682:$AD$691,2,TRUE())+SUM(G734:J734)</f>
        <v>14</v>
      </c>
      <c r="M734" s="36" t="n">
        <v>1</v>
      </c>
      <c r="N734" s="37" t="n">
        <v>1</v>
      </c>
      <c r="O734" s="36" t="n">
        <f aca="false">MIN((MAX((ROUND(((POWER(CEILING((K734*1.15),1),2) / 870) * (Z734 /Y734)),0)),5)),30)</f>
        <v>10</v>
      </c>
      <c r="P734" s="19"/>
      <c r="Q734" s="36" t="n">
        <v>2</v>
      </c>
      <c r="R734" s="37" t="n">
        <v>180</v>
      </c>
      <c r="S734" s="38" t="s">
        <v>624</v>
      </c>
      <c r="T734" s="37" t="s">
        <v>616</v>
      </c>
      <c r="U734" s="21"/>
      <c r="V734" s="39"/>
      <c r="W734" s="19"/>
      <c r="X734" s="32"/>
      <c r="Y734" s="23" t="n">
        <v>1</v>
      </c>
      <c r="Z734" s="24" t="n">
        <v>2</v>
      </c>
      <c r="AA734" s="19"/>
      <c r="AB734" s="25"/>
      <c r="AC734" s="25"/>
      <c r="AD734" s="25"/>
    </row>
    <row r="735" customFormat="false" ht="15" hidden="false" customHeight="true" outlineLevel="0" collapsed="false">
      <c r="A735" s="34" t="n">
        <v>710</v>
      </c>
      <c r="B735" s="35" t="s">
        <v>2069</v>
      </c>
      <c r="C735" s="34" t="s">
        <v>2064</v>
      </c>
      <c r="D735" s="35" t="s">
        <v>2068</v>
      </c>
      <c r="E735" s="34" t="s">
        <v>1107</v>
      </c>
      <c r="F735" s="35" t="n">
        <v>90</v>
      </c>
      <c r="G735" s="34" t="n">
        <v>3</v>
      </c>
      <c r="H735" s="35" t="n">
        <v>3</v>
      </c>
      <c r="I735" s="34" t="n">
        <v>2</v>
      </c>
      <c r="J735" s="35" t="n">
        <v>2</v>
      </c>
      <c r="K735" s="34" t="n">
        <v>51</v>
      </c>
      <c r="L735" s="35" t="n">
        <v>14</v>
      </c>
      <c r="M735" s="36" t="n">
        <v>1</v>
      </c>
      <c r="N735" s="37" t="n">
        <v>1</v>
      </c>
      <c r="O735" s="36" t="n">
        <f aca="false">MIN((MAX((ROUND(((POWER(CEILING((K735*1.15),1),2) / 870) * (Z735 /Y735)),0)),5)),30)</f>
        <v>8</v>
      </c>
      <c r="P735" s="19"/>
      <c r="Q735" s="36" t="n">
        <v>2</v>
      </c>
      <c r="R735" s="37" t="n">
        <v>180</v>
      </c>
      <c r="S735" s="38" t="s">
        <v>624</v>
      </c>
      <c r="T735" s="37" t="s">
        <v>616</v>
      </c>
      <c r="U735" s="21"/>
      <c r="V735" s="39"/>
      <c r="W735" s="19"/>
      <c r="X735" s="32"/>
      <c r="Y735" s="23" t="n">
        <v>1</v>
      </c>
      <c r="Z735" s="24" t="n">
        <v>2</v>
      </c>
      <c r="AA735" s="19"/>
      <c r="AB735" s="25"/>
      <c r="AC735" s="25"/>
      <c r="AD735" s="25"/>
    </row>
    <row r="736" customFormat="false" ht="15" hidden="false" customHeight="true" outlineLevel="0" collapsed="false">
      <c r="A736" s="34" t="n">
        <v>710</v>
      </c>
      <c r="B736" s="35" t="s">
        <v>2070</v>
      </c>
      <c r="C736" s="34" t="s">
        <v>2064</v>
      </c>
      <c r="D736" s="35" t="s">
        <v>2068</v>
      </c>
      <c r="E736" s="34" t="s">
        <v>1107</v>
      </c>
      <c r="F736" s="35" t="n">
        <v>90</v>
      </c>
      <c r="G736" s="34" t="n">
        <v>3</v>
      </c>
      <c r="H736" s="35" t="n">
        <v>3</v>
      </c>
      <c r="I736" s="34" t="n">
        <v>2</v>
      </c>
      <c r="J736" s="35" t="n">
        <v>2</v>
      </c>
      <c r="K736" s="34" t="n">
        <v>46</v>
      </c>
      <c r="L736" s="35" t="n">
        <v>14</v>
      </c>
      <c r="M736" s="36" t="n">
        <v>1</v>
      </c>
      <c r="N736" s="37" t="n">
        <v>1</v>
      </c>
      <c r="O736" s="36" t="n">
        <f aca="false">MIN((MAX((ROUND(((POWER(CEILING((K736*1.15),1),2) / 870) * (Z736 /Y736)),0)),5)),30)</f>
        <v>6</v>
      </c>
      <c r="P736" s="19"/>
      <c r="Q736" s="36" t="n">
        <v>2</v>
      </c>
      <c r="R736" s="37" t="n">
        <v>180</v>
      </c>
      <c r="S736" s="38" t="s">
        <v>624</v>
      </c>
      <c r="T736" s="37" t="s">
        <v>616</v>
      </c>
      <c r="U736" s="21"/>
      <c r="V736" s="39"/>
      <c r="W736" s="19"/>
      <c r="X736" s="32"/>
      <c r="Y736" s="23" t="n">
        <v>1</v>
      </c>
      <c r="Z736" s="24" t="n">
        <v>2</v>
      </c>
      <c r="AA736" s="19"/>
      <c r="AB736" s="25"/>
      <c r="AC736" s="25"/>
      <c r="AD736" s="25"/>
    </row>
    <row r="737" customFormat="false" ht="15" hidden="false" customHeight="true" outlineLevel="0" collapsed="false">
      <c r="A737" s="26" t="n">
        <v>710</v>
      </c>
      <c r="B737" s="27" t="s">
        <v>2071</v>
      </c>
      <c r="C737" s="26" t="s">
        <v>2064</v>
      </c>
      <c r="D737" s="27" t="s">
        <v>2068</v>
      </c>
      <c r="E737" s="26" t="s">
        <v>1107</v>
      </c>
      <c r="F737" s="27" t="n">
        <v>90</v>
      </c>
      <c r="G737" s="26" t="n">
        <v>3</v>
      </c>
      <c r="H737" s="27" t="n">
        <v>3</v>
      </c>
      <c r="I737" s="26" t="n">
        <v>2</v>
      </c>
      <c r="J737" s="27" t="n">
        <v>2</v>
      </c>
      <c r="K737" s="26" t="n">
        <v>41</v>
      </c>
      <c r="L737" s="27" t="n">
        <v>14</v>
      </c>
      <c r="M737" s="28" t="n">
        <v>2</v>
      </c>
      <c r="N737" s="29" t="n">
        <v>2</v>
      </c>
      <c r="O737" s="28" t="n">
        <f aca="false">MIN((MAX((ROUND(((POWER(CEILING((K737*1.15),1),2) / 870) * (Z737 /Y737)),0)),5)),30)</f>
        <v>5</v>
      </c>
      <c r="P737" s="19"/>
      <c r="Q737" s="28" t="n">
        <v>2</v>
      </c>
      <c r="R737" s="29" t="n">
        <v>180</v>
      </c>
      <c r="S737" s="30" t="s">
        <v>624</v>
      </c>
      <c r="T737" s="29" t="s">
        <v>616</v>
      </c>
      <c r="U737" s="21"/>
      <c r="V737" s="31"/>
      <c r="W737" s="19"/>
      <c r="X737" s="32"/>
      <c r="Y737" s="23" t="n">
        <v>1</v>
      </c>
      <c r="Z737" s="24" t="n">
        <v>2</v>
      </c>
      <c r="AA737" s="19"/>
      <c r="AB737" s="25"/>
      <c r="AC737" s="25"/>
      <c r="AD737" s="25"/>
    </row>
    <row r="738" customFormat="false" ht="15" hidden="false" customHeight="true" outlineLevel="0" collapsed="false">
      <c r="A738" s="26" t="n">
        <v>711</v>
      </c>
      <c r="B738" s="27" t="s">
        <v>2072</v>
      </c>
      <c r="C738" s="26" t="s">
        <v>2064</v>
      </c>
      <c r="D738" s="27" t="s">
        <v>2068</v>
      </c>
      <c r="E738" s="26" t="s">
        <v>1107</v>
      </c>
      <c r="F738" s="27" t="n">
        <v>90</v>
      </c>
      <c r="G738" s="26" t="n">
        <v>3</v>
      </c>
      <c r="H738" s="27" t="n">
        <v>5</v>
      </c>
      <c r="I738" s="26" t="n">
        <v>2</v>
      </c>
      <c r="J738" s="27" t="n">
        <v>3</v>
      </c>
      <c r="K738" s="26" t="n">
        <v>99</v>
      </c>
      <c r="L738" s="27" t="n">
        <f aca="false">VLOOKUP(K738,$AB$682:$AD$691,3,TRUE())+VLOOKUP(F738,$AC$682:$AD$691,2,TRUE())+SUM(G738:J738)</f>
        <v>19</v>
      </c>
      <c r="M738" s="28" t="n">
        <v>1</v>
      </c>
      <c r="N738" s="29" t="n">
        <v>1</v>
      </c>
      <c r="O738" s="28" t="n">
        <f aca="false">MIN((MAX((ROUND(((POWER(CEILING((K738*1.15),1),2) / 870) * (Z738 /Y738)),0)),5)),30)</f>
        <v>15</v>
      </c>
      <c r="P738" s="19"/>
      <c r="Q738" s="28" t="s">
        <v>427</v>
      </c>
      <c r="R738" s="29" t="n">
        <v>240</v>
      </c>
      <c r="S738" s="30" t="s">
        <v>624</v>
      </c>
      <c r="T738" s="29" t="s">
        <v>616</v>
      </c>
      <c r="U738" s="21"/>
      <c r="V738" s="31"/>
      <c r="W738" s="19"/>
      <c r="X738" s="32"/>
      <c r="Y738" s="23" t="n">
        <v>3</v>
      </c>
      <c r="Z738" s="24" t="n">
        <v>3</v>
      </c>
      <c r="AA738" s="19"/>
      <c r="AB738" s="25"/>
      <c r="AC738" s="25"/>
      <c r="AD738" s="25"/>
    </row>
    <row r="739" customFormat="false" ht="15" hidden="false" customHeight="true" outlineLevel="0" collapsed="false">
      <c r="A739" s="26" t="n">
        <v>711</v>
      </c>
      <c r="B739" s="27" t="s">
        <v>2073</v>
      </c>
      <c r="C739" s="26" t="s">
        <v>2064</v>
      </c>
      <c r="D739" s="27" t="s">
        <v>2068</v>
      </c>
      <c r="E739" s="26" t="s">
        <v>1107</v>
      </c>
      <c r="F739" s="27" t="n">
        <v>100</v>
      </c>
      <c r="G739" s="26" t="n">
        <v>3</v>
      </c>
      <c r="H739" s="27" t="n">
        <v>5</v>
      </c>
      <c r="I739" s="26" t="n">
        <v>2</v>
      </c>
      <c r="J739" s="27" t="n">
        <v>3</v>
      </c>
      <c r="K739" s="26" t="n">
        <v>84</v>
      </c>
      <c r="L739" s="27" t="n">
        <v>19</v>
      </c>
      <c r="M739" s="28" t="n">
        <v>2</v>
      </c>
      <c r="N739" s="29" t="n">
        <v>2</v>
      </c>
      <c r="O739" s="28" t="n">
        <f aca="false">MIN((MAX((ROUND(((POWER(CEILING((K739*1.15),1),2) / 870) * (Z739 /Y739)),0)),5)),30)</f>
        <v>11</v>
      </c>
      <c r="P739" s="19"/>
      <c r="Q739" s="28" t="s">
        <v>427</v>
      </c>
      <c r="R739" s="29" t="n">
        <v>240</v>
      </c>
      <c r="S739" s="30" t="s">
        <v>624</v>
      </c>
      <c r="T739" s="29" t="s">
        <v>616</v>
      </c>
      <c r="U739" s="21"/>
      <c r="V739" s="31"/>
      <c r="W739" s="19"/>
      <c r="X739" s="32"/>
      <c r="Y739" s="23" t="n">
        <v>3</v>
      </c>
      <c r="Z739" s="24" t="n">
        <v>3</v>
      </c>
      <c r="AA739" s="19"/>
      <c r="AB739" s="25"/>
      <c r="AC739" s="25"/>
      <c r="AD739" s="25"/>
    </row>
    <row r="740" customFormat="false" ht="15" hidden="false" customHeight="true" outlineLevel="0" collapsed="false">
      <c r="A740" s="26" t="n">
        <v>711</v>
      </c>
      <c r="B740" s="27" t="s">
        <v>2074</v>
      </c>
      <c r="C740" s="26" t="s">
        <v>2064</v>
      </c>
      <c r="D740" s="27" t="s">
        <v>2068</v>
      </c>
      <c r="E740" s="26" t="s">
        <v>1107</v>
      </c>
      <c r="F740" s="27" t="n">
        <v>100</v>
      </c>
      <c r="G740" s="26" t="n">
        <v>3</v>
      </c>
      <c r="H740" s="27" t="n">
        <v>5</v>
      </c>
      <c r="I740" s="26" t="n">
        <v>2</v>
      </c>
      <c r="J740" s="27" t="n">
        <v>3</v>
      </c>
      <c r="K740" s="26" t="n">
        <v>69</v>
      </c>
      <c r="L740" s="27" t="n">
        <v>19</v>
      </c>
      <c r="M740" s="28" t="n">
        <v>2</v>
      </c>
      <c r="N740" s="29" t="n">
        <v>2</v>
      </c>
      <c r="O740" s="28" t="n">
        <f aca="false">MIN((MAX((ROUND(((POWER(CEILING((K740*1.15),1),2) / 870) * (Z740 /Y740)),0)),5)),30)</f>
        <v>7</v>
      </c>
      <c r="P740" s="19"/>
      <c r="Q740" s="28" t="s">
        <v>427</v>
      </c>
      <c r="R740" s="29" t="n">
        <v>240</v>
      </c>
      <c r="S740" s="30" t="s">
        <v>624</v>
      </c>
      <c r="T740" s="29" t="s">
        <v>616</v>
      </c>
      <c r="U740" s="21"/>
      <c r="V740" s="31"/>
      <c r="W740" s="19"/>
      <c r="X740" s="32"/>
      <c r="Y740" s="23" t="n">
        <v>3</v>
      </c>
      <c r="Z740" s="24" t="n">
        <v>3</v>
      </c>
      <c r="AA740" s="19"/>
      <c r="AB740" s="25"/>
      <c r="AC740" s="25"/>
      <c r="AD740" s="25"/>
    </row>
    <row r="741" customFormat="false" ht="15" hidden="false" customHeight="true" outlineLevel="0" collapsed="false">
      <c r="A741" s="34" t="n">
        <v>711</v>
      </c>
      <c r="B741" s="35" t="s">
        <v>2075</v>
      </c>
      <c r="C741" s="34" t="s">
        <v>2064</v>
      </c>
      <c r="D741" s="35" t="s">
        <v>2068</v>
      </c>
      <c r="E741" s="34" t="s">
        <v>1107</v>
      </c>
      <c r="F741" s="35" t="n">
        <v>100</v>
      </c>
      <c r="G741" s="34" t="n">
        <v>4</v>
      </c>
      <c r="H741" s="35" t="n">
        <v>5</v>
      </c>
      <c r="I741" s="34" t="n">
        <v>2</v>
      </c>
      <c r="J741" s="35" t="n">
        <v>3</v>
      </c>
      <c r="K741" s="34" t="n">
        <v>54</v>
      </c>
      <c r="L741" s="35" t="n">
        <v>19</v>
      </c>
      <c r="M741" s="36" t="n">
        <v>3</v>
      </c>
      <c r="N741" s="37" t="n">
        <v>3</v>
      </c>
      <c r="O741" s="36" t="n">
        <f aca="false">MIN((MAX((ROUND(((POWER(CEILING((K741*1.15),1),2) / 870) * (Z741 /Y741)),0)),5)),30)</f>
        <v>5</v>
      </c>
      <c r="P741" s="19"/>
      <c r="Q741" s="36" t="s">
        <v>427</v>
      </c>
      <c r="R741" s="37" t="n">
        <v>240</v>
      </c>
      <c r="S741" s="38" t="s">
        <v>624</v>
      </c>
      <c r="T741" s="37" t="s">
        <v>616</v>
      </c>
      <c r="U741" s="21"/>
      <c r="V741" s="39"/>
      <c r="W741" s="19"/>
      <c r="X741" s="32"/>
      <c r="Y741" s="23" t="n">
        <v>3</v>
      </c>
      <c r="Z741" s="24" t="n">
        <v>3</v>
      </c>
      <c r="AA741" s="19"/>
      <c r="AB741" s="25"/>
      <c r="AC741" s="25"/>
      <c r="AD741" s="25"/>
    </row>
    <row r="742" customFormat="false" ht="15" hidden="false" customHeight="true" outlineLevel="0" collapsed="false">
      <c r="A742" s="34" t="n">
        <v>712</v>
      </c>
      <c r="B742" s="35" t="s">
        <v>2076</v>
      </c>
      <c r="C742" s="34" t="s">
        <v>1409</v>
      </c>
      <c r="D742" s="35" t="s">
        <v>2077</v>
      </c>
      <c r="E742" s="34" t="s">
        <v>1032</v>
      </c>
      <c r="F742" s="35" t="n">
        <v>90</v>
      </c>
      <c r="G742" s="34" t="n">
        <v>3</v>
      </c>
      <c r="H742" s="35" t="n">
        <v>3</v>
      </c>
      <c r="I742" s="34" t="n">
        <v>2</v>
      </c>
      <c r="J742" s="35" t="n">
        <v>2</v>
      </c>
      <c r="K742" s="34" t="n">
        <v>28</v>
      </c>
      <c r="L742" s="35" t="n">
        <f aca="false">VLOOKUP(K742,$AB$682:$AD$691,3,TRUE())+VLOOKUP(F742,$AC$682:$AD$691,2,TRUE())+SUM(G742:J742)</f>
        <v>14</v>
      </c>
      <c r="M742" s="36" t="n">
        <v>2</v>
      </c>
      <c r="N742" s="37" t="n">
        <v>4</v>
      </c>
      <c r="O742" s="36" t="n">
        <f aca="false">MIN((MAX((ROUND(((POWER(CEILING((K742*1.15),1),2) / 870) * (Z742 /Y742)),0)),5)),30)</f>
        <v>5</v>
      </c>
      <c r="P742" s="19"/>
      <c r="Q742" s="36" t="n">
        <v>2</v>
      </c>
      <c r="R742" s="37" t="n">
        <v>110</v>
      </c>
      <c r="S742" s="38" t="s">
        <v>422</v>
      </c>
      <c r="T742" s="37" t="s">
        <v>403</v>
      </c>
      <c r="U742" s="21"/>
      <c r="V742" s="39"/>
      <c r="W742" s="19"/>
      <c r="X742" s="32"/>
      <c r="Y742" s="23" t="n">
        <v>1</v>
      </c>
      <c r="Z742" s="24" t="n">
        <v>2</v>
      </c>
      <c r="AA742" s="19"/>
      <c r="AB742" s="25"/>
      <c r="AC742" s="25"/>
      <c r="AD742" s="25"/>
    </row>
    <row r="743" customFormat="false" ht="15" hidden="false" customHeight="true" outlineLevel="0" collapsed="false">
      <c r="A743" s="34" t="n">
        <v>713</v>
      </c>
      <c r="B743" s="35" t="s">
        <v>2078</v>
      </c>
      <c r="C743" s="34" t="s">
        <v>1409</v>
      </c>
      <c r="D743" s="35" t="s">
        <v>2077</v>
      </c>
      <c r="E743" s="34" t="s">
        <v>1032</v>
      </c>
      <c r="F743" s="35" t="n">
        <v>100</v>
      </c>
      <c r="G743" s="34" t="n">
        <v>5</v>
      </c>
      <c r="H743" s="35" t="n">
        <v>8</v>
      </c>
      <c r="I743" s="34" t="n">
        <v>2</v>
      </c>
      <c r="J743" s="35" t="n">
        <v>2</v>
      </c>
      <c r="K743" s="34" t="n">
        <v>28</v>
      </c>
      <c r="L743" s="35" t="n">
        <f aca="false">VLOOKUP(K743,$AB$682:$AD$691,3,TRUE())+VLOOKUP(F743,$AC$682:$AD$691,2,TRUE())+SUM(G743:J743)</f>
        <v>22</v>
      </c>
      <c r="M743" s="36" t="n">
        <v>4</v>
      </c>
      <c r="N743" s="37" t="n">
        <v>9</v>
      </c>
      <c r="O743" s="36" t="n">
        <f aca="false">MIN((MAX((ROUND(((POWER(CEILING((K743*1.15),1),2) / 870) * (Z743 /Y743)),0)),5)),30)</f>
        <v>5</v>
      </c>
      <c r="P743" s="19"/>
      <c r="Q743" s="36" t="s">
        <v>427</v>
      </c>
      <c r="R743" s="37" t="n">
        <v>245</v>
      </c>
      <c r="S743" s="38" t="s">
        <v>422</v>
      </c>
      <c r="T743" s="37" t="s">
        <v>403</v>
      </c>
      <c r="U743" s="21"/>
      <c r="V743" s="39"/>
      <c r="W743" s="19"/>
      <c r="X743" s="32"/>
      <c r="Y743" s="23" t="n">
        <v>3</v>
      </c>
      <c r="Z743" s="24" t="n">
        <v>3</v>
      </c>
      <c r="AA743" s="19"/>
      <c r="AB743" s="25"/>
      <c r="AC743" s="25"/>
      <c r="AD743" s="25"/>
    </row>
    <row r="744" customFormat="false" ht="15" hidden="false" customHeight="true" outlineLevel="0" collapsed="false">
      <c r="A744" s="26" t="n">
        <v>714</v>
      </c>
      <c r="B744" s="27" t="s">
        <v>2079</v>
      </c>
      <c r="C744" s="26" t="s">
        <v>2080</v>
      </c>
      <c r="D744" s="27" t="s">
        <v>2081</v>
      </c>
      <c r="E744" s="26" t="s">
        <v>1024</v>
      </c>
      <c r="F744" s="27" t="n">
        <v>90</v>
      </c>
      <c r="G744" s="26" t="n">
        <v>2</v>
      </c>
      <c r="H744" s="27" t="n">
        <v>2</v>
      </c>
      <c r="I744" s="26" t="n">
        <v>2</v>
      </c>
      <c r="J744" s="27" t="n">
        <v>2</v>
      </c>
      <c r="K744" s="26" t="n">
        <v>55</v>
      </c>
      <c r="L744" s="27" t="n">
        <f aca="false">VLOOKUP(K744,$AB$682:$AD$691,3,TRUE())+VLOOKUP(F744,$AC$682:$AD$691,2,TRUE())+SUM(G744:J744)</f>
        <v>12</v>
      </c>
      <c r="M744" s="28" t="n">
        <v>1</v>
      </c>
      <c r="N744" s="29" t="n">
        <v>1</v>
      </c>
      <c r="O744" s="28" t="n">
        <f aca="false">MIN((MAX((ROUND(((POWER(CEILING((K744*1.15),1),2) / 870) * (Z744 /Y744)),0)),5)),30)</f>
        <v>9</v>
      </c>
      <c r="P744" s="19"/>
      <c r="Q744" s="28" t="n">
        <v>2</v>
      </c>
      <c r="R744" s="29" t="n">
        <v>110</v>
      </c>
      <c r="S744" s="30" t="s">
        <v>422</v>
      </c>
      <c r="T744" s="29" t="s">
        <v>404</v>
      </c>
      <c r="U744" s="21"/>
      <c r="V744" s="31"/>
      <c r="W744" s="19"/>
      <c r="X744" s="32"/>
      <c r="Y744" s="23" t="n">
        <v>1</v>
      </c>
      <c r="Z744" s="24" t="n">
        <v>2</v>
      </c>
      <c r="AA744" s="19"/>
      <c r="AB744" s="25"/>
      <c r="AC744" s="25"/>
      <c r="AD744" s="25"/>
    </row>
    <row r="745" customFormat="false" ht="15" hidden="false" customHeight="true" outlineLevel="0" collapsed="false">
      <c r="A745" s="26" t="n">
        <v>715</v>
      </c>
      <c r="B745" s="27" t="s">
        <v>2082</v>
      </c>
      <c r="C745" s="26" t="s">
        <v>2080</v>
      </c>
      <c r="D745" s="27" t="s">
        <v>2081</v>
      </c>
      <c r="E745" s="26" t="s">
        <v>1024</v>
      </c>
      <c r="F745" s="27" t="n">
        <v>100</v>
      </c>
      <c r="G745" s="26" t="n">
        <v>3</v>
      </c>
      <c r="H745" s="27" t="n">
        <v>3</v>
      </c>
      <c r="I745" s="26" t="n">
        <v>4</v>
      </c>
      <c r="J745" s="27" t="n">
        <v>3</v>
      </c>
      <c r="K745" s="26" t="n">
        <v>123</v>
      </c>
      <c r="L745" s="27" t="n">
        <f aca="false">VLOOKUP(K745,$AB$682:$AD$691,3,TRUE())+VLOOKUP(F745,$AC$682:$AD$691,2,TRUE())+SUM(G745:J745)</f>
        <v>21</v>
      </c>
      <c r="M745" s="28" t="n">
        <v>3</v>
      </c>
      <c r="N745" s="29" t="n">
        <v>4</v>
      </c>
      <c r="O745" s="28" t="n">
        <f aca="false">MIN((MAX((ROUND(((POWER(CEILING((K745*1.15),1),2) / 870) * (Z745 /Y745)),0)),5)),30)</f>
        <v>23</v>
      </c>
      <c r="P745" s="19"/>
      <c r="Q745" s="28" t="s">
        <v>427</v>
      </c>
      <c r="R745" s="29" t="n">
        <v>255</v>
      </c>
      <c r="S745" s="30" t="s">
        <v>422</v>
      </c>
      <c r="T745" s="29" t="s">
        <v>404</v>
      </c>
      <c r="U745" s="21"/>
      <c r="V745" s="31"/>
      <c r="W745" s="19"/>
      <c r="X745" s="32"/>
      <c r="Y745" s="23" t="n">
        <v>3</v>
      </c>
      <c r="Z745" s="24" t="n">
        <v>3</v>
      </c>
      <c r="AA745" s="19"/>
      <c r="AB745" s="25"/>
      <c r="AC745" s="25"/>
      <c r="AD745" s="25"/>
    </row>
    <row r="746" customFormat="false" ht="15" hidden="false" customHeight="true" outlineLevel="0" collapsed="false">
      <c r="A746" s="26" t="n">
        <v>716</v>
      </c>
      <c r="B746" s="27" t="s">
        <v>2083</v>
      </c>
      <c r="C746" s="26" t="s">
        <v>532</v>
      </c>
      <c r="D746" s="27" t="s">
        <v>2084</v>
      </c>
      <c r="E746" s="26" t="s">
        <v>700</v>
      </c>
      <c r="F746" s="27" t="n">
        <v>120</v>
      </c>
      <c r="G746" s="26" t="n">
        <v>5</v>
      </c>
      <c r="H746" s="27" t="n">
        <v>3</v>
      </c>
      <c r="I746" s="26" t="n">
        <v>5</v>
      </c>
      <c r="J746" s="27" t="n">
        <v>4</v>
      </c>
      <c r="K746" s="26" t="n">
        <v>99</v>
      </c>
      <c r="L746" s="27" t="n">
        <f aca="false">VLOOKUP(K746,$AB$682:$AD$691,3,TRUE())+VLOOKUP(F746,$AC$682:$AD$691,2,TRUE())+SUM(G746:J746)</f>
        <v>26</v>
      </c>
      <c r="M746" s="28" t="n">
        <v>5</v>
      </c>
      <c r="N746" s="29" t="n">
        <v>6</v>
      </c>
      <c r="O746" s="28" t="n">
        <f aca="false">MIN((MAX((ROUND(((POWER(CEILING((K746*1.15),1),2) / 870) * (Z746 /Y746)),0)),5)),30)</f>
        <v>15</v>
      </c>
      <c r="P746" s="19"/>
      <c r="Q746" s="28" t="s">
        <v>427</v>
      </c>
      <c r="R746" s="29" t="n">
        <v>297</v>
      </c>
      <c r="S746" s="30" t="s">
        <v>817</v>
      </c>
      <c r="T746" s="29" t="s">
        <v>427</v>
      </c>
      <c r="U746" s="21"/>
      <c r="V746" s="31"/>
      <c r="W746" s="19"/>
      <c r="X746" s="32"/>
      <c r="Y746" s="23" t="n">
        <v>3</v>
      </c>
      <c r="Z746" s="24" t="n">
        <v>3</v>
      </c>
      <c r="AA746" s="19"/>
      <c r="AB746" s="25"/>
      <c r="AC746" s="25"/>
      <c r="AD746" s="25"/>
    </row>
    <row r="747" customFormat="false" ht="15" hidden="false" customHeight="true" outlineLevel="0" collapsed="false">
      <c r="A747" s="34" t="n">
        <v>717</v>
      </c>
      <c r="B747" s="35" t="s">
        <v>2085</v>
      </c>
      <c r="C747" s="34" t="s">
        <v>1012</v>
      </c>
      <c r="D747" s="35" t="s">
        <v>2086</v>
      </c>
      <c r="E747" s="34" t="s">
        <v>700</v>
      </c>
      <c r="F747" s="35" t="n">
        <v>120</v>
      </c>
      <c r="G747" s="34" t="n">
        <v>5</v>
      </c>
      <c r="H747" s="35" t="n">
        <v>3</v>
      </c>
      <c r="I747" s="34" t="n">
        <v>5</v>
      </c>
      <c r="J747" s="35" t="n">
        <v>4</v>
      </c>
      <c r="K747" s="34" t="n">
        <v>99</v>
      </c>
      <c r="L747" s="35" t="n">
        <f aca="false">VLOOKUP(K747,$AB$682:$AD$691,3,TRUE())+VLOOKUP(F747,$AC$682:$AD$691,2,TRUE())+SUM(G747:J747)</f>
        <v>26</v>
      </c>
      <c r="M747" s="36" t="n">
        <v>6</v>
      </c>
      <c r="N747" s="37" t="n">
        <v>6</v>
      </c>
      <c r="O747" s="36" t="n">
        <f aca="false">MIN((MAX((ROUND(((POWER(CEILING((K747*1.15),1),2) / 870) * (Z747 /Y747)),0)),5)),30)</f>
        <v>15</v>
      </c>
      <c r="P747" s="19"/>
      <c r="Q747" s="36" t="s">
        <v>427</v>
      </c>
      <c r="R747" s="37" t="n">
        <v>297</v>
      </c>
      <c r="S747" s="38" t="s">
        <v>817</v>
      </c>
      <c r="T747" s="37" t="s">
        <v>427</v>
      </c>
      <c r="U747" s="21"/>
      <c r="V747" s="39"/>
      <c r="W747" s="19"/>
      <c r="X747" s="32"/>
      <c r="Y747" s="23" t="n">
        <v>3</v>
      </c>
      <c r="Z747" s="24" t="n">
        <v>3</v>
      </c>
      <c r="AA747" s="19"/>
      <c r="AB747" s="25"/>
      <c r="AC747" s="25"/>
      <c r="AD747" s="25"/>
    </row>
    <row r="748" customFormat="false" ht="15" hidden="false" customHeight="true" outlineLevel="0" collapsed="false">
      <c r="A748" s="34" t="n">
        <v>718</v>
      </c>
      <c r="B748" s="35" t="s">
        <v>2087</v>
      </c>
      <c r="C748" s="34" t="s">
        <v>1567</v>
      </c>
      <c r="D748" s="35" t="s">
        <v>2088</v>
      </c>
      <c r="E748" s="34" t="s">
        <v>700</v>
      </c>
      <c r="F748" s="35" t="n">
        <v>110</v>
      </c>
      <c r="G748" s="34" t="n">
        <v>4</v>
      </c>
      <c r="H748" s="35" t="n">
        <v>5</v>
      </c>
      <c r="I748" s="34" t="n">
        <v>3</v>
      </c>
      <c r="J748" s="35" t="n">
        <v>3</v>
      </c>
      <c r="K748" s="34" t="n">
        <v>95</v>
      </c>
      <c r="L748" s="35" t="n">
        <f aca="false">VLOOKUP(K748,$AB$682:$AD$691,3,TRUE())+VLOOKUP(F748,$AC$682:$AD$691,2,TRUE())+SUM(G748:J748)</f>
        <v>22</v>
      </c>
      <c r="M748" s="36" t="n">
        <v>5</v>
      </c>
      <c r="N748" s="37" t="n">
        <v>7</v>
      </c>
      <c r="O748" s="36" t="n">
        <f aca="false">MIN((MAX((ROUND(((POWER(CEILING((K748*1.15),1),2) / 870) * (Z748 /Y748)),0)),5)),30)</f>
        <v>14</v>
      </c>
      <c r="P748" s="19"/>
      <c r="Q748" s="36" t="s">
        <v>427</v>
      </c>
      <c r="R748" s="37" t="n">
        <v>297</v>
      </c>
      <c r="S748" s="38" t="s">
        <v>817</v>
      </c>
      <c r="T748" s="37" t="s">
        <v>403</v>
      </c>
      <c r="U748" s="21"/>
      <c r="V748" s="39"/>
      <c r="W748" s="19"/>
      <c r="X748" s="32"/>
      <c r="Y748" s="23" t="n">
        <v>3</v>
      </c>
      <c r="Z748" s="24" t="n">
        <v>3</v>
      </c>
      <c r="AA748" s="19"/>
      <c r="AB748" s="25"/>
      <c r="AC748" s="25"/>
      <c r="AD748" s="25"/>
    </row>
    <row r="749" customFormat="false" ht="15" hidden="false" customHeight="true" outlineLevel="0" collapsed="false">
      <c r="A749" s="34" t="n">
        <v>719</v>
      </c>
      <c r="B749" s="35" t="s">
        <v>2089</v>
      </c>
      <c r="C749" s="34" t="s">
        <v>2055</v>
      </c>
      <c r="D749" s="35" t="s">
        <v>1438</v>
      </c>
      <c r="E749" s="34" t="s">
        <v>700</v>
      </c>
      <c r="F749" s="35" t="n">
        <v>90</v>
      </c>
      <c r="G749" s="34" t="n">
        <v>4</v>
      </c>
      <c r="H749" s="35" t="n">
        <v>6</v>
      </c>
      <c r="I749" s="34" t="n">
        <v>4</v>
      </c>
      <c r="J749" s="35" t="n">
        <v>6</v>
      </c>
      <c r="K749" s="34" t="n">
        <v>50</v>
      </c>
      <c r="L749" s="35" t="n">
        <f aca="false">VLOOKUP(K749,$AB$682:$AD$691,3,TRUE())+VLOOKUP(F749,$AC$682:$AD$691,2,TRUE())+SUM(G749:J749)</f>
        <v>24</v>
      </c>
      <c r="M749" s="36" t="n">
        <v>1</v>
      </c>
      <c r="N749" s="37" t="n">
        <v>1</v>
      </c>
      <c r="O749" s="36" t="n">
        <f aca="false">MIN((MAX((ROUND(((POWER(CEILING((K749*1.15),1),2) / 870) * (Z749 /Y749)),0)),5)),30)</f>
        <v>5</v>
      </c>
      <c r="P749" s="19"/>
      <c r="Q749" s="36" t="s">
        <v>427</v>
      </c>
      <c r="R749" s="37" t="n">
        <v>297</v>
      </c>
      <c r="S749" s="38" t="s">
        <v>2090</v>
      </c>
      <c r="T749" s="37" t="s">
        <v>427</v>
      </c>
      <c r="U749" s="21"/>
      <c r="V749" s="39"/>
      <c r="W749" s="19"/>
      <c r="X749" s="32"/>
      <c r="Y749" s="23" t="n">
        <v>3</v>
      </c>
      <c r="Z749" s="24" t="n">
        <v>3</v>
      </c>
      <c r="AA749" s="19"/>
      <c r="AB749" s="25"/>
      <c r="AC749" s="25"/>
      <c r="AD749" s="25"/>
    </row>
    <row r="750" customFormat="false" ht="15" hidden="false" customHeight="true" outlineLevel="0" collapsed="false">
      <c r="A750" s="26" t="n">
        <v>720</v>
      </c>
      <c r="B750" s="27" t="s">
        <v>2091</v>
      </c>
      <c r="C750" s="26" t="s">
        <v>2092</v>
      </c>
      <c r="D750" s="27" t="s">
        <v>1954</v>
      </c>
      <c r="E750" s="26" t="s">
        <v>700</v>
      </c>
      <c r="F750" s="27" t="n">
        <v>100</v>
      </c>
      <c r="G750" s="26" t="n">
        <v>4</v>
      </c>
      <c r="H750" s="27" t="n">
        <v>2</v>
      </c>
      <c r="I750" s="26" t="n">
        <v>6</v>
      </c>
      <c r="J750" s="27" t="n">
        <v>5</v>
      </c>
      <c r="K750" s="26" t="n">
        <v>70</v>
      </c>
      <c r="L750" s="27" t="n">
        <f aca="false">VLOOKUP(K750,$AB$682:$AD$691,3,TRUE())+VLOOKUP(F750,$AC$682:$AD$691,2,TRUE())+SUM(G750:J750)</f>
        <v>23</v>
      </c>
      <c r="M750" s="28" t="n">
        <v>1</v>
      </c>
      <c r="N750" s="29" t="n">
        <v>1</v>
      </c>
      <c r="O750" s="28" t="n">
        <f aca="false">MIN((MAX((ROUND(((POWER(CEILING((K750*1.15),1),2) / 870) * (Z750 /Y750)),0)),5)),30)</f>
        <v>8</v>
      </c>
      <c r="P750" s="19"/>
      <c r="Q750" s="28" t="s">
        <v>427</v>
      </c>
      <c r="R750" s="29" t="n">
        <v>297</v>
      </c>
      <c r="S750" s="30" t="s">
        <v>2093</v>
      </c>
      <c r="T750" s="29" t="s">
        <v>2094</v>
      </c>
      <c r="U750" s="21"/>
      <c r="V750" s="31"/>
      <c r="W750" s="19"/>
      <c r="X750" s="32"/>
      <c r="Y750" s="23" t="n">
        <v>1</v>
      </c>
      <c r="Z750" s="24" t="n">
        <v>1</v>
      </c>
      <c r="AA750" s="19"/>
      <c r="AB750" s="25"/>
      <c r="AC750" s="25"/>
      <c r="AD750" s="25"/>
    </row>
    <row r="751" customFormat="false" ht="15.75" hidden="false" customHeight="true" outlineLevel="0" collapsed="false">
      <c r="A751" s="26" t="n">
        <v>720</v>
      </c>
      <c r="B751" s="27" t="s">
        <v>2095</v>
      </c>
      <c r="C751" s="26" t="s">
        <v>2096</v>
      </c>
      <c r="D751" s="27" t="s">
        <v>1954</v>
      </c>
      <c r="E751" s="26" t="s">
        <v>700</v>
      </c>
      <c r="F751" s="27" t="n">
        <v>100</v>
      </c>
      <c r="G751" s="26" t="n">
        <v>7</v>
      </c>
      <c r="H751" s="27" t="n">
        <v>2</v>
      </c>
      <c r="I751" s="26" t="n">
        <v>7</v>
      </c>
      <c r="J751" s="27" t="n">
        <v>5</v>
      </c>
      <c r="K751" s="26" t="n">
        <v>80</v>
      </c>
      <c r="L751" s="27" t="n">
        <f aca="false">VLOOKUP(K751,$AB$682:$AD$691,3,TRUE())+VLOOKUP(F751,$AC$682:$AD$691,2,TRUE())+SUM(G751:J751)</f>
        <v>27</v>
      </c>
      <c r="M751" s="28" t="n">
        <v>7</v>
      </c>
      <c r="N751" s="29" t="n">
        <v>9</v>
      </c>
      <c r="O751" s="28" t="n">
        <f aca="false">MIN((MAX((ROUND(((POWER(CEILING((K751*1.15),1),2) / 870) * (Z751 /Y751)),0)),5)),30)</f>
        <v>10</v>
      </c>
      <c r="P751" s="19"/>
      <c r="Q751" s="28" t="s">
        <v>427</v>
      </c>
      <c r="R751" s="29" t="n">
        <v>297</v>
      </c>
      <c r="S751" s="30" t="s">
        <v>2093</v>
      </c>
      <c r="T751" s="29" t="s">
        <v>427</v>
      </c>
      <c r="U751" s="21"/>
      <c r="V751" s="31"/>
      <c r="W751" s="19"/>
      <c r="X751" s="32"/>
      <c r="Y751" s="23" t="n">
        <v>1</v>
      </c>
      <c r="Z751" s="24" t="n">
        <v>1</v>
      </c>
      <c r="AA751" s="19"/>
      <c r="AB751" s="25"/>
      <c r="AC751" s="25"/>
      <c r="AD751" s="25"/>
    </row>
    <row r="752" customFormat="false" ht="15" hidden="false" customHeight="true" outlineLevel="0" collapsed="false">
      <c r="A752" s="26" t="n">
        <v>721</v>
      </c>
      <c r="B752" s="27" t="s">
        <v>2097</v>
      </c>
      <c r="C752" s="26" t="s">
        <v>2098</v>
      </c>
      <c r="D752" s="27" t="s">
        <v>842</v>
      </c>
      <c r="E752" s="26" t="s">
        <v>700</v>
      </c>
      <c r="F752" s="27" t="n">
        <v>100</v>
      </c>
      <c r="G752" s="26" t="n">
        <v>4</v>
      </c>
      <c r="H752" s="27" t="n">
        <v>5</v>
      </c>
      <c r="I752" s="26" t="n">
        <v>5</v>
      </c>
      <c r="J752" s="27" t="n">
        <v>3</v>
      </c>
      <c r="K752" s="26" t="n">
        <v>70</v>
      </c>
      <c r="L752" s="27" t="n">
        <f aca="false">VLOOKUP(K752,$AB$682:$AD$691,3,TRUE())+VLOOKUP(F752,$AC$682:$AD$691,2,TRUE())+SUM(G752:J752)</f>
        <v>23</v>
      </c>
      <c r="M752" s="28" t="n">
        <v>4</v>
      </c>
      <c r="N752" s="29" t="n">
        <v>5</v>
      </c>
      <c r="O752" s="28" t="n">
        <f aca="false">MIN((MAX((ROUND(((POWER(CEILING((K752*1.15),1),2) / 870) * (Z752 /Y752)),0)),5)),30)</f>
        <v>8</v>
      </c>
      <c r="P752" s="19"/>
      <c r="Q752" s="28" t="s">
        <v>427</v>
      </c>
      <c r="R752" s="29" t="n">
        <v>297</v>
      </c>
      <c r="S752" s="30" t="s">
        <v>817</v>
      </c>
      <c r="T752" s="29" t="s">
        <v>404</v>
      </c>
      <c r="U752" s="21"/>
      <c r="V752" s="31"/>
      <c r="W752" s="19"/>
      <c r="X752" s="32"/>
      <c r="Y752" s="23" t="n">
        <v>1</v>
      </c>
      <c r="Z752" s="24" t="n">
        <v>1</v>
      </c>
      <c r="AA752" s="19"/>
      <c r="AB752" s="25"/>
      <c r="AC752" s="25"/>
      <c r="AD752" s="25"/>
    </row>
    <row r="753" customFormat="false" ht="15" hidden="false" customHeight="true" outlineLevel="0" collapsed="false">
      <c r="A753" s="40" t="s">
        <v>2099</v>
      </c>
      <c r="B753" s="41" t="s">
        <v>2100</v>
      </c>
      <c r="C753" s="42" t="s">
        <v>2101</v>
      </c>
      <c r="D753" s="41" t="s">
        <v>2102</v>
      </c>
      <c r="E753" s="42" t="s">
        <v>792</v>
      </c>
      <c r="F753" s="41" t="n">
        <v>90</v>
      </c>
      <c r="G753" s="40" t="n">
        <v>3</v>
      </c>
      <c r="H753" s="41" t="n">
        <v>2</v>
      </c>
      <c r="I753" s="40" t="n">
        <v>3</v>
      </c>
      <c r="J753" s="41" t="n">
        <v>2</v>
      </c>
      <c r="K753" s="40" t="n">
        <v>91</v>
      </c>
      <c r="L753" s="41" t="n">
        <f aca="false">VLOOKUP(K753,$AB$682:$AD$691,3,TRUE())+VLOOKUP(F753,$AC$682:$AD$691,2,TRUE())+SUM(G753:J753)</f>
        <v>15</v>
      </c>
      <c r="M753" s="43" t="n">
        <v>1</v>
      </c>
      <c r="N753" s="44" t="n">
        <v>2</v>
      </c>
      <c r="O753" s="43" t="n">
        <f aca="false">MIN((MAX((ROUND(((POWER(CEILING((K753*1.15),1),2) / 870) * (Z753 /Y753)),0)),5)),30)</f>
        <v>25</v>
      </c>
      <c r="P753" s="45"/>
      <c r="Q753" s="43" t="n">
        <v>2</v>
      </c>
      <c r="R753" s="44" t="n">
        <v>210</v>
      </c>
      <c r="S753" s="42" t="s">
        <v>422</v>
      </c>
      <c r="T753" s="44" t="s">
        <v>402</v>
      </c>
      <c r="U753" s="46"/>
      <c r="V753" s="47"/>
      <c r="W753" s="48"/>
      <c r="X753" s="49"/>
      <c r="Y753" s="23" t="n">
        <v>1</v>
      </c>
      <c r="Z753" s="24" t="n">
        <v>2</v>
      </c>
      <c r="AA753" s="48"/>
      <c r="AB753" s="25"/>
      <c r="AC753" s="25"/>
      <c r="AD753" s="25"/>
    </row>
    <row r="754" customFormat="false" ht="15" hidden="false" customHeight="true" outlineLevel="0" collapsed="false">
      <c r="A754" s="40" t="s">
        <v>2103</v>
      </c>
      <c r="B754" s="41" t="s">
        <v>2104</v>
      </c>
      <c r="C754" s="42" t="s">
        <v>2101</v>
      </c>
      <c r="D754" s="41" t="s">
        <v>2105</v>
      </c>
      <c r="E754" s="42" t="s">
        <v>792</v>
      </c>
      <c r="F754" s="41" t="n">
        <v>100</v>
      </c>
      <c r="G754" s="40" t="n">
        <v>5</v>
      </c>
      <c r="H754" s="41" t="n">
        <v>3</v>
      </c>
      <c r="I754" s="40" t="n">
        <v>4</v>
      </c>
      <c r="J754" s="41" t="n">
        <v>3</v>
      </c>
      <c r="K754" s="40" t="n">
        <v>121</v>
      </c>
      <c r="L754" s="41" t="n">
        <f aca="false">VLOOKUP(K754,$AB$682:$AD$691,3,TRUE())+VLOOKUP(F754,$AC$682:$AD$691,2,TRUE())+SUM(G754:J754)</f>
        <v>23</v>
      </c>
      <c r="M754" s="43" t="n">
        <v>3</v>
      </c>
      <c r="N754" s="44" t="n">
        <v>4</v>
      </c>
      <c r="O754" s="43" t="n">
        <f aca="false">MIN((MAX((ROUND(((POWER(CEILING((K754*1.15),1),2) / 870) * (Z754 /Y754)),0)),5)),30)</f>
        <v>23</v>
      </c>
      <c r="P754" s="45"/>
      <c r="Q754" s="43" t="s">
        <v>427</v>
      </c>
      <c r="R754" s="44" t="n">
        <v>255</v>
      </c>
      <c r="S754" s="42" t="s">
        <v>422</v>
      </c>
      <c r="T754" s="44" t="s">
        <v>402</v>
      </c>
      <c r="U754" s="46"/>
      <c r="V754" s="47"/>
      <c r="W754" s="48"/>
      <c r="X754" s="49"/>
      <c r="Y754" s="23" t="n">
        <v>2</v>
      </c>
      <c r="Z754" s="24" t="n">
        <v>2</v>
      </c>
      <c r="AA754" s="48"/>
      <c r="AB754" s="25"/>
      <c r="AC754" s="25"/>
      <c r="AD754" s="25"/>
    </row>
    <row r="755" customFormat="false" ht="15" hidden="false" customHeight="true" outlineLevel="0" collapsed="false">
      <c r="A755" s="40" t="s">
        <v>2106</v>
      </c>
      <c r="B755" s="41" t="s">
        <v>2107</v>
      </c>
      <c r="C755" s="42" t="s">
        <v>2108</v>
      </c>
      <c r="D755" s="41" t="s">
        <v>2109</v>
      </c>
      <c r="E755" s="42" t="s">
        <v>553</v>
      </c>
      <c r="F755" s="41" t="n">
        <v>100</v>
      </c>
      <c r="G755" s="40" t="n">
        <v>4</v>
      </c>
      <c r="H755" s="41" t="n">
        <v>3</v>
      </c>
      <c r="I755" s="40" t="n">
        <v>3</v>
      </c>
      <c r="J755" s="41" t="n">
        <v>4</v>
      </c>
      <c r="K755" s="40" t="n">
        <v>65</v>
      </c>
      <c r="L755" s="41" t="n">
        <f aca="false">VLOOKUP(K755,$AB$682:$AD$691,3,TRUE())+VLOOKUP(F755,$AC$682:$AD$691,2,TRUE())+SUM(G755:J755)</f>
        <v>20</v>
      </c>
      <c r="M755" s="43" t="n">
        <v>3</v>
      </c>
      <c r="N755" s="44" t="n">
        <v>3</v>
      </c>
      <c r="O755" s="43" t="n">
        <f aca="false">MIN((MAX((ROUND(((POWER(CEILING((K755*1.15),1),2) / 870) * (Z755 /Y755)),0)),5)),30)</f>
        <v>6</v>
      </c>
      <c r="P755" s="45"/>
      <c r="Q755" s="43" t="n">
        <v>4</v>
      </c>
      <c r="R755" s="44" t="n">
        <v>255</v>
      </c>
      <c r="S755" s="42" t="s">
        <v>817</v>
      </c>
      <c r="T755" s="44" t="s">
        <v>405</v>
      </c>
      <c r="U755" s="46"/>
      <c r="V755" s="47"/>
      <c r="W755" s="48"/>
      <c r="X755" s="49"/>
      <c r="Y755" s="23" t="n">
        <v>1</v>
      </c>
      <c r="Z755" s="24" t="n">
        <v>1</v>
      </c>
      <c r="AA755" s="48"/>
      <c r="AB755" s="25"/>
      <c r="AC755" s="25"/>
      <c r="AD755" s="25"/>
    </row>
    <row r="756" customFormat="false" ht="15" hidden="false" customHeight="true" outlineLevel="0" collapsed="false">
      <c r="A756" s="50" t="s">
        <v>2110</v>
      </c>
      <c r="B756" s="51" t="s">
        <v>2111</v>
      </c>
      <c r="C756" s="52" t="s">
        <v>2112</v>
      </c>
      <c r="D756" s="53" t="s">
        <v>2113</v>
      </c>
      <c r="E756" s="52" t="s">
        <v>421</v>
      </c>
      <c r="F756" s="51" t="n">
        <v>90</v>
      </c>
      <c r="G756" s="50" t="n">
        <v>2</v>
      </c>
      <c r="H756" s="51" t="n">
        <v>2</v>
      </c>
      <c r="I756" s="50" t="n">
        <v>3</v>
      </c>
      <c r="J756" s="51" t="n">
        <v>2</v>
      </c>
      <c r="K756" s="50" t="n">
        <v>60</v>
      </c>
      <c r="L756" s="51" t="n">
        <f aca="false">VLOOKUP(K756,$AB$682:$AD$691,3,TRUE())+VLOOKUP(F756,$AC$682:$AD$691,2,TRUE())+SUM(G756:J756)</f>
        <v>13</v>
      </c>
      <c r="M756" s="54" t="n">
        <v>1</v>
      </c>
      <c r="N756" s="55" t="n">
        <v>2</v>
      </c>
      <c r="O756" s="54" t="n">
        <f aca="false">MIN((MAX((ROUND(((POWER(CEILING((K756*1.15),1),2) / 870) * (Z756 /Y756)),0)),5)),30)</f>
        <v>16</v>
      </c>
      <c r="P756" s="56"/>
      <c r="Q756" s="54" t="n">
        <v>2</v>
      </c>
      <c r="R756" s="55" t="n">
        <v>180</v>
      </c>
      <c r="S756" s="52" t="s">
        <v>422</v>
      </c>
      <c r="T756" s="55" t="s">
        <v>404</v>
      </c>
      <c r="U756" s="57"/>
      <c r="V756" s="58"/>
      <c r="W756" s="56"/>
      <c r="X756" s="59"/>
      <c r="Y756" s="23" t="n">
        <v>1</v>
      </c>
      <c r="Z756" s="24" t="n">
        <v>3</v>
      </c>
      <c r="AA756" s="56"/>
      <c r="AB756" s="25"/>
      <c r="AC756" s="25"/>
      <c r="AD756" s="25"/>
    </row>
    <row r="757" customFormat="false" ht="15" hidden="false" customHeight="true" outlineLevel="0" collapsed="false">
      <c r="A757" s="50" t="s">
        <v>2114</v>
      </c>
      <c r="B757" s="51" t="s">
        <v>2115</v>
      </c>
      <c r="C757" s="52" t="s">
        <v>2112</v>
      </c>
      <c r="D757" s="53" t="s">
        <v>2116</v>
      </c>
      <c r="E757" s="52" t="s">
        <v>421</v>
      </c>
      <c r="F757" s="51" t="n">
        <v>100</v>
      </c>
      <c r="G757" s="50" t="n">
        <v>2</v>
      </c>
      <c r="H757" s="51" t="n">
        <v>3</v>
      </c>
      <c r="I757" s="50" t="n">
        <v>3</v>
      </c>
      <c r="J757" s="51" t="n">
        <v>3</v>
      </c>
      <c r="K757" s="50" t="n">
        <v>40</v>
      </c>
      <c r="L757" s="51" t="n">
        <f aca="false">VLOOKUP(K757,$AB$682:$AD$691,3,TRUE())+VLOOKUP(F757,$AC$682:$AD$691,2,TRUE())+SUM(G757:J757)</f>
        <v>16</v>
      </c>
      <c r="M757" s="54" t="n">
        <v>3</v>
      </c>
      <c r="N757" s="55" t="n">
        <v>4</v>
      </c>
      <c r="O757" s="54" t="n">
        <f aca="false">MIN((MAX((ROUND(((POWER(CEILING((K757*1.15),1),2) / 870) * (Z757 /Y757)),0)),5)),30)</f>
        <v>5</v>
      </c>
      <c r="P757" s="56"/>
      <c r="Q757" s="54" t="s">
        <v>427</v>
      </c>
      <c r="R757" s="55" t="n">
        <v>210</v>
      </c>
      <c r="S757" s="52" t="s">
        <v>422</v>
      </c>
      <c r="T757" s="55" t="s">
        <v>403</v>
      </c>
      <c r="U757" s="57"/>
      <c r="V757" s="58"/>
      <c r="W757" s="56"/>
      <c r="X757" s="59"/>
      <c r="Y757" s="23" t="n">
        <v>2</v>
      </c>
      <c r="Z757" s="24" t="n">
        <v>3</v>
      </c>
      <c r="AA757" s="56"/>
      <c r="AB757" s="25"/>
      <c r="AC757" s="25"/>
      <c r="AD757" s="25"/>
    </row>
    <row r="758" customFormat="false" ht="15" hidden="false" customHeight="true" outlineLevel="0" collapsed="false">
      <c r="A758" s="50" t="s">
        <v>2117</v>
      </c>
      <c r="B758" s="51" t="s">
        <v>2118</v>
      </c>
      <c r="C758" s="52" t="s">
        <v>2112</v>
      </c>
      <c r="D758" s="53" t="s">
        <v>2116</v>
      </c>
      <c r="E758" s="52" t="s">
        <v>421</v>
      </c>
      <c r="F758" s="51" t="n">
        <v>120</v>
      </c>
      <c r="G758" s="50" t="n">
        <v>3</v>
      </c>
      <c r="H758" s="51" t="n">
        <v>4</v>
      </c>
      <c r="I758" s="50" t="n">
        <v>3</v>
      </c>
      <c r="J758" s="51" t="n">
        <v>3</v>
      </c>
      <c r="K758" s="50" t="n">
        <v>60</v>
      </c>
      <c r="L758" s="51" t="n">
        <f aca="false">VLOOKUP(K758,$AB$682:$AD$691,3,TRUE())+VLOOKUP(F758,$AC$682:$AD$691,2,TRUE())+SUM(G758:J758)</f>
        <v>20</v>
      </c>
      <c r="M758" s="54" t="n">
        <v>4</v>
      </c>
      <c r="N758" s="55" t="n">
        <v>5</v>
      </c>
      <c r="O758" s="54" t="n">
        <f aca="false">MIN((MAX((ROUND(((POWER(CEILING((K758*1.15),1),2) / 870) * (Z758 /Y758)),0)),5)),30)</f>
        <v>5</v>
      </c>
      <c r="P758" s="56"/>
      <c r="Q758" s="54" t="s">
        <v>427</v>
      </c>
      <c r="R758" s="55" t="n">
        <v>255</v>
      </c>
      <c r="S758" s="52" t="s">
        <v>422</v>
      </c>
      <c r="T758" s="55" t="s">
        <v>403</v>
      </c>
      <c r="U758" s="57"/>
      <c r="V758" s="58"/>
      <c r="W758" s="56"/>
      <c r="X758" s="59"/>
      <c r="Y758" s="23" t="n">
        <v>3</v>
      </c>
      <c r="Z758" s="24" t="n">
        <v>3</v>
      </c>
      <c r="AA758" s="56"/>
      <c r="AB758" s="25"/>
      <c r="AC758" s="25"/>
      <c r="AD758" s="25"/>
    </row>
    <row r="759" customFormat="false" ht="15" hidden="false" customHeight="true" outlineLevel="0" collapsed="false">
      <c r="A759" s="40" t="s">
        <v>2119</v>
      </c>
      <c r="B759" s="41" t="s">
        <v>2120</v>
      </c>
      <c r="C759" s="42" t="s">
        <v>551</v>
      </c>
      <c r="D759" s="41" t="s">
        <v>2121</v>
      </c>
      <c r="E759" s="42" t="s">
        <v>737</v>
      </c>
      <c r="F759" s="41" t="n">
        <v>90</v>
      </c>
      <c r="G759" s="40" t="n">
        <v>2</v>
      </c>
      <c r="H759" s="41" t="n">
        <v>2</v>
      </c>
      <c r="I759" s="40" t="n">
        <v>3</v>
      </c>
      <c r="J759" s="41" t="n">
        <v>2</v>
      </c>
      <c r="K759" s="40" t="n">
        <v>85</v>
      </c>
      <c r="L759" s="41" t="n">
        <f aca="false">VLOOKUP(K759,$AB$682:$AD$691,3,TRUE())+VLOOKUP(F759,$AC$682:$AD$691,2,TRUE())+SUM(G759:J759)</f>
        <v>14</v>
      </c>
      <c r="M759" s="43" t="n">
        <v>1</v>
      </c>
      <c r="N759" s="44" t="n">
        <v>1</v>
      </c>
      <c r="O759" s="43" t="n">
        <f aca="false">MIN((MAX((ROUND(((POWER(CEILING((K759*1.15),1),2) / 870) * (Z759 /Y759)),0)),5)),30)</f>
        <v>22</v>
      </c>
      <c r="P759" s="45"/>
      <c r="Q759" s="43" t="n">
        <v>2</v>
      </c>
      <c r="R759" s="44" t="n">
        <v>180</v>
      </c>
      <c r="S759" s="42" t="s">
        <v>422</v>
      </c>
      <c r="T759" s="44" t="s">
        <v>404</v>
      </c>
      <c r="U759" s="46"/>
      <c r="V759" s="47"/>
      <c r="W759" s="19"/>
      <c r="X759" s="49"/>
      <c r="Y759" s="23" t="n">
        <v>1</v>
      </c>
      <c r="Z759" s="24" t="n">
        <v>2</v>
      </c>
      <c r="AA759" s="19"/>
      <c r="AB759" s="25"/>
      <c r="AC759" s="25"/>
      <c r="AD759" s="25"/>
    </row>
    <row r="760" customFormat="false" ht="15" hidden="false" customHeight="true" outlineLevel="0" collapsed="false">
      <c r="A760" s="40" t="s">
        <v>2122</v>
      </c>
      <c r="B760" s="41" t="s">
        <v>2123</v>
      </c>
      <c r="C760" s="42" t="s">
        <v>523</v>
      </c>
      <c r="D760" s="41" t="s">
        <v>2121</v>
      </c>
      <c r="E760" s="42" t="s">
        <v>1014</v>
      </c>
      <c r="F760" s="41" t="n">
        <v>100</v>
      </c>
      <c r="G760" s="40" t="n">
        <v>3</v>
      </c>
      <c r="H760" s="41" t="n">
        <v>4</v>
      </c>
      <c r="I760" s="40" t="n">
        <v>3</v>
      </c>
      <c r="J760" s="41" t="n">
        <v>3</v>
      </c>
      <c r="K760" s="40" t="n">
        <v>105</v>
      </c>
      <c r="L760" s="41" t="n">
        <f aca="false">VLOOKUP(K760,$AB$682:$AD$691,3,TRUE())+VLOOKUP(F760,$AC$682:$AD$691,2,TRUE())+SUM(G760:J760)</f>
        <v>20</v>
      </c>
      <c r="M760" s="43" t="n">
        <v>2</v>
      </c>
      <c r="N760" s="44" t="n">
        <v>4</v>
      </c>
      <c r="O760" s="43" t="n">
        <f aca="false">MIN((MAX((ROUND(((POWER(CEILING((K760*1.15),1),2) / 870) * (Z760 /Y760)),0)),5)),30)</f>
        <v>17</v>
      </c>
      <c r="P760" s="45"/>
      <c r="Q760" s="43" t="s">
        <v>427</v>
      </c>
      <c r="R760" s="44" t="n">
        <v>255</v>
      </c>
      <c r="S760" s="42" t="s">
        <v>422</v>
      </c>
      <c r="T760" s="44" t="s">
        <v>403</v>
      </c>
      <c r="U760" s="46"/>
      <c r="V760" s="47"/>
      <c r="W760" s="19"/>
      <c r="X760" s="49"/>
      <c r="Y760" s="23" t="n">
        <v>2</v>
      </c>
      <c r="Z760" s="24" t="n">
        <v>2</v>
      </c>
      <c r="AA760" s="19"/>
      <c r="AB760" s="25"/>
      <c r="AC760" s="25"/>
      <c r="AD760" s="25"/>
    </row>
    <row r="761" customFormat="false" ht="15" hidden="false" customHeight="true" outlineLevel="0" collapsed="false">
      <c r="A761" s="40" t="s">
        <v>2124</v>
      </c>
      <c r="B761" s="41" t="s">
        <v>2125</v>
      </c>
      <c r="C761" s="42" t="s">
        <v>974</v>
      </c>
      <c r="D761" s="41" t="s">
        <v>2126</v>
      </c>
      <c r="E761" s="42" t="s">
        <v>1498</v>
      </c>
      <c r="F761" s="41" t="n">
        <v>90</v>
      </c>
      <c r="G761" s="40" t="n">
        <v>2</v>
      </c>
      <c r="H761" s="41" t="n">
        <v>2</v>
      </c>
      <c r="I761" s="40" t="n">
        <v>3</v>
      </c>
      <c r="J761" s="41" t="n">
        <v>2</v>
      </c>
      <c r="K761" s="40" t="n">
        <v>90</v>
      </c>
      <c r="L761" s="41" t="n">
        <f aca="false">VLOOKUP(K761,$AB$682:$AD$691,3,TRUE())+VLOOKUP(F761,$AC$682:$AD$691,2,TRUE())+SUM(G761:J761)</f>
        <v>14</v>
      </c>
      <c r="M761" s="43" t="n">
        <v>1</v>
      </c>
      <c r="N761" s="44" t="n">
        <v>2</v>
      </c>
      <c r="O761" s="43" t="n">
        <f aca="false">MIN((MAX((ROUND(((POWER(CEILING((K761*1.15),1),2) / 870) * (Z761 /Y761)),0)),5)),30)</f>
        <v>30</v>
      </c>
      <c r="P761" s="45"/>
      <c r="Q761" s="43" t="n">
        <v>2</v>
      </c>
      <c r="R761" s="44" t="n">
        <v>180</v>
      </c>
      <c r="S761" s="42" t="s">
        <v>422</v>
      </c>
      <c r="T761" s="44" t="s">
        <v>404</v>
      </c>
      <c r="U761" s="46"/>
      <c r="V761" s="47"/>
      <c r="W761" s="19"/>
      <c r="X761" s="49"/>
      <c r="Y761" s="23" t="n">
        <v>1</v>
      </c>
      <c r="Z761" s="24" t="n">
        <v>3</v>
      </c>
      <c r="AA761" s="19"/>
      <c r="AB761" s="25"/>
      <c r="AC761" s="25"/>
      <c r="AD761" s="25"/>
    </row>
    <row r="762" customFormat="false" ht="15" hidden="false" customHeight="true" outlineLevel="0" collapsed="false">
      <c r="A762" s="50" t="s">
        <v>2127</v>
      </c>
      <c r="B762" s="51" t="s">
        <v>2128</v>
      </c>
      <c r="C762" s="52" t="s">
        <v>974</v>
      </c>
      <c r="D762" s="53" t="s">
        <v>2126</v>
      </c>
      <c r="E762" s="52" t="s">
        <v>1498</v>
      </c>
      <c r="F762" s="51" t="n">
        <v>90</v>
      </c>
      <c r="G762" s="50" t="n">
        <v>2</v>
      </c>
      <c r="H762" s="51" t="n">
        <v>2</v>
      </c>
      <c r="I762" s="50" t="n">
        <v>4</v>
      </c>
      <c r="J762" s="51" t="n">
        <v>2</v>
      </c>
      <c r="K762" s="50" t="n">
        <v>110</v>
      </c>
      <c r="L762" s="51" t="n">
        <f aca="false">VLOOKUP(K762,$AB$682:$AD$691,3,TRUE())+VLOOKUP(F762,$AC$682:$AD$691,2,TRUE())+SUM(G762:J762)</f>
        <v>16</v>
      </c>
      <c r="M762" s="54" t="n">
        <v>1</v>
      </c>
      <c r="N762" s="55" t="n">
        <v>3</v>
      </c>
      <c r="O762" s="54" t="n">
        <f aca="false">MIN((MAX((ROUND(((POWER(CEILING((K762*1.15),1),2) / 870) * (Z762 /Y762)),0)),5)),30)</f>
        <v>28</v>
      </c>
      <c r="P762" s="56"/>
      <c r="Q762" s="54" t="s">
        <v>427</v>
      </c>
      <c r="R762" s="55" t="n">
        <v>210</v>
      </c>
      <c r="S762" s="52" t="s">
        <v>422</v>
      </c>
      <c r="T762" s="55" t="s">
        <v>404</v>
      </c>
      <c r="U762" s="57"/>
      <c r="V762" s="58"/>
      <c r="W762" s="19"/>
      <c r="X762" s="59"/>
      <c r="Y762" s="23" t="n">
        <v>2</v>
      </c>
      <c r="Z762" s="24" t="n">
        <v>3</v>
      </c>
      <c r="AA762" s="19"/>
      <c r="AB762" s="25"/>
      <c r="AC762" s="25"/>
      <c r="AD762" s="25"/>
    </row>
    <row r="763" customFormat="false" ht="15" hidden="false" customHeight="true" outlineLevel="0" collapsed="false">
      <c r="A763" s="50" t="s">
        <v>2129</v>
      </c>
      <c r="B763" s="51" t="s">
        <v>2130</v>
      </c>
      <c r="C763" s="52" t="s">
        <v>974</v>
      </c>
      <c r="D763" s="53" t="s">
        <v>2126</v>
      </c>
      <c r="E763" s="52" t="s">
        <v>1498</v>
      </c>
      <c r="F763" s="51" t="n">
        <v>100</v>
      </c>
      <c r="G763" s="50" t="n">
        <v>2</v>
      </c>
      <c r="H763" s="51" t="n">
        <v>3</v>
      </c>
      <c r="I763" s="50" t="n">
        <v>5</v>
      </c>
      <c r="J763" s="51" t="n">
        <v>3</v>
      </c>
      <c r="K763" s="50" t="n">
        <v>130</v>
      </c>
      <c r="L763" s="51" t="n">
        <f aca="false">VLOOKUP(K763,$AB$682:$AD$691,3,TRUE())+VLOOKUP(F763,$AC$682:$AD$691,2,TRUE())+SUM(G763:J763)</f>
        <v>21</v>
      </c>
      <c r="M763" s="54" t="n">
        <v>2</v>
      </c>
      <c r="N763" s="55" t="n">
        <v>3</v>
      </c>
      <c r="O763" s="54" t="n">
        <f aca="false">MIN((MAX((ROUND(((POWER(CEILING((K763*1.15),1),2) / 870) * (Z763 /Y763)),0)),5)),30)</f>
        <v>26</v>
      </c>
      <c r="P763" s="56"/>
      <c r="Q763" s="54" t="s">
        <v>427</v>
      </c>
      <c r="R763" s="55" t="n">
        <v>255</v>
      </c>
      <c r="S763" s="52" t="s">
        <v>422</v>
      </c>
      <c r="T763" s="55" t="s">
        <v>404</v>
      </c>
      <c r="U763" s="57"/>
      <c r="V763" s="58"/>
      <c r="W763" s="19"/>
      <c r="X763" s="59"/>
      <c r="Y763" s="23" t="n">
        <v>3</v>
      </c>
      <c r="Z763" s="24" t="n">
        <v>3</v>
      </c>
      <c r="AA763" s="19"/>
      <c r="AB763" s="25"/>
      <c r="AC763" s="25"/>
      <c r="AD763" s="25"/>
    </row>
    <row r="764" customFormat="false" ht="15" hidden="false" customHeight="true" outlineLevel="0" collapsed="false">
      <c r="A764" s="50" t="s">
        <v>2131</v>
      </c>
      <c r="B764" s="51" t="s">
        <v>2132</v>
      </c>
      <c r="C764" s="52" t="s">
        <v>614</v>
      </c>
      <c r="D764" s="53" t="s">
        <v>536</v>
      </c>
      <c r="E764" s="52" t="s">
        <v>1733</v>
      </c>
      <c r="F764" s="51" t="n">
        <v>100</v>
      </c>
      <c r="G764" s="50" t="n">
        <v>3</v>
      </c>
      <c r="H764" s="51" t="n">
        <v>3</v>
      </c>
      <c r="I764" s="50" t="n">
        <v>2</v>
      </c>
      <c r="J764" s="51" t="n">
        <v>2</v>
      </c>
      <c r="K764" s="50" t="n">
        <v>35</v>
      </c>
      <c r="L764" s="51" t="n">
        <f aca="false">VLOOKUP(K764,$AB$682:$AD$691,3,TRUE())+VLOOKUP(F764,$AC$682:$AD$691,2,TRUE())+SUM(G764:J764)</f>
        <v>15</v>
      </c>
      <c r="M764" s="54" t="n">
        <v>2</v>
      </c>
      <c r="N764" s="55" t="n">
        <v>4</v>
      </c>
      <c r="O764" s="54" t="n">
        <f aca="false">MIN((MAX((ROUND(((POWER(CEILING((K764*1.15),1),2) / 870) * (Z764 /Y764)),0)),5)),30)</f>
        <v>5</v>
      </c>
      <c r="P764" s="56"/>
      <c r="Q764" s="54" t="n">
        <v>2</v>
      </c>
      <c r="R764" s="55" t="n">
        <v>210</v>
      </c>
      <c r="S764" s="52" t="s">
        <v>422</v>
      </c>
      <c r="T764" s="55" t="s">
        <v>403</v>
      </c>
      <c r="U764" s="57"/>
      <c r="V764" s="58"/>
      <c r="W764" s="19"/>
      <c r="X764" s="59"/>
      <c r="Y764" s="23" t="n">
        <v>1</v>
      </c>
      <c r="Z764" s="24" t="n">
        <v>2</v>
      </c>
      <c r="AA764" s="19"/>
      <c r="AB764" s="25"/>
      <c r="AC764" s="25"/>
      <c r="AD764" s="25"/>
    </row>
    <row r="765" customFormat="false" ht="15" hidden="false" customHeight="true" outlineLevel="0" collapsed="false">
      <c r="A765" s="40" t="s">
        <v>2133</v>
      </c>
      <c r="B765" s="41" t="s">
        <v>2134</v>
      </c>
      <c r="C765" s="42" t="s">
        <v>614</v>
      </c>
      <c r="D765" s="41" t="s">
        <v>536</v>
      </c>
      <c r="E765" s="42" t="s">
        <v>923</v>
      </c>
      <c r="F765" s="41" t="n">
        <v>110</v>
      </c>
      <c r="G765" s="40" t="n">
        <v>4</v>
      </c>
      <c r="H765" s="41" t="n">
        <v>3</v>
      </c>
      <c r="I765" s="40" t="n">
        <v>3</v>
      </c>
      <c r="J765" s="41" t="n">
        <v>4</v>
      </c>
      <c r="K765" s="40" t="n">
        <v>75</v>
      </c>
      <c r="L765" s="41" t="n">
        <f aca="false">VLOOKUP(K765,$AB$682:$AD$691,3,TRUE())+VLOOKUP(F765,$AC$682:$AD$691,2,TRUE())+SUM(G765:J765)</f>
        <v>21</v>
      </c>
      <c r="M765" s="43" t="n">
        <v>3</v>
      </c>
      <c r="N765" s="44" t="n">
        <v>5</v>
      </c>
      <c r="O765" s="43" t="n">
        <f aca="false">MIN((MAX((ROUND(((POWER(CEILING((K765*1.15),1),2) / 870) * (Z765 /Y765)),0)),5)),30)</f>
        <v>9</v>
      </c>
      <c r="P765" s="45"/>
      <c r="Q765" s="43" t="s">
        <v>427</v>
      </c>
      <c r="R765" s="44" t="n">
        <v>255</v>
      </c>
      <c r="S765" s="42" t="s">
        <v>422</v>
      </c>
      <c r="T765" s="44" t="s">
        <v>402</v>
      </c>
      <c r="U765" s="60"/>
      <c r="V765" s="61"/>
      <c r="W765" s="19"/>
      <c r="X765" s="62"/>
      <c r="Y765" s="23" t="n">
        <v>2</v>
      </c>
      <c r="Z765" s="24" t="n">
        <v>2</v>
      </c>
      <c r="AA765" s="19"/>
      <c r="AB765" s="25"/>
      <c r="AC765" s="25"/>
      <c r="AD765" s="25"/>
    </row>
    <row r="766" customFormat="false" ht="15" hidden="false" customHeight="true" outlineLevel="0" collapsed="false">
      <c r="A766" s="40" t="s">
        <v>2135</v>
      </c>
      <c r="B766" s="41" t="s">
        <v>2136</v>
      </c>
      <c r="C766" s="42" t="s">
        <v>2137</v>
      </c>
      <c r="D766" s="41" t="s">
        <v>699</v>
      </c>
      <c r="E766" s="42" t="s">
        <v>699</v>
      </c>
      <c r="F766" s="41" t="n">
        <v>100</v>
      </c>
      <c r="G766" s="40" t="n">
        <v>2</v>
      </c>
      <c r="H766" s="41" t="n">
        <v>3</v>
      </c>
      <c r="I766" s="40" t="n">
        <v>1</v>
      </c>
      <c r="J766" s="41" t="n">
        <v>3</v>
      </c>
      <c r="K766" s="40" t="n">
        <v>10</v>
      </c>
      <c r="L766" s="41" t="n">
        <f aca="false">VLOOKUP(K766,$AB$682:$AD$691,3,TRUE())+VLOOKUP(F766,$AC$682:$AD$691,2,TRUE())+SUM(G766:J766)</f>
        <v>13</v>
      </c>
      <c r="M766" s="43" t="n">
        <v>1</v>
      </c>
      <c r="N766" s="44" t="n">
        <v>3</v>
      </c>
      <c r="O766" s="43" t="n">
        <f aca="false">MIN((MAX((ROUND(((POWER(CEILING((K766*1.15),1),2) / 870) * (Z766 /Y766)),0)),5)),30)</f>
        <v>5</v>
      </c>
      <c r="P766" s="45"/>
      <c r="Q766" s="43" t="n">
        <v>2</v>
      </c>
      <c r="R766" s="44" t="n">
        <v>240</v>
      </c>
      <c r="S766" s="42" t="s">
        <v>422</v>
      </c>
      <c r="T766" s="44" t="s">
        <v>403</v>
      </c>
      <c r="U766" s="60"/>
      <c r="V766" s="61"/>
      <c r="W766" s="19"/>
      <c r="X766" s="62"/>
      <c r="Y766" s="23" t="n">
        <v>1</v>
      </c>
      <c r="Z766" s="24" t="n">
        <v>2</v>
      </c>
      <c r="AA766" s="19"/>
      <c r="AB766" s="25"/>
      <c r="AC766" s="25"/>
      <c r="AD766" s="25"/>
    </row>
    <row r="767" customFormat="false" ht="15" hidden="false" customHeight="true" outlineLevel="0" collapsed="false">
      <c r="A767" s="40" t="s">
        <v>2138</v>
      </c>
      <c r="B767" s="41" t="s">
        <v>2139</v>
      </c>
      <c r="C767" s="42" t="s">
        <v>2137</v>
      </c>
      <c r="D767" s="41" t="s">
        <v>2140</v>
      </c>
      <c r="E767" s="42" t="s">
        <v>1392</v>
      </c>
      <c r="F767" s="41" t="n">
        <v>100</v>
      </c>
      <c r="G767" s="40" t="n">
        <v>4</v>
      </c>
      <c r="H767" s="41" t="n">
        <v>3</v>
      </c>
      <c r="I767" s="40" t="n">
        <v>2</v>
      </c>
      <c r="J767" s="41" t="n">
        <v>3</v>
      </c>
      <c r="K767" s="40" t="n">
        <v>110</v>
      </c>
      <c r="L767" s="41" t="n">
        <f aca="false">VLOOKUP(K767,$AB$682:$AD$691,3,TRUE())+VLOOKUP(F767,$AC$682:$AD$691,2,TRUE())+SUM(G767:J767)</f>
        <v>19</v>
      </c>
      <c r="M767" s="43" t="n">
        <v>3</v>
      </c>
      <c r="N767" s="44" t="n">
        <v>4</v>
      </c>
      <c r="O767" s="43" t="n">
        <f aca="false">MIN((MAX((ROUND(((POWER(CEILING((K767*1.15),1),2) / 870) * (Z767 /Y767)),0)),5)),30)</f>
        <v>19</v>
      </c>
      <c r="P767" s="45"/>
      <c r="Q767" s="43" t="s">
        <v>427</v>
      </c>
      <c r="R767" s="44" t="n">
        <v>255</v>
      </c>
      <c r="S767" s="42" t="s">
        <v>422</v>
      </c>
      <c r="T767" s="44" t="s">
        <v>402</v>
      </c>
      <c r="U767" s="60"/>
      <c r="V767" s="61"/>
      <c r="W767" s="19"/>
      <c r="X767" s="62"/>
      <c r="Y767" s="23" t="n">
        <v>2</v>
      </c>
      <c r="Z767" s="24" t="n">
        <v>2</v>
      </c>
      <c r="AA767" s="19"/>
      <c r="AB767" s="25"/>
      <c r="AC767" s="25"/>
      <c r="AD767" s="25"/>
    </row>
    <row r="768" customFormat="false" ht="15" hidden="false" customHeight="true" outlineLevel="0" collapsed="false">
      <c r="A768" s="50" t="s">
        <v>2141</v>
      </c>
      <c r="B768" s="51" t="s">
        <v>2142</v>
      </c>
      <c r="C768" s="52" t="s">
        <v>2143</v>
      </c>
      <c r="D768" s="53" t="s">
        <v>2144</v>
      </c>
      <c r="E768" s="52" t="s">
        <v>694</v>
      </c>
      <c r="F768" s="51" t="n">
        <v>90</v>
      </c>
      <c r="G768" s="50" t="n">
        <v>2</v>
      </c>
      <c r="H768" s="51" t="n">
        <v>3</v>
      </c>
      <c r="I768" s="50" t="n">
        <v>3</v>
      </c>
      <c r="J768" s="51" t="n">
        <v>2</v>
      </c>
      <c r="K768" s="50" t="n">
        <v>60</v>
      </c>
      <c r="L768" s="51" t="n">
        <f aca="false">VLOOKUP(K768,$AB$682:$AD$691,3,TRUE())+VLOOKUP(F768,$AC$682:$AD$691,2,TRUE())+SUM(G768:J768)</f>
        <v>14</v>
      </c>
      <c r="M768" s="54" t="n">
        <v>1</v>
      </c>
      <c r="N768" s="55" t="n">
        <v>2</v>
      </c>
      <c r="O768" s="54" t="n">
        <f aca="false">MIN((MAX((ROUND(((POWER(CEILING((K768*1.15),1),2) / 870) * (Z768 /Y768)),0)),5)),30)</f>
        <v>16</v>
      </c>
      <c r="P768" s="56"/>
      <c r="Q768" s="54" t="n">
        <v>2</v>
      </c>
      <c r="R768" s="55" t="n">
        <v>255</v>
      </c>
      <c r="S768" s="52" t="s">
        <v>422</v>
      </c>
      <c r="T768" s="55" t="s">
        <v>403</v>
      </c>
      <c r="U768" s="57"/>
      <c r="V768" s="58"/>
      <c r="W768" s="19"/>
      <c r="X768" s="59"/>
      <c r="Y768" s="23" t="n">
        <v>1</v>
      </c>
      <c r="Z768" s="24" t="n">
        <v>3</v>
      </c>
      <c r="AA768" s="19"/>
      <c r="AB768" s="25"/>
      <c r="AC768" s="25"/>
      <c r="AD768" s="25"/>
    </row>
    <row r="769" customFormat="false" ht="15" hidden="false" customHeight="true" outlineLevel="0" collapsed="false">
      <c r="A769" s="50" t="s">
        <v>2145</v>
      </c>
      <c r="B769" s="51" t="s">
        <v>2146</v>
      </c>
      <c r="C769" s="52" t="s">
        <v>2143</v>
      </c>
      <c r="D769" s="53" t="s">
        <v>2144</v>
      </c>
      <c r="E769" s="52" t="s">
        <v>694</v>
      </c>
      <c r="F769" s="51" t="n">
        <v>100</v>
      </c>
      <c r="G769" s="50" t="n">
        <v>2</v>
      </c>
      <c r="H769" s="51" t="n">
        <v>3</v>
      </c>
      <c r="I769" s="50" t="n">
        <v>3</v>
      </c>
      <c r="J769" s="51" t="n">
        <v>2</v>
      </c>
      <c r="K769" s="50" t="n">
        <v>60</v>
      </c>
      <c r="L769" s="51" t="n">
        <f aca="false">VLOOKUP(K769,$AB$682:$AD$691,3,TRUE())+VLOOKUP(F769,$AC$682:$AD$691,2,TRUE())+SUM(G769:J769)</f>
        <v>15</v>
      </c>
      <c r="M769" s="54" t="n">
        <v>2</v>
      </c>
      <c r="N769" s="55" t="n">
        <v>3</v>
      </c>
      <c r="O769" s="54" t="n">
        <f aca="false">MIN((MAX((ROUND(((POWER(CEILING((K769*1.15),1),2) / 870) * (Z769 /Y769)),0)),5)),30)</f>
        <v>8</v>
      </c>
      <c r="P769" s="56"/>
      <c r="Q769" s="54" t="s">
        <v>427</v>
      </c>
      <c r="R769" s="55" t="n">
        <v>255</v>
      </c>
      <c r="S769" s="52" t="s">
        <v>422</v>
      </c>
      <c r="T769" s="55" t="s">
        <v>403</v>
      </c>
      <c r="U769" s="57"/>
      <c r="V769" s="58"/>
      <c r="W769" s="19"/>
      <c r="X769" s="59"/>
      <c r="Y769" s="23" t="n">
        <v>2</v>
      </c>
      <c r="Z769" s="24" t="n">
        <v>3</v>
      </c>
      <c r="AA769" s="19"/>
      <c r="AB769" s="25"/>
      <c r="AC769" s="25"/>
      <c r="AD769" s="25"/>
    </row>
    <row r="770" customFormat="false" ht="15" hidden="false" customHeight="true" outlineLevel="0" collapsed="false">
      <c r="A770" s="50" t="s">
        <v>2147</v>
      </c>
      <c r="B770" s="51" t="s">
        <v>2148</v>
      </c>
      <c r="C770" s="52" t="s">
        <v>2143</v>
      </c>
      <c r="D770" s="53" t="s">
        <v>2144</v>
      </c>
      <c r="E770" s="52" t="s">
        <v>694</v>
      </c>
      <c r="F770" s="51" t="n">
        <v>110</v>
      </c>
      <c r="G770" s="50" t="n">
        <v>2</v>
      </c>
      <c r="H770" s="51" t="n">
        <v>5</v>
      </c>
      <c r="I770" s="50" t="n">
        <v>4</v>
      </c>
      <c r="J770" s="51" t="n">
        <v>3</v>
      </c>
      <c r="K770" s="50" t="n">
        <v>80</v>
      </c>
      <c r="L770" s="51" t="n">
        <f aca="false">VLOOKUP(K770,$AB$682:$AD$691,3,TRUE())+VLOOKUP(F770,$AC$682:$AD$691,2,TRUE())+SUM(G770:J770)</f>
        <v>21</v>
      </c>
      <c r="M770" s="54" t="n">
        <v>4</v>
      </c>
      <c r="N770" s="55" t="n">
        <v>4</v>
      </c>
      <c r="O770" s="54" t="n">
        <f aca="false">MIN((MAX((ROUND(((POWER(CEILING((K770*1.15),1),2) / 870) * (Z770 /Y770)),0)),5)),30)</f>
        <v>10</v>
      </c>
      <c r="P770" s="56"/>
      <c r="Q770" s="54" t="s">
        <v>427</v>
      </c>
      <c r="R770" s="55" t="n">
        <v>255</v>
      </c>
      <c r="S770" s="52" t="s">
        <v>422</v>
      </c>
      <c r="T770" s="55" t="s">
        <v>403</v>
      </c>
      <c r="U770" s="57"/>
      <c r="V770" s="58"/>
      <c r="W770" s="19"/>
      <c r="X770" s="59"/>
      <c r="Y770" s="23" t="n">
        <v>3</v>
      </c>
      <c r="Z770" s="24" t="n">
        <v>3</v>
      </c>
      <c r="AA770" s="19"/>
      <c r="AB770" s="25"/>
      <c r="AC770" s="25"/>
      <c r="AD770" s="25"/>
    </row>
    <row r="771" customFormat="false" ht="15" hidden="false" customHeight="true" outlineLevel="0" collapsed="false">
      <c r="A771" s="40" t="s">
        <v>2149</v>
      </c>
      <c r="B771" s="41" t="s">
        <v>2150</v>
      </c>
      <c r="C771" s="42" t="s">
        <v>2151</v>
      </c>
      <c r="D771" s="41" t="s">
        <v>2152</v>
      </c>
      <c r="E771" s="42" t="s">
        <v>1534</v>
      </c>
      <c r="F771" s="41" t="n">
        <v>100</v>
      </c>
      <c r="G771" s="40" t="n">
        <v>2</v>
      </c>
      <c r="H771" s="41" t="n">
        <v>2</v>
      </c>
      <c r="I771" s="40" t="n">
        <v>3</v>
      </c>
      <c r="J771" s="41" t="n">
        <v>3</v>
      </c>
      <c r="K771" s="40" t="n">
        <v>85</v>
      </c>
      <c r="L771" s="41" t="n">
        <f aca="false">VLOOKUP(K771,$AB$682:$AD$691,3,TRUE())+VLOOKUP(F771,$AC$682:$AD$691,2,TRUE())+SUM(G771:J771)</f>
        <v>16</v>
      </c>
      <c r="M771" s="43" t="n">
        <v>4</v>
      </c>
      <c r="N771" s="44" t="n">
        <v>9</v>
      </c>
      <c r="O771" s="43" t="n">
        <f aca="false">MIN((MAX((ROUND(((POWER(CEILING((K771*1.15),1),2) / 870) * (Z771 /Y771)),0)),5)),30)</f>
        <v>22</v>
      </c>
      <c r="P771" s="45"/>
      <c r="Q771" s="43" t="n">
        <v>2</v>
      </c>
      <c r="R771" s="44" t="n">
        <v>240</v>
      </c>
      <c r="S771" s="42" t="s">
        <v>422</v>
      </c>
      <c r="T771" s="44" t="s">
        <v>404</v>
      </c>
      <c r="U771" s="60"/>
      <c r="V771" s="61"/>
      <c r="W771" s="19"/>
      <c r="X771" s="62"/>
      <c r="Y771" s="23" t="n">
        <v>1</v>
      </c>
      <c r="Z771" s="24" t="n">
        <v>2</v>
      </c>
      <c r="AA771" s="19"/>
      <c r="AB771" s="25"/>
      <c r="AC771" s="25"/>
      <c r="AD771" s="25"/>
    </row>
    <row r="772" customFormat="false" ht="15" hidden="false" customHeight="true" outlineLevel="0" collapsed="false">
      <c r="A772" s="40" t="s">
        <v>2153</v>
      </c>
      <c r="B772" s="41" t="s">
        <v>2154</v>
      </c>
      <c r="C772" s="42" t="s">
        <v>2155</v>
      </c>
      <c r="D772" s="41" t="s">
        <v>2156</v>
      </c>
      <c r="E772" s="42" t="s">
        <v>873</v>
      </c>
      <c r="F772" s="41" t="n">
        <v>120</v>
      </c>
      <c r="G772" s="40" t="n">
        <v>5</v>
      </c>
      <c r="H772" s="41" t="n">
        <v>3</v>
      </c>
      <c r="I772" s="40" t="n">
        <v>3</v>
      </c>
      <c r="J772" s="41" t="n">
        <v>3</v>
      </c>
      <c r="K772" s="40" t="n">
        <v>95</v>
      </c>
      <c r="L772" s="41" t="n">
        <f aca="false">VLOOKUP(K772,$AB$682:$AD$691,3,TRUE())+VLOOKUP(F772,$AC$682:$AD$691,2,TRUE())+SUM(G772:J772)</f>
        <v>22</v>
      </c>
      <c r="M772" s="43" t="n">
        <v>5</v>
      </c>
      <c r="N772" s="44" t="n">
        <v>10</v>
      </c>
      <c r="O772" s="43" t="n">
        <f aca="false">MIN((MAX((ROUND(((POWER(CEILING((K772*1.15),1),2) / 870) * (Z772 /Y772)),0)),5)),30)</f>
        <v>14</v>
      </c>
      <c r="P772" s="45"/>
      <c r="Q772" s="43" t="s">
        <v>427</v>
      </c>
      <c r="R772" s="44" t="n">
        <v>255</v>
      </c>
      <c r="S772" s="42" t="s">
        <v>422</v>
      </c>
      <c r="T772" s="44" t="s">
        <v>402</v>
      </c>
      <c r="U772" s="60"/>
      <c r="V772" s="61"/>
      <c r="W772" s="19"/>
      <c r="X772" s="62"/>
      <c r="Y772" s="23" t="n">
        <v>2</v>
      </c>
      <c r="Z772" s="24" t="n">
        <v>2</v>
      </c>
      <c r="AA772" s="19"/>
      <c r="AB772" s="25"/>
      <c r="AC772" s="25"/>
      <c r="AD772" s="25"/>
    </row>
    <row r="773" customFormat="false" ht="15" hidden="false" customHeight="true" outlineLevel="0" collapsed="false">
      <c r="A773" s="40" t="s">
        <v>2157</v>
      </c>
      <c r="B773" s="41" t="s">
        <v>2158</v>
      </c>
      <c r="C773" s="42" t="s">
        <v>933</v>
      </c>
      <c r="D773" s="41" t="s">
        <v>2159</v>
      </c>
      <c r="E773" s="42" t="s">
        <v>459</v>
      </c>
      <c r="F773" s="41" t="n">
        <v>80</v>
      </c>
      <c r="G773" s="40" t="n">
        <v>2</v>
      </c>
      <c r="H773" s="41" t="n">
        <v>1</v>
      </c>
      <c r="I773" s="40" t="n">
        <v>2</v>
      </c>
      <c r="J773" s="41" t="n">
        <v>1</v>
      </c>
      <c r="K773" s="40" t="n">
        <v>95</v>
      </c>
      <c r="L773" s="41" t="n">
        <f aca="false">VLOOKUP(K773,$AB$682:$AD$691,3,TRUE())+VLOOKUP(F773,$AC$682:$AD$691,2,TRUE())+SUM(G773:J773)</f>
        <v>10</v>
      </c>
      <c r="M773" s="43" t="n">
        <v>1</v>
      </c>
      <c r="N773" s="44" t="n">
        <v>1</v>
      </c>
      <c r="O773" s="43" t="n">
        <f aca="false">MIN((MAX((ROUND(((POWER(CEILING((K773*1.15),1),2) / 870) * (Z773 /Y773)),0)),5)),30)</f>
        <v>28</v>
      </c>
      <c r="P773" s="45"/>
      <c r="Q773" s="43" t="n">
        <v>2</v>
      </c>
      <c r="R773" s="44" t="n">
        <v>255</v>
      </c>
      <c r="S773" s="42" t="s">
        <v>422</v>
      </c>
      <c r="T773" s="44" t="s">
        <v>402</v>
      </c>
      <c r="U773" s="60"/>
      <c r="V773" s="61"/>
      <c r="W773" s="19"/>
      <c r="X773" s="62"/>
      <c r="Y773" s="23" t="n">
        <v>1</v>
      </c>
      <c r="Z773" s="24" t="n">
        <v>2</v>
      </c>
      <c r="AA773" s="19"/>
      <c r="AB773" s="25"/>
      <c r="AC773" s="25"/>
      <c r="AD773" s="25"/>
    </row>
    <row r="774" customFormat="false" ht="15" hidden="false" customHeight="true" outlineLevel="0" collapsed="false">
      <c r="A774" s="50" t="s">
        <v>2160</v>
      </c>
      <c r="B774" s="51" t="s">
        <v>2161</v>
      </c>
      <c r="C774" s="52" t="s">
        <v>933</v>
      </c>
      <c r="D774" s="53" t="s">
        <v>2159</v>
      </c>
      <c r="E774" s="52" t="s">
        <v>1330</v>
      </c>
      <c r="F774" s="51" t="n">
        <v>125</v>
      </c>
      <c r="G774" s="50" t="n">
        <v>3</v>
      </c>
      <c r="H774" s="51" t="n">
        <v>3</v>
      </c>
      <c r="I774" s="50" t="n">
        <v>3</v>
      </c>
      <c r="J774" s="51" t="n">
        <v>3</v>
      </c>
      <c r="K774" s="50" t="n">
        <v>105</v>
      </c>
      <c r="L774" s="51" t="n">
        <f aca="false">VLOOKUP(K774,$AB$682:$AD$691,3,TRUE())+VLOOKUP(F774,$AC$682:$AD$691,2,TRUE())+SUM(G774:J774)</f>
        <v>22</v>
      </c>
      <c r="M774" s="54" t="n">
        <v>1</v>
      </c>
      <c r="N774" s="55" t="n">
        <v>2</v>
      </c>
      <c r="O774" s="54" t="n">
        <f aca="false">MIN((MAX((ROUND(((POWER(CEILING((K774*1.15),1),2) / 870) * (Z774 /Y774)),0)),5)),30)</f>
        <v>17</v>
      </c>
      <c r="P774" s="56"/>
      <c r="Q774" s="54" t="s">
        <v>427</v>
      </c>
      <c r="R774" s="55" t="n">
        <v>275</v>
      </c>
      <c r="S774" s="52" t="s">
        <v>422</v>
      </c>
      <c r="T774" s="55" t="s">
        <v>402</v>
      </c>
      <c r="U774" s="57"/>
      <c r="V774" s="58"/>
      <c r="W774" s="19"/>
      <c r="X774" s="59"/>
      <c r="Y774" s="23" t="n">
        <v>2</v>
      </c>
      <c r="Z774" s="24" t="n">
        <v>2</v>
      </c>
      <c r="AA774" s="19"/>
      <c r="AB774" s="25"/>
      <c r="AC774" s="25"/>
      <c r="AD774" s="25"/>
    </row>
    <row r="775" customFormat="false" ht="15" hidden="false" customHeight="true" outlineLevel="0" collapsed="false">
      <c r="A775" s="50" t="s">
        <v>2162</v>
      </c>
      <c r="B775" s="51" t="s">
        <v>2163</v>
      </c>
      <c r="C775" s="52" t="s">
        <v>2164</v>
      </c>
      <c r="D775" s="53" t="s">
        <v>2165</v>
      </c>
      <c r="E775" s="52" t="s">
        <v>1392</v>
      </c>
      <c r="F775" s="51" t="n">
        <v>90</v>
      </c>
      <c r="G775" s="50" t="n">
        <v>2</v>
      </c>
      <c r="H775" s="51" t="n">
        <v>2</v>
      </c>
      <c r="I775" s="50" t="n">
        <v>3</v>
      </c>
      <c r="J775" s="51" t="n">
        <v>2</v>
      </c>
      <c r="K775" s="50" t="n">
        <v>70</v>
      </c>
      <c r="L775" s="51" t="n">
        <f aca="false">VLOOKUP(K775,$AB$682:$AD$691,3,TRUE())+VLOOKUP(F775,$AC$682:$AD$691,2,TRUE())+SUM(G775:J775)</f>
        <v>14</v>
      </c>
      <c r="M775" s="54" t="n">
        <v>2</v>
      </c>
      <c r="N775" s="55" t="n">
        <v>2</v>
      </c>
      <c r="O775" s="54" t="n">
        <f aca="false">MIN((MAX((ROUND(((POWER(CEILING((K775*1.15),1),2) / 870) * (Z775 /Y775)),0)),5)),30)</f>
        <v>15</v>
      </c>
      <c r="P775" s="56"/>
      <c r="Q775" s="54" t="n">
        <v>2</v>
      </c>
      <c r="R775" s="55" t="n">
        <v>180</v>
      </c>
      <c r="S775" s="52" t="s">
        <v>422</v>
      </c>
      <c r="T775" s="55" t="s">
        <v>404</v>
      </c>
      <c r="U775" s="57"/>
      <c r="V775" s="58"/>
      <c r="W775" s="19"/>
      <c r="X775" s="59"/>
      <c r="Y775" s="23" t="n">
        <v>1</v>
      </c>
      <c r="Z775" s="24" t="n">
        <v>2</v>
      </c>
      <c r="AA775" s="19"/>
      <c r="AB775" s="25"/>
      <c r="AC775" s="25"/>
      <c r="AD775" s="25"/>
    </row>
    <row r="776" customFormat="false" ht="15" hidden="false" customHeight="true" outlineLevel="0" collapsed="false">
      <c r="A776" s="50" t="s">
        <v>2166</v>
      </c>
      <c r="B776" s="51" t="s">
        <v>2167</v>
      </c>
      <c r="C776" s="52" t="s">
        <v>1992</v>
      </c>
      <c r="D776" s="53" t="s">
        <v>2168</v>
      </c>
      <c r="E776" s="52" t="s">
        <v>1610</v>
      </c>
      <c r="F776" s="51" t="n">
        <v>100</v>
      </c>
      <c r="G776" s="50" t="n">
        <v>3</v>
      </c>
      <c r="H776" s="51" t="n">
        <v>3</v>
      </c>
      <c r="I776" s="50" t="n">
        <v>4</v>
      </c>
      <c r="J776" s="51" t="n">
        <v>3</v>
      </c>
      <c r="K776" s="50" t="n">
        <v>110</v>
      </c>
      <c r="L776" s="51" t="n">
        <f aca="false">VLOOKUP(K776,$AB$682:$AD$691,3,TRUE())+VLOOKUP(F776,$AC$682:$AD$691,2,TRUE())+SUM(G776:J776)</f>
        <v>20</v>
      </c>
      <c r="M776" s="54" t="n">
        <v>4</v>
      </c>
      <c r="N776" s="55" t="n">
        <v>4</v>
      </c>
      <c r="O776" s="54" t="n">
        <f aca="false">MIN((MAX((ROUND(((POWER(CEILING((K776*1.15),1),2) / 870) * (Z776 /Y776)),0)),5)),30)</f>
        <v>19</v>
      </c>
      <c r="P776" s="56"/>
      <c r="Q776" s="54" t="s">
        <v>427</v>
      </c>
      <c r="R776" s="55" t="n">
        <v>255</v>
      </c>
      <c r="S776" s="52" t="s">
        <v>422</v>
      </c>
      <c r="T776" s="55" t="s">
        <v>404</v>
      </c>
      <c r="U776" s="57"/>
      <c r="V776" s="58"/>
      <c r="W776" s="19"/>
      <c r="X776" s="59"/>
      <c r="Y776" s="23" t="n">
        <v>2</v>
      </c>
      <c r="Z776" s="24" t="n">
        <v>2</v>
      </c>
      <c r="AA776" s="19"/>
      <c r="AB776" s="25"/>
      <c r="AC776" s="25"/>
      <c r="AD776" s="25"/>
    </row>
    <row r="777" customFormat="false" ht="15" hidden="false" customHeight="true" outlineLevel="0" collapsed="false">
      <c r="A777" s="40" t="s">
        <v>2169</v>
      </c>
      <c r="B777" s="41" t="s">
        <v>2170</v>
      </c>
      <c r="C777" s="42" t="s">
        <v>1944</v>
      </c>
      <c r="D777" s="41" t="s">
        <v>2171</v>
      </c>
      <c r="E777" s="42" t="s">
        <v>804</v>
      </c>
      <c r="F777" s="41" t="n">
        <v>90</v>
      </c>
      <c r="G777" s="40" t="n">
        <v>3</v>
      </c>
      <c r="H777" s="41" t="n">
        <v>3</v>
      </c>
      <c r="I777" s="40" t="n">
        <v>1</v>
      </c>
      <c r="J777" s="41" t="n">
        <v>3</v>
      </c>
      <c r="K777" s="40" t="n">
        <v>40</v>
      </c>
      <c r="L777" s="41" t="n">
        <f aca="false">VLOOKUP(K777,$AB$682:$AD$691,3,TRUE())+VLOOKUP(F777,$AC$682:$AD$691,2,TRUE())+SUM(G777:J777)</f>
        <v>14</v>
      </c>
      <c r="M777" s="43" t="n">
        <v>1</v>
      </c>
      <c r="N777" s="44" t="n">
        <v>2</v>
      </c>
      <c r="O777" s="43" t="n">
        <f aca="false">MIN((MAX((ROUND(((POWER(CEILING((K777*1.15),1),2) / 870) * (Z777 /Y777)),0)),5)),30)</f>
        <v>5</v>
      </c>
      <c r="P777" s="45"/>
      <c r="Q777" s="43" t="n">
        <v>2</v>
      </c>
      <c r="R777" s="44" t="n">
        <v>180</v>
      </c>
      <c r="S777" s="42" t="s">
        <v>422</v>
      </c>
      <c r="T777" s="44" t="s">
        <v>402</v>
      </c>
      <c r="U777" s="46"/>
      <c r="V777" s="47"/>
      <c r="W777" s="19"/>
      <c r="X777" s="49"/>
      <c r="Y777" s="23" t="n">
        <v>1</v>
      </c>
      <c r="Z777" s="24" t="n">
        <v>2</v>
      </c>
      <c r="AA777" s="19"/>
      <c r="AB777" s="25"/>
      <c r="AC777" s="25"/>
      <c r="AD777" s="25"/>
    </row>
    <row r="778" customFormat="false" ht="15" hidden="false" customHeight="true" outlineLevel="0" collapsed="false">
      <c r="A778" s="40" t="s">
        <v>2172</v>
      </c>
      <c r="B778" s="41" t="s">
        <v>2173</v>
      </c>
      <c r="C778" s="42" t="s">
        <v>2174</v>
      </c>
      <c r="D778" s="41" t="s">
        <v>2175</v>
      </c>
      <c r="E778" s="42" t="s">
        <v>604</v>
      </c>
      <c r="F778" s="41" t="n">
        <v>110</v>
      </c>
      <c r="G778" s="40" t="n">
        <v>2</v>
      </c>
      <c r="H778" s="41" t="n">
        <v>3</v>
      </c>
      <c r="I778" s="40" t="n">
        <v>4</v>
      </c>
      <c r="J778" s="41" t="n">
        <v>3</v>
      </c>
      <c r="K778" s="40" t="n">
        <v>85</v>
      </c>
      <c r="L778" s="41" t="n">
        <f aca="false">VLOOKUP(K778,$AB$682:$AD$691,3,TRUE())+VLOOKUP(F778,$AC$682:$AD$691,2,TRUE())+SUM(G778:J778)</f>
        <v>19</v>
      </c>
      <c r="M778" s="43" t="n">
        <v>2</v>
      </c>
      <c r="N778" s="44" t="n">
        <v>3</v>
      </c>
      <c r="O778" s="43" t="n">
        <f aca="false">MIN((MAX((ROUND(((POWER(CEILING((K778*1.15),1),2) / 870) * (Z778 /Y778)),0)),5)),30)</f>
        <v>11</v>
      </c>
      <c r="P778" s="45"/>
      <c r="Q778" s="43" t="s">
        <v>427</v>
      </c>
      <c r="R778" s="44" t="n">
        <v>255</v>
      </c>
      <c r="S778" s="42" t="s">
        <v>422</v>
      </c>
      <c r="T778" s="44" t="s">
        <v>404</v>
      </c>
      <c r="U778" s="46"/>
      <c r="V778" s="47"/>
      <c r="W778" s="19"/>
      <c r="X778" s="49"/>
      <c r="Y778" s="23" t="n">
        <v>2</v>
      </c>
      <c r="Z778" s="24" t="n">
        <v>2</v>
      </c>
      <c r="AA778" s="19"/>
      <c r="AB778" s="25"/>
      <c r="AC778" s="25"/>
      <c r="AD778" s="25"/>
    </row>
    <row r="779" customFormat="false" ht="15" hidden="false" customHeight="true" outlineLevel="0" collapsed="false">
      <c r="A779" s="40" t="s">
        <v>2176</v>
      </c>
      <c r="B779" s="41" t="s">
        <v>2177</v>
      </c>
      <c r="C779" s="42" t="s">
        <v>2178</v>
      </c>
      <c r="D779" s="41" t="s">
        <v>837</v>
      </c>
      <c r="E779" s="42" t="s">
        <v>1024</v>
      </c>
      <c r="F779" s="41" t="n">
        <v>90</v>
      </c>
      <c r="G779" s="40" t="n">
        <v>2</v>
      </c>
      <c r="H779" s="41" t="n">
        <v>2</v>
      </c>
      <c r="I779" s="40" t="n">
        <v>2</v>
      </c>
      <c r="J779" s="41" t="n">
        <v>3</v>
      </c>
      <c r="K779" s="40" t="n">
        <v>51</v>
      </c>
      <c r="L779" s="41" t="n">
        <f aca="false">VLOOKUP(K779,$AB$682:$AD$691,3,TRUE())+VLOOKUP(F779,$AC$682:$AD$691,2,TRUE())+SUM(G779:J779)</f>
        <v>13</v>
      </c>
      <c r="M779" s="43" t="n">
        <v>1</v>
      </c>
      <c r="N779" s="44" t="n">
        <v>1</v>
      </c>
      <c r="O779" s="43" t="n">
        <f aca="false">MIN((MAX((ROUND(((POWER(CEILING((K779*1.15),1),2) / 870) * (Z779 /Y779)),0)),5)),30)</f>
        <v>8</v>
      </c>
      <c r="P779" s="45"/>
      <c r="Q779" s="43" t="n">
        <v>2</v>
      </c>
      <c r="R779" s="44" t="n">
        <v>180</v>
      </c>
      <c r="S779" s="42" t="s">
        <v>422</v>
      </c>
      <c r="T779" s="44" t="s">
        <v>405</v>
      </c>
      <c r="U779" s="46"/>
      <c r="V779" s="47"/>
      <c r="W779" s="19"/>
      <c r="X779" s="49"/>
      <c r="Y779" s="23" t="n">
        <v>1</v>
      </c>
      <c r="Z779" s="24" t="n">
        <v>2</v>
      </c>
      <c r="AA779" s="19"/>
      <c r="AB779" s="25"/>
      <c r="AC779" s="25"/>
      <c r="AD779" s="25"/>
    </row>
    <row r="780" customFormat="false" ht="15" hidden="false" customHeight="true" outlineLevel="0" collapsed="false">
      <c r="A780" s="50" t="s">
        <v>2179</v>
      </c>
      <c r="B780" s="51" t="s">
        <v>2180</v>
      </c>
      <c r="C780" s="52" t="s">
        <v>2178</v>
      </c>
      <c r="D780" s="53" t="s">
        <v>2181</v>
      </c>
      <c r="E780" s="52" t="s">
        <v>1024</v>
      </c>
      <c r="F780" s="51" t="n">
        <v>100</v>
      </c>
      <c r="G780" s="50" t="n">
        <v>5</v>
      </c>
      <c r="H780" s="51" t="n">
        <v>4</v>
      </c>
      <c r="I780" s="50" t="n">
        <v>3</v>
      </c>
      <c r="J780" s="51" t="n">
        <v>5</v>
      </c>
      <c r="K780" s="50" t="n">
        <v>81</v>
      </c>
      <c r="L780" s="51" t="n">
        <f aca="false">VLOOKUP(K780,$AB$682:$AD$691,3,TRUE())+VLOOKUP(F780,$AC$682:$AD$691,2,TRUE())+SUM(G780:J780)</f>
        <v>23</v>
      </c>
      <c r="M780" s="54" t="n">
        <v>3</v>
      </c>
      <c r="N780" s="55" t="n">
        <v>3</v>
      </c>
      <c r="O780" s="54" t="n">
        <f aca="false">MIN((MAX((ROUND(((POWER(CEILING((K780*1.15),1),2) / 870) * (Z780 /Y780)),0)),5)),30)</f>
        <v>10</v>
      </c>
      <c r="P780" s="56"/>
      <c r="Q780" s="54" t="s">
        <v>427</v>
      </c>
      <c r="R780" s="55" t="n">
        <v>255</v>
      </c>
      <c r="S780" s="52" t="s">
        <v>422</v>
      </c>
      <c r="T780" s="55" t="s">
        <v>405</v>
      </c>
      <c r="U780" s="57"/>
      <c r="V780" s="58"/>
      <c r="W780" s="19"/>
      <c r="X780" s="59"/>
      <c r="Y780" s="23" t="n">
        <v>2</v>
      </c>
      <c r="Z780" s="24" t="n">
        <v>2</v>
      </c>
      <c r="AA780" s="19"/>
      <c r="AB780" s="25"/>
      <c r="AC780" s="25"/>
      <c r="AD780" s="25"/>
    </row>
    <row r="781" customFormat="false" ht="15" hidden="false" customHeight="true" outlineLevel="0" collapsed="false">
      <c r="A781" s="50" t="s">
        <v>2182</v>
      </c>
      <c r="B781" s="51" t="s">
        <v>2183</v>
      </c>
      <c r="C781" s="52" t="s">
        <v>2184</v>
      </c>
      <c r="D781" s="53" t="s">
        <v>801</v>
      </c>
      <c r="E781" s="52" t="s">
        <v>2185</v>
      </c>
      <c r="F781" s="51" t="n">
        <v>100</v>
      </c>
      <c r="G781" s="50" t="n">
        <v>2</v>
      </c>
      <c r="H781" s="51" t="n">
        <v>3</v>
      </c>
      <c r="I781" s="50" t="n">
        <v>5</v>
      </c>
      <c r="J781" s="51" t="n">
        <v>4</v>
      </c>
      <c r="K781" s="50" t="n">
        <v>76</v>
      </c>
      <c r="L781" s="51" t="n">
        <f aca="false">VLOOKUP(K781,$AB$682:$AD$691,3,TRUE())+VLOOKUP(F781,$AC$682:$AD$691,2,TRUE())+SUM(G781:J781)</f>
        <v>20</v>
      </c>
      <c r="M781" s="54" t="n">
        <v>3</v>
      </c>
      <c r="N781" s="55" t="n">
        <v>3</v>
      </c>
      <c r="O781" s="54" t="n">
        <f aca="false">MIN((MAX((ROUND(((POWER(CEILING((K781*1.15),1),2) / 870) * (Z781 /Y781)),0)),5)),30)</f>
        <v>9</v>
      </c>
      <c r="P781" s="56"/>
      <c r="Q781" s="54" t="n">
        <v>4</v>
      </c>
      <c r="R781" s="55" t="n">
        <v>255</v>
      </c>
      <c r="S781" s="52" t="s">
        <v>817</v>
      </c>
      <c r="T781" s="55" t="s">
        <v>404</v>
      </c>
      <c r="U781" s="57"/>
      <c r="V781" s="58"/>
      <c r="W781" s="19"/>
      <c r="X781" s="59"/>
      <c r="Y781" s="23" t="n">
        <v>1</v>
      </c>
      <c r="Z781" s="24" t="n">
        <v>1</v>
      </c>
      <c r="AA781" s="19"/>
      <c r="AB781" s="25"/>
      <c r="AC781" s="25"/>
      <c r="AD781" s="25"/>
    </row>
    <row r="782" customFormat="false" ht="15" hidden="false" customHeight="true" outlineLevel="0" collapsed="false">
      <c r="A782" s="50" t="s">
        <v>2186</v>
      </c>
      <c r="B782" s="51" t="s">
        <v>2187</v>
      </c>
      <c r="C782" s="52" t="s">
        <v>2188</v>
      </c>
      <c r="D782" s="53" t="s">
        <v>2189</v>
      </c>
      <c r="E782" s="52" t="s">
        <v>1806</v>
      </c>
      <c r="F782" s="51" t="n">
        <v>90</v>
      </c>
      <c r="G782" s="50" t="n">
        <v>2</v>
      </c>
      <c r="H782" s="51" t="n">
        <v>2</v>
      </c>
      <c r="I782" s="50" t="n">
        <v>3</v>
      </c>
      <c r="J782" s="51" t="n">
        <v>2</v>
      </c>
      <c r="K782" s="50" t="n">
        <v>44</v>
      </c>
      <c r="L782" s="51" t="n">
        <f aca="false">VLOOKUP(K782,$AB$682:$AD$691,3,TRUE())+VLOOKUP(F782,$AC$682:$AD$691,2,TRUE())+SUM(G782:J782)</f>
        <v>13</v>
      </c>
      <c r="M782" s="54" t="n">
        <v>1</v>
      </c>
      <c r="N782" s="55" t="n">
        <v>1</v>
      </c>
      <c r="O782" s="54" t="n">
        <f aca="false">MIN((MAX((ROUND(((POWER(CEILING((K782*1.15),1),2) / 870) * (Z782 /Y782)),0)),5)),30)</f>
        <v>9</v>
      </c>
      <c r="P782" s="56"/>
      <c r="Q782" s="54" t="n">
        <v>2</v>
      </c>
      <c r="R782" s="55" t="n">
        <v>255</v>
      </c>
      <c r="S782" s="52" t="s">
        <v>422</v>
      </c>
      <c r="T782" s="55" t="s">
        <v>404</v>
      </c>
      <c r="U782" s="57"/>
      <c r="V782" s="58"/>
      <c r="W782" s="19"/>
      <c r="X782" s="59"/>
      <c r="Y782" s="23" t="n">
        <v>1</v>
      </c>
      <c r="Z782" s="24" t="n">
        <v>3</v>
      </c>
      <c r="AA782" s="19"/>
      <c r="AB782" s="25"/>
      <c r="AC782" s="25"/>
      <c r="AD782" s="25"/>
    </row>
    <row r="783" customFormat="false" ht="15" hidden="false" customHeight="true" outlineLevel="0" collapsed="false">
      <c r="A783" s="40" t="s">
        <v>2190</v>
      </c>
      <c r="B783" s="41" t="s">
        <v>2191</v>
      </c>
      <c r="C783" s="42" t="s">
        <v>2188</v>
      </c>
      <c r="D783" s="41" t="s">
        <v>2192</v>
      </c>
      <c r="E783" s="42" t="s">
        <v>1806</v>
      </c>
      <c r="F783" s="41" t="n">
        <v>90</v>
      </c>
      <c r="G783" s="40" t="n">
        <v>3</v>
      </c>
      <c r="H783" s="41" t="n">
        <v>3</v>
      </c>
      <c r="I783" s="40" t="n">
        <v>3</v>
      </c>
      <c r="J783" s="41" t="n">
        <v>2</v>
      </c>
      <c r="K783" s="40" t="n">
        <v>54</v>
      </c>
      <c r="L783" s="41" t="n">
        <f aca="false">VLOOKUP(K783,$AB$682:$AD$691,3,TRUE())+VLOOKUP(F783,$AC$682:$AD$691,2,TRUE())+SUM(G783:J783)</f>
        <v>15</v>
      </c>
      <c r="M783" s="43" t="n">
        <v>3</v>
      </c>
      <c r="N783" s="44" t="n">
        <v>7</v>
      </c>
      <c r="O783" s="43" t="n">
        <f aca="false">MIN((MAX((ROUND(((POWER(CEILING((K783*1.15),1),2) / 870) * (Z783 /Y783)),0)),5)),30)</f>
        <v>7</v>
      </c>
      <c r="P783" s="45"/>
      <c r="Q783" s="43" t="s">
        <v>427</v>
      </c>
      <c r="R783" s="44" t="n">
        <v>255</v>
      </c>
      <c r="S783" s="42" t="s">
        <v>422</v>
      </c>
      <c r="T783" s="44" t="s">
        <v>402</v>
      </c>
      <c r="U783" s="46"/>
      <c r="V783" s="47"/>
      <c r="W783" s="19"/>
      <c r="X783" s="49"/>
      <c r="Y783" s="23" t="n">
        <v>2</v>
      </c>
      <c r="Z783" s="24" t="n">
        <v>3</v>
      </c>
      <c r="AA783" s="19"/>
      <c r="AB783" s="25"/>
      <c r="AC783" s="25"/>
      <c r="AD783" s="25"/>
    </row>
    <row r="784" customFormat="false" ht="15" hidden="false" customHeight="true" outlineLevel="0" collapsed="false">
      <c r="A784" s="40" t="s">
        <v>2193</v>
      </c>
      <c r="B784" s="41" t="s">
        <v>2194</v>
      </c>
      <c r="C784" s="42" t="s">
        <v>2188</v>
      </c>
      <c r="D784" s="41" t="s">
        <v>2195</v>
      </c>
      <c r="E784" s="42" t="s">
        <v>1806</v>
      </c>
      <c r="F784" s="41" t="n">
        <v>110</v>
      </c>
      <c r="G784" s="40" t="n">
        <v>5</v>
      </c>
      <c r="H784" s="41" t="n">
        <v>4</v>
      </c>
      <c r="I784" s="40" t="n">
        <v>5</v>
      </c>
      <c r="J784" s="41" t="n">
        <v>2</v>
      </c>
      <c r="K784" s="40" t="n">
        <v>94</v>
      </c>
      <c r="L784" s="41" t="n">
        <f aca="false">VLOOKUP(K784,$AB$682:$AD$691,3,TRUE())+VLOOKUP(F784,$AC$682:$AD$691,2,TRUE())+SUM(G784:J784)</f>
        <v>23</v>
      </c>
      <c r="M784" s="43" t="n">
        <v>4</v>
      </c>
      <c r="N784" s="44" t="n">
        <v>5</v>
      </c>
      <c r="O784" s="43" t="n">
        <f aca="false">MIN((MAX((ROUND(((POWER(CEILING((K784*1.15),1),2) / 870) * (Z784 /Y784)),0)),5)),30)</f>
        <v>14</v>
      </c>
      <c r="P784" s="45"/>
      <c r="Q784" s="43" t="s">
        <v>427</v>
      </c>
      <c r="R784" s="44" t="n">
        <v>255</v>
      </c>
      <c r="S784" s="42" t="s">
        <v>422</v>
      </c>
      <c r="T784" s="44" t="s">
        <v>402</v>
      </c>
      <c r="U784" s="46"/>
      <c r="V784" s="47"/>
      <c r="W784" s="19"/>
      <c r="X784" s="49"/>
      <c r="Y784" s="23" t="n">
        <v>3</v>
      </c>
      <c r="Z784" s="24" t="n">
        <v>3</v>
      </c>
      <c r="AA784" s="19"/>
      <c r="AB784" s="25"/>
      <c r="AC784" s="25"/>
      <c r="AD784" s="25"/>
    </row>
    <row r="785" customFormat="false" ht="15" hidden="false" customHeight="true" outlineLevel="0" collapsed="false">
      <c r="A785" s="40" t="s">
        <v>2196</v>
      </c>
      <c r="B785" s="41" t="s">
        <v>2197</v>
      </c>
      <c r="C785" s="42" t="s">
        <v>2198</v>
      </c>
      <c r="D785" s="41" t="s">
        <v>724</v>
      </c>
      <c r="E785" s="42" t="s">
        <v>553</v>
      </c>
      <c r="F785" s="41" t="n">
        <v>100</v>
      </c>
      <c r="G785" s="40" t="n">
        <v>3</v>
      </c>
      <c r="H785" s="41" t="n">
        <v>2</v>
      </c>
      <c r="I785" s="40" t="n">
        <v>1</v>
      </c>
      <c r="J785" s="41" t="n">
        <v>3</v>
      </c>
      <c r="K785" s="40" t="n">
        <v>30</v>
      </c>
      <c r="L785" s="41" t="n">
        <f aca="false">VLOOKUP(K785,$AB$682:$AD$691,3,TRUE())+VLOOKUP(F785,$AC$682:$AD$691,2,TRUE())+SUM(G785:J785)</f>
        <v>14</v>
      </c>
      <c r="M785" s="43" t="n">
        <v>2</v>
      </c>
      <c r="N785" s="44" t="n">
        <v>2</v>
      </c>
      <c r="O785" s="43" t="n">
        <f aca="false">MIN((MAX((ROUND(((POWER(CEILING((K785*1.15),1),2) / 870) * (Z785 /Y785)),0)),5)),30)</f>
        <v>5</v>
      </c>
      <c r="P785" s="45"/>
      <c r="Q785" s="43" t="n">
        <v>2</v>
      </c>
      <c r="R785" s="44" t="n">
        <v>180</v>
      </c>
      <c r="S785" s="42" t="s">
        <v>422</v>
      </c>
      <c r="T785" s="44" t="s">
        <v>405</v>
      </c>
      <c r="U785" s="46"/>
      <c r="V785" s="47"/>
      <c r="W785" s="19"/>
      <c r="X785" s="49"/>
      <c r="Y785" s="23" t="n">
        <v>1</v>
      </c>
      <c r="Z785" s="24" t="n">
        <v>2</v>
      </c>
      <c r="AA785" s="19"/>
      <c r="AB785" s="25"/>
      <c r="AC785" s="25"/>
      <c r="AD785" s="25"/>
    </row>
    <row r="786" customFormat="false" ht="15" hidden="false" customHeight="true" outlineLevel="0" collapsed="false">
      <c r="A786" s="50" t="s">
        <v>2199</v>
      </c>
      <c r="B786" s="51" t="s">
        <v>2200</v>
      </c>
      <c r="C786" s="52" t="s">
        <v>2198</v>
      </c>
      <c r="D786" s="53" t="s">
        <v>724</v>
      </c>
      <c r="E786" s="52" t="s">
        <v>553</v>
      </c>
      <c r="F786" s="51" t="n">
        <v>110</v>
      </c>
      <c r="G786" s="50" t="n">
        <v>4</v>
      </c>
      <c r="H786" s="51" t="n">
        <v>2</v>
      </c>
      <c r="I786" s="50" t="n">
        <v>2</v>
      </c>
      <c r="J786" s="51" t="n">
        <v>5</v>
      </c>
      <c r="K786" s="50" t="n">
        <v>55</v>
      </c>
      <c r="L786" s="51" t="n">
        <f aca="false">VLOOKUP(K786,$AB$682:$AD$691,3,TRUE())+VLOOKUP(F786,$AC$682:$AD$691,2,TRUE())+SUM(G786:J786)</f>
        <v>19</v>
      </c>
      <c r="M786" s="54" t="n">
        <v>5</v>
      </c>
      <c r="N786" s="55" t="n">
        <v>5</v>
      </c>
      <c r="O786" s="54" t="n">
        <f aca="false">MIN((MAX((ROUND(((POWER(CEILING((K786*1.15),1),2) / 870) * (Z786 /Y786)),0)),5)),30)</f>
        <v>5</v>
      </c>
      <c r="P786" s="56"/>
      <c r="Q786" s="54" t="s">
        <v>427</v>
      </c>
      <c r="R786" s="55" t="n">
        <v>255</v>
      </c>
      <c r="S786" s="52" t="s">
        <v>422</v>
      </c>
      <c r="T786" s="55" t="s">
        <v>405</v>
      </c>
      <c r="U786" s="57"/>
      <c r="V786" s="58"/>
      <c r="W786" s="19"/>
      <c r="X786" s="59"/>
      <c r="Y786" s="23" t="n">
        <v>2</v>
      </c>
      <c r="Z786" s="24" t="n">
        <v>2</v>
      </c>
      <c r="AA786" s="19"/>
      <c r="AB786" s="25"/>
      <c r="AC786" s="25"/>
      <c r="AD786" s="25"/>
    </row>
    <row r="787" customFormat="false" ht="15" hidden="false" customHeight="true" outlineLevel="0" collapsed="false">
      <c r="A787" s="50" t="s">
        <v>2201</v>
      </c>
      <c r="B787" s="51" t="s">
        <v>2202</v>
      </c>
      <c r="C787" s="52" t="s">
        <v>1115</v>
      </c>
      <c r="D787" s="53" t="s">
        <v>2203</v>
      </c>
      <c r="E787" s="52" t="s">
        <v>477</v>
      </c>
      <c r="F787" s="51" t="n">
        <v>90</v>
      </c>
      <c r="G787" s="50" t="n">
        <v>3</v>
      </c>
      <c r="H787" s="51" t="n">
        <v>3</v>
      </c>
      <c r="I787" s="50" t="n">
        <v>2</v>
      </c>
      <c r="J787" s="51" t="n">
        <v>2</v>
      </c>
      <c r="K787" s="50" t="n">
        <v>88</v>
      </c>
      <c r="L787" s="51" t="n">
        <f aca="false">VLOOKUP(K787,$AB$682:$AD$691,3,TRUE())+VLOOKUP(F787,$AC$682:$AD$691,2,TRUE())+SUM(G787:J787)</f>
        <v>15</v>
      </c>
      <c r="M787" s="54" t="n">
        <v>1</v>
      </c>
      <c r="N787" s="55" t="n">
        <v>2</v>
      </c>
      <c r="O787" s="54" t="n">
        <f aca="false">MIN((MAX((ROUND(((POWER(CEILING((K787*1.15),1),2) / 870) * (Z787 /Y787)),0)),5)),30)</f>
        <v>24</v>
      </c>
      <c r="P787" s="56"/>
      <c r="Q787" s="54" t="n">
        <v>2</v>
      </c>
      <c r="R787" s="55" t="n">
        <v>180</v>
      </c>
      <c r="S787" s="52" t="s">
        <v>422</v>
      </c>
      <c r="T787" s="55" t="s">
        <v>403</v>
      </c>
      <c r="U787" s="57"/>
      <c r="V787" s="58"/>
      <c r="W787" s="19"/>
      <c r="X787" s="59"/>
      <c r="Y787" s="23" t="n">
        <v>1</v>
      </c>
      <c r="Z787" s="24" t="n">
        <v>2</v>
      </c>
      <c r="AA787" s="19"/>
      <c r="AB787" s="25"/>
      <c r="AC787" s="25"/>
      <c r="AD787" s="25"/>
    </row>
    <row r="788" customFormat="false" ht="15" hidden="false" customHeight="true" outlineLevel="0" collapsed="false">
      <c r="A788" s="50" t="s">
        <v>2204</v>
      </c>
      <c r="B788" s="51" t="s">
        <v>2205</v>
      </c>
      <c r="C788" s="52" t="s">
        <v>1115</v>
      </c>
      <c r="D788" s="53" t="s">
        <v>2206</v>
      </c>
      <c r="E788" s="52" t="s">
        <v>477</v>
      </c>
      <c r="F788" s="51" t="n">
        <v>90</v>
      </c>
      <c r="G788" s="50" t="n">
        <v>3</v>
      </c>
      <c r="H788" s="51" t="n">
        <v>5</v>
      </c>
      <c r="I788" s="50" t="n">
        <v>3</v>
      </c>
      <c r="J788" s="51" t="n">
        <v>3</v>
      </c>
      <c r="K788" s="50" t="n">
        <v>118</v>
      </c>
      <c r="L788" s="51" t="n">
        <f aca="false">VLOOKUP(K788,$AB$682:$AD$691,3,TRUE())+VLOOKUP(F788,$AC$682:$AD$691,2,TRUE())+SUM(G788:J788)</f>
        <v>21</v>
      </c>
      <c r="M788" s="54" t="n">
        <v>3</v>
      </c>
      <c r="N788" s="55" t="n">
        <v>3</v>
      </c>
      <c r="O788" s="54" t="n">
        <f aca="false">MIN((MAX((ROUND(((POWER(CEILING((K788*1.15),1),2) / 870) * (Z788 /Y788)),0)),5)),30)</f>
        <v>21</v>
      </c>
      <c r="P788" s="56"/>
      <c r="Q788" s="54" t="s">
        <v>427</v>
      </c>
      <c r="R788" s="55" t="n">
        <v>255</v>
      </c>
      <c r="S788" s="52" t="s">
        <v>422</v>
      </c>
      <c r="T788" s="55" t="s">
        <v>403</v>
      </c>
      <c r="U788" s="57"/>
      <c r="V788" s="58"/>
      <c r="W788" s="19"/>
      <c r="X788" s="59"/>
      <c r="Y788" s="23" t="n">
        <v>2</v>
      </c>
      <c r="Z788" s="24" t="n">
        <v>2</v>
      </c>
      <c r="AA788" s="19"/>
      <c r="AB788" s="25"/>
      <c r="AC788" s="25"/>
      <c r="AD788" s="25"/>
    </row>
    <row r="789" customFormat="false" ht="15" hidden="false" customHeight="true" outlineLevel="0" collapsed="false">
      <c r="A789" s="40" t="s">
        <v>2207</v>
      </c>
      <c r="B789" s="41" t="s">
        <v>2208</v>
      </c>
      <c r="C789" s="42" t="s">
        <v>2209</v>
      </c>
      <c r="D789" s="41" t="s">
        <v>2210</v>
      </c>
      <c r="E789" s="42" t="s">
        <v>497</v>
      </c>
      <c r="F789" s="41" t="n">
        <v>90</v>
      </c>
      <c r="G789" s="40" t="n">
        <v>2</v>
      </c>
      <c r="H789" s="41" t="n">
        <v>2</v>
      </c>
      <c r="I789" s="40" t="n">
        <v>3</v>
      </c>
      <c r="J789" s="41" t="n">
        <v>2</v>
      </c>
      <c r="K789" s="40" t="n">
        <v>70</v>
      </c>
      <c r="L789" s="41" t="n">
        <f aca="false">VLOOKUP(K789,$AB$682:$AD$691,3,TRUE())+VLOOKUP(F789,$AC$682:$AD$691,2,TRUE())+SUM(G789:J789)</f>
        <v>14</v>
      </c>
      <c r="M789" s="43" t="n">
        <v>1</v>
      </c>
      <c r="N789" s="44" t="n">
        <v>2</v>
      </c>
      <c r="O789" s="63" t="n">
        <f aca="false">MIN((MAX((ROUND(((POWER(CEILING((K789*1.15),1),2) / 870) * (Z789 /Y789)),0)),5)),30)</f>
        <v>15</v>
      </c>
      <c r="P789" s="45"/>
      <c r="Q789" s="43" t="n">
        <v>2</v>
      </c>
      <c r="R789" s="44" t="n">
        <v>180</v>
      </c>
      <c r="S789" s="42" t="s">
        <v>422</v>
      </c>
      <c r="T789" s="44" t="s">
        <v>404</v>
      </c>
      <c r="U789" s="46"/>
      <c r="V789" s="47"/>
      <c r="W789" s="19"/>
      <c r="X789" s="49"/>
      <c r="Y789" s="23" t="n">
        <v>1</v>
      </c>
      <c r="Z789" s="24" t="n">
        <v>2</v>
      </c>
      <c r="AA789" s="19"/>
      <c r="AB789" s="25"/>
      <c r="AC789" s="25"/>
      <c r="AD789" s="25"/>
    </row>
    <row r="790" customFormat="false" ht="15" hidden="false" customHeight="true" outlineLevel="0" collapsed="false">
      <c r="A790" s="40" t="s">
        <v>2211</v>
      </c>
      <c r="B790" s="41" t="s">
        <v>2212</v>
      </c>
      <c r="C790" s="42" t="s">
        <v>2209</v>
      </c>
      <c r="D790" s="41" t="s">
        <v>2213</v>
      </c>
      <c r="E790" s="42" t="s">
        <v>873</v>
      </c>
      <c r="F790" s="41" t="n">
        <v>110</v>
      </c>
      <c r="G790" s="40" t="n">
        <v>2</v>
      </c>
      <c r="H790" s="41" t="n">
        <v>3</v>
      </c>
      <c r="I790" s="40" t="n">
        <v>5</v>
      </c>
      <c r="J790" s="41" t="n">
        <v>4</v>
      </c>
      <c r="K790" s="40" t="n">
        <v>95</v>
      </c>
      <c r="L790" s="41" t="n">
        <f aca="false">VLOOKUP(K790,$AB$682:$AD$691,3,TRUE())+VLOOKUP(F790,$AC$682:$AD$691,2,TRUE())+SUM(G790:J790)</f>
        <v>21</v>
      </c>
      <c r="M790" s="43" t="n">
        <v>3</v>
      </c>
      <c r="N790" s="44" t="n">
        <v>3</v>
      </c>
      <c r="O790" s="63" t="n">
        <f aca="false">MIN((MAX((ROUND(((POWER(CEILING((K790*1.15),1),2) / 870) * (Z790 /Y790)),0)),5)),30)</f>
        <v>14</v>
      </c>
      <c r="P790" s="45"/>
      <c r="Q790" s="43" t="s">
        <v>427</v>
      </c>
      <c r="R790" s="44" t="n">
        <v>255</v>
      </c>
      <c r="S790" s="42" t="s">
        <v>422</v>
      </c>
      <c r="T790" s="44" t="s">
        <v>404</v>
      </c>
      <c r="U790" s="46"/>
      <c r="V790" s="47"/>
      <c r="W790" s="19"/>
      <c r="X790" s="49"/>
      <c r="Y790" s="23" t="n">
        <v>2</v>
      </c>
      <c r="Z790" s="24" t="n">
        <v>2</v>
      </c>
      <c r="AA790" s="19"/>
      <c r="AB790" s="25"/>
      <c r="AC790" s="25"/>
      <c r="AD790" s="25"/>
    </row>
    <row r="791" customFormat="false" ht="15" hidden="false" customHeight="true" outlineLevel="0" collapsed="false">
      <c r="A791" s="40" t="s">
        <v>2214</v>
      </c>
      <c r="B791" s="41" t="s">
        <v>2215</v>
      </c>
      <c r="C791" s="42" t="s">
        <v>2216</v>
      </c>
      <c r="D791" s="41" t="s">
        <v>2217</v>
      </c>
      <c r="E791" s="42" t="s">
        <v>1024</v>
      </c>
      <c r="F791" s="41" t="n">
        <v>90</v>
      </c>
      <c r="G791" s="40" t="n">
        <v>2</v>
      </c>
      <c r="H791" s="41" t="n">
        <v>3</v>
      </c>
      <c r="I791" s="40" t="n">
        <v>3</v>
      </c>
      <c r="J791" s="41" t="n">
        <v>3</v>
      </c>
      <c r="K791" s="40" t="n">
        <v>70</v>
      </c>
      <c r="L791" s="41" t="n">
        <f aca="false">VLOOKUP(K791,$AB$682:$AD$691,3,TRUE())+VLOOKUP(F791,$AC$682:$AD$691,2,TRUE())+SUM(G791:J791)</f>
        <v>16</v>
      </c>
      <c r="M791" s="43" t="n">
        <v>2</v>
      </c>
      <c r="N791" s="44" t="n">
        <v>1</v>
      </c>
      <c r="O791" s="63" t="n">
        <f aca="false">MIN((MAX((ROUND(((POWER(CEILING((K791*1.15),1),2) / 870) * (Z791 /Y791)),0)),5)),30)</f>
        <v>15</v>
      </c>
      <c r="P791" s="45"/>
      <c r="Q791" s="43" t="n">
        <v>2</v>
      </c>
      <c r="R791" s="44" t="n">
        <v>180</v>
      </c>
      <c r="S791" s="42" t="s">
        <v>422</v>
      </c>
      <c r="T791" s="44" t="s">
        <v>404</v>
      </c>
      <c r="U791" s="46"/>
      <c r="V791" s="47"/>
      <c r="W791" s="19"/>
      <c r="X791" s="49"/>
      <c r="Y791" s="23" t="n">
        <v>1</v>
      </c>
      <c r="Z791" s="24" t="n">
        <v>2</v>
      </c>
      <c r="AA791" s="19"/>
      <c r="AB791" s="25"/>
      <c r="AC791" s="25"/>
      <c r="AD791" s="25"/>
    </row>
    <row r="792" customFormat="false" ht="15" hidden="false" customHeight="true" outlineLevel="0" collapsed="false">
      <c r="A792" s="50" t="s">
        <v>2218</v>
      </c>
      <c r="B792" s="51" t="s">
        <v>2219</v>
      </c>
      <c r="C792" s="52" t="s">
        <v>2216</v>
      </c>
      <c r="D792" s="53" t="s">
        <v>2217</v>
      </c>
      <c r="E792" s="52" t="s">
        <v>1024</v>
      </c>
      <c r="F792" s="51" t="n">
        <v>90</v>
      </c>
      <c r="G792" s="50" t="n">
        <v>2</v>
      </c>
      <c r="H792" s="51" t="n">
        <v>5</v>
      </c>
      <c r="I792" s="50" t="n">
        <v>5</v>
      </c>
      <c r="J792" s="51" t="n">
        <v>4</v>
      </c>
      <c r="K792" s="50" t="n">
        <v>100</v>
      </c>
      <c r="L792" s="51" t="n">
        <f aca="false">VLOOKUP(K792,$AB$682:$AD$691,3,TRUE())+VLOOKUP(F792,$AC$682:$AD$691,2,TRUE())+SUM(G792:J792)</f>
        <v>22</v>
      </c>
      <c r="M792" s="54" t="n">
        <v>7</v>
      </c>
      <c r="N792" s="55" t="n">
        <v>9</v>
      </c>
      <c r="O792" s="54" t="n">
        <f aca="false">MIN((MAX((ROUND(((POWER(CEILING((K792*1.15),1),2) / 870) * (Z792 /Y792)),0)),5)),30)</f>
        <v>15</v>
      </c>
      <c r="P792" s="56"/>
      <c r="Q792" s="54" t="s">
        <v>427</v>
      </c>
      <c r="R792" s="55" t="n">
        <v>255</v>
      </c>
      <c r="S792" s="52" t="s">
        <v>422</v>
      </c>
      <c r="T792" s="55" t="s">
        <v>404</v>
      </c>
      <c r="U792" s="57"/>
      <c r="V792" s="58"/>
      <c r="W792" s="19"/>
      <c r="X792" s="59"/>
      <c r="Y792" s="23" t="n">
        <v>2</v>
      </c>
      <c r="Z792" s="24" t="n">
        <v>2</v>
      </c>
      <c r="AA792" s="19"/>
      <c r="AB792" s="25"/>
      <c r="AC792" s="25"/>
      <c r="AD792" s="25"/>
    </row>
    <row r="793" customFormat="false" ht="15" hidden="false" customHeight="true" outlineLevel="0" collapsed="false">
      <c r="A793" s="50" t="s">
        <v>2220</v>
      </c>
      <c r="B793" s="51" t="s">
        <v>2221</v>
      </c>
      <c r="C793" s="52" t="s">
        <v>444</v>
      </c>
      <c r="D793" s="53" t="s">
        <v>2222</v>
      </c>
      <c r="E793" s="52" t="s">
        <v>593</v>
      </c>
      <c r="F793" s="51" t="n">
        <v>90</v>
      </c>
      <c r="G793" s="50" t="n">
        <v>3</v>
      </c>
      <c r="H793" s="51" t="n">
        <v>2</v>
      </c>
      <c r="I793" s="50" t="n">
        <v>3</v>
      </c>
      <c r="J793" s="51" t="n">
        <v>2</v>
      </c>
      <c r="K793" s="50" t="n">
        <v>77</v>
      </c>
      <c r="L793" s="51" t="n">
        <f aca="false">VLOOKUP(K793,$AB$682:$AD$691,3,TRUE())+VLOOKUP(F793,$AC$682:$AD$691,2,TRUE())+SUM(G793:J793)</f>
        <v>15</v>
      </c>
      <c r="M793" s="54" t="n">
        <v>2</v>
      </c>
      <c r="N793" s="55" t="n">
        <v>1</v>
      </c>
      <c r="O793" s="54" t="n">
        <f aca="false">MIN((MAX((ROUND(((POWER(CEILING((K793*1.15),1),2) / 870) * (Z793 /Y793)),0)),5)),30)</f>
        <v>27</v>
      </c>
      <c r="P793" s="56"/>
      <c r="Q793" s="54" t="n">
        <v>2</v>
      </c>
      <c r="R793" s="55" t="n">
        <v>120</v>
      </c>
      <c r="S793" s="52" t="s">
        <v>422</v>
      </c>
      <c r="T793" s="55" t="s">
        <v>509</v>
      </c>
      <c r="U793" s="57"/>
      <c r="V793" s="58"/>
      <c r="W793" s="19"/>
      <c r="X793" s="59"/>
      <c r="Y793" s="23" t="n">
        <v>1</v>
      </c>
      <c r="Z793" s="24" t="n">
        <v>3</v>
      </c>
      <c r="AA793" s="19"/>
      <c r="AB793" s="25"/>
      <c r="AC793" s="25"/>
      <c r="AD793" s="25"/>
    </row>
    <row r="794" customFormat="false" ht="15" hidden="false" customHeight="true" outlineLevel="0" collapsed="false">
      <c r="A794" s="50" t="s">
        <v>2223</v>
      </c>
      <c r="B794" s="51" t="s">
        <v>2224</v>
      </c>
      <c r="C794" s="52" t="s">
        <v>1477</v>
      </c>
      <c r="D794" s="53" t="s">
        <v>2222</v>
      </c>
      <c r="E794" s="52" t="s">
        <v>1058</v>
      </c>
      <c r="F794" s="51" t="n">
        <v>100</v>
      </c>
      <c r="G794" s="50" t="n">
        <v>3</v>
      </c>
      <c r="H794" s="51" t="n">
        <v>3</v>
      </c>
      <c r="I794" s="50" t="n">
        <v>3</v>
      </c>
      <c r="J794" s="51" t="n">
        <v>2</v>
      </c>
      <c r="K794" s="50" t="n">
        <v>87</v>
      </c>
      <c r="L794" s="51" t="n">
        <f aca="false">VLOOKUP(K794,$AB$682:$AD$691,3,TRUE())+VLOOKUP(F794,$AC$682:$AD$691,2,TRUE())+SUM(G794:J794)</f>
        <v>17</v>
      </c>
      <c r="M794" s="54" t="n">
        <v>3</v>
      </c>
      <c r="N794" s="55" t="n">
        <v>4</v>
      </c>
      <c r="O794" s="54" t="n">
        <f aca="false">MIN((MAX((ROUND(((POWER(CEILING((K794*1.15),1),2) / 870) * (Z794 /Y794)),0)),5)),30)</f>
        <v>18</v>
      </c>
      <c r="P794" s="56"/>
      <c r="Q794" s="54" t="s">
        <v>427</v>
      </c>
      <c r="R794" s="55" t="n">
        <v>180</v>
      </c>
      <c r="S794" s="52" t="s">
        <v>422</v>
      </c>
      <c r="T794" s="55" t="s">
        <v>402</v>
      </c>
      <c r="U794" s="57"/>
      <c r="V794" s="58"/>
      <c r="W794" s="19"/>
      <c r="X794" s="59"/>
      <c r="Y794" s="23" t="n">
        <v>2</v>
      </c>
      <c r="Z794" s="24" t="n">
        <v>3</v>
      </c>
      <c r="AA794" s="19"/>
      <c r="AB794" s="25"/>
      <c r="AC794" s="25"/>
      <c r="AD794" s="25"/>
    </row>
    <row r="795" customFormat="false" ht="15" hidden="false" customHeight="true" outlineLevel="0" collapsed="false">
      <c r="A795" s="40" t="s">
        <v>2225</v>
      </c>
      <c r="B795" s="41" t="s">
        <v>2226</v>
      </c>
      <c r="C795" s="42" t="s">
        <v>1477</v>
      </c>
      <c r="D795" s="41" t="s">
        <v>2222</v>
      </c>
      <c r="E795" s="42" t="s">
        <v>1058</v>
      </c>
      <c r="F795" s="41" t="n">
        <v>110</v>
      </c>
      <c r="G795" s="40" t="n">
        <v>4</v>
      </c>
      <c r="H795" s="41" t="n">
        <v>3</v>
      </c>
      <c r="I795" s="40" t="n">
        <v>3</v>
      </c>
      <c r="J795" s="41" t="n">
        <v>3</v>
      </c>
      <c r="K795" s="40" t="n">
        <v>97</v>
      </c>
      <c r="L795" s="64" t="n">
        <f aca="false">VLOOKUP(K795,$AB$682:$AD$691,3,TRUE())+VLOOKUP(F795,$AC$682:$AD$691,2,TRUE())+SUM(G795:J795)</f>
        <v>21</v>
      </c>
      <c r="M795" s="43" t="n">
        <v>6</v>
      </c>
      <c r="N795" s="44" t="n">
        <v>9</v>
      </c>
      <c r="O795" s="65" t="n">
        <f aca="false">MIN((MAX((ROUND(((POWER(CEILING((K795*1.15),1),2) / 870) * (Z795 /Y795)),0)),5)),30)</f>
        <v>14</v>
      </c>
      <c r="P795" s="45"/>
      <c r="Q795" s="43" t="s">
        <v>427</v>
      </c>
      <c r="R795" s="44" t="n">
        <v>255</v>
      </c>
      <c r="S795" s="42" t="s">
        <v>422</v>
      </c>
      <c r="T795" s="44" t="s">
        <v>402</v>
      </c>
      <c r="U795" s="46"/>
      <c r="V795" s="47"/>
      <c r="W795" s="19"/>
      <c r="X795" s="49"/>
      <c r="Y795" s="23" t="n">
        <v>3</v>
      </c>
      <c r="Z795" s="24" t="n">
        <v>3</v>
      </c>
      <c r="AA795" s="19"/>
      <c r="AB795" s="25"/>
      <c r="AC795" s="25"/>
      <c r="AD795" s="25"/>
    </row>
    <row r="796" customFormat="false" ht="15" hidden="false" customHeight="true" outlineLevel="0" collapsed="false">
      <c r="A796" s="40" t="s">
        <v>2227</v>
      </c>
      <c r="B796" s="41" t="s">
        <v>2228</v>
      </c>
      <c r="C796" s="42" t="s">
        <v>2229</v>
      </c>
      <c r="D796" s="41" t="s">
        <v>2230</v>
      </c>
      <c r="E796" s="42" t="s">
        <v>2231</v>
      </c>
      <c r="F796" s="41" t="n">
        <v>110</v>
      </c>
      <c r="G796" s="40" t="n">
        <v>4</v>
      </c>
      <c r="H796" s="41" t="n">
        <v>3</v>
      </c>
      <c r="I796" s="40" t="n">
        <v>3</v>
      </c>
      <c r="J796" s="41" t="n">
        <v>3</v>
      </c>
      <c r="K796" s="40" t="n">
        <v>104</v>
      </c>
      <c r="L796" s="64" t="n">
        <f aca="false">VLOOKUP(K796,$AB$682:$AD$691,3,TRUE())+VLOOKUP(F796,$AC$682:$AD$691,2,TRUE())+SUM(G796:J796)</f>
        <v>21</v>
      </c>
      <c r="M796" s="43" t="n">
        <v>3</v>
      </c>
      <c r="N796" s="44" t="n">
        <v>2</v>
      </c>
      <c r="O796" s="65" t="n">
        <f aca="false">MIN((MAX((ROUND(((POWER(CEILING((K796*1.15),1),2) / 870) * (Z796 /Y796)),0)),5)),30)</f>
        <v>17</v>
      </c>
      <c r="P796" s="45"/>
      <c r="Q796" s="43" t="n">
        <v>4</v>
      </c>
      <c r="R796" s="44" t="n">
        <v>255</v>
      </c>
      <c r="S796" s="42" t="s">
        <v>2232</v>
      </c>
      <c r="T796" s="44" t="s">
        <v>771</v>
      </c>
      <c r="U796" s="46"/>
      <c r="V796" s="47"/>
      <c r="W796" s="19"/>
      <c r="X796" s="49"/>
      <c r="Y796" s="23" t="n">
        <v>1</v>
      </c>
      <c r="Z796" s="24" t="n">
        <v>1</v>
      </c>
      <c r="AA796" s="19"/>
      <c r="AB796" s="25"/>
      <c r="AC796" s="25"/>
      <c r="AD796" s="25"/>
    </row>
    <row r="797" customFormat="false" ht="15" hidden="false" customHeight="true" outlineLevel="0" collapsed="false">
      <c r="A797" s="40" t="s">
        <v>2233</v>
      </c>
      <c r="B797" s="41" t="s">
        <v>2234</v>
      </c>
      <c r="C797" s="42" t="s">
        <v>532</v>
      </c>
      <c r="D797" s="41" t="s">
        <v>2235</v>
      </c>
      <c r="E797" s="42" t="s">
        <v>534</v>
      </c>
      <c r="F797" s="41" t="n">
        <v>100</v>
      </c>
      <c r="G797" s="40" t="n">
        <v>2</v>
      </c>
      <c r="H797" s="41" t="n">
        <v>2</v>
      </c>
      <c r="I797" s="40" t="n">
        <v>3</v>
      </c>
      <c r="J797" s="41" t="n">
        <v>3</v>
      </c>
      <c r="K797" s="40" t="n">
        <v>49</v>
      </c>
      <c r="L797" s="64" t="n">
        <f aca="false">VLOOKUP(K797,$AB$682:$AD$691,3,TRUE())+VLOOKUP(F797,$AC$682:$AD$691,2,TRUE())+SUM(G797:J797)</f>
        <v>15</v>
      </c>
      <c r="M797" s="43" t="s">
        <v>2236</v>
      </c>
      <c r="N797" s="44" t="s">
        <v>2236</v>
      </c>
      <c r="O797" s="65" t="s">
        <v>2237</v>
      </c>
      <c r="P797" s="45"/>
      <c r="Q797" s="43" t="s">
        <v>2236</v>
      </c>
      <c r="R797" s="44" t="s">
        <v>2236</v>
      </c>
      <c r="S797" s="42" t="s">
        <v>2236</v>
      </c>
      <c r="T797" s="44" t="s">
        <v>2236</v>
      </c>
      <c r="U797" s="46"/>
      <c r="V797" s="47"/>
      <c r="W797" s="19"/>
      <c r="X797" s="49"/>
      <c r="Y797" s="23" t="n">
        <v>1</v>
      </c>
      <c r="Z797" s="24" t="n">
        <v>2</v>
      </c>
      <c r="AA797" s="19"/>
      <c r="AB797" s="25"/>
      <c r="AC797" s="25"/>
      <c r="AD797" s="25"/>
    </row>
    <row r="798" customFormat="false" ht="15" hidden="false" customHeight="true" outlineLevel="0" collapsed="false">
      <c r="A798" s="40" t="s">
        <v>2238</v>
      </c>
      <c r="B798" s="41" t="s">
        <v>2239</v>
      </c>
      <c r="C798" s="42" t="s">
        <v>2240</v>
      </c>
      <c r="D798" s="41" t="s">
        <v>2235</v>
      </c>
      <c r="E798" s="42" t="s">
        <v>534</v>
      </c>
      <c r="F798" s="41" t="n">
        <v>100</v>
      </c>
      <c r="G798" s="40" t="n">
        <v>3</v>
      </c>
      <c r="H798" s="41" t="n">
        <v>3</v>
      </c>
      <c r="I798" s="40" t="n">
        <v>4</v>
      </c>
      <c r="J798" s="41" t="n">
        <v>3</v>
      </c>
      <c r="K798" s="40" t="n">
        <v>119</v>
      </c>
      <c r="L798" s="64" t="n">
        <f aca="false">VLOOKUP(K798,$AB$682:$AD$691,3,TRUE())+VLOOKUP(F798,$AC$682:$AD$691,2,TRUE())+SUM(G798:J798)</f>
        <v>21</v>
      </c>
      <c r="M798" s="43" t="n">
        <v>4</v>
      </c>
      <c r="N798" s="44" t="n">
        <v>2</v>
      </c>
      <c r="O798" s="65" t="n">
        <f aca="false">MIN((MAX((ROUND(((POWER(CEILING((K798*1.15),1),2) / 870) * (Z798 /Y798)),0)),5)),30)</f>
        <v>22</v>
      </c>
      <c r="P798" s="45"/>
      <c r="Q798" s="43" t="s">
        <v>427</v>
      </c>
      <c r="R798" s="44" t="s">
        <v>2236</v>
      </c>
      <c r="S798" s="42" t="s">
        <v>2236</v>
      </c>
      <c r="T798" s="44" t="s">
        <v>404</v>
      </c>
      <c r="U798" s="46"/>
      <c r="V798" s="47" t="s">
        <v>2241</v>
      </c>
      <c r="W798" s="19"/>
      <c r="X798" s="49"/>
      <c r="Y798" s="23" t="n">
        <v>2</v>
      </c>
      <c r="Z798" s="24" t="n">
        <v>2</v>
      </c>
      <c r="AA798" s="19"/>
      <c r="AB798" s="25"/>
      <c r="AC798" s="25"/>
      <c r="AD798" s="25"/>
    </row>
    <row r="799" customFormat="false" ht="15" hidden="false" customHeight="true" outlineLevel="0" collapsed="false">
      <c r="A799" s="66" t="s">
        <v>2242</v>
      </c>
      <c r="B799" s="67" t="s">
        <v>2243</v>
      </c>
      <c r="C799" s="67" t="s">
        <v>2244</v>
      </c>
      <c r="D799" s="67" t="s">
        <v>2245</v>
      </c>
      <c r="E799" s="67" t="s">
        <v>2246</v>
      </c>
      <c r="F799" s="67" t="s">
        <v>349</v>
      </c>
      <c r="G799" s="67" t="s">
        <v>2247</v>
      </c>
      <c r="H799" s="67" t="s">
        <v>2248</v>
      </c>
      <c r="I799" s="67" t="s">
        <v>2249</v>
      </c>
      <c r="J799" s="67" t="s">
        <v>2250</v>
      </c>
      <c r="K799" s="67" t="s">
        <v>2251</v>
      </c>
      <c r="L799" s="67" t="s">
        <v>2252</v>
      </c>
      <c r="M799" s="68" t="s">
        <v>2253</v>
      </c>
      <c r="N799" s="68" t="s">
        <v>2254</v>
      </c>
      <c r="O799" s="68" t="s">
        <v>2255</v>
      </c>
      <c r="P799" s="69"/>
      <c r="Q799" s="68"/>
      <c r="R799" s="68"/>
      <c r="S799" s="68"/>
      <c r="T799" s="68"/>
      <c r="U799" s="69"/>
      <c r="V799" s="68"/>
      <c r="W799" s="69"/>
      <c r="X799" s="68"/>
      <c r="Y799" s="70" t="s">
        <v>2256</v>
      </c>
      <c r="Z799" s="70" t="s">
        <v>2257</v>
      </c>
      <c r="AA799" s="19"/>
      <c r="AB799" s="25"/>
      <c r="AC799" s="25"/>
      <c r="AD799" s="25"/>
    </row>
    <row r="800" customFormat="false" ht="15" hidden="false" customHeight="true" outlineLevel="0" collapsed="false">
      <c r="A800" s="71" t="s">
        <v>2258</v>
      </c>
      <c r="B800" s="72" t="s">
        <v>428</v>
      </c>
      <c r="C800" s="73" t="s">
        <v>419</v>
      </c>
      <c r="D800" s="72" t="s">
        <v>2259</v>
      </c>
      <c r="E800" s="74" t="s">
        <v>1091</v>
      </c>
      <c r="F800" s="72" t="n">
        <v>100</v>
      </c>
      <c r="G800" s="71" t="n">
        <v>4</v>
      </c>
      <c r="H800" s="72" t="n">
        <v>5</v>
      </c>
      <c r="I800" s="71" t="n">
        <v>5</v>
      </c>
      <c r="J800" s="72" t="n">
        <v>5</v>
      </c>
      <c r="K800" s="71" t="n">
        <v>80</v>
      </c>
      <c r="L800" s="72" t="n">
        <f aca="false">VLOOKUP(K800,$AB$682:$AD$691,3,TRUE())+VLOOKUP(F800,$AC$682:$AD$691,2,TRUE())+SUM(G800:J800)</f>
        <v>25</v>
      </c>
      <c r="M800" s="75" t="n">
        <v>5</v>
      </c>
      <c r="N800" s="76" t="n">
        <v>5</v>
      </c>
      <c r="O800" s="75" t="n">
        <f aca="false">MIN((MAX((ROUND(((POWER(CEILING((K800*1.15),1),2) / 870) * (Z800 /Y800)),0)),5)),30)</f>
        <v>10</v>
      </c>
      <c r="P800" s="19"/>
      <c r="Q800" s="77"/>
      <c r="R800" s="78"/>
      <c r="S800" s="77"/>
      <c r="T800" s="79"/>
      <c r="U800" s="19"/>
      <c r="V800" s="77"/>
      <c r="W800" s="19"/>
      <c r="X800" s="80"/>
      <c r="Y800" s="81" t="n">
        <v>1</v>
      </c>
      <c r="Z800" s="81" t="n">
        <v>1</v>
      </c>
      <c r="AA800" s="19"/>
      <c r="AB800" s="25"/>
      <c r="AC800" s="25"/>
      <c r="AD800" s="25"/>
    </row>
    <row r="801" customFormat="false" ht="15" hidden="false" customHeight="true" outlineLevel="0" collapsed="false">
      <c r="A801" s="71" t="s">
        <v>2258</v>
      </c>
      <c r="B801" s="72" t="s">
        <v>2260</v>
      </c>
      <c r="C801" s="73" t="s">
        <v>2261</v>
      </c>
      <c r="D801" s="72" t="s">
        <v>2262</v>
      </c>
      <c r="E801" s="74" t="s">
        <v>2263</v>
      </c>
      <c r="F801" s="72" t="n">
        <v>100</v>
      </c>
      <c r="G801" s="71" t="n">
        <v>5</v>
      </c>
      <c r="H801" s="72" t="n">
        <v>4</v>
      </c>
      <c r="I801" s="71" t="n">
        <v>5</v>
      </c>
      <c r="J801" s="72" t="n">
        <v>3</v>
      </c>
      <c r="K801" s="71" t="n">
        <v>100</v>
      </c>
      <c r="L801" s="72" t="n">
        <f aca="false">VLOOKUP(K801,$AB$682:$AD$691,3,TRUE())+VLOOKUP(F801,$AC$682:$AD$691,2,TRUE())+SUM(G801:J801)</f>
        <v>24</v>
      </c>
      <c r="M801" s="75" t="n">
        <v>3</v>
      </c>
      <c r="N801" s="76" t="n">
        <v>5</v>
      </c>
      <c r="O801" s="75" t="n">
        <f aca="false">MIN((MAX((ROUND(((POWER(CEILING((K801*1.15),1),2) / 870) * (Z801 /Y801)),0)),5)),30)</f>
        <v>15</v>
      </c>
      <c r="P801" s="19"/>
      <c r="Q801" s="77"/>
      <c r="R801" s="78"/>
      <c r="S801" s="77"/>
      <c r="T801" s="79"/>
      <c r="U801" s="19"/>
      <c r="V801" s="77"/>
      <c r="W801" s="19"/>
      <c r="X801" s="80"/>
      <c r="Y801" s="81" t="n">
        <v>1</v>
      </c>
      <c r="Z801" s="81" t="n">
        <v>1</v>
      </c>
      <c r="AA801" s="19"/>
      <c r="AB801" s="25"/>
      <c r="AC801" s="25"/>
      <c r="AD801" s="25"/>
    </row>
    <row r="802" customFormat="false" ht="15" hidden="false" customHeight="true" outlineLevel="0" collapsed="false">
      <c r="A802" s="71" t="s">
        <v>2258</v>
      </c>
      <c r="B802" s="72" t="s">
        <v>2264</v>
      </c>
      <c r="C802" s="73" t="s">
        <v>439</v>
      </c>
      <c r="D802" s="72" t="s">
        <v>2262</v>
      </c>
      <c r="E802" s="74" t="s">
        <v>540</v>
      </c>
      <c r="F802" s="72" t="n">
        <v>100</v>
      </c>
      <c r="G802" s="71" t="n">
        <v>4</v>
      </c>
      <c r="H802" s="72" t="n">
        <v>3</v>
      </c>
      <c r="I802" s="71" t="n">
        <v>7</v>
      </c>
      <c r="J802" s="72" t="n">
        <v>4</v>
      </c>
      <c r="K802" s="71" t="n">
        <v>100</v>
      </c>
      <c r="L802" s="72" t="n">
        <f aca="false">VLOOKUP(K802,$AB$682:$AD$691,3,TRUE())+VLOOKUP(F802,$AC$682:$AD$691,2,TRUE())+SUM(G802:J802)</f>
        <v>25</v>
      </c>
      <c r="M802" s="75" t="n">
        <v>3</v>
      </c>
      <c r="N802" s="76" t="n">
        <v>4</v>
      </c>
      <c r="O802" s="75" t="n">
        <f aca="false">MIN((MAX((ROUND(((POWER(CEILING((K802*1.15),1),2) / 870) * (Z802 /Y802)),0)),5)),30)</f>
        <v>15</v>
      </c>
      <c r="P802" s="19"/>
      <c r="Q802" s="77"/>
      <c r="R802" s="78"/>
      <c r="S802" s="77"/>
      <c r="T802" s="79"/>
      <c r="U802" s="19"/>
      <c r="V802" s="77"/>
      <c r="W802" s="19"/>
      <c r="X802" s="80"/>
      <c r="Y802" s="81" t="n">
        <v>1</v>
      </c>
      <c r="Z802" s="81" t="n">
        <v>1</v>
      </c>
      <c r="AA802" s="19"/>
      <c r="AB802" s="25"/>
      <c r="AC802" s="25"/>
      <c r="AD802" s="25"/>
    </row>
    <row r="803" customFormat="false" ht="15" hidden="false" customHeight="true" outlineLevel="0" collapsed="false">
      <c r="A803" s="82" t="s">
        <v>2258</v>
      </c>
      <c r="B803" s="83" t="s">
        <v>2265</v>
      </c>
      <c r="C803" s="84" t="s">
        <v>444</v>
      </c>
      <c r="D803" s="83" t="s">
        <v>2266</v>
      </c>
      <c r="E803" s="85" t="s">
        <v>2028</v>
      </c>
      <c r="F803" s="83" t="n">
        <v>100</v>
      </c>
      <c r="G803" s="82" t="n">
        <v>4</v>
      </c>
      <c r="H803" s="83" t="n">
        <v>5</v>
      </c>
      <c r="I803" s="82" t="n">
        <v>5</v>
      </c>
      <c r="J803" s="83" t="n">
        <v>4</v>
      </c>
      <c r="K803" s="82" t="n">
        <v>78</v>
      </c>
      <c r="L803" s="83" t="n">
        <f aca="false">VLOOKUP(K803,$AB$682:$AD$691,3,TRUE())+VLOOKUP(F803,$AC$682:$AD$691,2,TRUE())+SUM(G803:J803)</f>
        <v>24</v>
      </c>
      <c r="M803" s="86" t="n">
        <v>3</v>
      </c>
      <c r="N803" s="87" t="n">
        <v>5</v>
      </c>
      <c r="O803" s="86" t="n">
        <f aca="false">MIN((MAX((ROUND(((POWER(CEILING((K803*1.15),1),2) / 870) * (Z803 /Y803)),0)),5)),30)</f>
        <v>9</v>
      </c>
      <c r="P803" s="19"/>
      <c r="Q803" s="88"/>
      <c r="R803" s="89"/>
      <c r="S803" s="88"/>
      <c r="T803" s="90"/>
      <c r="U803" s="19"/>
      <c r="V803" s="88"/>
      <c r="W803" s="19"/>
      <c r="X803" s="80"/>
      <c r="Y803" s="81" t="n">
        <v>1</v>
      </c>
      <c r="Z803" s="81" t="n">
        <v>1</v>
      </c>
      <c r="AA803" s="19"/>
      <c r="AB803" s="25"/>
      <c r="AC803" s="25"/>
      <c r="AD803" s="25"/>
    </row>
    <row r="804" customFormat="false" ht="15" hidden="false" customHeight="true" outlineLevel="0" collapsed="false">
      <c r="A804" s="82" t="s">
        <v>2258</v>
      </c>
      <c r="B804" s="83" t="s">
        <v>2267</v>
      </c>
      <c r="C804" s="84" t="s">
        <v>466</v>
      </c>
      <c r="D804" s="83" t="s">
        <v>2268</v>
      </c>
      <c r="E804" s="85" t="s">
        <v>1361</v>
      </c>
      <c r="F804" s="83" t="n">
        <v>100</v>
      </c>
      <c r="G804" s="82" t="n">
        <v>6</v>
      </c>
      <c r="H804" s="83" t="n">
        <v>2</v>
      </c>
      <c r="I804" s="82" t="n">
        <v>1</v>
      </c>
      <c r="J804" s="83" t="n">
        <v>3</v>
      </c>
      <c r="K804" s="82" t="n">
        <v>145</v>
      </c>
      <c r="L804" s="83" t="n">
        <f aca="false">VLOOKUP(K804,$AB$682:$AD$691,3,TRUE())+VLOOKUP(F804,$AC$682:$AD$691,2,TRUE())+SUM(G804:J804)</f>
        <v>21</v>
      </c>
      <c r="M804" s="86" t="n">
        <v>3</v>
      </c>
      <c r="N804" s="87" t="n">
        <v>3</v>
      </c>
      <c r="O804" s="86" t="n">
        <f aca="false">MIN((MAX((ROUND(((POWER(CEILING((K804*1.15),1),2) / 870) * (Z804 /Y804)),0)),5)),30)</f>
        <v>30</v>
      </c>
      <c r="P804" s="19"/>
      <c r="Q804" s="88"/>
      <c r="R804" s="89"/>
      <c r="S804" s="88"/>
      <c r="T804" s="90"/>
      <c r="U804" s="19"/>
      <c r="V804" s="88"/>
      <c r="W804" s="19"/>
      <c r="X804" s="80"/>
      <c r="Y804" s="81" t="n">
        <v>1</v>
      </c>
      <c r="Z804" s="81" t="n">
        <v>1</v>
      </c>
      <c r="AA804" s="19"/>
      <c r="AB804" s="25"/>
      <c r="AC804" s="25"/>
      <c r="AD804" s="25"/>
    </row>
    <row r="805" customFormat="false" ht="15" hidden="false" customHeight="true" outlineLevel="0" collapsed="false">
      <c r="A805" s="82" t="s">
        <v>2258</v>
      </c>
      <c r="B805" s="83" t="s">
        <v>2269</v>
      </c>
      <c r="C805" s="84" t="s">
        <v>475</v>
      </c>
      <c r="D805" s="83" t="s">
        <v>2270</v>
      </c>
      <c r="E805" s="85" t="s">
        <v>1834</v>
      </c>
      <c r="F805" s="83" t="n">
        <v>100</v>
      </c>
      <c r="G805" s="82" t="n">
        <v>3</v>
      </c>
      <c r="H805" s="83" t="n">
        <v>3</v>
      </c>
      <c r="I805" s="82" t="n">
        <v>5</v>
      </c>
      <c r="J805" s="83" t="n">
        <v>3</v>
      </c>
      <c r="K805" s="82" t="n">
        <v>121</v>
      </c>
      <c r="L805" s="83" t="n">
        <f aca="false">VLOOKUP(K805,$AB$682:$AD$691,3,TRUE())+VLOOKUP(F805,$AC$682:$AD$691,2,TRUE())+SUM(G805:J805)</f>
        <v>22</v>
      </c>
      <c r="M805" s="86" t="n">
        <v>4</v>
      </c>
      <c r="N805" s="87" t="n">
        <v>4</v>
      </c>
      <c r="O805" s="86" t="n">
        <f aca="false">MIN((MAX((ROUND(((POWER(CEILING((K805*1.15),1),2) / 870) * (Z805 /Y805)),0)),5)),30)</f>
        <v>23</v>
      </c>
      <c r="P805" s="19"/>
      <c r="Q805" s="88"/>
      <c r="R805" s="89"/>
      <c r="S805" s="88"/>
      <c r="T805" s="90"/>
      <c r="U805" s="19"/>
      <c r="V805" s="88"/>
      <c r="W805" s="19"/>
      <c r="X805" s="80"/>
      <c r="Y805" s="81" t="n">
        <v>1</v>
      </c>
      <c r="Z805" s="81" t="n">
        <v>1</v>
      </c>
      <c r="AA805" s="19"/>
      <c r="AB805" s="25"/>
      <c r="AC805" s="25"/>
      <c r="AD805" s="25"/>
    </row>
    <row r="806" customFormat="false" ht="15" hidden="false" customHeight="true" outlineLevel="0" collapsed="false">
      <c r="A806" s="71" t="s">
        <v>2258</v>
      </c>
      <c r="B806" s="72" t="s">
        <v>2271</v>
      </c>
      <c r="C806" s="73" t="s">
        <v>619</v>
      </c>
      <c r="D806" s="72" t="s">
        <v>2272</v>
      </c>
      <c r="E806" s="74" t="s">
        <v>2273</v>
      </c>
      <c r="F806" s="72" t="n">
        <v>90</v>
      </c>
      <c r="G806" s="71" t="n">
        <v>2</v>
      </c>
      <c r="H806" s="72" t="n">
        <v>3</v>
      </c>
      <c r="I806" s="71" t="n">
        <v>8</v>
      </c>
      <c r="J806" s="72" t="n">
        <v>3</v>
      </c>
      <c r="K806" s="71" t="n">
        <v>150</v>
      </c>
      <c r="L806" s="72" t="n">
        <f aca="false">VLOOKUP(K806,$AB$682:$AD$691,3,TRUE())+VLOOKUP(F806,$AC$682:$AD$691,2,TRUE())+SUM(G806:J806)</f>
        <v>24</v>
      </c>
      <c r="M806" s="75" t="n">
        <v>3</v>
      </c>
      <c r="N806" s="76" t="n">
        <v>3</v>
      </c>
      <c r="O806" s="75" t="n">
        <f aca="false">MIN((MAX((ROUND(((POWER(CEILING((K806*1.15),1),2) / 870) * (Z806 /Y806)),0)),5)),30)</f>
        <v>30</v>
      </c>
      <c r="P806" s="19"/>
      <c r="Q806" s="77"/>
      <c r="R806" s="78"/>
      <c r="S806" s="77"/>
      <c r="T806" s="79"/>
      <c r="U806" s="19"/>
      <c r="V806" s="77"/>
      <c r="W806" s="19"/>
      <c r="X806" s="80"/>
      <c r="Y806" s="81" t="n">
        <v>1</v>
      </c>
      <c r="Z806" s="81" t="n">
        <v>1</v>
      </c>
      <c r="AA806" s="19"/>
      <c r="AB806" s="25"/>
      <c r="AC806" s="25"/>
      <c r="AD806" s="25"/>
    </row>
    <row r="807" customFormat="false" ht="15" hidden="false" customHeight="true" outlineLevel="0" collapsed="false">
      <c r="A807" s="71" t="s">
        <v>2258</v>
      </c>
      <c r="B807" s="72" t="s">
        <v>2274</v>
      </c>
      <c r="C807" s="73" t="s">
        <v>659</v>
      </c>
      <c r="D807" s="72" t="s">
        <v>2275</v>
      </c>
      <c r="E807" s="74" t="s">
        <v>1330</v>
      </c>
      <c r="F807" s="72" t="n">
        <v>100</v>
      </c>
      <c r="G807" s="71" t="n">
        <v>3</v>
      </c>
      <c r="H807" s="72" t="n">
        <v>8</v>
      </c>
      <c r="I807" s="71" t="n">
        <v>5</v>
      </c>
      <c r="J807" s="72" t="n">
        <v>3</v>
      </c>
      <c r="K807" s="71" t="n">
        <v>30</v>
      </c>
      <c r="L807" s="72" t="n">
        <f aca="false">VLOOKUP(K807,$AB$682:$AD$691,3,TRUE())+VLOOKUP(F807,$AC$682:$AD$691,2,TRUE())+SUM(G807:J807)</f>
        <v>24</v>
      </c>
      <c r="M807" s="75" t="n">
        <v>3</v>
      </c>
      <c r="N807" s="76" t="n">
        <v>5</v>
      </c>
      <c r="O807" s="75" t="n">
        <f aca="false">MIN((MAX((ROUND(((POWER(CEILING((K807*1.15),1),2) / 870) * (Z807 /Y807)),0)),5)),30)</f>
        <v>5</v>
      </c>
      <c r="P807" s="19"/>
      <c r="Q807" s="77"/>
      <c r="R807" s="78"/>
      <c r="S807" s="77"/>
      <c r="T807" s="79"/>
      <c r="U807" s="19"/>
      <c r="V807" s="77"/>
      <c r="W807" s="19"/>
      <c r="X807" s="80"/>
      <c r="Y807" s="81" t="n">
        <v>1</v>
      </c>
      <c r="Z807" s="81" t="n">
        <v>1</v>
      </c>
      <c r="AA807" s="19"/>
      <c r="AB807" s="25"/>
      <c r="AC807" s="25"/>
      <c r="AD807" s="25"/>
    </row>
    <row r="808" customFormat="false" ht="15" hidden="false" customHeight="true" outlineLevel="0" collapsed="false">
      <c r="A808" s="71" t="s">
        <v>2258</v>
      </c>
      <c r="B808" s="72" t="s">
        <v>2276</v>
      </c>
      <c r="C808" s="73" t="s">
        <v>698</v>
      </c>
      <c r="D808" s="72" t="s">
        <v>699</v>
      </c>
      <c r="E808" s="74" t="s">
        <v>1023</v>
      </c>
      <c r="F808" s="72" t="n">
        <v>90</v>
      </c>
      <c r="G808" s="71" t="n">
        <v>3</v>
      </c>
      <c r="H808" s="72" t="n">
        <v>3</v>
      </c>
      <c r="I808" s="71" t="n">
        <v>7</v>
      </c>
      <c r="J808" s="72" t="n">
        <v>3</v>
      </c>
      <c r="K808" s="71" t="n">
        <v>130</v>
      </c>
      <c r="L808" s="72" t="n">
        <f aca="false">VLOOKUP(K808,$AB$682:$AD$691,3,TRUE())+VLOOKUP(F808,$AC$682:$AD$691,2,TRUE())+SUM(G808:J808)</f>
        <v>23</v>
      </c>
      <c r="M808" s="75" t="n">
        <v>3</v>
      </c>
      <c r="N808" s="76" t="n">
        <v>3</v>
      </c>
      <c r="O808" s="75" t="n">
        <f aca="false">MIN((MAX((ROUND(((POWER(CEILING((K808*1.15),1),2) / 870) * (Z808 /Y808)),0)),5)),30)</f>
        <v>26</v>
      </c>
      <c r="P808" s="19"/>
      <c r="Q808" s="77"/>
      <c r="R808" s="78"/>
      <c r="S808" s="77"/>
      <c r="T808" s="79"/>
      <c r="U808" s="19"/>
      <c r="V808" s="77"/>
      <c r="W808" s="19"/>
      <c r="X808" s="80"/>
      <c r="Y808" s="81" t="n">
        <v>1</v>
      </c>
      <c r="Z808" s="81" t="n">
        <v>1</v>
      </c>
      <c r="AA808" s="19"/>
      <c r="AB808" s="25"/>
      <c r="AC808" s="25"/>
      <c r="AD808" s="25"/>
    </row>
    <row r="809" customFormat="false" ht="15" hidden="false" customHeight="true" outlineLevel="0" collapsed="false">
      <c r="A809" s="82" t="s">
        <v>2258</v>
      </c>
      <c r="B809" s="83" t="s">
        <v>2277</v>
      </c>
      <c r="C809" s="84" t="s">
        <v>484</v>
      </c>
      <c r="D809" s="83" t="s">
        <v>2278</v>
      </c>
      <c r="E809" s="85" t="s">
        <v>2279</v>
      </c>
      <c r="F809" s="83" t="n">
        <v>110</v>
      </c>
      <c r="G809" s="82" t="n">
        <v>5</v>
      </c>
      <c r="H809" s="83" t="n">
        <v>4</v>
      </c>
      <c r="I809" s="82" t="n">
        <v>2</v>
      </c>
      <c r="J809" s="83" t="n">
        <v>4</v>
      </c>
      <c r="K809" s="82" t="n">
        <v>100</v>
      </c>
      <c r="L809" s="83" t="n">
        <f aca="false">VLOOKUP(K809,$AB$682:$AD$691,3,TRUE())+VLOOKUP(F809,$AC$682:$AD$691,2,TRUE())+SUM(G809:J809)</f>
        <v>23</v>
      </c>
      <c r="M809" s="86" t="n">
        <v>4</v>
      </c>
      <c r="N809" s="87" t="n">
        <v>5</v>
      </c>
      <c r="O809" s="86" t="n">
        <f aca="false">MIN((MAX((ROUND(((POWER(CEILING((K809*1.15),1),2) / 870) * (Z809 /Y809)),0)),5)),30)</f>
        <v>15</v>
      </c>
      <c r="P809" s="19"/>
      <c r="Q809" s="88"/>
      <c r="R809" s="89"/>
      <c r="S809" s="88"/>
      <c r="T809" s="90"/>
      <c r="U809" s="19"/>
      <c r="V809" s="88"/>
      <c r="W809" s="19"/>
      <c r="X809" s="80"/>
      <c r="Y809" s="81" t="n">
        <v>1</v>
      </c>
      <c r="Z809" s="81" t="n">
        <v>1</v>
      </c>
      <c r="AA809" s="19"/>
      <c r="AB809" s="25"/>
      <c r="AC809" s="25"/>
      <c r="AD809" s="25"/>
    </row>
    <row r="810" customFormat="false" ht="15" hidden="false" customHeight="true" outlineLevel="0" collapsed="false">
      <c r="A810" s="82" t="s">
        <v>2258</v>
      </c>
      <c r="B810" s="83" t="s">
        <v>2280</v>
      </c>
      <c r="C810" s="84" t="s">
        <v>461</v>
      </c>
      <c r="D810" s="83" t="s">
        <v>2281</v>
      </c>
      <c r="E810" s="85" t="s">
        <v>2282</v>
      </c>
      <c r="F810" s="83" t="n">
        <v>100</v>
      </c>
      <c r="G810" s="82" t="n">
        <v>7</v>
      </c>
      <c r="H810" s="83" t="n">
        <v>5</v>
      </c>
      <c r="I810" s="82" t="n">
        <v>3</v>
      </c>
      <c r="J810" s="83" t="n">
        <v>3</v>
      </c>
      <c r="K810" s="82" t="n">
        <v>105</v>
      </c>
      <c r="L810" s="83" t="n">
        <f aca="false">VLOOKUP(K810,$AB$682:$AD$691,3,TRUE())+VLOOKUP(F810,$AC$682:$AD$691,2,TRUE())+SUM(G810:J810)</f>
        <v>25</v>
      </c>
      <c r="M810" s="86" t="n">
        <v>3</v>
      </c>
      <c r="N810" s="87" t="n">
        <v>4</v>
      </c>
      <c r="O810" s="86" t="n">
        <f aca="false">MIN((MAX((ROUND(((POWER(CEILING((K810*1.15),1),2) / 870) * (Z810 /Y810)),0)),5)),30)</f>
        <v>17</v>
      </c>
      <c r="P810" s="19"/>
      <c r="Q810" s="88"/>
      <c r="R810" s="89"/>
      <c r="S810" s="88"/>
      <c r="T810" s="90"/>
      <c r="U810" s="19"/>
      <c r="V810" s="88"/>
      <c r="W810" s="19"/>
      <c r="X810" s="80"/>
      <c r="Y810" s="81" t="n">
        <v>1</v>
      </c>
      <c r="Z810" s="81" t="n">
        <v>1</v>
      </c>
      <c r="AA810" s="19"/>
      <c r="AB810" s="25"/>
      <c r="AC810" s="25"/>
      <c r="AD810" s="25"/>
    </row>
    <row r="811" customFormat="false" ht="15" hidden="false" customHeight="true" outlineLevel="0" collapsed="false">
      <c r="A811" s="82" t="s">
        <v>2258</v>
      </c>
      <c r="B811" s="83" t="s">
        <v>2283</v>
      </c>
      <c r="C811" s="84" t="s">
        <v>1314</v>
      </c>
      <c r="D811" s="83" t="s">
        <v>1772</v>
      </c>
      <c r="E811" s="85" t="s">
        <v>1498</v>
      </c>
      <c r="F811" s="83" t="n">
        <v>100</v>
      </c>
      <c r="G811" s="82" t="n">
        <v>7</v>
      </c>
      <c r="H811" s="83" t="n">
        <v>4</v>
      </c>
      <c r="I811" s="82" t="n">
        <v>3</v>
      </c>
      <c r="J811" s="83" t="n">
        <v>5</v>
      </c>
      <c r="K811" s="82" t="n">
        <v>81</v>
      </c>
      <c r="L811" s="83" t="n">
        <f aca="false">VLOOKUP(K811,$AB$682:$AD$691,3,TRUE())+VLOOKUP(F811,$AC$682:$AD$691,2,TRUE())+SUM(G811:J811)</f>
        <v>25</v>
      </c>
      <c r="M811" s="86" t="n">
        <v>6</v>
      </c>
      <c r="N811" s="87" t="n">
        <v>7</v>
      </c>
      <c r="O811" s="86" t="n">
        <f aca="false">MIN((MAX((ROUND(((POWER(CEILING((K811*1.15),1),2) / 870) * (Z811 /Y811)),0)),5)),30)</f>
        <v>10</v>
      </c>
      <c r="P811" s="19"/>
      <c r="Q811" s="88"/>
      <c r="R811" s="89"/>
      <c r="S811" s="88"/>
      <c r="T811" s="90"/>
      <c r="U811" s="19"/>
      <c r="V811" s="88"/>
      <c r="W811" s="19"/>
      <c r="X811" s="80"/>
      <c r="Y811" s="81" t="n">
        <v>1</v>
      </c>
      <c r="Z811" s="81" t="n">
        <v>1</v>
      </c>
      <c r="AA811" s="19"/>
      <c r="AB811" s="25"/>
      <c r="AC811" s="25"/>
      <c r="AD811" s="25"/>
    </row>
    <row r="812" customFormat="false" ht="15" hidden="false" customHeight="true" outlineLevel="0" collapsed="false">
      <c r="A812" s="71" t="s">
        <v>2258</v>
      </c>
      <c r="B812" s="72" t="s">
        <v>2284</v>
      </c>
      <c r="C812" s="73" t="s">
        <v>863</v>
      </c>
      <c r="D812" s="72" t="s">
        <v>2285</v>
      </c>
      <c r="E812" s="74" t="s">
        <v>2263</v>
      </c>
      <c r="F812" s="72" t="n">
        <v>100</v>
      </c>
      <c r="G812" s="71" t="n">
        <v>5</v>
      </c>
      <c r="H812" s="72" t="n">
        <v>3</v>
      </c>
      <c r="I812" s="71" t="n">
        <v>3</v>
      </c>
      <c r="J812" s="72" t="n">
        <v>3</v>
      </c>
      <c r="K812" s="71" t="n">
        <v>150</v>
      </c>
      <c r="L812" s="72" t="n">
        <f aca="false">VLOOKUP(K812,$AB$682:$AD$691,3,TRUE())+VLOOKUP(F812,$AC$682:$AD$691,2,TRUE())+SUM(G812:J812)</f>
        <v>23</v>
      </c>
      <c r="M812" s="75" t="n">
        <v>4</v>
      </c>
      <c r="N812" s="76" t="n">
        <v>4</v>
      </c>
      <c r="O812" s="75" t="n">
        <f aca="false">MIN((MAX((ROUND(((POWER(CEILING((K812*1.15),1),2) / 870) * (Z812 /Y812)),0)),5)),30)</f>
        <v>30</v>
      </c>
      <c r="P812" s="19"/>
      <c r="Q812" s="77"/>
      <c r="R812" s="78"/>
      <c r="S812" s="77"/>
      <c r="T812" s="79"/>
      <c r="U812" s="19"/>
      <c r="V812" s="77"/>
      <c r="W812" s="19"/>
      <c r="X812" s="80"/>
      <c r="Y812" s="81" t="n">
        <v>1</v>
      </c>
      <c r="Z812" s="81" t="n">
        <v>1</v>
      </c>
      <c r="AA812" s="19"/>
      <c r="AB812" s="25"/>
      <c r="AC812" s="25"/>
      <c r="AD812" s="25"/>
    </row>
    <row r="813" customFormat="false" ht="15" hidden="false" customHeight="true" outlineLevel="0" collapsed="false">
      <c r="A813" s="71" t="s">
        <v>2258</v>
      </c>
      <c r="B813" s="72" t="s">
        <v>2286</v>
      </c>
      <c r="C813" s="73" t="s">
        <v>1627</v>
      </c>
      <c r="D813" s="72" t="s">
        <v>2287</v>
      </c>
      <c r="E813" s="74" t="s">
        <v>631</v>
      </c>
      <c r="F813" s="72" t="n">
        <v>110</v>
      </c>
      <c r="G813" s="71" t="n">
        <v>8</v>
      </c>
      <c r="H813" s="72" t="n">
        <v>4</v>
      </c>
      <c r="I813" s="71" t="n">
        <v>7</v>
      </c>
      <c r="J813" s="72" t="n">
        <v>4</v>
      </c>
      <c r="K813" s="71" t="n">
        <v>130</v>
      </c>
      <c r="L813" s="72" t="n">
        <f aca="false">VLOOKUP(K813,$AB$682:$AD$691,3,TRUE())+VLOOKUP(F813,$AC$682:$AD$691,2,TRUE())+SUM(G813:J813)</f>
        <v>32</v>
      </c>
      <c r="M813" s="75" t="n">
        <v>4</v>
      </c>
      <c r="N813" s="76" t="n">
        <v>5</v>
      </c>
      <c r="O813" s="75" t="n">
        <f aca="false">MIN((MAX((ROUND(((POWER(CEILING((K813*1.15),1),2) / 870) * (Z813 /Y813)),0)),5)),30)</f>
        <v>26</v>
      </c>
      <c r="P813" s="19"/>
      <c r="Q813" s="77"/>
      <c r="R813" s="78"/>
      <c r="S813" s="77"/>
      <c r="T813" s="79"/>
      <c r="U813" s="19"/>
      <c r="V813" s="77"/>
      <c r="W813" s="19"/>
      <c r="X813" s="80"/>
      <c r="Y813" s="81" t="n">
        <v>1</v>
      </c>
      <c r="Z813" s="81" t="n">
        <v>1</v>
      </c>
      <c r="AA813" s="19"/>
      <c r="AB813" s="25"/>
      <c r="AC813" s="25"/>
      <c r="AD813" s="25"/>
    </row>
    <row r="814" customFormat="false" ht="15" hidden="false" customHeight="true" outlineLevel="0" collapsed="false">
      <c r="A814" s="71" t="s">
        <v>2258</v>
      </c>
      <c r="B814" s="72" t="s">
        <v>2288</v>
      </c>
      <c r="C814" s="73" t="s">
        <v>619</v>
      </c>
      <c r="D814" s="72" t="s">
        <v>2287</v>
      </c>
      <c r="E814" s="74" t="s">
        <v>1107</v>
      </c>
      <c r="F814" s="72" t="n">
        <v>110</v>
      </c>
      <c r="G814" s="71" t="n">
        <v>6</v>
      </c>
      <c r="H814" s="72" t="n">
        <v>3</v>
      </c>
      <c r="I814" s="71" t="n">
        <v>9</v>
      </c>
      <c r="J814" s="72" t="n">
        <v>5</v>
      </c>
      <c r="K814" s="71" t="n">
        <v>140</v>
      </c>
      <c r="L814" s="72" t="n">
        <f aca="false">VLOOKUP(K814,$AB$682:$AD$691,3,TRUE())+VLOOKUP(F814,$AC$682:$AD$691,2,TRUE())+SUM(G814:J814)</f>
        <v>32</v>
      </c>
      <c r="M814" s="75" t="n">
        <v>3</v>
      </c>
      <c r="N814" s="76" t="n">
        <v>3</v>
      </c>
      <c r="O814" s="75" t="n">
        <f aca="false">MIN((MAX((ROUND(((POWER(CEILING((K814*1.15),1),2) / 870) * (Z814 /Y814)),0)),5)),30)</f>
        <v>30</v>
      </c>
      <c r="P814" s="19"/>
      <c r="Q814" s="77"/>
      <c r="R814" s="78"/>
      <c r="S814" s="77"/>
      <c r="T814" s="79"/>
      <c r="U814" s="19"/>
      <c r="V814" s="77"/>
      <c r="W814" s="19"/>
      <c r="X814" s="80"/>
      <c r="Y814" s="81" t="n">
        <v>1</v>
      </c>
      <c r="Z814" s="81" t="n">
        <v>1</v>
      </c>
      <c r="AA814" s="19"/>
      <c r="AB814" s="25"/>
      <c r="AC814" s="25"/>
      <c r="AD814" s="25"/>
    </row>
    <row r="815" customFormat="false" ht="15" hidden="false" customHeight="true" outlineLevel="0" collapsed="false">
      <c r="A815" s="82" t="s">
        <v>2258</v>
      </c>
      <c r="B815" s="83" t="s">
        <v>2289</v>
      </c>
      <c r="C815" s="84" t="s">
        <v>2143</v>
      </c>
      <c r="D815" s="83" t="s">
        <v>2290</v>
      </c>
      <c r="E815" s="85" t="s">
        <v>1498</v>
      </c>
      <c r="F815" s="83" t="n">
        <v>100</v>
      </c>
      <c r="G815" s="82" t="n">
        <v>3</v>
      </c>
      <c r="H815" s="83" t="n">
        <v>4</v>
      </c>
      <c r="I815" s="82" t="n">
        <v>7</v>
      </c>
      <c r="J815" s="83" t="n">
        <v>4</v>
      </c>
      <c r="K815" s="82" t="n">
        <v>45</v>
      </c>
      <c r="L815" s="83" t="n">
        <f aca="false">VLOOKUP(K815,$AB$682:$AD$691,3,TRUE())+VLOOKUP(F815,$AC$682:$AD$691,2,TRUE())+SUM(G815:J815)</f>
        <v>23</v>
      </c>
      <c r="M815" s="86" t="n">
        <v>3</v>
      </c>
      <c r="N815" s="87" t="n">
        <v>4</v>
      </c>
      <c r="O815" s="86" t="n">
        <f aca="false">MIN((MAX((ROUND(((POWER(CEILING((K815*1.15),1),2) / 870) * (Z815 /Y815)),0)),5)),30)</f>
        <v>5</v>
      </c>
      <c r="P815" s="19"/>
      <c r="Q815" s="88"/>
      <c r="R815" s="89"/>
      <c r="S815" s="88"/>
      <c r="T815" s="90"/>
      <c r="U815" s="19"/>
      <c r="V815" s="88"/>
      <c r="W815" s="19"/>
      <c r="X815" s="80"/>
      <c r="Y815" s="81" t="n">
        <v>1</v>
      </c>
      <c r="Z815" s="81" t="n">
        <v>1</v>
      </c>
      <c r="AA815" s="19"/>
      <c r="AB815" s="25"/>
      <c r="AC815" s="25"/>
      <c r="AD815" s="25"/>
    </row>
    <row r="816" customFormat="false" ht="15" hidden="false" customHeight="true" outlineLevel="0" collapsed="false">
      <c r="A816" s="82" t="s">
        <v>2258</v>
      </c>
      <c r="B816" s="83" t="s">
        <v>2291</v>
      </c>
      <c r="C816" s="84" t="s">
        <v>1046</v>
      </c>
      <c r="D816" s="83" t="s">
        <v>2292</v>
      </c>
      <c r="E816" s="85" t="s">
        <v>582</v>
      </c>
      <c r="F816" s="83" t="n">
        <v>100</v>
      </c>
      <c r="G816" s="82" t="n">
        <v>5</v>
      </c>
      <c r="H816" s="83" t="n">
        <v>10</v>
      </c>
      <c r="I816" s="82" t="n">
        <v>2</v>
      </c>
      <c r="J816" s="83" t="n">
        <v>3</v>
      </c>
      <c r="K816" s="82" t="n">
        <v>30</v>
      </c>
      <c r="L816" s="83" t="n">
        <f aca="false">VLOOKUP(K816,$AB$682:$AD$691,3,TRUE())+VLOOKUP(F816,$AC$682:$AD$691,2,TRUE())+SUM(G816:J816)</f>
        <v>25</v>
      </c>
      <c r="M816" s="86" t="n">
        <v>7</v>
      </c>
      <c r="N816" s="87" t="n">
        <v>10</v>
      </c>
      <c r="O816" s="86" t="n">
        <f aca="false">MIN((MAX((ROUND(((POWER(CEILING((K816*1.15),1),2) / 870) * (Z816 /Y816)),0)),5)),30)</f>
        <v>5</v>
      </c>
      <c r="P816" s="19"/>
      <c r="Q816" s="88"/>
      <c r="R816" s="89"/>
      <c r="S816" s="88"/>
      <c r="T816" s="90"/>
      <c r="U816" s="19"/>
      <c r="V816" s="88"/>
      <c r="W816" s="19"/>
      <c r="X816" s="80"/>
      <c r="Y816" s="81" t="n">
        <v>1</v>
      </c>
      <c r="Z816" s="81" t="n">
        <v>1</v>
      </c>
      <c r="AA816" s="19"/>
      <c r="AB816" s="25"/>
      <c r="AC816" s="25"/>
      <c r="AD816" s="25"/>
    </row>
    <row r="817" customFormat="false" ht="15" hidden="false" customHeight="true" outlineLevel="0" collapsed="false">
      <c r="A817" s="82" t="s">
        <v>2258</v>
      </c>
      <c r="B817" s="83" t="s">
        <v>2293</v>
      </c>
      <c r="C817" s="84" t="s">
        <v>1035</v>
      </c>
      <c r="D817" s="83" t="s">
        <v>2294</v>
      </c>
      <c r="E817" s="85" t="s">
        <v>792</v>
      </c>
      <c r="F817" s="83" t="n">
        <v>100</v>
      </c>
      <c r="G817" s="82" t="n">
        <v>6</v>
      </c>
      <c r="H817" s="83" t="n">
        <v>5</v>
      </c>
      <c r="I817" s="82" t="n">
        <v>3</v>
      </c>
      <c r="J817" s="83" t="n">
        <v>4</v>
      </c>
      <c r="K817" s="82" t="n">
        <v>75</v>
      </c>
      <c r="L817" s="83" t="n">
        <f aca="false">VLOOKUP(K817,$AB$682:$AD$691,3,TRUE())+VLOOKUP(F817,$AC$682:$AD$691,2,TRUE())+SUM(G817:J817)</f>
        <v>24</v>
      </c>
      <c r="M817" s="86" t="n">
        <v>3</v>
      </c>
      <c r="N817" s="87" t="n">
        <v>5</v>
      </c>
      <c r="O817" s="86" t="n">
        <f aca="false">MIN((MAX((ROUND(((POWER(CEILING((K817*1.15),1),2) / 870) * (Z817 /Y817)),0)),5)),30)</f>
        <v>9</v>
      </c>
      <c r="P817" s="19"/>
      <c r="Q817" s="88"/>
      <c r="R817" s="89"/>
      <c r="S817" s="88"/>
      <c r="T817" s="90"/>
      <c r="U817" s="19"/>
      <c r="V817" s="88"/>
      <c r="W817" s="19"/>
      <c r="X817" s="80"/>
      <c r="Y817" s="81" t="n">
        <v>1</v>
      </c>
      <c r="Z817" s="81" t="n">
        <v>1</v>
      </c>
      <c r="AA817" s="19"/>
      <c r="AB817" s="25"/>
      <c r="AC817" s="25"/>
      <c r="AD817" s="25"/>
    </row>
    <row r="818" customFormat="false" ht="15" hidden="false" customHeight="true" outlineLevel="0" collapsed="false">
      <c r="A818" s="71" t="s">
        <v>2258</v>
      </c>
      <c r="B818" s="72" t="s">
        <v>2295</v>
      </c>
      <c r="C818" s="73" t="s">
        <v>1066</v>
      </c>
      <c r="D818" s="72" t="s">
        <v>2296</v>
      </c>
      <c r="E818" s="74" t="s">
        <v>987</v>
      </c>
      <c r="F818" s="72" t="n">
        <v>100</v>
      </c>
      <c r="G818" s="71" t="n">
        <v>8</v>
      </c>
      <c r="H818" s="72" t="n">
        <v>4</v>
      </c>
      <c r="I818" s="71" t="n">
        <v>2</v>
      </c>
      <c r="J818" s="72" t="n">
        <v>4</v>
      </c>
      <c r="K818" s="71" t="n">
        <v>75</v>
      </c>
      <c r="L818" s="72" t="n">
        <f aca="false">VLOOKUP(K818,$AB$682:$AD$691,3,TRUE())+VLOOKUP(F818,$AC$682:$AD$691,2,TRUE())+SUM(G818:J818)</f>
        <v>24</v>
      </c>
      <c r="M818" s="75" t="n">
        <v>3</v>
      </c>
      <c r="N818" s="76" t="n">
        <v>4</v>
      </c>
      <c r="O818" s="75" t="n">
        <f aca="false">MIN((MAX((ROUND(((POWER(CEILING((K818*1.15),1),2) / 870) * (Z818 /Y818)),0)),5)),30)</f>
        <v>9</v>
      </c>
      <c r="P818" s="19"/>
      <c r="Q818" s="77"/>
      <c r="R818" s="78"/>
      <c r="S818" s="77"/>
      <c r="T818" s="79"/>
      <c r="U818" s="19"/>
      <c r="V818" s="77"/>
      <c r="W818" s="19"/>
      <c r="X818" s="80"/>
      <c r="Y818" s="81" t="n">
        <v>1</v>
      </c>
      <c r="Z818" s="81" t="n">
        <v>1</v>
      </c>
      <c r="AA818" s="19"/>
      <c r="AB818" s="25"/>
      <c r="AC818" s="25"/>
      <c r="AD818" s="25"/>
    </row>
    <row r="819" customFormat="false" ht="15" hidden="false" customHeight="true" outlineLevel="0" collapsed="false">
      <c r="A819" s="71" t="s">
        <v>2258</v>
      </c>
      <c r="B819" s="72" t="s">
        <v>2297</v>
      </c>
      <c r="C819" s="73" t="s">
        <v>1118</v>
      </c>
      <c r="D819" s="72" t="s">
        <v>2298</v>
      </c>
      <c r="E819" s="74" t="s">
        <v>435</v>
      </c>
      <c r="F819" s="72" t="n">
        <v>100</v>
      </c>
      <c r="G819" s="71" t="n">
        <v>3</v>
      </c>
      <c r="H819" s="72" t="n">
        <v>3</v>
      </c>
      <c r="I819" s="71" t="n">
        <v>5</v>
      </c>
      <c r="J819" s="72" t="n">
        <v>3</v>
      </c>
      <c r="K819" s="71" t="n">
        <v>115</v>
      </c>
      <c r="L819" s="72" t="n">
        <f aca="false">VLOOKUP(K819,$AB$682:$AD$691,3,TRUE())+VLOOKUP(F819,$AC$682:$AD$691,2,TRUE())+SUM(G819:J819)</f>
        <v>21</v>
      </c>
      <c r="M819" s="75" t="n">
        <v>4</v>
      </c>
      <c r="N819" s="76" t="n">
        <v>4</v>
      </c>
      <c r="O819" s="75" t="n">
        <f aca="false">MIN((MAX((ROUND(((POWER(CEILING((K819*1.15),1),2) / 870) * (Z819 /Y819)),0)),5)),30)</f>
        <v>20</v>
      </c>
      <c r="P819" s="19"/>
      <c r="Q819" s="77"/>
      <c r="R819" s="78"/>
      <c r="S819" s="77"/>
      <c r="T819" s="79"/>
      <c r="U819" s="19"/>
      <c r="V819" s="77"/>
      <c r="W819" s="19"/>
      <c r="X819" s="80"/>
      <c r="Y819" s="81" t="n">
        <v>1</v>
      </c>
      <c r="Z819" s="81" t="n">
        <v>1</v>
      </c>
      <c r="AA819" s="19"/>
      <c r="AB819" s="25"/>
      <c r="AC819" s="25"/>
      <c r="AD819" s="25"/>
    </row>
    <row r="820" customFormat="false" ht="15" hidden="false" customHeight="true" outlineLevel="0" collapsed="false">
      <c r="A820" s="71" t="s">
        <v>2258</v>
      </c>
      <c r="B820" s="72" t="s">
        <v>2299</v>
      </c>
      <c r="C820" s="73" t="s">
        <v>1166</v>
      </c>
      <c r="D820" s="72" t="s">
        <v>2300</v>
      </c>
      <c r="E820" s="74" t="s">
        <v>1167</v>
      </c>
      <c r="F820" s="72" t="n">
        <v>110</v>
      </c>
      <c r="G820" s="71" t="n">
        <v>7</v>
      </c>
      <c r="H820" s="72" t="n">
        <v>6</v>
      </c>
      <c r="I820" s="71" t="n">
        <v>3</v>
      </c>
      <c r="J820" s="72" t="n">
        <v>5</v>
      </c>
      <c r="K820" s="71" t="n">
        <v>71</v>
      </c>
      <c r="L820" s="72" t="n">
        <f aca="false">VLOOKUP(K820,$AB$682:$AD$691,3,TRUE())+VLOOKUP(F820,$AC$682:$AD$691,2,TRUE())+SUM(G820:J820)</f>
        <v>28</v>
      </c>
      <c r="M820" s="75" t="n">
        <v>4</v>
      </c>
      <c r="N820" s="76" t="n">
        <v>6</v>
      </c>
      <c r="O820" s="75" t="n">
        <f aca="false">MIN((MAX((ROUND(((POWER(CEILING((K820*1.15),1),2) / 870) * (Z820 /Y820)),0)),5)),30)</f>
        <v>8</v>
      </c>
      <c r="P820" s="19"/>
      <c r="Q820" s="77"/>
      <c r="R820" s="78"/>
      <c r="S820" s="77"/>
      <c r="T820" s="79"/>
      <c r="U820" s="19"/>
      <c r="V820" s="77"/>
      <c r="W820" s="19"/>
      <c r="X820" s="80"/>
      <c r="Y820" s="81" t="n">
        <v>1</v>
      </c>
      <c r="Z820" s="81" t="n">
        <v>1</v>
      </c>
      <c r="AA820" s="19"/>
      <c r="AB820" s="25"/>
      <c r="AC820" s="25"/>
      <c r="AD820" s="25"/>
    </row>
    <row r="821" customFormat="false" ht="15" hidden="false" customHeight="true" outlineLevel="0" collapsed="false">
      <c r="A821" s="82" t="s">
        <v>2258</v>
      </c>
      <c r="B821" s="83" t="s">
        <v>2301</v>
      </c>
      <c r="C821" s="84" t="s">
        <v>2302</v>
      </c>
      <c r="D821" s="83" t="s">
        <v>2303</v>
      </c>
      <c r="E821" s="85" t="s">
        <v>2304</v>
      </c>
      <c r="F821" s="83" t="n">
        <v>100</v>
      </c>
      <c r="G821" s="82" t="n">
        <v>4</v>
      </c>
      <c r="H821" s="83" t="n">
        <v>3</v>
      </c>
      <c r="I821" s="82" t="n">
        <v>6</v>
      </c>
      <c r="J821" s="83" t="n">
        <v>3</v>
      </c>
      <c r="K821" s="82" t="n">
        <v>145</v>
      </c>
      <c r="L821" s="83" t="n">
        <f aca="false">VLOOKUP(K821,$AB$682:$AD$691,3,TRUE())+VLOOKUP(F821,$AC$682:$AD$691,2,TRUE())+SUM(G821:J821)</f>
        <v>25</v>
      </c>
      <c r="M821" s="86" t="n">
        <v>3</v>
      </c>
      <c r="N821" s="87" t="n">
        <v>4</v>
      </c>
      <c r="O821" s="86" t="n">
        <f aca="false">MIN((MAX((ROUND(((POWER(CEILING((K821*1.15),1),2) / 870) * (Z821 /Y821)),0)),5)),30)</f>
        <v>30</v>
      </c>
      <c r="P821" s="19"/>
      <c r="Q821" s="88"/>
      <c r="R821" s="89"/>
      <c r="S821" s="88"/>
      <c r="T821" s="90"/>
      <c r="U821" s="19"/>
      <c r="V821" s="88"/>
      <c r="W821" s="19"/>
      <c r="X821" s="80"/>
      <c r="Y821" s="81" t="n">
        <v>1</v>
      </c>
      <c r="Z821" s="81" t="n">
        <v>1</v>
      </c>
      <c r="AA821" s="19"/>
      <c r="AB821" s="25"/>
      <c r="AC821" s="25"/>
      <c r="AD821" s="25"/>
    </row>
    <row r="822" customFormat="false" ht="15" hidden="false" customHeight="true" outlineLevel="0" collapsed="false">
      <c r="A822" s="82" t="s">
        <v>2258</v>
      </c>
      <c r="B822" s="83" t="s">
        <v>2305</v>
      </c>
      <c r="C822" s="84" t="s">
        <v>1183</v>
      </c>
      <c r="D822" s="83" t="s">
        <v>2306</v>
      </c>
      <c r="E822" s="85" t="s">
        <v>1181</v>
      </c>
      <c r="F822" s="83" t="n">
        <v>100</v>
      </c>
      <c r="G822" s="82" t="n">
        <v>7</v>
      </c>
      <c r="H822" s="83" t="n">
        <v>3</v>
      </c>
      <c r="I822" s="82" t="n">
        <v>5</v>
      </c>
      <c r="J822" s="83" t="n">
        <v>3</v>
      </c>
      <c r="K822" s="82" t="n">
        <v>100</v>
      </c>
      <c r="L822" s="83" t="n">
        <f aca="false">VLOOKUP(K822,$AB$682:$AD$691,3,TRUE())+VLOOKUP(F822,$AC$682:$AD$691,2,TRUE())+SUM(G822:J822)</f>
        <v>25</v>
      </c>
      <c r="M822" s="86" t="n">
        <v>3</v>
      </c>
      <c r="N822" s="87" t="n">
        <v>4</v>
      </c>
      <c r="O822" s="86" t="n">
        <f aca="false">MIN((MAX((ROUND(((POWER(CEILING((K822*1.15),1),2) / 870) * (Z822 /Y822)),0)),5)),30)</f>
        <v>15</v>
      </c>
      <c r="P822" s="19"/>
      <c r="Q822" s="88"/>
      <c r="R822" s="89"/>
      <c r="S822" s="88"/>
      <c r="T822" s="90"/>
      <c r="U822" s="19"/>
      <c r="V822" s="88"/>
      <c r="W822" s="19"/>
      <c r="X822" s="80"/>
      <c r="Y822" s="81" t="n">
        <v>1</v>
      </c>
      <c r="Z822" s="81" t="n">
        <v>1</v>
      </c>
      <c r="AA822" s="19"/>
      <c r="AB822" s="25"/>
      <c r="AC822" s="25"/>
      <c r="AD822" s="25"/>
    </row>
    <row r="823" customFormat="false" ht="15" hidden="false" customHeight="true" outlineLevel="0" collapsed="false">
      <c r="A823" s="82" t="s">
        <v>2258</v>
      </c>
      <c r="B823" s="83" t="s">
        <v>2307</v>
      </c>
      <c r="C823" s="84" t="s">
        <v>1000</v>
      </c>
      <c r="D823" s="83" t="s">
        <v>2308</v>
      </c>
      <c r="E823" s="85" t="s">
        <v>593</v>
      </c>
      <c r="F823" s="83" t="n">
        <v>110</v>
      </c>
      <c r="G823" s="82" t="n">
        <v>6</v>
      </c>
      <c r="H823" s="83" t="n">
        <v>4</v>
      </c>
      <c r="I823" s="82" t="n">
        <v>3</v>
      </c>
      <c r="J823" s="83" t="n">
        <v>4</v>
      </c>
      <c r="K823" s="82" t="n">
        <v>70</v>
      </c>
      <c r="L823" s="83" t="n">
        <f aca="false">VLOOKUP(K823,$AB$682:$AD$691,3,TRUE())+VLOOKUP(F823,$AC$682:$AD$691,2,TRUE())+SUM(G823:J823)</f>
        <v>24</v>
      </c>
      <c r="M823" s="86" t="n">
        <v>3</v>
      </c>
      <c r="N823" s="87" t="n">
        <v>5</v>
      </c>
      <c r="O823" s="86" t="n">
        <f aca="false">MIN((MAX((ROUND(((POWER(CEILING((K823*1.15),1),2) / 870) * (Z823 /Y823)),0)),5)),30)</f>
        <v>8</v>
      </c>
      <c r="P823" s="19"/>
      <c r="Q823" s="88"/>
      <c r="R823" s="89"/>
      <c r="S823" s="88"/>
      <c r="T823" s="90"/>
      <c r="U823" s="19"/>
      <c r="V823" s="88"/>
      <c r="W823" s="19"/>
      <c r="X823" s="80"/>
      <c r="Y823" s="81" t="n">
        <v>1</v>
      </c>
      <c r="Z823" s="81" t="n">
        <v>1</v>
      </c>
      <c r="AA823" s="19"/>
      <c r="AB823" s="25"/>
      <c r="AC823" s="25"/>
      <c r="AD823" s="25"/>
    </row>
    <row r="824" customFormat="false" ht="15" hidden="false" customHeight="true" outlineLevel="0" collapsed="false">
      <c r="A824" s="71" t="s">
        <v>2258</v>
      </c>
      <c r="B824" s="72" t="s">
        <v>2309</v>
      </c>
      <c r="C824" s="73" t="s">
        <v>790</v>
      </c>
      <c r="D824" s="72" t="s">
        <v>2310</v>
      </c>
      <c r="E824" s="74" t="s">
        <v>2046</v>
      </c>
      <c r="F824" s="72" t="n">
        <v>100</v>
      </c>
      <c r="G824" s="71" t="n">
        <v>3</v>
      </c>
      <c r="H824" s="72" t="n">
        <v>3</v>
      </c>
      <c r="I824" s="71" t="n">
        <v>7</v>
      </c>
      <c r="J824" s="72" t="n">
        <v>5</v>
      </c>
      <c r="K824" s="71" t="n">
        <v>100</v>
      </c>
      <c r="L824" s="72" t="n">
        <f aca="false">VLOOKUP(K824,$AB$682:$AD$691,3,TRUE())+VLOOKUP(F824,$AC$682:$AD$691,2,TRUE())+SUM(G824:J824)</f>
        <v>25</v>
      </c>
      <c r="M824" s="75" t="n">
        <v>3</v>
      </c>
      <c r="N824" s="76" t="n">
        <v>3</v>
      </c>
      <c r="O824" s="75" t="n">
        <f aca="false">MIN((MAX((ROUND(((POWER(CEILING((K824*1.15),1),2) / 870) * (Z824 /Y824)),0)),5)),30)</f>
        <v>15</v>
      </c>
      <c r="P824" s="19"/>
      <c r="Q824" s="77"/>
      <c r="R824" s="78"/>
      <c r="S824" s="77"/>
      <c r="T824" s="79"/>
      <c r="U824" s="19"/>
      <c r="V824" s="77"/>
      <c r="W824" s="19"/>
      <c r="X824" s="80"/>
      <c r="Y824" s="81" t="n">
        <v>1</v>
      </c>
      <c r="Z824" s="81" t="n">
        <v>1</v>
      </c>
      <c r="AA824" s="19"/>
      <c r="AB824" s="25"/>
      <c r="AC824" s="25"/>
      <c r="AD824" s="25"/>
    </row>
    <row r="825" customFormat="false" ht="15" hidden="false" customHeight="true" outlineLevel="0" collapsed="false">
      <c r="A825" s="71" t="s">
        <v>2258</v>
      </c>
      <c r="B825" s="72" t="s">
        <v>2311</v>
      </c>
      <c r="C825" s="73" t="s">
        <v>1269</v>
      </c>
      <c r="D825" s="72" t="s">
        <v>2312</v>
      </c>
      <c r="E825" s="74" t="s">
        <v>954</v>
      </c>
      <c r="F825" s="72" t="n">
        <v>90</v>
      </c>
      <c r="G825" s="71" t="n">
        <v>3</v>
      </c>
      <c r="H825" s="72" t="n">
        <v>5</v>
      </c>
      <c r="I825" s="71" t="n">
        <v>3</v>
      </c>
      <c r="J825" s="72" t="n">
        <v>4</v>
      </c>
      <c r="K825" s="71" t="n">
        <v>20</v>
      </c>
      <c r="L825" s="72" t="n">
        <f aca="false">VLOOKUP(K825,$AB$682:$AD$691,3,TRUE())+VLOOKUP(F825,$AC$682:$AD$691,2,TRUE())+SUM(G825:J825)</f>
        <v>18</v>
      </c>
      <c r="M825" s="75" t="n">
        <v>1</v>
      </c>
      <c r="N825" s="76" t="n">
        <v>5</v>
      </c>
      <c r="O825" s="75" t="n">
        <v>5</v>
      </c>
      <c r="P825" s="19"/>
      <c r="Q825" s="77"/>
      <c r="R825" s="78"/>
      <c r="S825" s="77"/>
      <c r="T825" s="79"/>
      <c r="U825" s="19"/>
      <c r="V825" s="77"/>
      <c r="W825" s="19"/>
      <c r="X825" s="80"/>
      <c r="Y825" s="81" t="n">
        <v>1</v>
      </c>
      <c r="Z825" s="81" t="n">
        <v>1</v>
      </c>
      <c r="AA825" s="19"/>
      <c r="AB825" s="25"/>
      <c r="AC825" s="25"/>
      <c r="AD825" s="25"/>
    </row>
    <row r="826" customFormat="false" ht="15" hidden="false" customHeight="true" outlineLevel="0" collapsed="false">
      <c r="A826" s="71" t="s">
        <v>2258</v>
      </c>
      <c r="B826" s="72" t="s">
        <v>2313</v>
      </c>
      <c r="C826" s="73" t="s">
        <v>1275</v>
      </c>
      <c r="D826" s="72" t="s">
        <v>2314</v>
      </c>
      <c r="E826" s="74" t="s">
        <v>1963</v>
      </c>
      <c r="F826" s="72" t="n">
        <v>90</v>
      </c>
      <c r="G826" s="71" t="n">
        <v>4</v>
      </c>
      <c r="H826" s="72" t="n">
        <v>5</v>
      </c>
      <c r="I826" s="71" t="n">
        <v>2</v>
      </c>
      <c r="J826" s="72" t="n">
        <v>3</v>
      </c>
      <c r="K826" s="71" t="n">
        <v>50</v>
      </c>
      <c r="L826" s="72" t="n">
        <f aca="false">VLOOKUP(K826,$AB$682:$AD$691,3,TRUE())+VLOOKUP(F826,$AC$682:$AD$691,2,TRUE())+SUM(G826:J826)</f>
        <v>18</v>
      </c>
      <c r="M826" s="75" t="n">
        <v>2</v>
      </c>
      <c r="N826" s="76" t="n">
        <v>2</v>
      </c>
      <c r="O826" s="75" t="n">
        <f aca="false">MIN((MAX((ROUND(((POWER(CEILING((K826*1.15),1),2) / 870) * (Z826 /Y826)),0)),5)),30)</f>
        <v>5</v>
      </c>
      <c r="P826" s="19"/>
      <c r="Q826" s="77"/>
      <c r="R826" s="78"/>
      <c r="S826" s="77"/>
      <c r="T826" s="79"/>
      <c r="U826" s="19"/>
      <c r="V826" s="77"/>
      <c r="W826" s="19"/>
      <c r="X826" s="80"/>
      <c r="Y826" s="81" t="n">
        <v>1</v>
      </c>
      <c r="Z826" s="81" t="n">
        <v>1</v>
      </c>
      <c r="AA826" s="19"/>
      <c r="AB826" s="25"/>
      <c r="AC826" s="25"/>
      <c r="AD826" s="25"/>
    </row>
    <row r="827" customFormat="false" ht="15" hidden="false" customHeight="true" outlineLevel="0" collapsed="false">
      <c r="A827" s="82" t="s">
        <v>2258</v>
      </c>
      <c r="B827" s="83" t="s">
        <v>2315</v>
      </c>
      <c r="C827" s="84" t="s">
        <v>1446</v>
      </c>
      <c r="D827" s="83" t="s">
        <v>2316</v>
      </c>
      <c r="E827" s="85" t="s">
        <v>2317</v>
      </c>
      <c r="F827" s="83" t="n">
        <v>100</v>
      </c>
      <c r="G827" s="82" t="n">
        <v>5</v>
      </c>
      <c r="H827" s="83" t="n">
        <v>10</v>
      </c>
      <c r="I827" s="82" t="n">
        <v>2</v>
      </c>
      <c r="J827" s="83" t="n">
        <v>3</v>
      </c>
      <c r="K827" s="82" t="n">
        <v>50</v>
      </c>
      <c r="L827" s="83" t="n">
        <f aca="false">VLOOKUP(K827,$AB$682:$AD$691,3,TRUE())+VLOOKUP(F827,$AC$682:$AD$691,2,TRUE())+SUM(G827:J827)</f>
        <v>25</v>
      </c>
      <c r="M827" s="86" t="n">
        <v>4</v>
      </c>
      <c r="N827" s="87" t="n">
        <v>8</v>
      </c>
      <c r="O827" s="86" t="n">
        <f aca="false">MIN((MAX((ROUND(((POWER(CEILING((K827*1.15),1),2) / 870) * (Z827 /Y827)),0)),5)),30)</f>
        <v>5</v>
      </c>
      <c r="P827" s="19"/>
      <c r="Q827" s="88"/>
      <c r="R827" s="89"/>
      <c r="S827" s="88"/>
      <c r="T827" s="90"/>
      <c r="U827" s="19"/>
      <c r="V827" s="88"/>
      <c r="W827" s="19"/>
      <c r="X827" s="80"/>
      <c r="Y827" s="81" t="n">
        <v>1</v>
      </c>
      <c r="Z827" s="81" t="n">
        <v>1</v>
      </c>
      <c r="AA827" s="19"/>
      <c r="AB827" s="25"/>
      <c r="AC827" s="25"/>
      <c r="AD827" s="25"/>
    </row>
    <row r="828" customFormat="false" ht="15" hidden="false" customHeight="true" outlineLevel="0" collapsed="false">
      <c r="A828" s="82" t="s">
        <v>2258</v>
      </c>
      <c r="B828" s="83" t="s">
        <v>2318</v>
      </c>
      <c r="C828" s="84" t="s">
        <v>1627</v>
      </c>
      <c r="D828" s="83" t="s">
        <v>2319</v>
      </c>
      <c r="E828" s="85" t="s">
        <v>1288</v>
      </c>
      <c r="F828" s="83" t="n">
        <v>90</v>
      </c>
      <c r="G828" s="82" t="n">
        <v>4</v>
      </c>
      <c r="H828" s="83" t="n">
        <v>3</v>
      </c>
      <c r="I828" s="82" t="n">
        <v>3</v>
      </c>
      <c r="J828" s="83" t="n">
        <v>3</v>
      </c>
      <c r="K828" s="82" t="n">
        <v>100</v>
      </c>
      <c r="L828" s="83" t="n">
        <f aca="false">VLOOKUP(K828,$AB$682:$AD$691,3,TRUE())+VLOOKUP(F828,$AC$682:$AD$691,2,TRUE())+SUM(G828:J828)</f>
        <v>19</v>
      </c>
      <c r="M828" s="86" t="n">
        <v>3</v>
      </c>
      <c r="N828" s="87" t="n">
        <v>3</v>
      </c>
      <c r="O828" s="86" t="n">
        <f aca="false">MIN((MAX((ROUND(((POWER(CEILING((K828*1.15),1),2) / 870) * (Z828 /Y828)),0)),5)),30)</f>
        <v>15</v>
      </c>
      <c r="P828" s="19"/>
      <c r="Q828" s="88"/>
      <c r="R828" s="89"/>
      <c r="S828" s="88"/>
      <c r="T828" s="90"/>
      <c r="U828" s="19"/>
      <c r="V828" s="88"/>
      <c r="W828" s="19"/>
      <c r="X828" s="80"/>
      <c r="Y828" s="81" t="n">
        <v>1</v>
      </c>
      <c r="Z828" s="81" t="n">
        <v>1</v>
      </c>
      <c r="AA828" s="19"/>
      <c r="AB828" s="25"/>
      <c r="AC828" s="25"/>
      <c r="AD828" s="25"/>
    </row>
    <row r="829" customFormat="false" ht="15" hidden="false" customHeight="true" outlineLevel="0" collapsed="false">
      <c r="A829" s="82" t="s">
        <v>2258</v>
      </c>
      <c r="B829" s="83" t="s">
        <v>2320</v>
      </c>
      <c r="C829" s="84" t="s">
        <v>501</v>
      </c>
      <c r="D829" s="83" t="s">
        <v>2321</v>
      </c>
      <c r="E829" s="85" t="s">
        <v>824</v>
      </c>
      <c r="F829" s="83" t="n">
        <v>100</v>
      </c>
      <c r="G829" s="82" t="n">
        <v>3</v>
      </c>
      <c r="H829" s="83" t="n">
        <v>3</v>
      </c>
      <c r="I829" s="82" t="n">
        <v>5</v>
      </c>
      <c r="J829" s="83" t="n">
        <v>3</v>
      </c>
      <c r="K829" s="82" t="n">
        <v>135</v>
      </c>
      <c r="L829" s="83" t="n">
        <f aca="false">VLOOKUP(K829,$AB$682:$AD$691,3,TRUE())+VLOOKUP(F829,$AC$682:$AD$691,2,TRUE())+SUM(G829:J829)</f>
        <v>22</v>
      </c>
      <c r="M829" s="86" t="n">
        <v>4</v>
      </c>
      <c r="N829" s="87" t="n">
        <v>3</v>
      </c>
      <c r="O829" s="86" t="n">
        <f aca="false">MIN((MAX((ROUND(((POWER(CEILING((K829*1.15),1),2) / 870) * (Z829 /Y829)),0)),5)),30)</f>
        <v>28</v>
      </c>
      <c r="P829" s="19"/>
      <c r="Q829" s="88"/>
      <c r="R829" s="89"/>
      <c r="S829" s="88"/>
      <c r="T829" s="90"/>
      <c r="U829" s="19"/>
      <c r="V829" s="88"/>
      <c r="W829" s="19"/>
      <c r="X829" s="80"/>
      <c r="Y829" s="81" t="n">
        <v>1</v>
      </c>
      <c r="Z829" s="81" t="n">
        <v>1</v>
      </c>
      <c r="AA829" s="19"/>
      <c r="AB829" s="25"/>
      <c r="AC829" s="25"/>
      <c r="AD829" s="25"/>
    </row>
    <row r="830" customFormat="false" ht="15" hidden="false" customHeight="true" outlineLevel="0" collapsed="false">
      <c r="A830" s="71" t="s">
        <v>2258</v>
      </c>
      <c r="B830" s="72" t="s">
        <v>2322</v>
      </c>
      <c r="C830" s="73" t="s">
        <v>1322</v>
      </c>
      <c r="D830" s="72" t="s">
        <v>2323</v>
      </c>
      <c r="E830" s="74" t="s">
        <v>524</v>
      </c>
      <c r="F830" s="72" t="n">
        <v>100</v>
      </c>
      <c r="G830" s="71" t="n">
        <v>5</v>
      </c>
      <c r="H830" s="72" t="n">
        <v>4</v>
      </c>
      <c r="I830" s="71" t="n">
        <v>6</v>
      </c>
      <c r="J830" s="72" t="n">
        <v>4</v>
      </c>
      <c r="K830" s="71" t="n">
        <v>20</v>
      </c>
      <c r="L830" s="72" t="n">
        <f aca="false">VLOOKUP(K830,$AB$682:$AD$691,3,TRUE())+VLOOKUP(F830,$AC$682:$AD$691,2,TRUE())+SUM(G830:J830)</f>
        <v>23</v>
      </c>
      <c r="M830" s="75" t="n">
        <v>4</v>
      </c>
      <c r="N830" s="76" t="n">
        <v>7</v>
      </c>
      <c r="O830" s="75" t="n">
        <f aca="false">MIN((MAX((ROUND(((POWER(CEILING((K830*1.15),1),2) / 870) * (Z830 /Y830)),0)),5)),30)</f>
        <v>5</v>
      </c>
      <c r="P830" s="19"/>
      <c r="Q830" s="77"/>
      <c r="R830" s="78"/>
      <c r="S830" s="77"/>
      <c r="T830" s="79"/>
      <c r="U830" s="19"/>
      <c r="V830" s="77"/>
      <c r="W830" s="19"/>
      <c r="X830" s="80"/>
      <c r="Y830" s="81" t="n">
        <v>1</v>
      </c>
      <c r="Z830" s="81" t="n">
        <v>1</v>
      </c>
      <c r="AA830" s="19"/>
      <c r="AB830" s="25"/>
      <c r="AC830" s="25"/>
      <c r="AD830" s="25"/>
    </row>
    <row r="831" customFormat="false" ht="15" hidden="false" customHeight="true" outlineLevel="0" collapsed="false">
      <c r="A831" s="71" t="s">
        <v>2258</v>
      </c>
      <c r="B831" s="72" t="s">
        <v>2324</v>
      </c>
      <c r="C831" s="73" t="s">
        <v>1314</v>
      </c>
      <c r="D831" s="72" t="s">
        <v>2325</v>
      </c>
      <c r="E831" s="74" t="s">
        <v>2037</v>
      </c>
      <c r="F831" s="72" t="n">
        <v>100</v>
      </c>
      <c r="G831" s="71" t="n">
        <v>5</v>
      </c>
      <c r="H831" s="72" t="n">
        <v>3</v>
      </c>
      <c r="I831" s="71" t="n">
        <v>4</v>
      </c>
      <c r="J831" s="72" t="n">
        <v>3</v>
      </c>
      <c r="K831" s="71" t="n">
        <v>105</v>
      </c>
      <c r="L831" s="72" t="n">
        <f aca="false">VLOOKUP(K831,$AB$682:$AD$691,3,TRUE())+VLOOKUP(F831,$AC$682:$AD$691,2,TRUE())+SUM(G831:J831)</f>
        <v>22</v>
      </c>
      <c r="M831" s="75" t="n">
        <v>4</v>
      </c>
      <c r="N831" s="76" t="n">
        <v>5</v>
      </c>
      <c r="O831" s="75" t="n">
        <f aca="false">MIN((MAX((ROUND(((POWER(CEILING((K831*1.15),1),2) / 870) * (Z831 /Y831)),0)),5)),30)</f>
        <v>17</v>
      </c>
      <c r="P831" s="19"/>
      <c r="Q831" s="77"/>
      <c r="R831" s="78"/>
      <c r="S831" s="77"/>
      <c r="T831" s="79"/>
      <c r="U831" s="19"/>
      <c r="V831" s="77"/>
      <c r="W831" s="19"/>
      <c r="X831" s="80"/>
      <c r="Y831" s="81" t="n">
        <v>1</v>
      </c>
      <c r="Z831" s="81" t="n">
        <v>1</v>
      </c>
      <c r="AA831" s="19"/>
      <c r="AB831" s="25"/>
      <c r="AC831" s="25"/>
      <c r="AD831" s="25"/>
    </row>
    <row r="832" customFormat="false" ht="15" hidden="false" customHeight="true" outlineLevel="0" collapsed="false">
      <c r="A832" s="71" t="s">
        <v>2258</v>
      </c>
      <c r="B832" s="72" t="s">
        <v>2326</v>
      </c>
      <c r="C832" s="73" t="s">
        <v>2327</v>
      </c>
      <c r="D832" s="72" t="s">
        <v>2328</v>
      </c>
      <c r="E832" s="74" t="s">
        <v>2046</v>
      </c>
      <c r="F832" s="72" t="n">
        <v>100</v>
      </c>
      <c r="G832" s="71" t="n">
        <v>4</v>
      </c>
      <c r="H832" s="72" t="n">
        <v>4</v>
      </c>
      <c r="I832" s="71" t="n">
        <v>4</v>
      </c>
      <c r="J832" s="72" t="n">
        <v>4</v>
      </c>
      <c r="K832" s="71" t="n">
        <v>80</v>
      </c>
      <c r="L832" s="72" t="n">
        <f aca="false">VLOOKUP(K832,$AB$682:$AD$691,3,TRUE())+VLOOKUP(F832,$AC$682:$AD$691,2,TRUE())+SUM(G832:J832)</f>
        <v>22</v>
      </c>
      <c r="M832" s="75" t="n">
        <v>3</v>
      </c>
      <c r="N832" s="76" t="n">
        <v>2</v>
      </c>
      <c r="O832" s="75" t="n">
        <f aca="false">MIN((MAX((ROUND(((POWER(CEILING((K832*1.15),1),2) / 870) * (Z832 /Y832)),0)),5)),30)</f>
        <v>10</v>
      </c>
      <c r="P832" s="19"/>
      <c r="Q832" s="77"/>
      <c r="R832" s="78"/>
      <c r="S832" s="77"/>
      <c r="T832" s="79"/>
      <c r="U832" s="19"/>
      <c r="V832" s="77"/>
      <c r="W832" s="19"/>
      <c r="X832" s="80"/>
      <c r="Y832" s="81" t="n">
        <v>1</v>
      </c>
      <c r="Z832" s="81" t="n">
        <v>1</v>
      </c>
      <c r="AA832" s="19"/>
      <c r="AB832" s="25"/>
      <c r="AC832" s="25"/>
      <c r="AD832" s="25"/>
    </row>
    <row r="833" customFormat="false" ht="15" hidden="false" customHeight="true" outlineLevel="0" collapsed="false">
      <c r="A833" s="82" t="s">
        <v>2258</v>
      </c>
      <c r="B833" s="83" t="s">
        <v>2329</v>
      </c>
      <c r="C833" s="84" t="s">
        <v>1019</v>
      </c>
      <c r="D833" s="83" t="s">
        <v>2330</v>
      </c>
      <c r="E833" s="85" t="s">
        <v>1014</v>
      </c>
      <c r="F833" s="83" t="n">
        <v>100</v>
      </c>
      <c r="G833" s="82" t="n">
        <v>7</v>
      </c>
      <c r="H833" s="83" t="n">
        <v>3</v>
      </c>
      <c r="I833" s="82" t="n">
        <v>3</v>
      </c>
      <c r="J833" s="83" t="n">
        <v>3</v>
      </c>
      <c r="K833" s="82" t="n">
        <v>75</v>
      </c>
      <c r="L833" s="83" t="n">
        <f aca="false">VLOOKUP(K833,$AB$682:$AD$691,3,TRUE())+VLOOKUP(F833,$AC$682:$AD$691,2,TRUE())+SUM(G833:J833)</f>
        <v>22</v>
      </c>
      <c r="M833" s="86" t="n">
        <v>2</v>
      </c>
      <c r="N833" s="87" t="n">
        <v>2</v>
      </c>
      <c r="O833" s="86" t="n">
        <f aca="false">MIN((MAX((ROUND(((POWER(CEILING((K833*1.15),1),2) / 870) * (Z833 /Y833)),0)),5)),30)</f>
        <v>9</v>
      </c>
      <c r="P833" s="19"/>
      <c r="Q833" s="88"/>
      <c r="R833" s="89"/>
      <c r="S833" s="88"/>
      <c r="T833" s="90"/>
      <c r="U833" s="19"/>
      <c r="V833" s="88"/>
      <c r="W833" s="19"/>
      <c r="X833" s="80"/>
      <c r="Y833" s="81" t="n">
        <v>1</v>
      </c>
      <c r="Z833" s="81" t="n">
        <v>1</v>
      </c>
      <c r="AA833" s="19"/>
      <c r="AB833" s="25"/>
      <c r="AC833" s="25"/>
      <c r="AD833" s="25"/>
    </row>
    <row r="834" customFormat="false" ht="15" hidden="false" customHeight="true" outlineLevel="0" collapsed="false">
      <c r="A834" s="82" t="s">
        <v>2258</v>
      </c>
      <c r="B834" s="83" t="s">
        <v>2331</v>
      </c>
      <c r="C834" s="84" t="s">
        <v>1008</v>
      </c>
      <c r="D834" s="83" t="s">
        <v>2332</v>
      </c>
      <c r="E834" s="85" t="s">
        <v>954</v>
      </c>
      <c r="F834" s="83" t="n">
        <v>100</v>
      </c>
      <c r="G834" s="82" t="n">
        <v>6</v>
      </c>
      <c r="H834" s="83" t="n">
        <v>2</v>
      </c>
      <c r="I834" s="82" t="n">
        <v>4</v>
      </c>
      <c r="J834" s="83" t="n">
        <v>2</v>
      </c>
      <c r="K834" s="82" t="n">
        <v>115</v>
      </c>
      <c r="L834" s="83" t="n">
        <f aca="false">VLOOKUP(K834,$AB$682:$AD$691,3,TRUE())+VLOOKUP(F834,$AC$682:$AD$691,2,TRUE())+SUM(G834:J834)</f>
        <v>21</v>
      </c>
      <c r="M834" s="86" t="n">
        <v>3</v>
      </c>
      <c r="N834" s="87" t="n">
        <v>3</v>
      </c>
      <c r="O834" s="86" t="n">
        <f aca="false">MIN((MAX((ROUND(((POWER(CEILING((K834*1.15),1),2) / 870) * (Z834 /Y834)),0)),5)),30)</f>
        <v>20</v>
      </c>
      <c r="P834" s="19"/>
      <c r="Q834" s="88"/>
      <c r="R834" s="89"/>
      <c r="S834" s="88"/>
      <c r="T834" s="90"/>
      <c r="U834" s="19"/>
      <c r="V834" s="88"/>
      <c r="W834" s="19"/>
      <c r="X834" s="80"/>
      <c r="Y834" s="81" t="n">
        <v>1</v>
      </c>
      <c r="Z834" s="81" t="n">
        <v>1</v>
      </c>
      <c r="AA834" s="19"/>
      <c r="AB834" s="25"/>
      <c r="AC834" s="25"/>
      <c r="AD834" s="25"/>
    </row>
    <row r="835" customFormat="false" ht="15" hidden="false" customHeight="true" outlineLevel="0" collapsed="false">
      <c r="A835" s="82" t="s">
        <v>2258</v>
      </c>
      <c r="B835" s="83" t="s">
        <v>2333</v>
      </c>
      <c r="C835" s="84" t="s">
        <v>1409</v>
      </c>
      <c r="D835" s="83" t="s">
        <v>2334</v>
      </c>
      <c r="E835" s="85" t="s">
        <v>2042</v>
      </c>
      <c r="F835" s="83" t="n">
        <v>100</v>
      </c>
      <c r="G835" s="82" t="n">
        <v>5</v>
      </c>
      <c r="H835" s="83" t="n">
        <v>3</v>
      </c>
      <c r="I835" s="82" t="n">
        <v>5</v>
      </c>
      <c r="J835" s="83" t="n">
        <v>3</v>
      </c>
      <c r="K835" s="82" t="n">
        <v>100</v>
      </c>
      <c r="L835" s="83" t="n">
        <f aca="false">VLOOKUP(K835,$AB$682:$AD$691,3,TRUE())+VLOOKUP(F835,$AC$682:$AD$691,2,TRUE())+SUM(G835:J835)</f>
        <v>23</v>
      </c>
      <c r="M835" s="86" t="n">
        <v>4</v>
      </c>
      <c r="N835" s="87" t="n">
        <v>8</v>
      </c>
      <c r="O835" s="86" t="n">
        <f aca="false">MIN((MAX((ROUND(((POWER(CEILING((K835*1.15),1),2) / 870) * (Z835 /Y835)),0)),5)),30)</f>
        <v>15</v>
      </c>
      <c r="P835" s="19"/>
      <c r="Q835" s="88"/>
      <c r="R835" s="89"/>
      <c r="S835" s="88"/>
      <c r="T835" s="90"/>
      <c r="U835" s="19"/>
      <c r="V835" s="88"/>
      <c r="W835" s="19"/>
      <c r="X835" s="80"/>
      <c r="Y835" s="81" t="n">
        <v>1</v>
      </c>
      <c r="Z835" s="81" t="n">
        <v>1</v>
      </c>
      <c r="AA835" s="19"/>
      <c r="AB835" s="25"/>
      <c r="AC835" s="25"/>
      <c r="AD835" s="25"/>
    </row>
    <row r="836" customFormat="false" ht="15" hidden="false" customHeight="true" outlineLevel="0" collapsed="false">
      <c r="A836" s="71" t="s">
        <v>2258</v>
      </c>
      <c r="B836" s="72" t="s">
        <v>2335</v>
      </c>
      <c r="C836" s="73" t="s">
        <v>887</v>
      </c>
      <c r="D836" s="72" t="s">
        <v>1772</v>
      </c>
      <c r="E836" s="74" t="s">
        <v>2282</v>
      </c>
      <c r="F836" s="72" t="n">
        <v>100</v>
      </c>
      <c r="G836" s="71" t="n">
        <v>6</v>
      </c>
      <c r="H836" s="72" t="n">
        <v>5</v>
      </c>
      <c r="I836" s="71" t="n">
        <v>5</v>
      </c>
      <c r="J836" s="72" t="n">
        <v>3</v>
      </c>
      <c r="K836" s="71" t="n">
        <v>120</v>
      </c>
      <c r="L836" s="72" t="n">
        <f aca="false">VLOOKUP(K836,$AB$682:$AD$691,3,TRUE())+VLOOKUP(F836,$AC$682:$AD$691,2,TRUE())+SUM(G836:J836)</f>
        <v>27</v>
      </c>
      <c r="M836" s="75" t="n">
        <v>4</v>
      </c>
      <c r="N836" s="76" t="n">
        <v>5</v>
      </c>
      <c r="O836" s="75" t="n">
        <f aca="false">MIN((MAX((ROUND(((POWER(CEILING((K836*1.15),1),2) / 870) * (Z836 /Y836)),0)),5)),30)</f>
        <v>22</v>
      </c>
      <c r="P836" s="19"/>
      <c r="Q836" s="77"/>
      <c r="R836" s="78"/>
      <c r="S836" s="77"/>
      <c r="T836" s="79"/>
      <c r="U836" s="19"/>
      <c r="V836" s="77"/>
      <c r="W836" s="19"/>
      <c r="X836" s="80"/>
      <c r="Y836" s="81" t="n">
        <v>1</v>
      </c>
      <c r="Z836" s="81" t="n">
        <v>1</v>
      </c>
      <c r="AA836" s="19"/>
      <c r="AB836" s="25"/>
      <c r="AC836" s="25"/>
      <c r="AD836" s="25"/>
    </row>
    <row r="837" customFormat="false" ht="15" hidden="false" customHeight="true" outlineLevel="0" collapsed="false">
      <c r="A837" s="71" t="s">
        <v>2258</v>
      </c>
      <c r="B837" s="72" t="s">
        <v>2336</v>
      </c>
      <c r="C837" s="73" t="s">
        <v>1437</v>
      </c>
      <c r="D837" s="72" t="s">
        <v>2337</v>
      </c>
      <c r="E837" s="74" t="s">
        <v>2263</v>
      </c>
      <c r="F837" s="72" t="n">
        <v>100</v>
      </c>
      <c r="G837" s="71" t="n">
        <v>6</v>
      </c>
      <c r="H837" s="72" t="n">
        <v>6</v>
      </c>
      <c r="I837" s="71" t="n">
        <v>4</v>
      </c>
      <c r="J837" s="72" t="n">
        <v>4</v>
      </c>
      <c r="K837" s="71" t="n">
        <v>110</v>
      </c>
      <c r="L837" s="72" t="n">
        <f aca="false">VLOOKUP(K837,$AB$682:$AD$691,3,TRUE())+VLOOKUP(F837,$AC$682:$AD$691,2,TRUE())+SUM(G837:J837)</f>
        <v>27</v>
      </c>
      <c r="M837" s="75" t="n">
        <v>4</v>
      </c>
      <c r="N837" s="76" t="n">
        <v>11</v>
      </c>
      <c r="O837" s="75" t="n">
        <f aca="false">MIN((MAX((ROUND(((POWER(CEILING((K837*1.15),1),2) / 870) * (Z837 /Y837)),0)),5)),30)</f>
        <v>19</v>
      </c>
      <c r="P837" s="19"/>
      <c r="Q837" s="77"/>
      <c r="R837" s="78"/>
      <c r="S837" s="77"/>
      <c r="T837" s="79"/>
      <c r="U837" s="19"/>
      <c r="V837" s="77"/>
      <c r="W837" s="19"/>
      <c r="X837" s="80"/>
      <c r="Y837" s="81" t="n">
        <v>1</v>
      </c>
      <c r="Z837" s="81" t="n">
        <v>1</v>
      </c>
      <c r="AA837" s="19"/>
      <c r="AB837" s="25"/>
      <c r="AC837" s="25"/>
      <c r="AD837" s="25"/>
    </row>
    <row r="838" customFormat="false" ht="15" hidden="false" customHeight="true" outlineLevel="0" collapsed="false">
      <c r="A838" s="71" t="s">
        <v>2258</v>
      </c>
      <c r="B838" s="72" t="s">
        <v>2338</v>
      </c>
      <c r="C838" s="73" t="s">
        <v>1448</v>
      </c>
      <c r="D838" s="72" t="s">
        <v>699</v>
      </c>
      <c r="E838" s="74" t="s">
        <v>699</v>
      </c>
      <c r="F838" s="72" t="n">
        <v>100</v>
      </c>
      <c r="G838" s="71" t="n">
        <v>4</v>
      </c>
      <c r="H838" s="72" t="n">
        <v>5</v>
      </c>
      <c r="I838" s="71" t="n">
        <v>5</v>
      </c>
      <c r="J838" s="72" t="n">
        <v>6</v>
      </c>
      <c r="K838" s="71" t="n">
        <v>110</v>
      </c>
      <c r="L838" s="72" t="n">
        <f aca="false">VLOOKUP(K838,$AB$682:$AD$691,3,TRUE())+VLOOKUP(F838,$AC$682:$AD$691,2,TRUE())+SUM(G838:J838)</f>
        <v>27</v>
      </c>
      <c r="M838" s="75" t="n">
        <v>3</v>
      </c>
      <c r="N838" s="76" t="n">
        <v>4</v>
      </c>
      <c r="O838" s="75" t="n">
        <f aca="false">MIN((MAX((ROUND(((POWER(CEILING((K838*1.15),1),2) / 870) * (Z838 /Y838)),0)),5)),30)</f>
        <v>19</v>
      </c>
      <c r="P838" s="19"/>
      <c r="Q838" s="77"/>
      <c r="R838" s="78"/>
      <c r="S838" s="77"/>
      <c r="T838" s="79"/>
      <c r="U838" s="19"/>
      <c r="V838" s="77"/>
      <c r="W838" s="19"/>
      <c r="X838" s="80"/>
      <c r="Y838" s="81" t="n">
        <v>1</v>
      </c>
      <c r="Z838" s="81" t="n">
        <v>1</v>
      </c>
      <c r="AA838" s="19"/>
      <c r="AB838" s="25"/>
      <c r="AC838" s="25"/>
      <c r="AD838" s="25"/>
    </row>
    <row r="839" customFormat="false" ht="15" hidden="false" customHeight="true" outlineLevel="0" collapsed="false">
      <c r="A839" s="82" t="s">
        <v>2258</v>
      </c>
      <c r="B839" s="83" t="s">
        <v>2339</v>
      </c>
      <c r="C839" s="84" t="s">
        <v>1448</v>
      </c>
      <c r="D839" s="83" t="s">
        <v>699</v>
      </c>
      <c r="E839" s="85" t="s">
        <v>699</v>
      </c>
      <c r="F839" s="83" t="n">
        <v>100</v>
      </c>
      <c r="G839" s="82" t="n">
        <v>5</v>
      </c>
      <c r="H839" s="83" t="n">
        <v>4</v>
      </c>
      <c r="I839" s="82" t="n">
        <v>7</v>
      </c>
      <c r="J839" s="83" t="n">
        <v>5</v>
      </c>
      <c r="K839" s="82" t="n">
        <v>110</v>
      </c>
      <c r="L839" s="83" t="n">
        <f aca="false">VLOOKUP(K839,$AB$682:$AD$691,3,TRUE())+VLOOKUP(F839,$AC$682:$AD$691,2,TRUE())+SUM(G839:J839)</f>
        <v>28</v>
      </c>
      <c r="M839" s="86" t="n">
        <v>4</v>
      </c>
      <c r="N839" s="87" t="n">
        <v>4</v>
      </c>
      <c r="O839" s="86" t="n">
        <f aca="false">MIN((MAX((ROUND(((POWER(CEILING((K839*1.15),1),2) / 870) * (Z839 /Y839)),0)),5)),30)</f>
        <v>19</v>
      </c>
      <c r="P839" s="19"/>
      <c r="Q839" s="88"/>
      <c r="R839" s="89"/>
      <c r="S839" s="88"/>
      <c r="T839" s="90"/>
      <c r="U839" s="19"/>
      <c r="V839" s="88"/>
      <c r="W839" s="19"/>
      <c r="X839" s="80"/>
      <c r="Y839" s="81" t="n">
        <v>1</v>
      </c>
      <c r="Z839" s="81" t="n">
        <v>1</v>
      </c>
      <c r="AA839" s="19"/>
      <c r="AB839" s="25"/>
      <c r="AC839" s="25"/>
      <c r="AD839" s="25"/>
    </row>
    <row r="840" customFormat="false" ht="15" hidden="false" customHeight="true" outlineLevel="0" collapsed="false">
      <c r="A840" s="82" t="s">
        <v>2340</v>
      </c>
      <c r="B840" s="83" t="s">
        <v>2341</v>
      </c>
      <c r="C840" s="84" t="s">
        <v>444</v>
      </c>
      <c r="D840" s="83" t="s">
        <v>979</v>
      </c>
      <c r="E840" s="85" t="s">
        <v>2342</v>
      </c>
      <c r="F840" s="83" t="n">
        <v>110</v>
      </c>
      <c r="G840" s="82" t="n">
        <v>6</v>
      </c>
      <c r="H840" s="83" t="n">
        <v>3</v>
      </c>
      <c r="I840" s="82" t="n">
        <v>8</v>
      </c>
      <c r="J840" s="83" t="n">
        <v>7</v>
      </c>
      <c r="K840" s="82" t="n">
        <v>90</v>
      </c>
      <c r="L840" s="83" t="n">
        <f aca="false">VLOOKUP(K840,$AB$682:$AD$691,3,TRUE())+VLOOKUP(F840,$AC$682:$AD$691,2,TRUE())+SUM(G840:J840)</f>
        <v>31</v>
      </c>
      <c r="M840" s="86" t="n">
        <v>7</v>
      </c>
      <c r="N840" s="87" t="n">
        <v>8</v>
      </c>
      <c r="O840" s="86" t="n">
        <f aca="false">MIN((MAX((ROUND(((POWER(CEILING((K840*1.15),1),2) / 870) * (Z840 /Y840)),0)),5)),30)</f>
        <v>12</v>
      </c>
      <c r="P840" s="19"/>
      <c r="Q840" s="88"/>
      <c r="R840" s="89"/>
      <c r="S840" s="88"/>
      <c r="T840" s="90"/>
      <c r="U840" s="19"/>
      <c r="V840" s="88"/>
      <c r="W840" s="19"/>
      <c r="X840" s="80"/>
      <c r="Y840" s="81" t="n">
        <v>1</v>
      </c>
      <c r="Z840" s="81" t="n">
        <v>1</v>
      </c>
      <c r="AA840" s="19"/>
      <c r="AB840" s="25"/>
      <c r="AC840" s="25"/>
      <c r="AD840" s="25"/>
    </row>
    <row r="841" customFormat="false" ht="15" hidden="false" customHeight="true" outlineLevel="0" collapsed="false">
      <c r="A841" s="82" t="s">
        <v>2340</v>
      </c>
      <c r="B841" s="83" t="s">
        <v>2343</v>
      </c>
      <c r="C841" s="84" t="s">
        <v>2344</v>
      </c>
      <c r="D841" s="83" t="s">
        <v>540</v>
      </c>
      <c r="E841" s="85" t="s">
        <v>2345</v>
      </c>
      <c r="F841" s="83" t="n">
        <v>110</v>
      </c>
      <c r="G841" s="82" t="n">
        <v>8</v>
      </c>
      <c r="H841" s="83" t="n">
        <v>7</v>
      </c>
      <c r="I841" s="82" t="n">
        <v>6</v>
      </c>
      <c r="J841" s="83" t="n">
        <v>3</v>
      </c>
      <c r="K841" s="82" t="n">
        <v>90</v>
      </c>
      <c r="L841" s="83" t="n">
        <f aca="false">VLOOKUP(K841,$AB$682:$AD$691,3,TRUE())+VLOOKUP(F841,$AC$682:$AD$691,2,TRUE())+SUM(G841:J841)</f>
        <v>31</v>
      </c>
      <c r="M841" s="86" t="n">
        <v>6</v>
      </c>
      <c r="N841" s="87" t="n">
        <v>12</v>
      </c>
      <c r="O841" s="86" t="n">
        <f aca="false">MIN((MAX((ROUND(((POWER(CEILING((K841*1.15),1),2) / 870) * (Z841 /Y841)),0)),5)),30)</f>
        <v>12</v>
      </c>
      <c r="P841" s="19"/>
      <c r="Q841" s="88"/>
      <c r="R841" s="89"/>
      <c r="S841" s="88"/>
      <c r="T841" s="90"/>
      <c r="U841" s="19"/>
      <c r="V841" s="88"/>
      <c r="W841" s="19"/>
      <c r="X841" s="80"/>
      <c r="Y841" s="81" t="n">
        <v>1</v>
      </c>
      <c r="Z841" s="81" t="n">
        <v>1</v>
      </c>
      <c r="AA841" s="19"/>
      <c r="AB841" s="25"/>
      <c r="AC841" s="25"/>
      <c r="AD841" s="25"/>
    </row>
    <row r="842" customFormat="false" ht="15" hidden="false" customHeight="true" outlineLevel="0" collapsed="false">
      <c r="A842" s="71" t="s">
        <v>2258</v>
      </c>
      <c r="B842" s="72" t="s">
        <v>2346</v>
      </c>
      <c r="C842" s="73" t="s">
        <v>887</v>
      </c>
      <c r="D842" s="72" t="s">
        <v>1457</v>
      </c>
      <c r="E842" s="74" t="s">
        <v>2347</v>
      </c>
      <c r="F842" s="72" t="n">
        <v>110</v>
      </c>
      <c r="G842" s="71" t="n">
        <v>8</v>
      </c>
      <c r="H842" s="72" t="n">
        <v>4</v>
      </c>
      <c r="I842" s="71" t="n">
        <v>8</v>
      </c>
      <c r="J842" s="72" t="n">
        <v>4</v>
      </c>
      <c r="K842" s="71" t="n">
        <v>115</v>
      </c>
      <c r="L842" s="72" t="n">
        <f aca="false">VLOOKUP(K842,$AB$682:$AD$691,3,TRUE())+VLOOKUP(F842,$AC$682:$AD$691,2,TRUE())+SUM(G842:J842)</f>
        <v>32</v>
      </c>
      <c r="M842" s="75" t="n">
        <v>7</v>
      </c>
      <c r="N842" s="76" t="n">
        <v>8</v>
      </c>
      <c r="O842" s="75" t="n">
        <f aca="false">MIN((MAX((ROUND(((POWER(CEILING((K842*1.15),1),2) / 870) * (Z842 /Y842)),0)),5)),30)</f>
        <v>20</v>
      </c>
      <c r="P842" s="19"/>
      <c r="Q842" s="77"/>
      <c r="R842" s="78"/>
      <c r="S842" s="77"/>
      <c r="T842" s="79"/>
      <c r="U842" s="19"/>
      <c r="V842" s="77"/>
      <c r="W842" s="19"/>
      <c r="X842" s="80"/>
      <c r="Y842" s="81" t="n">
        <v>1</v>
      </c>
      <c r="Z842" s="81" t="n">
        <v>1</v>
      </c>
      <c r="AA842" s="19"/>
      <c r="AB842" s="25"/>
      <c r="AC842" s="25"/>
      <c r="AD842" s="25"/>
    </row>
    <row r="843" customFormat="false" ht="15" hidden="false" customHeight="true" outlineLevel="0" collapsed="false">
      <c r="A843" s="71" t="s">
        <v>2258</v>
      </c>
      <c r="B843" s="72" t="s">
        <v>2348</v>
      </c>
      <c r="C843" s="73" t="s">
        <v>1944</v>
      </c>
      <c r="D843" s="72" t="s">
        <v>2349</v>
      </c>
      <c r="E843" s="74" t="s">
        <v>1218</v>
      </c>
      <c r="F843" s="72" t="n">
        <v>100</v>
      </c>
      <c r="G843" s="71" t="n">
        <v>5</v>
      </c>
      <c r="H843" s="72" t="n">
        <v>3</v>
      </c>
      <c r="I843" s="71" t="n">
        <v>2</v>
      </c>
      <c r="J843" s="72" t="n">
        <v>4</v>
      </c>
      <c r="K843" s="71" t="n">
        <v>135</v>
      </c>
      <c r="L843" s="72" t="n">
        <f aca="false">VLOOKUP(K843,$AB$682:$AD$691,3,TRUE())+VLOOKUP(F843,$AC$682:$AD$691,2,TRUE())+SUM(G843:J843)</f>
        <v>22</v>
      </c>
      <c r="M843" s="75" t="n">
        <v>3</v>
      </c>
      <c r="N843" s="76" t="n">
        <v>3</v>
      </c>
      <c r="O843" s="75" t="n">
        <f aca="false">MIN((MAX((ROUND(((POWER(CEILING((K843*1.15),1),2) / 870) * (Z843 /Y843)),0)),5)),30)</f>
        <v>28</v>
      </c>
      <c r="P843" s="19"/>
      <c r="Q843" s="77"/>
      <c r="R843" s="78"/>
      <c r="S843" s="77"/>
      <c r="T843" s="79"/>
      <c r="U843" s="19"/>
      <c r="V843" s="77"/>
      <c r="W843" s="19"/>
      <c r="X843" s="80"/>
      <c r="Y843" s="81" t="n">
        <v>1</v>
      </c>
      <c r="Z843" s="81" t="n">
        <v>1</v>
      </c>
      <c r="AA843" s="19"/>
      <c r="AB843" s="25"/>
      <c r="AC843" s="25"/>
      <c r="AD843" s="25"/>
    </row>
    <row r="844" customFormat="false" ht="15" hidden="false" customHeight="true" outlineLevel="0" collapsed="false">
      <c r="A844" s="71" t="s">
        <v>2258</v>
      </c>
      <c r="B844" s="72" t="s">
        <v>2350</v>
      </c>
      <c r="C844" s="73" t="s">
        <v>1567</v>
      </c>
      <c r="D844" s="72" t="s">
        <v>2351</v>
      </c>
      <c r="E844" s="74" t="s">
        <v>582</v>
      </c>
      <c r="F844" s="72" t="n">
        <v>110</v>
      </c>
      <c r="G844" s="71" t="n">
        <v>7</v>
      </c>
      <c r="H844" s="72" t="n">
        <v>4</v>
      </c>
      <c r="I844" s="71" t="n">
        <v>5</v>
      </c>
      <c r="J844" s="72" t="n">
        <v>3</v>
      </c>
      <c r="K844" s="71" t="n">
        <v>92</v>
      </c>
      <c r="L844" s="72" t="n">
        <f aca="false">VLOOKUP(K844,$AB$682:$AD$691,3,TRUE())+VLOOKUP(F844,$AC$682:$AD$691,2,TRUE())+SUM(G844:J844)</f>
        <v>26</v>
      </c>
      <c r="M844" s="75" t="n">
        <v>4</v>
      </c>
      <c r="N844" s="76" t="n">
        <v>4</v>
      </c>
      <c r="O844" s="75" t="n">
        <f aca="false">MIN((MAX((ROUND(((POWER(CEILING((K844*1.15),1),2) / 870) * (Z844 /Y844)),0)),5)),30)</f>
        <v>13</v>
      </c>
      <c r="P844" s="19"/>
      <c r="Q844" s="77"/>
      <c r="R844" s="78"/>
      <c r="S844" s="77"/>
      <c r="T844" s="79"/>
      <c r="U844" s="19"/>
      <c r="V844" s="77"/>
      <c r="W844" s="19"/>
      <c r="X844" s="80"/>
      <c r="Y844" s="81" t="n">
        <v>1</v>
      </c>
      <c r="Z844" s="81" t="n">
        <v>1</v>
      </c>
      <c r="AA844" s="19"/>
      <c r="AB844" s="25"/>
      <c r="AC844" s="25"/>
      <c r="AD844" s="25"/>
    </row>
    <row r="845" customFormat="false" ht="15" hidden="false" customHeight="true" outlineLevel="0" collapsed="false">
      <c r="A845" s="82" t="s">
        <v>2258</v>
      </c>
      <c r="B845" s="83" t="s">
        <v>2352</v>
      </c>
      <c r="C845" s="84" t="s">
        <v>1578</v>
      </c>
      <c r="D845" s="83" t="s">
        <v>2353</v>
      </c>
      <c r="E845" s="85" t="s">
        <v>1361</v>
      </c>
      <c r="F845" s="83" t="n">
        <v>100</v>
      </c>
      <c r="G845" s="82" t="n">
        <v>6</v>
      </c>
      <c r="H845" s="83" t="n">
        <v>3</v>
      </c>
      <c r="I845" s="82" t="n">
        <v>5</v>
      </c>
      <c r="J845" s="83" t="n">
        <v>3</v>
      </c>
      <c r="K845" s="82" t="n">
        <v>112</v>
      </c>
      <c r="L845" s="83" t="n">
        <f aca="false">VLOOKUP(K845,$AB$682:$AD$691,3,TRUE())+VLOOKUP(F845,$AC$682:$AD$691,2,TRUE())+SUM(G845:J845)</f>
        <v>24</v>
      </c>
      <c r="M845" s="86" t="n">
        <v>3</v>
      </c>
      <c r="N845" s="87" t="n">
        <v>4</v>
      </c>
      <c r="O845" s="86" t="n">
        <f aca="false">MIN((MAX((ROUND(((POWER(CEILING((K845*1.15),1),2) / 870) * (Z845 /Y845)),0)),5)),30)</f>
        <v>19</v>
      </c>
      <c r="P845" s="19"/>
      <c r="Q845" s="88"/>
      <c r="R845" s="89"/>
      <c r="S845" s="88"/>
      <c r="T845" s="90"/>
      <c r="U845" s="19"/>
      <c r="V845" s="88"/>
      <c r="W845" s="19"/>
      <c r="X845" s="80"/>
      <c r="Y845" s="81" t="n">
        <v>1</v>
      </c>
      <c r="Z845" s="81" t="n">
        <v>1</v>
      </c>
      <c r="AA845" s="19"/>
      <c r="AB845" s="25"/>
      <c r="AC845" s="25"/>
      <c r="AD845" s="25"/>
    </row>
    <row r="846" customFormat="false" ht="15" hidden="false" customHeight="true" outlineLevel="0" collapsed="false">
      <c r="A846" s="82" t="s">
        <v>2258</v>
      </c>
      <c r="B846" s="83" t="s">
        <v>2354</v>
      </c>
      <c r="C846" s="84" t="s">
        <v>1598</v>
      </c>
      <c r="D846" s="83" t="s">
        <v>2355</v>
      </c>
      <c r="E846" s="85" t="s">
        <v>1599</v>
      </c>
      <c r="F846" s="83" t="n">
        <v>100</v>
      </c>
      <c r="G846" s="82" t="n">
        <v>5</v>
      </c>
      <c r="H846" s="83" t="n">
        <v>4</v>
      </c>
      <c r="I846" s="82" t="n">
        <v>5</v>
      </c>
      <c r="J846" s="83" t="n">
        <v>4</v>
      </c>
      <c r="K846" s="82" t="n">
        <v>30</v>
      </c>
      <c r="L846" s="83" t="n">
        <f aca="false">VLOOKUP(K846,$AB$682:$AD$691,3,TRUE())+VLOOKUP(F846,$AC$682:$AD$691,2,TRUE())+SUM(G846:J846)</f>
        <v>23</v>
      </c>
      <c r="M846" s="86" t="n">
        <v>5</v>
      </c>
      <c r="N846" s="87" t="n">
        <v>5</v>
      </c>
      <c r="O846" s="86" t="n">
        <f aca="false">MIN((MAX((ROUND(((POWER(CEILING((K846*1.15),1),2) / 870) * (Z846 /Y846)),0)),5)),30)</f>
        <v>5</v>
      </c>
      <c r="P846" s="19"/>
      <c r="Q846" s="88"/>
      <c r="R846" s="89"/>
      <c r="S846" s="88"/>
      <c r="T846" s="90"/>
      <c r="U846" s="19"/>
      <c r="V846" s="88"/>
      <c r="W846" s="19"/>
      <c r="X846" s="80"/>
      <c r="Y846" s="81" t="n">
        <v>1</v>
      </c>
      <c r="Z846" s="81" t="n">
        <v>1</v>
      </c>
      <c r="AA846" s="19"/>
      <c r="AB846" s="25"/>
      <c r="AC846" s="25"/>
      <c r="AD846" s="25"/>
    </row>
    <row r="847" customFormat="false" ht="15" hidden="false" customHeight="true" outlineLevel="0" collapsed="false">
      <c r="A847" s="82" t="s">
        <v>2258</v>
      </c>
      <c r="B847" s="83" t="s">
        <v>2356</v>
      </c>
      <c r="C847" s="84" t="s">
        <v>1627</v>
      </c>
      <c r="D847" s="83" t="s">
        <v>2357</v>
      </c>
      <c r="E847" s="85" t="s">
        <v>552</v>
      </c>
      <c r="F847" s="83" t="n">
        <v>100</v>
      </c>
      <c r="G847" s="82" t="n">
        <v>7</v>
      </c>
      <c r="H847" s="83" t="n">
        <v>3</v>
      </c>
      <c r="I847" s="82" t="n">
        <v>3</v>
      </c>
      <c r="J847" s="83" t="n">
        <v>4</v>
      </c>
      <c r="K847" s="82" t="n">
        <v>110</v>
      </c>
      <c r="L847" s="83" t="n">
        <f aca="false">VLOOKUP(K847,$AB$682:$AD$691,3,TRUE())+VLOOKUP(F847,$AC$682:$AD$691,2,TRUE())+SUM(G847:J847)</f>
        <v>24</v>
      </c>
      <c r="M847" s="86" t="n">
        <v>3</v>
      </c>
      <c r="N847" s="87" t="n">
        <v>4</v>
      </c>
      <c r="O847" s="86" t="n">
        <f aca="false">MIN((MAX((ROUND(((POWER(CEILING((K847*1.15),1),2) / 870) * (Z847 /Y847)),0)),5)),30)</f>
        <v>19</v>
      </c>
      <c r="P847" s="19"/>
      <c r="Q847" s="88"/>
      <c r="R847" s="89"/>
      <c r="S847" s="88"/>
      <c r="T847" s="90"/>
      <c r="U847" s="19"/>
      <c r="V847" s="88"/>
      <c r="W847" s="19"/>
      <c r="X847" s="80"/>
      <c r="Y847" s="81" t="n">
        <v>1</v>
      </c>
      <c r="Z847" s="81" t="n">
        <v>1</v>
      </c>
      <c r="AA847" s="19"/>
      <c r="AB847" s="25"/>
      <c r="AC847" s="25"/>
      <c r="AD847" s="25"/>
    </row>
    <row r="848" customFormat="false" ht="15" hidden="false" customHeight="true" outlineLevel="0" collapsed="false">
      <c r="A848" s="71" t="s">
        <v>2258</v>
      </c>
      <c r="B848" s="72" t="s">
        <v>2358</v>
      </c>
      <c r="C848" s="73" t="s">
        <v>545</v>
      </c>
      <c r="D848" s="72" t="s">
        <v>2359</v>
      </c>
      <c r="E848" s="74" t="s">
        <v>759</v>
      </c>
      <c r="F848" s="72" t="n">
        <v>110</v>
      </c>
      <c r="G848" s="71" t="n">
        <v>2</v>
      </c>
      <c r="H848" s="72" t="n">
        <v>5</v>
      </c>
      <c r="I848" s="71" t="n">
        <v>3</v>
      </c>
      <c r="J848" s="72" t="n">
        <v>5</v>
      </c>
      <c r="K848" s="71" t="n">
        <v>50</v>
      </c>
      <c r="L848" s="72" t="n">
        <f aca="false">VLOOKUP(K848,$AB$682:$AD$691,3,TRUE())+VLOOKUP(F848,$AC$682:$AD$691,2,TRUE())+SUM(G848:J848)</f>
        <v>21</v>
      </c>
      <c r="M848" s="75" t="n">
        <v>3</v>
      </c>
      <c r="N848" s="76" t="n">
        <v>3</v>
      </c>
      <c r="O848" s="75" t="n">
        <f aca="false">MIN((MAX((ROUND(((POWER(CEILING((K848*1.15),1),2) / 870) * (Z848 /Y848)),0)),5)),30)</f>
        <v>5</v>
      </c>
      <c r="P848" s="19"/>
      <c r="Q848" s="77"/>
      <c r="R848" s="78"/>
      <c r="S848" s="77"/>
      <c r="T848" s="79"/>
      <c r="U848" s="19"/>
      <c r="V848" s="77"/>
      <c r="W848" s="19"/>
      <c r="X848" s="80"/>
      <c r="Y848" s="81" t="n">
        <v>1</v>
      </c>
      <c r="Z848" s="81" t="n">
        <v>1</v>
      </c>
      <c r="AA848" s="19"/>
      <c r="AB848" s="25"/>
      <c r="AC848" s="25"/>
      <c r="AD848" s="25"/>
    </row>
    <row r="849" customFormat="false" ht="15" hidden="false" customHeight="true" outlineLevel="0" collapsed="false">
      <c r="A849" s="71" t="s">
        <v>2258</v>
      </c>
      <c r="B849" s="72" t="s">
        <v>2360</v>
      </c>
      <c r="C849" s="73" t="s">
        <v>2055</v>
      </c>
      <c r="D849" s="72" t="s">
        <v>1438</v>
      </c>
      <c r="E849" s="74" t="s">
        <v>954</v>
      </c>
      <c r="F849" s="72" t="n">
        <v>90</v>
      </c>
      <c r="G849" s="71" t="n">
        <v>7</v>
      </c>
      <c r="H849" s="72" t="n">
        <v>4</v>
      </c>
      <c r="I849" s="71" t="n">
        <v>7</v>
      </c>
      <c r="J849" s="72" t="n">
        <v>4</v>
      </c>
      <c r="K849" s="71" t="n">
        <v>110</v>
      </c>
      <c r="L849" s="72" t="n">
        <f aca="false">VLOOKUP(K849,$AB$682:$AD$691,3,TRUE())+VLOOKUP(F849,$AC$682:$AD$691,2,TRUE())+SUM(G849:J849)</f>
        <v>28</v>
      </c>
      <c r="M849" s="75" t="n">
        <v>2</v>
      </c>
      <c r="N849" s="76" t="n">
        <v>2</v>
      </c>
      <c r="O849" s="75" t="n">
        <f aca="false">MIN((MAX((ROUND(((POWER(CEILING((K849*1.15),1),2) / 870) * (Z849 /Y849)),0)),5)),30)</f>
        <v>19</v>
      </c>
      <c r="P849" s="19"/>
      <c r="Q849" s="77"/>
      <c r="R849" s="78"/>
      <c r="S849" s="77"/>
      <c r="T849" s="79"/>
      <c r="U849" s="19"/>
      <c r="V849" s="77"/>
      <c r="W849" s="19"/>
      <c r="X849" s="80"/>
      <c r="Y849" s="81" t="n">
        <v>1</v>
      </c>
      <c r="Z849" s="81" t="n">
        <v>1</v>
      </c>
      <c r="AA849" s="19"/>
      <c r="AB849" s="25"/>
      <c r="AC849" s="25"/>
      <c r="AD849" s="25"/>
    </row>
    <row r="850" customFormat="false" ht="15" hidden="false" customHeight="true" outlineLevel="0" collapsed="false">
      <c r="A850" s="71" t="s">
        <v>2258</v>
      </c>
      <c r="B850" s="72" t="s">
        <v>2361</v>
      </c>
      <c r="C850" s="73" t="s">
        <v>2229</v>
      </c>
      <c r="D850" s="72" t="s">
        <v>2362</v>
      </c>
      <c r="E850" s="74" t="s">
        <v>621</v>
      </c>
      <c r="F850" s="72" t="n">
        <v>110</v>
      </c>
      <c r="G850" s="71" t="n">
        <v>5</v>
      </c>
      <c r="H850" s="72" t="n">
        <v>3</v>
      </c>
      <c r="I850" s="71" t="n">
        <v>3</v>
      </c>
      <c r="J850" s="72" t="n">
        <v>5</v>
      </c>
      <c r="K850" s="71" t="n">
        <v>114</v>
      </c>
      <c r="L850" s="72" t="n">
        <f aca="false">VLOOKUP(K850,$AB$682:$AD$691,3,TRUE())+VLOOKUP(F850,$AC$682:$AD$691,2,TRUE())+SUM(G850:J850)</f>
        <v>24</v>
      </c>
      <c r="M850" s="75" t="n">
        <v>3</v>
      </c>
      <c r="N850" s="76" t="n">
        <v>2</v>
      </c>
      <c r="O850" s="75" t="n">
        <f aca="false">MIN((MAX((ROUND(((POWER(CEILING((K850*1.15),1),2) / 870) * (Z850 /Y850)),0)),5)),30)</f>
        <v>20</v>
      </c>
      <c r="P850" s="19"/>
      <c r="Q850" s="77"/>
      <c r="R850" s="78"/>
      <c r="S850" s="77"/>
      <c r="T850" s="79"/>
      <c r="U850" s="19"/>
      <c r="V850" s="77"/>
      <c r="W850" s="19"/>
      <c r="X850" s="80"/>
      <c r="Y850" s="81" t="n">
        <v>1</v>
      </c>
      <c r="Z850" s="81" t="n">
        <v>1</v>
      </c>
      <c r="AA850" s="19"/>
      <c r="AB850" s="25"/>
      <c r="AC850" s="25"/>
      <c r="AD850" s="25"/>
    </row>
    <row r="851" customFormat="false" ht="15" hidden="false" customHeight="true" outlineLevel="0" collapsed="false">
      <c r="A851" s="91" t="s">
        <v>2363</v>
      </c>
      <c r="B851" s="92" t="s">
        <v>2364</v>
      </c>
      <c r="C851" s="93" t="s">
        <v>2365</v>
      </c>
      <c r="D851" s="92" t="s">
        <v>2366</v>
      </c>
      <c r="E851" s="94"/>
      <c r="F851" s="92"/>
      <c r="G851" s="91"/>
      <c r="H851" s="92"/>
      <c r="I851" s="91"/>
      <c r="J851" s="92"/>
      <c r="K851" s="91"/>
      <c r="L851" s="92"/>
      <c r="M851" s="95"/>
      <c r="N851" s="95"/>
      <c r="O851" s="95"/>
      <c r="P851" s="96"/>
      <c r="Q851" s="96"/>
      <c r="R851" s="97"/>
      <c r="S851" s="96"/>
      <c r="T851" s="98"/>
      <c r="U851" s="96"/>
      <c r="V851" s="96"/>
      <c r="W851" s="99"/>
      <c r="X851" s="96"/>
      <c r="Y851" s="95"/>
      <c r="Z851" s="95"/>
      <c r="AA851" s="99"/>
      <c r="AB851" s="97"/>
      <c r="AC851" s="97"/>
      <c r="AD851" s="97"/>
    </row>
    <row r="852" customFormat="false" ht="15" hidden="false" customHeight="true" outlineLevel="0" collapsed="false">
      <c r="A852" s="100" t="s">
        <v>2367</v>
      </c>
      <c r="B852" s="101" t="s">
        <v>2368</v>
      </c>
      <c r="C852" s="102" t="s">
        <v>360</v>
      </c>
      <c r="D852" s="101" t="s">
        <v>360</v>
      </c>
      <c r="E852" s="103" t="s">
        <v>700</v>
      </c>
      <c r="F852" s="101" t="s">
        <v>360</v>
      </c>
      <c r="G852" s="100" t="s">
        <v>360</v>
      </c>
      <c r="H852" s="101" t="s">
        <v>360</v>
      </c>
      <c r="I852" s="100" t="s">
        <v>360</v>
      </c>
      <c r="J852" s="101" t="s">
        <v>360</v>
      </c>
      <c r="K852" s="100" t="s">
        <v>360</v>
      </c>
      <c r="L852" s="101" t="s">
        <v>360</v>
      </c>
      <c r="M852" s="104" t="s">
        <v>360</v>
      </c>
      <c r="N852" s="105" t="s">
        <v>360</v>
      </c>
      <c r="O852" s="104" t="s">
        <v>360</v>
      </c>
      <c r="P852" s="106"/>
      <c r="Q852" s="106" t="s">
        <v>360</v>
      </c>
      <c r="R852" s="107" t="s">
        <v>360</v>
      </c>
      <c r="S852" s="106" t="s">
        <v>360</v>
      </c>
      <c r="T852" s="108" t="s">
        <v>2369</v>
      </c>
      <c r="U852" s="106"/>
      <c r="V852" s="106"/>
      <c r="W852" s="109"/>
      <c r="X852" s="80"/>
      <c r="Y852" s="81"/>
      <c r="Z852" s="81"/>
      <c r="AA852" s="109"/>
      <c r="AB852" s="110"/>
      <c r="AC852" s="110"/>
      <c r="AD852" s="110"/>
    </row>
    <row r="853" customFormat="false" ht="15" hidden="false" customHeight="true" outlineLevel="0" collapsed="false">
      <c r="A853" s="100" t="s">
        <v>2367</v>
      </c>
      <c r="B853" s="101" t="s">
        <v>2370</v>
      </c>
      <c r="C853" s="102" t="s">
        <v>360</v>
      </c>
      <c r="D853" s="101" t="s">
        <v>360</v>
      </c>
      <c r="E853" s="103" t="s">
        <v>700</v>
      </c>
      <c r="F853" s="101" t="s">
        <v>360</v>
      </c>
      <c r="G853" s="100" t="s">
        <v>360</v>
      </c>
      <c r="H853" s="101" t="s">
        <v>360</v>
      </c>
      <c r="I853" s="100" t="s">
        <v>360</v>
      </c>
      <c r="J853" s="101" t="s">
        <v>360</v>
      </c>
      <c r="K853" s="100" t="s">
        <v>360</v>
      </c>
      <c r="L853" s="101" t="s">
        <v>360</v>
      </c>
      <c r="M853" s="104" t="s">
        <v>360</v>
      </c>
      <c r="N853" s="105" t="s">
        <v>360</v>
      </c>
      <c r="O853" s="104" t="s">
        <v>360</v>
      </c>
      <c r="P853" s="106"/>
      <c r="Q853" s="106" t="s">
        <v>360</v>
      </c>
      <c r="R853" s="107" t="s">
        <v>360</v>
      </c>
      <c r="S853" s="106" t="s">
        <v>360</v>
      </c>
      <c r="T853" s="108" t="s">
        <v>2371</v>
      </c>
      <c r="U853" s="106"/>
      <c r="V853" s="106"/>
      <c r="W853" s="109"/>
      <c r="X853" s="80"/>
      <c r="Y853" s="81" t="n">
        <v>3</v>
      </c>
      <c r="Z853" s="81" t="n">
        <v>3</v>
      </c>
      <c r="AA853" s="109"/>
      <c r="AB853" s="110"/>
      <c r="AC853" s="110"/>
      <c r="AD853" s="110"/>
    </row>
    <row r="854" customFormat="false" ht="15" hidden="false" customHeight="true" outlineLevel="0" collapsed="false">
      <c r="A854" s="100" t="s">
        <v>2367</v>
      </c>
      <c r="B854" s="101" t="s">
        <v>2372</v>
      </c>
      <c r="C854" s="102" t="s">
        <v>444</v>
      </c>
      <c r="D854" s="101" t="s">
        <v>1767</v>
      </c>
      <c r="E854" s="103" t="s">
        <v>1498</v>
      </c>
      <c r="F854" s="101" t="n">
        <v>100</v>
      </c>
      <c r="G854" s="100" t="n">
        <v>3</v>
      </c>
      <c r="H854" s="101" t="n">
        <v>3</v>
      </c>
      <c r="I854" s="100" t="n">
        <v>3</v>
      </c>
      <c r="J854" s="101" t="n">
        <v>2</v>
      </c>
      <c r="K854" s="100" t="n">
        <v>98</v>
      </c>
      <c r="L854" s="101" t="n">
        <v>18</v>
      </c>
      <c r="M854" s="104" t="n">
        <v>2</v>
      </c>
      <c r="N854" s="105" t="n">
        <v>2</v>
      </c>
      <c r="O854" s="104" t="n">
        <v>15</v>
      </c>
      <c r="P854" s="106"/>
      <c r="Q854" s="106" t="n">
        <v>4</v>
      </c>
      <c r="R854" s="107" t="n">
        <v>275</v>
      </c>
      <c r="S854" s="106" t="s">
        <v>817</v>
      </c>
      <c r="T854" s="108" t="s">
        <v>402</v>
      </c>
      <c r="U854" s="106"/>
      <c r="V854" s="106"/>
      <c r="W854" s="109"/>
      <c r="X854" s="80"/>
      <c r="Y854" s="81" t="n">
        <v>3</v>
      </c>
      <c r="Z854" s="81" t="n">
        <v>3</v>
      </c>
      <c r="AA854" s="109"/>
      <c r="AB854" s="110"/>
      <c r="AC854" s="110"/>
      <c r="AD854" s="110"/>
    </row>
    <row r="855" customFormat="false" ht="15" hidden="false" customHeight="true" outlineLevel="0" collapsed="false">
      <c r="A855" s="100" t="s">
        <v>2367</v>
      </c>
      <c r="B855" s="101" t="s">
        <v>2373</v>
      </c>
      <c r="C855" s="102" t="s">
        <v>360</v>
      </c>
      <c r="D855" s="101" t="s">
        <v>360</v>
      </c>
      <c r="E855" s="103" t="s">
        <v>700</v>
      </c>
      <c r="F855" s="101" t="s">
        <v>360</v>
      </c>
      <c r="G855" s="100" t="s">
        <v>360</v>
      </c>
      <c r="H855" s="101" t="s">
        <v>360</v>
      </c>
      <c r="I855" s="100" t="s">
        <v>360</v>
      </c>
      <c r="J855" s="101" t="s">
        <v>360</v>
      </c>
      <c r="K855" s="100" t="s">
        <v>360</v>
      </c>
      <c r="L855" s="101" t="s">
        <v>360</v>
      </c>
      <c r="M855" s="104" t="s">
        <v>360</v>
      </c>
      <c r="N855" s="105" t="s">
        <v>360</v>
      </c>
      <c r="O855" s="104" t="s">
        <v>360</v>
      </c>
      <c r="P855" s="106"/>
      <c r="Q855" s="106" t="s">
        <v>360</v>
      </c>
      <c r="R855" s="107" t="s">
        <v>360</v>
      </c>
      <c r="S855" s="106" t="s">
        <v>360</v>
      </c>
      <c r="T855" s="108" t="s">
        <v>2374</v>
      </c>
      <c r="U855" s="106"/>
      <c r="V855" s="106"/>
      <c r="W855" s="109"/>
      <c r="X855" s="80"/>
      <c r="Y855" s="81" t="n">
        <v>3</v>
      </c>
      <c r="Z855" s="81" t="n">
        <v>3</v>
      </c>
      <c r="AA855" s="109"/>
      <c r="AB855" s="110"/>
      <c r="AC855" s="110"/>
      <c r="AD855" s="110"/>
    </row>
    <row r="856" customFormat="false" ht="15" hidden="false" customHeight="true" outlineLevel="0" collapsed="false">
      <c r="A856" s="111" t="s">
        <v>2367</v>
      </c>
      <c r="B856" s="112" t="s">
        <v>2375</v>
      </c>
      <c r="C856" s="113" t="s">
        <v>360</v>
      </c>
      <c r="D856" s="112" t="s">
        <v>360</v>
      </c>
      <c r="E856" s="114" t="s">
        <v>700</v>
      </c>
      <c r="F856" s="112" t="s">
        <v>360</v>
      </c>
      <c r="G856" s="111" t="s">
        <v>360</v>
      </c>
      <c r="H856" s="112" t="s">
        <v>360</v>
      </c>
      <c r="I856" s="111" t="s">
        <v>360</v>
      </c>
      <c r="J856" s="112" t="s">
        <v>360</v>
      </c>
      <c r="K856" s="111" t="s">
        <v>360</v>
      </c>
      <c r="L856" s="112" t="s">
        <v>360</v>
      </c>
      <c r="M856" s="115" t="s">
        <v>360</v>
      </c>
      <c r="N856" s="116" t="s">
        <v>360</v>
      </c>
      <c r="O856" s="115" t="s">
        <v>360</v>
      </c>
      <c r="P856" s="117"/>
      <c r="Q856" s="117" t="s">
        <v>360</v>
      </c>
      <c r="R856" s="118" t="s">
        <v>360</v>
      </c>
      <c r="S856" s="117" t="s">
        <v>360</v>
      </c>
      <c r="T856" s="119" t="s">
        <v>2376</v>
      </c>
      <c r="U856" s="117"/>
      <c r="V856" s="117"/>
      <c r="W856" s="109"/>
      <c r="X856" s="80"/>
      <c r="Y856" s="81" t="n">
        <v>3</v>
      </c>
      <c r="Z856" s="81" t="n">
        <v>3</v>
      </c>
      <c r="AA856" s="109"/>
      <c r="AB856" s="110"/>
      <c r="AC856" s="110"/>
      <c r="AD856" s="110"/>
    </row>
    <row r="857" customFormat="false" ht="15" hidden="false" customHeight="true" outlineLevel="0" collapsed="false">
      <c r="A857" s="111" t="s">
        <v>2367</v>
      </c>
      <c r="B857" s="112" t="s">
        <v>2377</v>
      </c>
      <c r="C857" s="113" t="s">
        <v>360</v>
      </c>
      <c r="D857" s="112" t="s">
        <v>360</v>
      </c>
      <c r="E857" s="114" t="s">
        <v>700</v>
      </c>
      <c r="F857" s="112" t="s">
        <v>360</v>
      </c>
      <c r="G857" s="111" t="s">
        <v>360</v>
      </c>
      <c r="H857" s="112" t="s">
        <v>360</v>
      </c>
      <c r="I857" s="111" t="s">
        <v>360</v>
      </c>
      <c r="J857" s="112" t="s">
        <v>360</v>
      </c>
      <c r="K857" s="111" t="s">
        <v>360</v>
      </c>
      <c r="L857" s="112" t="s">
        <v>360</v>
      </c>
      <c r="M857" s="115" t="s">
        <v>360</v>
      </c>
      <c r="N857" s="116" t="s">
        <v>360</v>
      </c>
      <c r="O857" s="115" t="s">
        <v>360</v>
      </c>
      <c r="P857" s="117"/>
      <c r="Q857" s="117" t="s">
        <v>360</v>
      </c>
      <c r="R857" s="118" t="s">
        <v>360</v>
      </c>
      <c r="S857" s="117" t="s">
        <v>360</v>
      </c>
      <c r="T857" s="119" t="s">
        <v>2378</v>
      </c>
      <c r="U857" s="117"/>
      <c r="V857" s="117"/>
      <c r="W857" s="109"/>
      <c r="X857" s="80"/>
      <c r="Y857" s="81"/>
      <c r="Z857" s="81"/>
      <c r="AA857" s="109"/>
      <c r="AB857" s="110"/>
      <c r="AC857" s="110"/>
      <c r="AD857" s="110"/>
    </row>
    <row r="858" customFormat="false" ht="15" hidden="false" customHeight="true" outlineLevel="0" collapsed="false">
      <c r="A858" s="111" t="s">
        <v>2367</v>
      </c>
      <c r="B858" s="112" t="s">
        <v>2379</v>
      </c>
      <c r="C858" s="113" t="s">
        <v>360</v>
      </c>
      <c r="D858" s="112" t="s">
        <v>360</v>
      </c>
      <c r="E858" s="114" t="s">
        <v>700</v>
      </c>
      <c r="F858" s="112" t="s">
        <v>360</v>
      </c>
      <c r="G858" s="111" t="s">
        <v>360</v>
      </c>
      <c r="H858" s="112" t="s">
        <v>360</v>
      </c>
      <c r="I858" s="111" t="s">
        <v>360</v>
      </c>
      <c r="J858" s="112" t="s">
        <v>360</v>
      </c>
      <c r="K858" s="111" t="s">
        <v>360</v>
      </c>
      <c r="L858" s="112" t="s">
        <v>360</v>
      </c>
      <c r="M858" s="115" t="s">
        <v>360</v>
      </c>
      <c r="N858" s="116" t="s">
        <v>360</v>
      </c>
      <c r="O858" s="115" t="s">
        <v>360</v>
      </c>
      <c r="P858" s="117"/>
      <c r="Q858" s="117" t="s">
        <v>360</v>
      </c>
      <c r="R858" s="118" t="s">
        <v>360</v>
      </c>
      <c r="S858" s="117" t="s">
        <v>360</v>
      </c>
      <c r="T858" s="119" t="s">
        <v>2380</v>
      </c>
      <c r="U858" s="117"/>
      <c r="V858" s="117"/>
      <c r="W858" s="109"/>
      <c r="X858" s="80"/>
      <c r="Y858" s="81"/>
      <c r="Z858" s="81"/>
      <c r="AA858" s="109"/>
      <c r="AB858" s="110"/>
      <c r="AC858" s="110"/>
      <c r="AD858" s="110"/>
    </row>
    <row r="859" customFormat="false" ht="15" hidden="false" customHeight="true" outlineLevel="0" collapsed="false">
      <c r="A859" s="111" t="s">
        <v>2367</v>
      </c>
      <c r="B859" s="112" t="s">
        <v>2381</v>
      </c>
      <c r="C859" s="113"/>
      <c r="D859" s="112"/>
      <c r="E859" s="114" t="s">
        <v>700</v>
      </c>
      <c r="F859" s="112"/>
      <c r="G859" s="111"/>
      <c r="H859" s="112"/>
      <c r="I859" s="111"/>
      <c r="J859" s="112"/>
      <c r="K859" s="111"/>
      <c r="L859" s="112"/>
      <c r="M859" s="115"/>
      <c r="N859" s="116"/>
      <c r="O859" s="115"/>
      <c r="P859" s="117"/>
      <c r="Q859" s="117"/>
      <c r="R859" s="118"/>
      <c r="S859" s="117"/>
      <c r="T859" s="119" t="s">
        <v>2382</v>
      </c>
      <c r="U859" s="117"/>
      <c r="V859" s="117"/>
      <c r="W859" s="109"/>
      <c r="X859" s="80"/>
      <c r="Y859" s="81"/>
      <c r="Z859" s="81"/>
      <c r="AA859" s="109"/>
      <c r="AB859" s="110"/>
      <c r="AC859" s="110"/>
      <c r="AD859" s="110"/>
    </row>
  </sheetData>
  <mergeCells count="1">
    <mergeCell ref="AB2:AD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J7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4" min="2" style="0" width="8.77551020408163"/>
    <col collapsed="false" hidden="false" max="5" min="5" style="0" width="3.51020408163265"/>
    <col collapsed="false" hidden="false" max="6" min="6" style="0" width="8.77551020408163"/>
    <col collapsed="false" hidden="false" max="7" min="7" style="0" width="3.78061224489796"/>
    <col collapsed="false" hidden="false" max="8" min="8" style="0" width="21.3265306122449"/>
    <col collapsed="false" hidden="false" max="9" min="9" style="0" width="8.77551020408163"/>
    <col collapsed="false" hidden="false" max="10" min="10" style="0" width="18.6275510204082"/>
    <col collapsed="false" hidden="false" max="1025" min="11" style="0" width="13.2295918367347"/>
  </cols>
  <sheetData>
    <row r="1" customFormat="false" ht="21" hidden="false" customHeight="true" outlineLevel="0" collapsed="false">
      <c r="A1" s="202" t="s">
        <v>2202</v>
      </c>
      <c r="B1" s="203" t="s">
        <v>4975</v>
      </c>
      <c r="C1" s="203" t="s">
        <v>4976</v>
      </c>
      <c r="D1" s="204"/>
      <c r="E1" s="205"/>
      <c r="F1" s="204"/>
      <c r="G1" s="2"/>
      <c r="H1" s="203" t="s">
        <v>4977</v>
      </c>
      <c r="I1" s="203" t="s">
        <v>4978</v>
      </c>
      <c r="J1" s="203" t="s">
        <v>4979</v>
      </c>
    </row>
    <row r="2" customFormat="false" ht="19.5" hidden="false" customHeight="true" outlineLevel="0" collapsed="false">
      <c r="A2" s="206" t="s">
        <v>4980</v>
      </c>
      <c r="B2" s="206"/>
      <c r="C2" s="206"/>
      <c r="D2" s="204"/>
      <c r="E2" s="205"/>
      <c r="F2" s="204"/>
      <c r="G2" s="207" t="n">
        <v>1</v>
      </c>
      <c r="H2" s="2" t="s">
        <v>4981</v>
      </c>
      <c r="I2" s="2" t="n">
        <v>2</v>
      </c>
      <c r="J2" s="2" t="s">
        <v>4982</v>
      </c>
    </row>
    <row r="3" customFormat="false" ht="15" hidden="false" customHeight="true" outlineLevel="0" collapsed="false">
      <c r="A3" s="208" t="s">
        <v>4984</v>
      </c>
      <c r="B3" s="209" t="n">
        <v>0</v>
      </c>
      <c r="C3" s="210" t="n">
        <v>0</v>
      </c>
      <c r="D3" s="204"/>
      <c r="E3" s="205"/>
      <c r="F3" s="204"/>
      <c r="G3" s="207" t="n">
        <v>2</v>
      </c>
      <c r="H3" s="2" t="s">
        <v>4983</v>
      </c>
      <c r="I3" s="2" t="n">
        <v>2</v>
      </c>
      <c r="J3" s="2" t="s">
        <v>4982</v>
      </c>
    </row>
    <row r="4" customFormat="false" ht="15" hidden="false" customHeight="true" outlineLevel="0" collapsed="false">
      <c r="A4" s="211" t="s">
        <v>478</v>
      </c>
      <c r="B4" s="212" t="n">
        <v>0</v>
      </c>
      <c r="C4" s="213" t="n">
        <v>0</v>
      </c>
      <c r="D4" s="204"/>
      <c r="E4" s="205"/>
      <c r="F4" s="204"/>
      <c r="G4" s="207" t="n">
        <v>3</v>
      </c>
      <c r="H4" s="2" t="s">
        <v>5332</v>
      </c>
      <c r="I4" s="2" t="n">
        <v>2</v>
      </c>
      <c r="J4" s="2" t="s">
        <v>4999</v>
      </c>
    </row>
    <row r="5" customFormat="false" ht="15" hidden="false" customHeight="true" outlineLevel="0" collapsed="false">
      <c r="A5" s="211" t="s">
        <v>5268</v>
      </c>
      <c r="B5" s="212" t="n">
        <v>5</v>
      </c>
      <c r="C5" s="213" t="n">
        <v>5</v>
      </c>
      <c r="D5" s="204"/>
      <c r="E5" s="205"/>
      <c r="F5" s="204"/>
      <c r="G5" s="207" t="n">
        <v>4</v>
      </c>
      <c r="H5" s="2" t="s">
        <v>5167</v>
      </c>
      <c r="I5" s="2" t="n">
        <v>2</v>
      </c>
      <c r="J5" s="2" t="s">
        <v>4999</v>
      </c>
    </row>
    <row r="6" customFormat="false" ht="15" hidden="false" customHeight="true" outlineLevel="0" collapsed="false">
      <c r="A6" s="211" t="s">
        <v>5190</v>
      </c>
      <c r="B6" s="212" t="n">
        <v>9</v>
      </c>
      <c r="C6" s="213" t="n">
        <v>9</v>
      </c>
      <c r="D6" s="204"/>
      <c r="E6" s="205"/>
      <c r="F6" s="204"/>
      <c r="G6" s="207" t="n">
        <v>5</v>
      </c>
      <c r="H6" s="2" t="s">
        <v>4985</v>
      </c>
      <c r="I6" s="2" t="n">
        <v>2</v>
      </c>
      <c r="J6" s="2" t="s">
        <v>4982</v>
      </c>
    </row>
    <row r="7" customFormat="false" ht="15" hidden="false" customHeight="true" outlineLevel="0" collapsed="false">
      <c r="A7" s="211" t="s">
        <v>5262</v>
      </c>
      <c r="B7" s="212" t="n">
        <v>13</v>
      </c>
      <c r="C7" s="213" t="n">
        <v>13</v>
      </c>
      <c r="D7" s="204"/>
      <c r="E7" s="205"/>
      <c r="F7" s="204"/>
      <c r="G7" s="207" t="n">
        <v>6</v>
      </c>
      <c r="H7" s="2" t="s">
        <v>5368</v>
      </c>
      <c r="I7" s="2" t="n">
        <v>1</v>
      </c>
      <c r="J7" s="2" t="s">
        <v>4980</v>
      </c>
    </row>
    <row r="8" customFormat="false" ht="15" hidden="false" customHeight="true" outlineLevel="0" collapsed="false">
      <c r="A8" s="211" t="s">
        <v>5306</v>
      </c>
      <c r="B8" s="212" t="n">
        <v>18</v>
      </c>
      <c r="C8" s="213" t="n">
        <v>18</v>
      </c>
      <c r="D8" s="204"/>
      <c r="E8" s="205"/>
      <c r="F8" s="204"/>
      <c r="G8" s="207" t="n">
        <v>7</v>
      </c>
      <c r="H8" s="2" t="s">
        <v>5126</v>
      </c>
      <c r="I8" s="2" t="n">
        <v>2</v>
      </c>
      <c r="J8" s="2" t="s">
        <v>5006</v>
      </c>
    </row>
    <row r="9" customFormat="false" ht="15" hidden="false" customHeight="true" outlineLevel="0" collapsed="false">
      <c r="A9" s="211" t="s">
        <v>1715</v>
      </c>
      <c r="B9" s="212" t="n">
        <v>22</v>
      </c>
      <c r="C9" s="213" t="n">
        <v>22</v>
      </c>
      <c r="D9" s="204"/>
      <c r="E9" s="205"/>
      <c r="F9" s="204"/>
      <c r="G9" s="207" t="n">
        <v>8</v>
      </c>
      <c r="H9" s="2" t="s">
        <v>5056</v>
      </c>
      <c r="I9" s="2" t="n">
        <v>2</v>
      </c>
      <c r="J9" s="2" t="s">
        <v>4982</v>
      </c>
    </row>
    <row r="10" customFormat="false" ht="15" hidden="false" customHeight="true" outlineLevel="0" collapsed="false">
      <c r="A10" s="211" t="s">
        <v>5314</v>
      </c>
      <c r="B10" s="212" t="n">
        <v>26</v>
      </c>
      <c r="C10" s="213" t="n">
        <v>26</v>
      </c>
      <c r="D10" s="204"/>
      <c r="E10" s="205"/>
      <c r="F10" s="204"/>
      <c r="G10" s="207" t="n">
        <v>9</v>
      </c>
      <c r="H10" s="2" t="s">
        <v>5223</v>
      </c>
      <c r="I10" s="2" t="n">
        <v>1</v>
      </c>
      <c r="J10" s="2" t="s">
        <v>4980</v>
      </c>
    </row>
    <row r="11" customFormat="false" ht="15" hidden="false" customHeight="true" outlineLevel="0" collapsed="false">
      <c r="A11" s="211" t="s">
        <v>5343</v>
      </c>
      <c r="B11" s="212" t="n">
        <v>31</v>
      </c>
      <c r="C11" s="213" t="n">
        <v>31</v>
      </c>
      <c r="D11" s="204"/>
      <c r="E11" s="205"/>
      <c r="F11" s="204"/>
      <c r="G11" s="207" t="n">
        <v>10</v>
      </c>
      <c r="H11" s="2" t="s">
        <v>5369</v>
      </c>
      <c r="I11" s="2" t="n">
        <v>1</v>
      </c>
      <c r="J11" s="2" t="s">
        <v>4980</v>
      </c>
    </row>
    <row r="12" customFormat="false" ht="15" hidden="false" customHeight="true" outlineLevel="0" collapsed="false">
      <c r="A12" s="211" t="s">
        <v>5368</v>
      </c>
      <c r="B12" s="212" t="n">
        <v>34</v>
      </c>
      <c r="C12" s="213" t="n">
        <v>34</v>
      </c>
      <c r="D12" s="204"/>
      <c r="E12" s="205"/>
      <c r="F12" s="204"/>
      <c r="G12" s="207" t="n">
        <v>11</v>
      </c>
      <c r="H12" s="2" t="s">
        <v>4996</v>
      </c>
      <c r="I12" s="2" t="n">
        <v>2</v>
      </c>
      <c r="J12" s="2" t="s">
        <v>4982</v>
      </c>
    </row>
    <row r="13" customFormat="false" ht="15" hidden="false" customHeight="true" outlineLevel="0" collapsed="false">
      <c r="A13" s="211" t="s">
        <v>5369</v>
      </c>
      <c r="B13" s="212" t="n">
        <v>38</v>
      </c>
      <c r="C13" s="213" t="n">
        <v>38</v>
      </c>
      <c r="D13" s="204"/>
      <c r="E13" s="205"/>
      <c r="F13" s="204"/>
      <c r="G13" s="207" t="n">
        <v>12</v>
      </c>
      <c r="H13" s="2" t="s">
        <v>5314</v>
      </c>
      <c r="I13" s="2" t="n">
        <v>1</v>
      </c>
      <c r="J13" s="2" t="s">
        <v>4980</v>
      </c>
    </row>
    <row r="14" customFormat="false" ht="15" hidden="false" customHeight="true" outlineLevel="0" collapsed="false">
      <c r="A14" s="211" t="s">
        <v>5223</v>
      </c>
      <c r="B14" s="212" t="n">
        <v>41</v>
      </c>
      <c r="C14" s="213" t="n">
        <v>41</v>
      </c>
      <c r="D14" s="204"/>
      <c r="E14" s="205"/>
      <c r="F14" s="204"/>
      <c r="G14" s="207" t="n">
        <v>13</v>
      </c>
      <c r="H14" s="2" t="s">
        <v>5004</v>
      </c>
      <c r="I14" s="2" t="n">
        <v>2</v>
      </c>
      <c r="J14" s="2" t="s">
        <v>4982</v>
      </c>
    </row>
    <row r="15" customFormat="false" ht="15" hidden="false" customHeight="true" outlineLevel="0" collapsed="false">
      <c r="A15" s="211" t="s">
        <v>5165</v>
      </c>
      <c r="B15" s="212" t="n">
        <v>45</v>
      </c>
      <c r="C15" s="213" t="n">
        <v>45</v>
      </c>
      <c r="D15" s="204"/>
      <c r="E15" s="205"/>
      <c r="F15" s="204"/>
      <c r="G15" s="207" t="n">
        <v>14</v>
      </c>
      <c r="H15" s="2" t="s">
        <v>5089</v>
      </c>
      <c r="I15" s="2" t="n">
        <v>2</v>
      </c>
      <c r="J15" s="2" t="s">
        <v>5006</v>
      </c>
    </row>
    <row r="16" customFormat="false" ht="15" hidden="false" customHeight="true" outlineLevel="0" collapsed="false">
      <c r="A16" s="211" t="s">
        <v>5139</v>
      </c>
      <c r="B16" s="212" t="n">
        <v>49</v>
      </c>
      <c r="C16" s="213" t="n">
        <v>49</v>
      </c>
      <c r="D16" s="204"/>
      <c r="E16" s="205"/>
      <c r="F16" s="204"/>
      <c r="G16" s="207" t="n">
        <v>15</v>
      </c>
      <c r="H16" s="2" t="s">
        <v>5370</v>
      </c>
      <c r="I16" s="2" t="n">
        <v>2</v>
      </c>
      <c r="J16" s="2" t="s">
        <v>4999</v>
      </c>
    </row>
    <row r="17" customFormat="false" ht="15" hidden="false" customHeight="true" outlineLevel="0" collapsed="false">
      <c r="A17" s="211" t="s">
        <v>5281</v>
      </c>
      <c r="B17" s="212" t="n">
        <v>53</v>
      </c>
      <c r="C17" s="213" t="n">
        <v>53</v>
      </c>
      <c r="D17" s="204"/>
      <c r="E17" s="205"/>
      <c r="F17" s="204"/>
      <c r="G17" s="207" t="n">
        <v>16</v>
      </c>
      <c r="H17" s="2" t="s">
        <v>5249</v>
      </c>
      <c r="I17" s="2" t="n">
        <v>2</v>
      </c>
      <c r="J17" s="2" t="s">
        <v>5006</v>
      </c>
    </row>
    <row r="18" customFormat="false" ht="15" hidden="false" customHeight="true" outlineLevel="0" collapsed="false">
      <c r="A18" s="2"/>
      <c r="B18" s="204"/>
      <c r="C18" s="204"/>
      <c r="D18" s="204"/>
      <c r="E18" s="205"/>
      <c r="F18" s="204"/>
      <c r="G18" s="207" t="n">
        <v>17</v>
      </c>
      <c r="H18" s="2" t="s">
        <v>5013</v>
      </c>
      <c r="I18" s="2" t="n">
        <v>2</v>
      </c>
      <c r="J18" s="2" t="s">
        <v>4982</v>
      </c>
    </row>
    <row r="19" customFormat="false" ht="19.5" hidden="false" customHeight="true" outlineLevel="0" collapsed="false">
      <c r="A19" s="206" t="s">
        <v>5017</v>
      </c>
      <c r="B19" s="206"/>
      <c r="C19" s="206"/>
      <c r="D19" s="204"/>
      <c r="E19" s="205"/>
      <c r="F19" s="204"/>
      <c r="G19" s="207" t="n">
        <v>18</v>
      </c>
      <c r="H19" s="2" t="s">
        <v>5139</v>
      </c>
      <c r="I19" s="2" t="n">
        <v>1</v>
      </c>
      <c r="J19" s="2" t="s">
        <v>4980</v>
      </c>
    </row>
    <row r="20" customFormat="false" ht="15" hidden="false" customHeight="true" outlineLevel="0" collapsed="false">
      <c r="A20" s="208" t="s">
        <v>5332</v>
      </c>
      <c r="B20" s="209"/>
      <c r="C20" s="210" t="n">
        <v>0</v>
      </c>
      <c r="D20" s="204"/>
      <c r="E20" s="205"/>
      <c r="F20" s="204"/>
      <c r="G20" s="207" t="n">
        <v>19</v>
      </c>
      <c r="H20" s="2" t="s">
        <v>5341</v>
      </c>
      <c r="I20" s="2" t="n">
        <v>2</v>
      </c>
      <c r="J20" s="2" t="s">
        <v>4982</v>
      </c>
    </row>
    <row r="21" customFormat="false" ht="15" hidden="false" customHeight="true" outlineLevel="0" collapsed="false">
      <c r="A21" s="211" t="s">
        <v>5167</v>
      </c>
      <c r="B21" s="212" t="n">
        <v>0</v>
      </c>
      <c r="C21" s="213" t="n">
        <v>0</v>
      </c>
      <c r="D21" s="204"/>
      <c r="E21" s="205"/>
      <c r="F21" s="204"/>
      <c r="G21" s="207" t="n">
        <v>20</v>
      </c>
      <c r="H21" s="2" t="s">
        <v>5021</v>
      </c>
      <c r="I21" s="2" t="n">
        <v>2</v>
      </c>
      <c r="J21" s="2" t="s">
        <v>4982</v>
      </c>
    </row>
    <row r="22" customFormat="false" ht="15" hidden="false" customHeight="true" outlineLevel="0" collapsed="false">
      <c r="A22" s="211" t="s">
        <v>5370</v>
      </c>
      <c r="B22" s="212" t="n">
        <v>0</v>
      </c>
      <c r="C22" s="213" t="n">
        <v>0</v>
      </c>
      <c r="D22" s="204"/>
      <c r="E22" s="205"/>
      <c r="F22" s="204"/>
      <c r="G22" s="207" t="n">
        <v>21</v>
      </c>
      <c r="H22" s="2" t="s">
        <v>1573</v>
      </c>
      <c r="I22" s="2" t="n">
        <v>2</v>
      </c>
      <c r="J22" s="2" t="s">
        <v>4982</v>
      </c>
    </row>
    <row r="23" customFormat="false" ht="15" hidden="false" customHeight="true" outlineLevel="0" collapsed="false">
      <c r="A23" s="211" t="s">
        <v>5207</v>
      </c>
      <c r="B23" s="212" t="n">
        <v>0</v>
      </c>
      <c r="C23" s="213" t="n">
        <v>0</v>
      </c>
      <c r="D23" s="204"/>
      <c r="E23" s="205"/>
      <c r="F23" s="204"/>
      <c r="G23" s="207" t="n">
        <v>22</v>
      </c>
      <c r="H23" s="2" t="s">
        <v>5268</v>
      </c>
      <c r="I23" s="2" t="n">
        <v>0</v>
      </c>
      <c r="J23" s="2" t="s">
        <v>4991</v>
      </c>
    </row>
    <row r="24" customFormat="false" ht="15" hidden="false" customHeight="true" outlineLevel="0" collapsed="false">
      <c r="A24" s="211" t="s">
        <v>5371</v>
      </c>
      <c r="B24" s="212" t="n">
        <v>0</v>
      </c>
      <c r="C24" s="213" t="n">
        <v>0</v>
      </c>
      <c r="D24" s="204"/>
      <c r="E24" s="205"/>
      <c r="F24" s="204"/>
      <c r="G24" s="207" t="n">
        <v>23</v>
      </c>
      <c r="H24" s="2" t="s">
        <v>5030</v>
      </c>
      <c r="I24" s="2" t="n">
        <v>2</v>
      </c>
      <c r="J24" s="2" t="s">
        <v>4982</v>
      </c>
    </row>
    <row r="25" customFormat="false" ht="15" hidden="false" customHeight="true" outlineLevel="0" collapsed="false">
      <c r="A25" s="211" t="s">
        <v>5296</v>
      </c>
      <c r="B25" s="212" t="n">
        <v>0</v>
      </c>
      <c r="C25" s="213" t="n">
        <v>0</v>
      </c>
      <c r="D25" s="204"/>
      <c r="E25" s="205"/>
      <c r="F25" s="204"/>
      <c r="G25" s="207" t="n">
        <v>24</v>
      </c>
      <c r="H25" s="2" t="s">
        <v>5281</v>
      </c>
      <c r="I25" s="2" t="n">
        <v>1</v>
      </c>
      <c r="J25" s="2" t="s">
        <v>4980</v>
      </c>
    </row>
    <row r="26" customFormat="false" ht="15" hidden="false" customHeight="true" outlineLevel="0" collapsed="false">
      <c r="A26" s="211" t="s">
        <v>5372</v>
      </c>
      <c r="B26" s="212" t="n">
        <v>0</v>
      </c>
      <c r="C26" s="213" t="n">
        <v>0</v>
      </c>
      <c r="D26" s="215"/>
      <c r="E26" s="205"/>
      <c r="F26" s="204"/>
      <c r="G26" s="207" t="n">
        <v>25</v>
      </c>
      <c r="H26" s="2" t="s">
        <v>5061</v>
      </c>
      <c r="I26" s="2" t="n">
        <v>2</v>
      </c>
      <c r="J26" s="2" t="s">
        <v>4982</v>
      </c>
    </row>
    <row r="27" customFormat="false" ht="15" hidden="false" customHeight="true" outlineLevel="0" collapsed="false">
      <c r="A27" s="211" t="s">
        <v>5184</v>
      </c>
      <c r="B27" s="212" t="n">
        <v>0</v>
      </c>
      <c r="C27" s="213" t="n">
        <v>0</v>
      </c>
      <c r="D27" s="204"/>
      <c r="E27" s="205"/>
      <c r="F27" s="204"/>
      <c r="G27" s="207" t="n">
        <v>26</v>
      </c>
      <c r="H27" s="2" t="s">
        <v>5250</v>
      </c>
      <c r="I27" s="2" t="n">
        <v>2</v>
      </c>
      <c r="J27" s="2" t="s">
        <v>5006</v>
      </c>
    </row>
    <row r="28" customFormat="false" ht="15" hidden="false" customHeight="true" outlineLevel="0" collapsed="false">
      <c r="A28" s="211" t="s">
        <v>5172</v>
      </c>
      <c r="B28" s="212" t="n">
        <v>0</v>
      </c>
      <c r="C28" s="213" t="n">
        <v>0</v>
      </c>
      <c r="D28" s="204"/>
      <c r="E28" s="205"/>
      <c r="F28" s="204"/>
      <c r="G28" s="207" t="n">
        <v>27</v>
      </c>
      <c r="H28" s="2" t="s">
        <v>5035</v>
      </c>
      <c r="I28" s="2" t="n">
        <v>2</v>
      </c>
      <c r="J28" s="2" t="s">
        <v>5006</v>
      </c>
    </row>
    <row r="29" customFormat="false" ht="15" hidden="false" customHeight="true" outlineLevel="0" collapsed="false">
      <c r="A29" s="211" t="s">
        <v>1298</v>
      </c>
      <c r="B29" s="212" t="n">
        <v>0</v>
      </c>
      <c r="C29" s="213" t="n">
        <v>0</v>
      </c>
      <c r="D29" s="204"/>
      <c r="E29" s="205"/>
      <c r="F29" s="204"/>
      <c r="G29" s="207" t="n">
        <v>28</v>
      </c>
      <c r="H29" s="2" t="s">
        <v>4984</v>
      </c>
      <c r="I29" s="2" t="n">
        <v>0</v>
      </c>
      <c r="J29" s="2" t="s">
        <v>4991</v>
      </c>
    </row>
    <row r="30" customFormat="false" ht="15" hidden="false" customHeight="true" outlineLevel="0" collapsed="false">
      <c r="A30" s="2"/>
      <c r="B30" s="204"/>
      <c r="C30" s="204"/>
      <c r="D30" s="204"/>
      <c r="E30" s="205"/>
      <c r="F30" s="204"/>
      <c r="G30" s="207" t="n">
        <v>29</v>
      </c>
      <c r="H30" s="2" t="s">
        <v>5262</v>
      </c>
      <c r="I30" s="2" t="n">
        <v>0</v>
      </c>
      <c r="J30" s="2" t="s">
        <v>4991</v>
      </c>
    </row>
    <row r="31" customFormat="false" ht="19.5" hidden="false" customHeight="true" outlineLevel="0" collapsed="false">
      <c r="A31" s="206" t="s">
        <v>5006</v>
      </c>
      <c r="B31" s="206"/>
      <c r="C31" s="206"/>
      <c r="D31" s="204"/>
      <c r="E31" s="205"/>
      <c r="F31" s="204"/>
      <c r="G31" s="207" t="n">
        <v>30</v>
      </c>
      <c r="H31" s="2" t="s">
        <v>5207</v>
      </c>
      <c r="I31" s="2" t="n">
        <v>2</v>
      </c>
      <c r="J31" s="2" t="s">
        <v>4999</v>
      </c>
    </row>
    <row r="32" customFormat="false" ht="15" hidden="false" customHeight="true" outlineLevel="0" collapsed="false">
      <c r="A32" s="208" t="s">
        <v>5126</v>
      </c>
      <c r="B32" s="209" t="n">
        <v>0</v>
      </c>
      <c r="C32" s="210" t="n">
        <v>0</v>
      </c>
      <c r="D32" s="204"/>
      <c r="E32" s="205"/>
      <c r="F32" s="204"/>
      <c r="G32" s="207" t="n">
        <v>31</v>
      </c>
      <c r="H32" s="2" t="s">
        <v>5371</v>
      </c>
      <c r="I32" s="2" t="n">
        <v>2</v>
      </c>
      <c r="J32" s="2" t="s">
        <v>4999</v>
      </c>
    </row>
    <row r="33" customFormat="false" ht="15" hidden="false" customHeight="true" outlineLevel="0" collapsed="false">
      <c r="A33" s="211" t="s">
        <v>5089</v>
      </c>
      <c r="B33" s="212" t="n">
        <v>0</v>
      </c>
      <c r="C33" s="213" t="n">
        <v>0</v>
      </c>
      <c r="D33" s="204"/>
      <c r="E33" s="205"/>
      <c r="F33" s="204"/>
      <c r="G33" s="207" t="n">
        <v>32</v>
      </c>
      <c r="H33" s="2" t="s">
        <v>478</v>
      </c>
      <c r="I33" s="2" t="n">
        <v>0</v>
      </c>
      <c r="J33" s="2" t="s">
        <v>4991</v>
      </c>
    </row>
    <row r="34" customFormat="false" ht="15" hidden="false" customHeight="true" outlineLevel="0" collapsed="false">
      <c r="A34" s="211" t="s">
        <v>5249</v>
      </c>
      <c r="B34" s="212" t="n">
        <v>0</v>
      </c>
      <c r="C34" s="213" t="n">
        <v>0</v>
      </c>
      <c r="D34" s="204"/>
      <c r="E34" s="205"/>
      <c r="F34" s="204"/>
      <c r="G34" s="207" t="n">
        <v>33</v>
      </c>
      <c r="H34" s="2" t="s">
        <v>5373</v>
      </c>
      <c r="I34" s="2" t="n">
        <v>2</v>
      </c>
      <c r="J34" s="2" t="s">
        <v>4995</v>
      </c>
    </row>
    <row r="35" customFormat="false" ht="15" hidden="false" customHeight="true" outlineLevel="0" collapsed="false">
      <c r="A35" s="211" t="s">
        <v>5250</v>
      </c>
      <c r="B35" s="212" t="n">
        <v>0</v>
      </c>
      <c r="C35" s="213" t="n">
        <v>0</v>
      </c>
      <c r="D35" s="204"/>
      <c r="E35" s="205"/>
      <c r="F35" s="204"/>
      <c r="G35" s="207" t="n">
        <v>34</v>
      </c>
      <c r="H35" s="2" t="s">
        <v>5038</v>
      </c>
      <c r="I35" s="2" t="n">
        <v>2</v>
      </c>
      <c r="J35" s="2" t="s">
        <v>4982</v>
      </c>
    </row>
    <row r="36" customFormat="false" ht="15" hidden="false" customHeight="true" outlineLevel="0" collapsed="false">
      <c r="A36" s="211" t="s">
        <v>5035</v>
      </c>
      <c r="B36" s="212" t="n">
        <v>0</v>
      </c>
      <c r="C36" s="213" t="n">
        <v>0</v>
      </c>
      <c r="D36" s="204"/>
      <c r="E36" s="205"/>
      <c r="F36" s="204"/>
      <c r="G36" s="207" t="n">
        <v>35</v>
      </c>
      <c r="H36" s="2" t="s">
        <v>5112</v>
      </c>
      <c r="I36" s="2" t="n">
        <v>2</v>
      </c>
      <c r="J36" s="2" t="s">
        <v>4982</v>
      </c>
    </row>
    <row r="37" customFormat="false" ht="15" hidden="false" customHeight="true" outlineLevel="0" collapsed="false">
      <c r="A37" s="211" t="s">
        <v>5342</v>
      </c>
      <c r="B37" s="212" t="n">
        <v>0</v>
      </c>
      <c r="C37" s="213" t="n">
        <v>0</v>
      </c>
      <c r="D37" s="204"/>
      <c r="E37" s="205"/>
      <c r="F37" s="204"/>
      <c r="G37" s="207" t="n">
        <v>36</v>
      </c>
      <c r="H37" s="2" t="s">
        <v>5296</v>
      </c>
      <c r="I37" s="2" t="n">
        <v>2</v>
      </c>
      <c r="J37" s="2" t="s">
        <v>4999</v>
      </c>
    </row>
    <row r="38" customFormat="false" ht="15" hidden="false" customHeight="true" outlineLevel="0" collapsed="false">
      <c r="A38" s="211" t="s">
        <v>5037</v>
      </c>
      <c r="B38" s="212" t="n">
        <v>0</v>
      </c>
      <c r="C38" s="213"/>
      <c r="D38" s="204"/>
      <c r="E38" s="205"/>
      <c r="F38" s="204"/>
      <c r="G38" s="207" t="n">
        <v>37</v>
      </c>
      <c r="H38" s="2" t="s">
        <v>5372</v>
      </c>
      <c r="I38" s="2" t="n">
        <v>2</v>
      </c>
      <c r="J38" s="2" t="s">
        <v>4999</v>
      </c>
    </row>
    <row r="39" customFormat="false" ht="15" hidden="false" customHeight="true" outlineLevel="0" collapsed="false">
      <c r="A39" s="211" t="s">
        <v>5189</v>
      </c>
      <c r="B39" s="212" t="n">
        <v>0</v>
      </c>
      <c r="C39" s="213" t="n">
        <v>0</v>
      </c>
      <c r="D39" s="204"/>
      <c r="E39" s="205"/>
      <c r="F39" s="204"/>
      <c r="G39" s="207" t="n">
        <v>38</v>
      </c>
      <c r="H39" s="2" t="s">
        <v>5184</v>
      </c>
      <c r="I39" s="2" t="n">
        <v>2</v>
      </c>
      <c r="J39" s="2" t="s">
        <v>4999</v>
      </c>
    </row>
    <row r="40" customFormat="false" ht="15" hidden="false" customHeight="true" outlineLevel="0" collapsed="false">
      <c r="A40" s="211" t="s">
        <v>5039</v>
      </c>
      <c r="B40" s="212" t="n">
        <v>0</v>
      </c>
      <c r="C40" s="213" t="n">
        <v>0</v>
      </c>
      <c r="D40" s="204"/>
      <c r="E40" s="205"/>
      <c r="F40" s="204"/>
      <c r="G40" s="207" t="n">
        <v>39</v>
      </c>
      <c r="H40" s="2" t="s">
        <v>5062</v>
      </c>
      <c r="I40" s="2" t="n">
        <v>2</v>
      </c>
      <c r="J40" s="2" t="s">
        <v>4982</v>
      </c>
    </row>
    <row r="41" customFormat="false" ht="15" hidden="false" customHeight="true" outlineLevel="0" collapsed="false">
      <c r="A41" s="211" t="s">
        <v>5165</v>
      </c>
      <c r="B41" s="212" t="n">
        <v>0</v>
      </c>
      <c r="C41" s="213" t="n">
        <v>0</v>
      </c>
      <c r="D41" s="204"/>
      <c r="E41" s="205"/>
      <c r="F41" s="204"/>
      <c r="G41" s="207" t="n">
        <v>40</v>
      </c>
      <c r="H41" s="2" t="s">
        <v>5172</v>
      </c>
      <c r="I41" s="2" t="n">
        <v>2</v>
      </c>
      <c r="J41" s="2" t="s">
        <v>4999</v>
      </c>
    </row>
    <row r="42" customFormat="false" ht="15" hidden="false" customHeight="true" outlineLevel="0" collapsed="false">
      <c r="A42" s="211" t="s">
        <v>5033</v>
      </c>
      <c r="B42" s="212"/>
      <c r="C42" s="213" t="n">
        <v>0</v>
      </c>
      <c r="D42" s="204"/>
      <c r="E42" s="205"/>
      <c r="F42" s="204"/>
      <c r="G42" s="207" t="n">
        <v>41</v>
      </c>
      <c r="H42" s="2" t="s">
        <v>5041</v>
      </c>
      <c r="I42" s="2" t="n">
        <v>2</v>
      </c>
      <c r="J42" s="2" t="s">
        <v>4982</v>
      </c>
    </row>
    <row r="43" customFormat="false" ht="15" hidden="false" customHeight="true" outlineLevel="0" collapsed="false">
      <c r="A43" s="2"/>
      <c r="B43" s="204"/>
      <c r="C43" s="204"/>
      <c r="D43" s="204"/>
      <c r="E43" s="205"/>
      <c r="F43" s="204"/>
      <c r="G43" s="207" t="n">
        <v>42</v>
      </c>
      <c r="H43" s="2" t="s">
        <v>5114</v>
      </c>
      <c r="I43" s="2" t="n">
        <v>2</v>
      </c>
      <c r="J43" s="2" t="s">
        <v>4982</v>
      </c>
    </row>
    <row r="44" customFormat="false" ht="19.5" hidden="false" customHeight="true" outlineLevel="0" collapsed="false">
      <c r="A44" s="206" t="s">
        <v>4982</v>
      </c>
      <c r="B44" s="206"/>
      <c r="C44" s="206"/>
      <c r="D44" s="204"/>
      <c r="E44" s="205"/>
      <c r="F44" s="204"/>
      <c r="G44" s="207" t="n">
        <v>43</v>
      </c>
      <c r="H44" s="2" t="s">
        <v>5042</v>
      </c>
      <c r="I44" s="2" t="n">
        <v>2</v>
      </c>
      <c r="J44" s="2" t="s">
        <v>4982</v>
      </c>
    </row>
    <row r="45" customFormat="false" ht="15" hidden="false" customHeight="true" outlineLevel="0" collapsed="false">
      <c r="A45" s="208" t="s">
        <v>5045</v>
      </c>
      <c r="B45" s="221" t="n">
        <v>6</v>
      </c>
      <c r="C45" s="217" t="n">
        <v>6</v>
      </c>
      <c r="D45" s="204"/>
      <c r="E45" s="205"/>
      <c r="F45" s="204"/>
      <c r="G45" s="207" t="n">
        <v>44</v>
      </c>
      <c r="H45" s="2" t="s">
        <v>5065</v>
      </c>
      <c r="I45" s="2" t="n">
        <v>2</v>
      </c>
      <c r="J45" s="2" t="s">
        <v>4982</v>
      </c>
    </row>
    <row r="46" customFormat="false" ht="15" hidden="false" customHeight="true" outlineLevel="0" collapsed="false">
      <c r="A46" s="211" t="s">
        <v>5030</v>
      </c>
      <c r="B46" s="218" t="n">
        <v>10</v>
      </c>
      <c r="C46" s="2" t="n">
        <v>10</v>
      </c>
      <c r="D46" s="204"/>
      <c r="E46" s="205"/>
      <c r="F46" s="204"/>
      <c r="G46" s="207" t="n">
        <v>45</v>
      </c>
      <c r="H46" s="2" t="s">
        <v>5337</v>
      </c>
      <c r="I46" s="2" t="n">
        <v>2</v>
      </c>
      <c r="J46" s="2" t="s">
        <v>4982</v>
      </c>
    </row>
    <row r="47" customFormat="false" ht="15" hidden="false" customHeight="true" outlineLevel="0" collapsed="false">
      <c r="A47" s="211" t="s">
        <v>5061</v>
      </c>
      <c r="B47" s="218" t="n">
        <v>15</v>
      </c>
      <c r="C47" s="2" t="n">
        <v>15</v>
      </c>
      <c r="D47" s="204"/>
      <c r="E47" s="205"/>
      <c r="F47" s="204"/>
      <c r="G47" s="207" t="n">
        <v>46</v>
      </c>
      <c r="H47" s="2" t="s">
        <v>5043</v>
      </c>
      <c r="I47" s="2" t="n">
        <v>2</v>
      </c>
      <c r="J47" s="2" t="s">
        <v>4982</v>
      </c>
    </row>
    <row r="48" customFormat="false" ht="15" hidden="false" customHeight="true" outlineLevel="0" collapsed="false">
      <c r="A48" s="211" t="s">
        <v>5038</v>
      </c>
      <c r="B48" s="218" t="n">
        <v>17</v>
      </c>
      <c r="C48" s="2" t="n">
        <v>17</v>
      </c>
      <c r="D48" s="204"/>
      <c r="E48" s="205"/>
      <c r="F48" s="204"/>
      <c r="G48" s="207" t="n">
        <v>47</v>
      </c>
      <c r="H48" s="2" t="s">
        <v>5306</v>
      </c>
      <c r="I48" s="2" t="n">
        <v>0</v>
      </c>
      <c r="J48" s="2" t="s">
        <v>4991</v>
      </c>
    </row>
    <row r="49" customFormat="false" ht="15" hidden="false" customHeight="true" outlineLevel="0" collapsed="false">
      <c r="A49" s="211" t="s">
        <v>5062</v>
      </c>
      <c r="B49" s="218" t="n">
        <v>18</v>
      </c>
      <c r="C49" s="2" t="n">
        <v>18</v>
      </c>
      <c r="D49" s="204"/>
      <c r="E49" s="205"/>
      <c r="F49" s="204"/>
      <c r="G49" s="207" t="n">
        <v>48</v>
      </c>
      <c r="H49" s="2" t="s">
        <v>5044</v>
      </c>
      <c r="I49" s="2" t="n">
        <v>2</v>
      </c>
      <c r="J49" s="2" t="s">
        <v>4982</v>
      </c>
    </row>
    <row r="50" customFormat="false" ht="15" hidden="false" customHeight="true" outlineLevel="0" collapsed="false">
      <c r="A50" s="211" t="s">
        <v>5337</v>
      </c>
      <c r="B50" s="214"/>
      <c r="C50" s="2" t="n">
        <v>19</v>
      </c>
      <c r="D50" s="204"/>
      <c r="E50" s="205"/>
      <c r="F50" s="204"/>
      <c r="G50" s="207" t="n">
        <v>49</v>
      </c>
      <c r="H50" s="2" t="s">
        <v>5342</v>
      </c>
      <c r="I50" s="2" t="n">
        <v>2</v>
      </c>
      <c r="J50" s="2" t="s">
        <v>5006</v>
      </c>
    </row>
    <row r="51" customFormat="false" ht="15" hidden="false" customHeight="true" outlineLevel="0" collapsed="false">
      <c r="A51" s="211" t="s">
        <v>5021</v>
      </c>
      <c r="B51" s="218" t="n">
        <v>21</v>
      </c>
      <c r="C51" s="2" t="n">
        <v>21</v>
      </c>
      <c r="D51" s="204"/>
      <c r="E51" s="205"/>
      <c r="F51" s="204"/>
      <c r="G51" s="207" t="n">
        <v>50</v>
      </c>
      <c r="H51" s="2" t="s">
        <v>5338</v>
      </c>
      <c r="I51" s="2" t="n">
        <v>2</v>
      </c>
      <c r="J51" s="2" t="s">
        <v>4982</v>
      </c>
    </row>
    <row r="52" customFormat="false" ht="15" hidden="false" customHeight="true" outlineLevel="0" collapsed="false">
      <c r="A52" s="211" t="s">
        <v>5116</v>
      </c>
      <c r="B52" s="218" t="n">
        <v>23</v>
      </c>
      <c r="C52" s="2" t="n">
        <v>23</v>
      </c>
      <c r="D52" s="204"/>
      <c r="E52" s="205"/>
      <c r="F52" s="204"/>
      <c r="G52" s="207" t="n">
        <v>51</v>
      </c>
      <c r="H52" s="2" t="s">
        <v>5037</v>
      </c>
      <c r="I52" s="2" t="n">
        <v>2</v>
      </c>
      <c r="J52" s="2" t="s">
        <v>4982</v>
      </c>
    </row>
    <row r="53" customFormat="false" ht="15" hidden="false" customHeight="true" outlineLevel="0" collapsed="false">
      <c r="A53" s="211" t="s">
        <v>5042</v>
      </c>
      <c r="B53" s="218" t="n">
        <v>27</v>
      </c>
      <c r="C53" s="2" t="n">
        <v>27</v>
      </c>
      <c r="D53" s="204"/>
      <c r="E53" s="205"/>
      <c r="F53" s="204"/>
      <c r="G53" s="207" t="n">
        <v>52</v>
      </c>
      <c r="H53" s="2" t="s">
        <v>5116</v>
      </c>
      <c r="I53" s="2" t="n">
        <v>2</v>
      </c>
      <c r="J53" s="2" t="s">
        <v>4982</v>
      </c>
    </row>
    <row r="54" customFormat="false" ht="15" hidden="false" customHeight="true" outlineLevel="0" collapsed="false">
      <c r="A54" s="211" t="s">
        <v>5056</v>
      </c>
      <c r="B54" s="218" t="n">
        <v>31</v>
      </c>
      <c r="C54" s="2" t="n">
        <v>31</v>
      </c>
      <c r="D54" s="204"/>
      <c r="E54" s="205"/>
      <c r="F54" s="204"/>
      <c r="G54" s="207" t="n">
        <v>53</v>
      </c>
      <c r="H54" s="2" t="s">
        <v>5189</v>
      </c>
      <c r="I54" s="2" t="n">
        <v>2</v>
      </c>
      <c r="J54" s="2" t="s">
        <v>5006</v>
      </c>
    </row>
    <row r="55" customFormat="false" ht="15" hidden="false" customHeight="true" outlineLevel="0" collapsed="false">
      <c r="A55" s="211" t="s">
        <v>5004</v>
      </c>
      <c r="B55" s="218" t="n">
        <v>32</v>
      </c>
      <c r="C55" s="2" t="n">
        <v>32</v>
      </c>
      <c r="D55" s="204"/>
      <c r="E55" s="205"/>
      <c r="F55" s="204"/>
      <c r="G55" s="207" t="n">
        <v>54</v>
      </c>
      <c r="H55" s="2" t="s">
        <v>5039</v>
      </c>
      <c r="I55" s="2" t="n">
        <v>2</v>
      </c>
      <c r="J55" s="2" t="s">
        <v>5006</v>
      </c>
    </row>
    <row r="56" customFormat="false" ht="15" hidden="false" customHeight="true" outlineLevel="0" collapsed="false">
      <c r="A56" s="211" t="s">
        <v>4983</v>
      </c>
      <c r="B56" s="218" t="n">
        <v>40</v>
      </c>
      <c r="C56" s="2" t="n">
        <v>40</v>
      </c>
      <c r="D56" s="204"/>
      <c r="E56" s="205"/>
      <c r="F56" s="204"/>
      <c r="G56" s="207" t="n">
        <v>55</v>
      </c>
      <c r="H56" s="2" t="s">
        <v>5343</v>
      </c>
      <c r="I56" s="2" t="n">
        <v>1</v>
      </c>
      <c r="J56" s="2" t="s">
        <v>4980</v>
      </c>
    </row>
    <row r="57" customFormat="false" ht="15" hidden="false" customHeight="true" outlineLevel="0" collapsed="false">
      <c r="A57" s="211" t="s">
        <v>5013</v>
      </c>
      <c r="B57" s="218" t="n">
        <v>42</v>
      </c>
      <c r="C57" s="2" t="n">
        <v>42</v>
      </c>
      <c r="D57" s="204"/>
      <c r="E57" s="205"/>
      <c r="F57" s="204"/>
      <c r="G57" s="207" t="n">
        <v>56</v>
      </c>
      <c r="H57" s="2" t="s">
        <v>5067</v>
      </c>
      <c r="I57" s="2" t="n">
        <v>2</v>
      </c>
      <c r="J57" s="2" t="s">
        <v>4982</v>
      </c>
    </row>
    <row r="58" customFormat="false" ht="15" hidden="false" customHeight="true" outlineLevel="0" collapsed="false">
      <c r="A58" s="211" t="s">
        <v>5041</v>
      </c>
      <c r="B58" s="218" t="n">
        <v>44</v>
      </c>
      <c r="C58" s="2" t="n">
        <v>44</v>
      </c>
      <c r="D58" s="204"/>
      <c r="E58" s="205"/>
      <c r="F58" s="204"/>
      <c r="G58" s="207" t="n">
        <v>57</v>
      </c>
      <c r="H58" s="2" t="s">
        <v>977</v>
      </c>
      <c r="I58" s="2" t="n">
        <v>2</v>
      </c>
      <c r="J58" s="2" t="s">
        <v>4982</v>
      </c>
    </row>
    <row r="59" customFormat="false" ht="15" hidden="false" customHeight="true" outlineLevel="0" collapsed="false">
      <c r="A59" s="211" t="s">
        <v>4985</v>
      </c>
      <c r="B59" s="218" t="n">
        <v>45</v>
      </c>
      <c r="C59" s="2" t="n">
        <v>45</v>
      </c>
      <c r="D59" s="204"/>
      <c r="E59" s="205"/>
      <c r="F59" s="204"/>
      <c r="G59" s="207" t="n">
        <v>58</v>
      </c>
      <c r="H59" s="2" t="s">
        <v>5235</v>
      </c>
      <c r="I59" s="2" t="n">
        <v>2</v>
      </c>
      <c r="J59" s="2" t="s">
        <v>4982</v>
      </c>
    </row>
    <row r="60" customFormat="false" ht="15" hidden="false" customHeight="true" outlineLevel="0" collapsed="false">
      <c r="A60" s="211" t="s">
        <v>5043</v>
      </c>
      <c r="B60" s="218" t="n">
        <v>48</v>
      </c>
      <c r="C60" s="2" t="n">
        <v>48</v>
      </c>
      <c r="D60" s="204"/>
      <c r="E60" s="205"/>
      <c r="F60" s="204"/>
      <c r="G60" s="207" t="n">
        <v>59</v>
      </c>
      <c r="H60" s="2" t="s">
        <v>5050</v>
      </c>
      <c r="I60" s="2" t="n">
        <v>2</v>
      </c>
      <c r="J60" s="2" t="s">
        <v>4982</v>
      </c>
    </row>
    <row r="61" customFormat="false" ht="15" hidden="false" customHeight="true" outlineLevel="0" collapsed="false">
      <c r="A61" s="211" t="s">
        <v>5343</v>
      </c>
      <c r="B61" s="214"/>
      <c r="C61" s="2" t="n">
        <v>51</v>
      </c>
      <c r="D61" s="204"/>
      <c r="E61" s="205"/>
      <c r="F61" s="204"/>
      <c r="G61" s="207" t="n">
        <v>60</v>
      </c>
      <c r="H61" s="2" t="s">
        <v>5190</v>
      </c>
      <c r="I61" s="2" t="n">
        <v>0</v>
      </c>
      <c r="J61" s="2" t="s">
        <v>4991</v>
      </c>
    </row>
    <row r="62" customFormat="false" ht="15" hidden="false" customHeight="true" outlineLevel="0" collapsed="false">
      <c r="A62" s="211" t="s">
        <v>5338</v>
      </c>
      <c r="B62" s="218" t="n">
        <v>58</v>
      </c>
      <c r="C62" s="2" t="n">
        <v>58</v>
      </c>
      <c r="D62" s="204"/>
      <c r="E62" s="205"/>
      <c r="F62" s="204"/>
      <c r="G62" s="207" t="n">
        <v>61</v>
      </c>
      <c r="H62" s="2" t="s">
        <v>5165</v>
      </c>
      <c r="I62" s="2" t="n">
        <v>1</v>
      </c>
      <c r="J62" s="2" t="s">
        <v>4980</v>
      </c>
    </row>
    <row r="63" customFormat="false" ht="15" hidden="false" customHeight="true" outlineLevel="0" collapsed="false">
      <c r="A63" s="211" t="s">
        <v>4981</v>
      </c>
      <c r="B63" s="218" t="n">
        <v>62</v>
      </c>
      <c r="C63" s="2" t="n">
        <v>62</v>
      </c>
      <c r="D63" s="204"/>
      <c r="E63" s="205"/>
      <c r="F63" s="204"/>
      <c r="G63" s="207" t="n">
        <v>62</v>
      </c>
      <c r="H63" s="2" t="s">
        <v>5045</v>
      </c>
      <c r="I63" s="2" t="n">
        <v>2</v>
      </c>
      <c r="J63" s="2" t="s">
        <v>4982</v>
      </c>
    </row>
    <row r="64" customFormat="false" ht="15" hidden="false" customHeight="true" outlineLevel="0" collapsed="false">
      <c r="A64" s="211" t="s">
        <v>5114</v>
      </c>
      <c r="B64" s="218" t="n">
        <v>67</v>
      </c>
      <c r="C64" s="2" t="n">
        <v>67</v>
      </c>
      <c r="D64" s="204"/>
      <c r="E64" s="205"/>
      <c r="F64" s="204"/>
      <c r="G64" s="207" t="n">
        <v>63</v>
      </c>
      <c r="H64" s="2" t="s">
        <v>5033</v>
      </c>
      <c r="I64" s="2" t="n">
        <v>2</v>
      </c>
      <c r="J64" s="2" t="s">
        <v>5006</v>
      </c>
    </row>
    <row r="65" customFormat="false" ht="15" hidden="false" customHeight="true" outlineLevel="0" collapsed="false">
      <c r="A65" s="211" t="s">
        <v>1573</v>
      </c>
      <c r="B65" s="218" t="n">
        <v>68</v>
      </c>
      <c r="C65" s="2" t="n">
        <v>68</v>
      </c>
      <c r="D65" s="204"/>
      <c r="E65" s="205"/>
      <c r="F65" s="204"/>
      <c r="G65" s="207" t="n">
        <v>64</v>
      </c>
      <c r="H65" s="2" t="s">
        <v>1298</v>
      </c>
      <c r="I65" s="2" t="n">
        <v>2</v>
      </c>
      <c r="J65" s="2" t="s">
        <v>4999</v>
      </c>
    </row>
    <row r="66" customFormat="false" ht="15" hidden="false" customHeight="true" outlineLevel="0" collapsed="false">
      <c r="A66" s="211" t="s">
        <v>5112</v>
      </c>
      <c r="B66" s="218" t="n">
        <v>77</v>
      </c>
      <c r="C66" s="2" t="n">
        <v>77</v>
      </c>
      <c r="D66" s="204"/>
      <c r="E66" s="205"/>
      <c r="F66" s="204"/>
      <c r="G66" s="207" t="n">
        <v>65</v>
      </c>
      <c r="H66" s="219" t="s">
        <v>1715</v>
      </c>
      <c r="I66" s="219" t="n">
        <v>0</v>
      </c>
      <c r="J66" s="219" t="s">
        <v>4991</v>
      </c>
    </row>
    <row r="67" customFormat="false" ht="15" hidden="false" customHeight="true" outlineLevel="0" collapsed="false">
      <c r="A67" s="211" t="s">
        <v>5050</v>
      </c>
      <c r="B67" s="218" t="n">
        <v>87</v>
      </c>
      <c r="C67" s="2" t="n">
        <v>87</v>
      </c>
      <c r="D67" s="204"/>
      <c r="E67" s="205"/>
      <c r="F67" s="204"/>
      <c r="G67" s="207"/>
      <c r="H67" s="220" t="s">
        <v>5052</v>
      </c>
      <c r="I67" s="217" t="n">
        <f aca="false">SUM(I2:I66)</f>
        <v>108</v>
      </c>
      <c r="J67" s="217"/>
    </row>
    <row r="68" customFormat="false" ht="15" hidden="false" customHeight="true" outlineLevel="0" collapsed="false">
      <c r="A68" s="211" t="s">
        <v>5037</v>
      </c>
      <c r="B68" s="214"/>
      <c r="C68" s="2" t="n">
        <v>88</v>
      </c>
      <c r="D68" s="204"/>
      <c r="E68" s="205"/>
      <c r="F68" s="204"/>
      <c r="G68" s="207"/>
      <c r="H68" s="2" t="s">
        <v>5053</v>
      </c>
      <c r="I68" s="2" t="n">
        <f aca="false">I67-((2*5)+(2*5))</f>
        <v>88</v>
      </c>
      <c r="J68" s="2"/>
    </row>
    <row r="69" customFormat="false" ht="15" hidden="false" customHeight="true" outlineLevel="0" collapsed="false">
      <c r="A69" s="211" t="s">
        <v>5373</v>
      </c>
      <c r="B69" s="218" t="n">
        <v>88</v>
      </c>
      <c r="C69" s="204"/>
      <c r="D69" s="204"/>
      <c r="E69" s="205"/>
      <c r="F69" s="204"/>
      <c r="G69" s="207"/>
      <c r="H69" s="2"/>
      <c r="I69" s="204"/>
      <c r="J69" s="2"/>
    </row>
    <row r="70" customFormat="false" ht="15" hidden="false" customHeight="true" outlineLevel="0" collapsed="false">
      <c r="A70" s="211" t="s">
        <v>977</v>
      </c>
      <c r="B70" s="218" t="n">
        <v>89</v>
      </c>
      <c r="C70" s="2" t="n">
        <v>89</v>
      </c>
      <c r="D70" s="204"/>
      <c r="E70" s="205"/>
      <c r="F70" s="204"/>
      <c r="G70" s="207"/>
      <c r="H70" s="2"/>
      <c r="I70" s="204"/>
      <c r="J70" s="2"/>
    </row>
    <row r="71" customFormat="false" ht="15" hidden="false" customHeight="true" outlineLevel="0" collapsed="false">
      <c r="A71" s="211" t="s">
        <v>5139</v>
      </c>
      <c r="B71" s="218" t="n">
        <v>91</v>
      </c>
      <c r="C71" s="2" t="n">
        <v>91</v>
      </c>
      <c r="D71" s="204"/>
      <c r="E71" s="205"/>
      <c r="F71" s="204"/>
      <c r="G71" s="207"/>
      <c r="H71" s="2"/>
      <c r="I71" s="204"/>
      <c r="J71" s="2"/>
    </row>
    <row r="72" customFormat="false" ht="15" hidden="false" customHeight="true" outlineLevel="0" collapsed="false">
      <c r="A72" s="211" t="s">
        <v>5044</v>
      </c>
      <c r="B72" s="214"/>
      <c r="C72" s="2" t="n">
        <v>94</v>
      </c>
      <c r="D72" s="204"/>
      <c r="E72" s="205"/>
      <c r="F72" s="204"/>
      <c r="G72" s="207"/>
      <c r="H72" s="2"/>
      <c r="I72" s="204"/>
      <c r="J72" s="2"/>
    </row>
    <row r="73" customFormat="false" ht="15" hidden="false" customHeight="true" outlineLevel="0" collapsed="false">
      <c r="A73" s="211" t="s">
        <v>5065</v>
      </c>
      <c r="B73" s="218" t="n">
        <v>94</v>
      </c>
      <c r="C73" s="2" t="n">
        <v>94</v>
      </c>
      <c r="D73" s="204"/>
      <c r="E73" s="205"/>
      <c r="F73" s="204"/>
      <c r="G73" s="207"/>
      <c r="H73" s="2"/>
      <c r="I73" s="204"/>
      <c r="J73" s="2"/>
    </row>
    <row r="74" customFormat="false" ht="15" hidden="false" customHeight="true" outlineLevel="0" collapsed="false">
      <c r="A74" s="211" t="s">
        <v>4996</v>
      </c>
      <c r="B74" s="214"/>
      <c r="C74" s="2" t="n">
        <v>100</v>
      </c>
      <c r="D74" s="204"/>
      <c r="E74" s="205"/>
      <c r="F74" s="204"/>
      <c r="G74" s="207"/>
      <c r="H74" s="2"/>
      <c r="I74" s="204"/>
      <c r="J74" s="2"/>
    </row>
    <row r="75" customFormat="false" ht="15" hidden="false" customHeight="true" outlineLevel="0" collapsed="false">
      <c r="A75" s="211" t="s">
        <v>5341</v>
      </c>
      <c r="B75" s="218" t="s">
        <v>5344</v>
      </c>
      <c r="C75" s="2" t="s">
        <v>5344</v>
      </c>
      <c r="D75" s="204"/>
      <c r="E75" s="205"/>
      <c r="F75" s="204"/>
      <c r="G75" s="207"/>
      <c r="H75" s="2"/>
      <c r="I75" s="204"/>
      <c r="J75" s="2"/>
    </row>
    <row r="76" customFormat="false" ht="15" hidden="false" customHeight="true" outlineLevel="0" collapsed="false">
      <c r="A76" s="211" t="s">
        <v>5235</v>
      </c>
      <c r="B76" s="218" t="s">
        <v>5237</v>
      </c>
      <c r="C76" s="2" t="s">
        <v>5237</v>
      </c>
      <c r="D76" s="204"/>
      <c r="E76" s="205"/>
      <c r="F76" s="204"/>
      <c r="G76" s="207"/>
      <c r="H76" s="2"/>
      <c r="I76" s="204"/>
      <c r="J76" s="2"/>
    </row>
    <row r="77" customFormat="false" ht="15" hidden="false" customHeight="true" outlineLevel="0" collapsed="false">
      <c r="A77" s="211" t="s">
        <v>5067</v>
      </c>
      <c r="B77" s="218" t="s">
        <v>5068</v>
      </c>
      <c r="C77" s="2" t="s">
        <v>5068</v>
      </c>
      <c r="D77" s="204"/>
      <c r="E77" s="205"/>
      <c r="F77" s="204"/>
      <c r="G77" s="207"/>
      <c r="H77" s="2"/>
      <c r="I77" s="204"/>
      <c r="J77" s="2"/>
    </row>
    <row r="78" customFormat="false" ht="15" hidden="false" customHeight="true" outlineLevel="0" collapsed="false">
      <c r="A78" s="2"/>
      <c r="B78" s="204"/>
      <c r="C78" s="204"/>
      <c r="D78" s="204"/>
      <c r="E78" s="205"/>
      <c r="F78" s="204"/>
      <c r="G78" s="207"/>
      <c r="H78" s="2"/>
      <c r="I78" s="204"/>
      <c r="J78" s="2"/>
    </row>
  </sheetData>
  <mergeCells count="4">
    <mergeCell ref="A2:C2"/>
    <mergeCell ref="A19:C19"/>
    <mergeCell ref="A31:C31"/>
    <mergeCell ref="A44:C44"/>
  </mergeCells>
  <conditionalFormatting sqref="B3:C17">
    <cfRule type="expression" priority="2" aboveAverage="0" equalAverage="0" bottom="0" percent="0" rank="0" text="" dxfId="0">
      <formula>LEN(TRIM(B3))=0</formula>
    </cfRule>
  </conditionalFormatting>
  <conditionalFormatting sqref="B3:C17">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J7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4" min="2" style="0" width="8.77551020408163"/>
    <col collapsed="false" hidden="false" max="5" min="5" style="0" width="3.51020408163265"/>
    <col collapsed="false" hidden="false" max="6" min="6" style="0" width="8.77551020408163"/>
    <col collapsed="false" hidden="false" max="7" min="7" style="0" width="3.78061224489796"/>
    <col collapsed="false" hidden="false" max="8" min="8" style="0" width="21.3265306122449"/>
    <col collapsed="false" hidden="false" max="9" min="9" style="0" width="8.77551020408163"/>
    <col collapsed="false" hidden="false" max="10" min="10" style="0" width="18.6275510204082"/>
    <col collapsed="false" hidden="false" max="1025" min="11" style="0" width="13.2295918367347"/>
  </cols>
  <sheetData>
    <row r="1" customFormat="false" ht="21" hidden="false" customHeight="true" outlineLevel="0" collapsed="false">
      <c r="A1" s="202" t="s">
        <v>2205</v>
      </c>
      <c r="B1" s="203" t="s">
        <v>4975</v>
      </c>
      <c r="C1" s="203" t="s">
        <v>4976</v>
      </c>
      <c r="D1" s="204"/>
      <c r="E1" s="205"/>
      <c r="F1" s="204"/>
      <c r="G1" s="2"/>
      <c r="H1" s="203" t="s">
        <v>4977</v>
      </c>
      <c r="I1" s="203" t="s">
        <v>4978</v>
      </c>
      <c r="J1" s="203" t="s">
        <v>4979</v>
      </c>
    </row>
    <row r="2" customFormat="false" ht="19.5" hidden="false" customHeight="true" outlineLevel="0" collapsed="false">
      <c r="A2" s="206" t="s">
        <v>4980</v>
      </c>
      <c r="B2" s="206"/>
      <c r="C2" s="206"/>
      <c r="D2" s="204"/>
      <c r="E2" s="205"/>
      <c r="F2" s="204"/>
      <c r="G2" s="207" t="n">
        <v>1</v>
      </c>
      <c r="H2" s="2" t="s">
        <v>4981</v>
      </c>
      <c r="I2" s="2" t="n">
        <v>2</v>
      </c>
      <c r="J2" s="2" t="s">
        <v>4982</v>
      </c>
    </row>
    <row r="3" customFormat="false" ht="15" hidden="false" customHeight="true" outlineLevel="0" collapsed="false">
      <c r="A3" s="208" t="s">
        <v>4984</v>
      </c>
      <c r="B3" s="209" t="n">
        <v>0</v>
      </c>
      <c r="C3" s="210" t="n">
        <v>0</v>
      </c>
      <c r="D3" s="204"/>
      <c r="E3" s="205"/>
      <c r="F3" s="204"/>
      <c r="G3" s="207" t="n">
        <v>2</v>
      </c>
      <c r="H3" s="2" t="s">
        <v>4983</v>
      </c>
      <c r="I3" s="2" t="n">
        <v>2</v>
      </c>
      <c r="J3" s="2" t="s">
        <v>4982</v>
      </c>
    </row>
    <row r="4" customFormat="false" ht="15" hidden="false" customHeight="true" outlineLevel="0" collapsed="false">
      <c r="A4" s="211" t="s">
        <v>478</v>
      </c>
      <c r="B4" s="212" t="n">
        <v>0</v>
      </c>
      <c r="C4" s="213" t="n">
        <v>0</v>
      </c>
      <c r="D4" s="204"/>
      <c r="E4" s="205"/>
      <c r="F4" s="204"/>
      <c r="G4" s="207" t="n">
        <v>3</v>
      </c>
      <c r="H4" s="2" t="s">
        <v>5332</v>
      </c>
      <c r="I4" s="2" t="n">
        <v>2</v>
      </c>
      <c r="J4" s="2" t="s">
        <v>4999</v>
      </c>
    </row>
    <row r="5" customFormat="false" ht="15" hidden="false" customHeight="true" outlineLevel="0" collapsed="false">
      <c r="A5" s="211" t="s">
        <v>5268</v>
      </c>
      <c r="B5" s="212" t="n">
        <v>5</v>
      </c>
      <c r="C5" s="213" t="n">
        <v>5</v>
      </c>
      <c r="D5" s="204"/>
      <c r="E5" s="205"/>
      <c r="F5" s="204"/>
      <c r="G5" s="207" t="n">
        <v>4</v>
      </c>
      <c r="H5" s="2" t="s">
        <v>5167</v>
      </c>
      <c r="I5" s="2" t="n">
        <v>2</v>
      </c>
      <c r="J5" s="2" t="s">
        <v>4999</v>
      </c>
    </row>
    <row r="6" customFormat="false" ht="15" hidden="false" customHeight="true" outlineLevel="0" collapsed="false">
      <c r="A6" s="211" t="s">
        <v>5190</v>
      </c>
      <c r="B6" s="212" t="n">
        <v>9</v>
      </c>
      <c r="C6" s="213" t="n">
        <v>9</v>
      </c>
      <c r="D6" s="204"/>
      <c r="E6" s="205"/>
      <c r="F6" s="204"/>
      <c r="G6" s="207" t="n">
        <v>5</v>
      </c>
      <c r="H6" s="2" t="s">
        <v>4985</v>
      </c>
      <c r="I6" s="2" t="n">
        <v>2</v>
      </c>
      <c r="J6" s="2" t="s">
        <v>4982</v>
      </c>
    </row>
    <row r="7" customFormat="false" ht="15" hidden="false" customHeight="true" outlineLevel="0" collapsed="false">
      <c r="A7" s="211" t="s">
        <v>5262</v>
      </c>
      <c r="B7" s="212" t="n">
        <v>13</v>
      </c>
      <c r="C7" s="213" t="n">
        <v>13</v>
      </c>
      <c r="D7" s="204"/>
      <c r="E7" s="205"/>
      <c r="F7" s="204"/>
      <c r="G7" s="207" t="n">
        <v>6</v>
      </c>
      <c r="H7" s="2" t="s">
        <v>5368</v>
      </c>
      <c r="I7" s="2" t="n">
        <v>1</v>
      </c>
      <c r="J7" s="2" t="s">
        <v>4980</v>
      </c>
    </row>
    <row r="8" customFormat="false" ht="15" hidden="false" customHeight="true" outlineLevel="0" collapsed="false">
      <c r="A8" s="211" t="s">
        <v>5306</v>
      </c>
      <c r="B8" s="212" t="n">
        <v>18</v>
      </c>
      <c r="C8" s="213" t="n">
        <v>18</v>
      </c>
      <c r="D8" s="204"/>
      <c r="E8" s="205"/>
      <c r="F8" s="204"/>
      <c r="G8" s="207" t="n">
        <v>7</v>
      </c>
      <c r="H8" s="2" t="s">
        <v>5126</v>
      </c>
      <c r="I8" s="2" t="n">
        <v>2</v>
      </c>
      <c r="J8" s="2" t="s">
        <v>5006</v>
      </c>
    </row>
    <row r="9" customFormat="false" ht="15" hidden="false" customHeight="true" outlineLevel="0" collapsed="false">
      <c r="A9" s="211" t="s">
        <v>1715</v>
      </c>
      <c r="B9" s="212" t="n">
        <v>22</v>
      </c>
      <c r="C9" s="213" t="n">
        <v>22</v>
      </c>
      <c r="D9" s="204"/>
      <c r="E9" s="205"/>
      <c r="F9" s="204"/>
      <c r="G9" s="207" t="n">
        <v>8</v>
      </c>
      <c r="H9" s="2" t="s">
        <v>5056</v>
      </c>
      <c r="I9" s="2" t="n">
        <v>2</v>
      </c>
      <c r="J9" s="2" t="s">
        <v>4982</v>
      </c>
    </row>
    <row r="10" customFormat="false" ht="15" hidden="false" customHeight="true" outlineLevel="0" collapsed="false">
      <c r="A10" s="211" t="s">
        <v>5314</v>
      </c>
      <c r="B10" s="212" t="n">
        <v>26</v>
      </c>
      <c r="C10" s="213" t="n">
        <v>26</v>
      </c>
      <c r="D10" s="204"/>
      <c r="E10" s="205"/>
      <c r="F10" s="204"/>
      <c r="G10" s="207" t="n">
        <v>9</v>
      </c>
      <c r="H10" s="2" t="s">
        <v>5223</v>
      </c>
      <c r="I10" s="2" t="n">
        <v>1</v>
      </c>
      <c r="J10" s="2" t="s">
        <v>4980</v>
      </c>
    </row>
    <row r="11" customFormat="false" ht="15" hidden="false" customHeight="true" outlineLevel="0" collapsed="false">
      <c r="A11" s="211" t="s">
        <v>5343</v>
      </c>
      <c r="B11" s="212" t="n">
        <v>31</v>
      </c>
      <c r="C11" s="213" t="n">
        <v>31</v>
      </c>
      <c r="D11" s="204"/>
      <c r="E11" s="205"/>
      <c r="F11" s="204"/>
      <c r="G11" s="207" t="n">
        <v>10</v>
      </c>
      <c r="H11" s="2" t="s">
        <v>5369</v>
      </c>
      <c r="I11" s="2" t="n">
        <v>1</v>
      </c>
      <c r="J11" s="2" t="s">
        <v>4980</v>
      </c>
    </row>
    <row r="12" customFormat="false" ht="15" hidden="false" customHeight="true" outlineLevel="0" collapsed="false">
      <c r="A12" s="211" t="s">
        <v>5368</v>
      </c>
      <c r="B12" s="212" t="n">
        <v>35</v>
      </c>
      <c r="C12" s="213" t="n">
        <v>35</v>
      </c>
      <c r="D12" s="204"/>
      <c r="E12" s="205"/>
      <c r="F12" s="204"/>
      <c r="G12" s="207" t="n">
        <v>11</v>
      </c>
      <c r="H12" s="2" t="s">
        <v>4996</v>
      </c>
      <c r="I12" s="2" t="n">
        <v>2</v>
      </c>
      <c r="J12" s="2" t="s">
        <v>4982</v>
      </c>
    </row>
    <row r="13" customFormat="false" ht="15" hidden="false" customHeight="true" outlineLevel="0" collapsed="false">
      <c r="A13" s="211" t="s">
        <v>5369</v>
      </c>
      <c r="B13" s="212" t="n">
        <v>39</v>
      </c>
      <c r="C13" s="213" t="n">
        <v>39</v>
      </c>
      <c r="D13" s="204"/>
      <c r="E13" s="205"/>
      <c r="F13" s="204"/>
      <c r="G13" s="207" t="n">
        <v>12</v>
      </c>
      <c r="H13" s="2" t="s">
        <v>5314</v>
      </c>
      <c r="I13" s="2" t="n">
        <v>1</v>
      </c>
      <c r="J13" s="2" t="s">
        <v>4980</v>
      </c>
    </row>
    <row r="14" customFormat="false" ht="15" hidden="false" customHeight="true" outlineLevel="0" collapsed="false">
      <c r="A14" s="211" t="s">
        <v>5223</v>
      </c>
      <c r="B14" s="212" t="n">
        <v>44</v>
      </c>
      <c r="C14" s="213" t="n">
        <v>44</v>
      </c>
      <c r="D14" s="204"/>
      <c r="E14" s="205"/>
      <c r="F14" s="204"/>
      <c r="G14" s="207" t="n">
        <v>13</v>
      </c>
      <c r="H14" s="2" t="s">
        <v>5004</v>
      </c>
      <c r="I14" s="2" t="n">
        <v>2</v>
      </c>
      <c r="J14" s="2" t="s">
        <v>4982</v>
      </c>
    </row>
    <row r="15" customFormat="false" ht="15" hidden="false" customHeight="true" outlineLevel="0" collapsed="false">
      <c r="A15" s="211" t="s">
        <v>5165</v>
      </c>
      <c r="B15" s="212" t="n">
        <v>48</v>
      </c>
      <c r="C15" s="213" t="n">
        <v>48</v>
      </c>
      <c r="D15" s="204"/>
      <c r="E15" s="205"/>
      <c r="F15" s="204"/>
      <c r="G15" s="207" t="n">
        <v>14</v>
      </c>
      <c r="H15" s="2" t="s">
        <v>5089</v>
      </c>
      <c r="I15" s="2" t="n">
        <v>2</v>
      </c>
      <c r="J15" s="2" t="s">
        <v>5006</v>
      </c>
    </row>
    <row r="16" customFormat="false" ht="15" hidden="false" customHeight="true" outlineLevel="0" collapsed="false">
      <c r="A16" s="211" t="s">
        <v>5139</v>
      </c>
      <c r="B16" s="212" t="n">
        <v>52</v>
      </c>
      <c r="C16" s="213" t="n">
        <v>52</v>
      </c>
      <c r="D16" s="204"/>
      <c r="E16" s="205"/>
      <c r="F16" s="204"/>
      <c r="G16" s="207" t="n">
        <v>15</v>
      </c>
      <c r="H16" s="2" t="s">
        <v>5370</v>
      </c>
      <c r="I16" s="2" t="n">
        <v>2</v>
      </c>
      <c r="J16" s="2" t="s">
        <v>4999</v>
      </c>
    </row>
    <row r="17" customFormat="false" ht="15" hidden="false" customHeight="true" outlineLevel="0" collapsed="false">
      <c r="A17" s="211" t="s">
        <v>5281</v>
      </c>
      <c r="B17" s="212" t="n">
        <v>58</v>
      </c>
      <c r="C17" s="213" t="n">
        <v>58</v>
      </c>
      <c r="D17" s="204"/>
      <c r="E17" s="205"/>
      <c r="F17" s="204"/>
      <c r="G17" s="207" t="n">
        <v>16</v>
      </c>
      <c r="H17" s="2" t="s">
        <v>5249</v>
      </c>
      <c r="I17" s="2" t="n">
        <v>2</v>
      </c>
      <c r="J17" s="2" t="s">
        <v>5006</v>
      </c>
    </row>
    <row r="18" customFormat="false" ht="15" hidden="false" customHeight="true" outlineLevel="0" collapsed="false">
      <c r="A18" s="2"/>
      <c r="B18" s="204"/>
      <c r="C18" s="204"/>
      <c r="D18" s="204"/>
      <c r="E18" s="205"/>
      <c r="F18" s="204"/>
      <c r="G18" s="207" t="n">
        <v>17</v>
      </c>
      <c r="H18" s="2" t="s">
        <v>5013</v>
      </c>
      <c r="I18" s="2" t="n">
        <v>2</v>
      </c>
      <c r="J18" s="2" t="s">
        <v>4982</v>
      </c>
    </row>
    <row r="19" customFormat="false" ht="19.5" hidden="false" customHeight="true" outlineLevel="0" collapsed="false">
      <c r="A19" s="206" t="s">
        <v>5017</v>
      </c>
      <c r="B19" s="206"/>
      <c r="C19" s="206"/>
      <c r="D19" s="204"/>
      <c r="E19" s="205"/>
      <c r="F19" s="204"/>
      <c r="G19" s="207" t="n">
        <v>18</v>
      </c>
      <c r="H19" s="2" t="s">
        <v>5139</v>
      </c>
      <c r="I19" s="2" t="n">
        <v>1</v>
      </c>
      <c r="J19" s="2" t="s">
        <v>4980</v>
      </c>
    </row>
    <row r="20" customFormat="false" ht="15" hidden="false" customHeight="true" outlineLevel="0" collapsed="false">
      <c r="A20" s="208" t="s">
        <v>5332</v>
      </c>
      <c r="B20" s="209"/>
      <c r="C20" s="210" t="n">
        <v>0</v>
      </c>
      <c r="D20" s="204"/>
      <c r="E20" s="205"/>
      <c r="F20" s="204"/>
      <c r="G20" s="207" t="n">
        <v>19</v>
      </c>
      <c r="H20" s="2" t="s">
        <v>5341</v>
      </c>
      <c r="I20" s="2" t="n">
        <v>2</v>
      </c>
      <c r="J20" s="2" t="s">
        <v>4982</v>
      </c>
    </row>
    <row r="21" customFormat="false" ht="15" hidden="false" customHeight="true" outlineLevel="0" collapsed="false">
      <c r="A21" s="211" t="s">
        <v>5167</v>
      </c>
      <c r="B21" s="212" t="n">
        <v>0</v>
      </c>
      <c r="C21" s="213" t="n">
        <v>0</v>
      </c>
      <c r="D21" s="204"/>
      <c r="E21" s="205"/>
      <c r="F21" s="204"/>
      <c r="G21" s="207" t="n">
        <v>20</v>
      </c>
      <c r="H21" s="2" t="s">
        <v>5021</v>
      </c>
      <c r="I21" s="2" t="n">
        <v>2</v>
      </c>
      <c r="J21" s="2" t="s">
        <v>4982</v>
      </c>
    </row>
    <row r="22" customFormat="false" ht="15" hidden="false" customHeight="true" outlineLevel="0" collapsed="false">
      <c r="A22" s="211" t="s">
        <v>5370</v>
      </c>
      <c r="B22" s="212" t="n">
        <v>0</v>
      </c>
      <c r="C22" s="213" t="n">
        <v>0</v>
      </c>
      <c r="D22" s="204"/>
      <c r="E22" s="205"/>
      <c r="F22" s="204"/>
      <c r="G22" s="207" t="n">
        <v>21</v>
      </c>
      <c r="H22" s="2" t="s">
        <v>1573</v>
      </c>
      <c r="I22" s="2" t="n">
        <v>2</v>
      </c>
      <c r="J22" s="2" t="s">
        <v>4982</v>
      </c>
    </row>
    <row r="23" customFormat="false" ht="15" hidden="false" customHeight="true" outlineLevel="0" collapsed="false">
      <c r="A23" s="211" t="s">
        <v>5207</v>
      </c>
      <c r="B23" s="212" t="n">
        <v>0</v>
      </c>
      <c r="C23" s="213" t="n">
        <v>0</v>
      </c>
      <c r="D23" s="204"/>
      <c r="E23" s="205"/>
      <c r="F23" s="204"/>
      <c r="G23" s="207" t="n">
        <v>22</v>
      </c>
      <c r="H23" s="2" t="s">
        <v>5268</v>
      </c>
      <c r="I23" s="2" t="n">
        <v>0</v>
      </c>
      <c r="J23" s="2" t="s">
        <v>4991</v>
      </c>
    </row>
    <row r="24" customFormat="false" ht="15" hidden="false" customHeight="true" outlineLevel="0" collapsed="false">
      <c r="A24" s="211" t="s">
        <v>5371</v>
      </c>
      <c r="B24" s="212" t="n">
        <v>0</v>
      </c>
      <c r="C24" s="213" t="n">
        <v>0</v>
      </c>
      <c r="D24" s="204"/>
      <c r="E24" s="205"/>
      <c r="F24" s="204"/>
      <c r="G24" s="207" t="n">
        <v>23</v>
      </c>
      <c r="H24" s="2" t="s">
        <v>5030</v>
      </c>
      <c r="I24" s="2" t="n">
        <v>2</v>
      </c>
      <c r="J24" s="2" t="s">
        <v>4982</v>
      </c>
    </row>
    <row r="25" customFormat="false" ht="15" hidden="false" customHeight="true" outlineLevel="0" collapsed="false">
      <c r="A25" s="211" t="s">
        <v>5296</v>
      </c>
      <c r="B25" s="212" t="n">
        <v>0</v>
      </c>
      <c r="C25" s="213" t="n">
        <v>0</v>
      </c>
      <c r="D25" s="204"/>
      <c r="E25" s="205"/>
      <c r="F25" s="204"/>
      <c r="G25" s="207" t="n">
        <v>24</v>
      </c>
      <c r="H25" s="2" t="s">
        <v>5281</v>
      </c>
      <c r="I25" s="2" t="n">
        <v>1</v>
      </c>
      <c r="J25" s="2" t="s">
        <v>4980</v>
      </c>
    </row>
    <row r="26" customFormat="false" ht="15" hidden="false" customHeight="true" outlineLevel="0" collapsed="false">
      <c r="A26" s="211" t="s">
        <v>5372</v>
      </c>
      <c r="B26" s="212" t="n">
        <v>0</v>
      </c>
      <c r="C26" s="213" t="n">
        <v>0</v>
      </c>
      <c r="D26" s="215"/>
      <c r="E26" s="205"/>
      <c r="F26" s="204"/>
      <c r="G26" s="207" t="n">
        <v>25</v>
      </c>
      <c r="H26" s="2" t="s">
        <v>5061</v>
      </c>
      <c r="I26" s="2" t="n">
        <v>2</v>
      </c>
      <c r="J26" s="2" t="s">
        <v>4982</v>
      </c>
    </row>
    <row r="27" customFormat="false" ht="15" hidden="false" customHeight="true" outlineLevel="0" collapsed="false">
      <c r="A27" s="211" t="s">
        <v>5184</v>
      </c>
      <c r="B27" s="212" t="n">
        <v>0</v>
      </c>
      <c r="C27" s="213" t="n">
        <v>0</v>
      </c>
      <c r="D27" s="204"/>
      <c r="E27" s="205"/>
      <c r="F27" s="204"/>
      <c r="G27" s="207" t="n">
        <v>26</v>
      </c>
      <c r="H27" s="2" t="s">
        <v>5250</v>
      </c>
      <c r="I27" s="2" t="n">
        <v>2</v>
      </c>
      <c r="J27" s="2" t="s">
        <v>5006</v>
      </c>
    </row>
    <row r="28" customFormat="false" ht="15" hidden="false" customHeight="true" outlineLevel="0" collapsed="false">
      <c r="A28" s="211" t="s">
        <v>5172</v>
      </c>
      <c r="B28" s="212" t="n">
        <v>0</v>
      </c>
      <c r="C28" s="213" t="n">
        <v>0</v>
      </c>
      <c r="D28" s="204"/>
      <c r="E28" s="205"/>
      <c r="F28" s="204"/>
      <c r="G28" s="207" t="n">
        <v>27</v>
      </c>
      <c r="H28" s="2" t="s">
        <v>5035</v>
      </c>
      <c r="I28" s="2" t="n">
        <v>2</v>
      </c>
      <c r="J28" s="2" t="s">
        <v>5006</v>
      </c>
    </row>
    <row r="29" customFormat="false" ht="15" hidden="false" customHeight="true" outlineLevel="0" collapsed="false">
      <c r="A29" s="211" t="s">
        <v>1298</v>
      </c>
      <c r="B29" s="212" t="n">
        <v>0</v>
      </c>
      <c r="C29" s="213" t="n">
        <v>0</v>
      </c>
      <c r="D29" s="204"/>
      <c r="E29" s="205"/>
      <c r="F29" s="204"/>
      <c r="G29" s="207" t="n">
        <v>28</v>
      </c>
      <c r="H29" s="2" t="s">
        <v>4984</v>
      </c>
      <c r="I29" s="2" t="n">
        <v>0</v>
      </c>
      <c r="J29" s="2" t="s">
        <v>4991</v>
      </c>
    </row>
    <row r="30" customFormat="false" ht="15" hidden="false" customHeight="true" outlineLevel="0" collapsed="false">
      <c r="A30" s="2"/>
      <c r="B30" s="204"/>
      <c r="C30" s="204"/>
      <c r="D30" s="204"/>
      <c r="E30" s="205"/>
      <c r="F30" s="204"/>
      <c r="G30" s="207" t="n">
        <v>29</v>
      </c>
      <c r="H30" s="2" t="s">
        <v>5262</v>
      </c>
      <c r="I30" s="2" t="n">
        <v>0</v>
      </c>
      <c r="J30" s="2" t="s">
        <v>4991</v>
      </c>
    </row>
    <row r="31" customFormat="false" ht="19.5" hidden="false" customHeight="true" outlineLevel="0" collapsed="false">
      <c r="A31" s="206" t="s">
        <v>5006</v>
      </c>
      <c r="B31" s="206"/>
      <c r="C31" s="206"/>
      <c r="D31" s="204"/>
      <c r="E31" s="205"/>
      <c r="F31" s="204"/>
      <c r="G31" s="207" t="n">
        <v>30</v>
      </c>
      <c r="H31" s="2" t="s">
        <v>5207</v>
      </c>
      <c r="I31" s="2" t="n">
        <v>2</v>
      </c>
      <c r="J31" s="2" t="s">
        <v>4999</v>
      </c>
    </row>
    <row r="32" customFormat="false" ht="15" hidden="false" customHeight="true" outlineLevel="0" collapsed="false">
      <c r="A32" s="208" t="s">
        <v>5126</v>
      </c>
      <c r="B32" s="209" t="n">
        <v>0</v>
      </c>
      <c r="C32" s="210" t="n">
        <v>0</v>
      </c>
      <c r="D32" s="204"/>
      <c r="E32" s="205"/>
      <c r="F32" s="204"/>
      <c r="G32" s="207" t="n">
        <v>31</v>
      </c>
      <c r="H32" s="2" t="s">
        <v>5371</v>
      </c>
      <c r="I32" s="2" t="n">
        <v>2</v>
      </c>
      <c r="J32" s="2" t="s">
        <v>4999</v>
      </c>
    </row>
    <row r="33" customFormat="false" ht="15" hidden="false" customHeight="true" outlineLevel="0" collapsed="false">
      <c r="A33" s="211" t="s">
        <v>5089</v>
      </c>
      <c r="B33" s="212" t="n">
        <v>0</v>
      </c>
      <c r="C33" s="213" t="n">
        <v>0</v>
      </c>
      <c r="D33" s="204"/>
      <c r="E33" s="205"/>
      <c r="F33" s="204"/>
      <c r="G33" s="207" t="n">
        <v>32</v>
      </c>
      <c r="H33" s="2" t="s">
        <v>478</v>
      </c>
      <c r="I33" s="2" t="n">
        <v>0</v>
      </c>
      <c r="J33" s="2" t="s">
        <v>4991</v>
      </c>
    </row>
    <row r="34" customFormat="false" ht="15" hidden="false" customHeight="true" outlineLevel="0" collapsed="false">
      <c r="A34" s="211" t="s">
        <v>5249</v>
      </c>
      <c r="B34" s="212" t="n">
        <v>0</v>
      </c>
      <c r="C34" s="213" t="n">
        <v>0</v>
      </c>
      <c r="D34" s="204"/>
      <c r="E34" s="205"/>
      <c r="F34" s="204"/>
      <c r="G34" s="207" t="n">
        <v>33</v>
      </c>
      <c r="H34" s="2" t="s">
        <v>5373</v>
      </c>
      <c r="I34" s="2" t="n">
        <v>2</v>
      </c>
      <c r="J34" s="2" t="s">
        <v>4995</v>
      </c>
    </row>
    <row r="35" customFormat="false" ht="15" hidden="false" customHeight="true" outlineLevel="0" collapsed="false">
      <c r="A35" s="211" t="s">
        <v>5250</v>
      </c>
      <c r="B35" s="212" t="n">
        <v>0</v>
      </c>
      <c r="C35" s="213" t="n">
        <v>0</v>
      </c>
      <c r="D35" s="204"/>
      <c r="E35" s="205"/>
      <c r="F35" s="204"/>
      <c r="G35" s="207" t="n">
        <v>34</v>
      </c>
      <c r="H35" s="2" t="s">
        <v>5038</v>
      </c>
      <c r="I35" s="2" t="n">
        <v>2</v>
      </c>
      <c r="J35" s="2" t="s">
        <v>4982</v>
      </c>
    </row>
    <row r="36" customFormat="false" ht="15" hidden="false" customHeight="true" outlineLevel="0" collapsed="false">
      <c r="A36" s="211" t="s">
        <v>5035</v>
      </c>
      <c r="B36" s="212" t="n">
        <v>0</v>
      </c>
      <c r="C36" s="213" t="n">
        <v>0</v>
      </c>
      <c r="D36" s="204"/>
      <c r="E36" s="205"/>
      <c r="F36" s="204"/>
      <c r="G36" s="207" t="n">
        <v>35</v>
      </c>
      <c r="H36" s="2" t="s">
        <v>5112</v>
      </c>
      <c r="I36" s="2" t="n">
        <v>2</v>
      </c>
      <c r="J36" s="2" t="s">
        <v>4982</v>
      </c>
    </row>
    <row r="37" customFormat="false" ht="15" hidden="false" customHeight="true" outlineLevel="0" collapsed="false">
      <c r="A37" s="211" t="s">
        <v>5342</v>
      </c>
      <c r="B37" s="212" t="n">
        <v>0</v>
      </c>
      <c r="C37" s="213" t="n">
        <v>0</v>
      </c>
      <c r="D37" s="204"/>
      <c r="E37" s="205"/>
      <c r="F37" s="204"/>
      <c r="G37" s="207" t="n">
        <v>36</v>
      </c>
      <c r="H37" s="2" t="s">
        <v>5296</v>
      </c>
      <c r="I37" s="2" t="n">
        <v>2</v>
      </c>
      <c r="J37" s="2" t="s">
        <v>4999</v>
      </c>
    </row>
    <row r="38" customFormat="false" ht="15" hidden="false" customHeight="true" outlineLevel="0" collapsed="false">
      <c r="A38" s="211" t="s">
        <v>5037</v>
      </c>
      <c r="B38" s="212" t="n">
        <v>0</v>
      </c>
      <c r="C38" s="213"/>
      <c r="D38" s="204"/>
      <c r="E38" s="205"/>
      <c r="F38" s="204"/>
      <c r="G38" s="207" t="n">
        <v>37</v>
      </c>
      <c r="H38" s="2" t="s">
        <v>5372</v>
      </c>
      <c r="I38" s="2" t="n">
        <v>2</v>
      </c>
      <c r="J38" s="2" t="s">
        <v>4999</v>
      </c>
    </row>
    <row r="39" customFormat="false" ht="15" hidden="false" customHeight="true" outlineLevel="0" collapsed="false">
      <c r="A39" s="211" t="s">
        <v>5189</v>
      </c>
      <c r="B39" s="212" t="n">
        <v>0</v>
      </c>
      <c r="C39" s="213" t="n">
        <v>0</v>
      </c>
      <c r="D39" s="204"/>
      <c r="E39" s="205"/>
      <c r="F39" s="204"/>
      <c r="G39" s="207" t="n">
        <v>38</v>
      </c>
      <c r="H39" s="2" t="s">
        <v>5184</v>
      </c>
      <c r="I39" s="2" t="n">
        <v>2</v>
      </c>
      <c r="J39" s="2" t="s">
        <v>4999</v>
      </c>
    </row>
    <row r="40" customFormat="false" ht="15" hidden="false" customHeight="true" outlineLevel="0" collapsed="false">
      <c r="A40" s="211" t="s">
        <v>5039</v>
      </c>
      <c r="B40" s="212" t="n">
        <v>0</v>
      </c>
      <c r="C40" s="213" t="n">
        <v>0</v>
      </c>
      <c r="D40" s="204"/>
      <c r="E40" s="205"/>
      <c r="F40" s="204"/>
      <c r="G40" s="207" t="n">
        <v>39</v>
      </c>
      <c r="H40" s="2" t="s">
        <v>5062</v>
      </c>
      <c r="I40" s="2" t="n">
        <v>2</v>
      </c>
      <c r="J40" s="2" t="s">
        <v>4982</v>
      </c>
    </row>
    <row r="41" customFormat="false" ht="15" hidden="false" customHeight="true" outlineLevel="0" collapsed="false">
      <c r="A41" s="211" t="s">
        <v>5165</v>
      </c>
      <c r="B41" s="212" t="n">
        <v>0</v>
      </c>
      <c r="C41" s="213" t="n">
        <v>0</v>
      </c>
      <c r="D41" s="204"/>
      <c r="E41" s="205"/>
      <c r="F41" s="204"/>
      <c r="G41" s="207" t="n">
        <v>40</v>
      </c>
      <c r="H41" s="2" t="s">
        <v>5172</v>
      </c>
      <c r="I41" s="2" t="n">
        <v>2</v>
      </c>
      <c r="J41" s="2" t="s">
        <v>4999</v>
      </c>
    </row>
    <row r="42" customFormat="false" ht="15" hidden="false" customHeight="true" outlineLevel="0" collapsed="false">
      <c r="A42" s="211" t="s">
        <v>5033</v>
      </c>
      <c r="B42" s="212"/>
      <c r="C42" s="213" t="n">
        <v>0</v>
      </c>
      <c r="D42" s="204"/>
      <c r="E42" s="205"/>
      <c r="F42" s="204"/>
      <c r="G42" s="207" t="n">
        <v>41</v>
      </c>
      <c r="H42" s="2" t="s">
        <v>5041</v>
      </c>
      <c r="I42" s="2" t="n">
        <v>2</v>
      </c>
      <c r="J42" s="2" t="s">
        <v>4982</v>
      </c>
    </row>
    <row r="43" customFormat="false" ht="15" hidden="false" customHeight="true" outlineLevel="0" collapsed="false">
      <c r="A43" s="2"/>
      <c r="B43" s="204"/>
      <c r="C43" s="204"/>
      <c r="D43" s="204"/>
      <c r="E43" s="205"/>
      <c r="F43" s="204"/>
      <c r="G43" s="207" t="n">
        <v>42</v>
      </c>
      <c r="H43" s="2" t="s">
        <v>5114</v>
      </c>
      <c r="I43" s="2" t="n">
        <v>2</v>
      </c>
      <c r="J43" s="2" t="s">
        <v>4982</v>
      </c>
    </row>
    <row r="44" customFormat="false" ht="19.5" hidden="false" customHeight="true" outlineLevel="0" collapsed="false">
      <c r="A44" s="206" t="s">
        <v>4982</v>
      </c>
      <c r="B44" s="206"/>
      <c r="C44" s="206"/>
      <c r="D44" s="204"/>
      <c r="E44" s="205"/>
      <c r="F44" s="204"/>
      <c r="G44" s="207" t="n">
        <v>43</v>
      </c>
      <c r="H44" s="2" t="s">
        <v>5042</v>
      </c>
      <c r="I44" s="2" t="n">
        <v>2</v>
      </c>
      <c r="J44" s="2" t="s">
        <v>4982</v>
      </c>
    </row>
    <row r="45" customFormat="false" ht="15" hidden="false" customHeight="true" outlineLevel="0" collapsed="false">
      <c r="A45" s="208" t="s">
        <v>5045</v>
      </c>
      <c r="B45" s="221" t="n">
        <v>6</v>
      </c>
      <c r="C45" s="217" t="n">
        <v>6</v>
      </c>
      <c r="D45" s="204"/>
      <c r="E45" s="205"/>
      <c r="F45" s="204"/>
      <c r="G45" s="207" t="n">
        <v>44</v>
      </c>
      <c r="H45" s="2" t="s">
        <v>5065</v>
      </c>
      <c r="I45" s="2" t="n">
        <v>2</v>
      </c>
      <c r="J45" s="2" t="s">
        <v>4982</v>
      </c>
    </row>
    <row r="46" customFormat="false" ht="15" hidden="false" customHeight="true" outlineLevel="0" collapsed="false">
      <c r="A46" s="211" t="s">
        <v>5030</v>
      </c>
      <c r="B46" s="218" t="n">
        <v>10</v>
      </c>
      <c r="C46" s="2" t="n">
        <v>10</v>
      </c>
      <c r="D46" s="204"/>
      <c r="E46" s="205"/>
      <c r="F46" s="204"/>
      <c r="G46" s="207" t="n">
        <v>45</v>
      </c>
      <c r="H46" s="2" t="s">
        <v>5337</v>
      </c>
      <c r="I46" s="2" t="n">
        <v>2</v>
      </c>
      <c r="J46" s="2" t="s">
        <v>4982</v>
      </c>
    </row>
    <row r="47" customFormat="false" ht="15" hidden="false" customHeight="true" outlineLevel="0" collapsed="false">
      <c r="A47" s="211" t="s">
        <v>5061</v>
      </c>
      <c r="B47" s="218" t="n">
        <v>15</v>
      </c>
      <c r="C47" s="2" t="n">
        <v>15</v>
      </c>
      <c r="D47" s="204"/>
      <c r="E47" s="205"/>
      <c r="F47" s="204"/>
      <c r="G47" s="207" t="n">
        <v>46</v>
      </c>
      <c r="H47" s="2" t="s">
        <v>5043</v>
      </c>
      <c r="I47" s="2" t="n">
        <v>2</v>
      </c>
      <c r="J47" s="2" t="s">
        <v>4982</v>
      </c>
    </row>
    <row r="48" customFormat="false" ht="15" hidden="false" customHeight="true" outlineLevel="0" collapsed="false">
      <c r="A48" s="211" t="s">
        <v>5038</v>
      </c>
      <c r="B48" s="218" t="n">
        <v>17</v>
      </c>
      <c r="C48" s="2" t="n">
        <v>17</v>
      </c>
      <c r="D48" s="204"/>
      <c r="E48" s="205"/>
      <c r="F48" s="204"/>
      <c r="G48" s="207" t="n">
        <v>47</v>
      </c>
      <c r="H48" s="2" t="s">
        <v>5306</v>
      </c>
      <c r="I48" s="2" t="n">
        <v>0</v>
      </c>
      <c r="J48" s="2" t="s">
        <v>4991</v>
      </c>
    </row>
    <row r="49" customFormat="false" ht="15" hidden="false" customHeight="true" outlineLevel="0" collapsed="false">
      <c r="A49" s="211" t="s">
        <v>5062</v>
      </c>
      <c r="B49" s="218" t="n">
        <v>18</v>
      </c>
      <c r="C49" s="2" t="n">
        <v>18</v>
      </c>
      <c r="D49" s="204"/>
      <c r="E49" s="205"/>
      <c r="F49" s="204"/>
      <c r="G49" s="207" t="n">
        <v>48</v>
      </c>
      <c r="H49" s="2" t="s">
        <v>5044</v>
      </c>
      <c r="I49" s="2" t="n">
        <v>2</v>
      </c>
      <c r="J49" s="2" t="s">
        <v>4982</v>
      </c>
    </row>
    <row r="50" customFormat="false" ht="15" hidden="false" customHeight="true" outlineLevel="0" collapsed="false">
      <c r="A50" s="211" t="s">
        <v>5337</v>
      </c>
      <c r="B50" s="214"/>
      <c r="C50" s="2" t="n">
        <v>19</v>
      </c>
      <c r="D50" s="204"/>
      <c r="E50" s="205"/>
      <c r="F50" s="204"/>
      <c r="G50" s="207" t="n">
        <v>49</v>
      </c>
      <c r="H50" s="2" t="s">
        <v>5342</v>
      </c>
      <c r="I50" s="2" t="n">
        <v>2</v>
      </c>
      <c r="J50" s="2" t="s">
        <v>5006</v>
      </c>
    </row>
    <row r="51" customFormat="false" ht="15" hidden="false" customHeight="true" outlineLevel="0" collapsed="false">
      <c r="A51" s="211" t="s">
        <v>5021</v>
      </c>
      <c r="B51" s="218" t="n">
        <v>21</v>
      </c>
      <c r="C51" s="2" t="n">
        <v>21</v>
      </c>
      <c r="D51" s="204"/>
      <c r="E51" s="205"/>
      <c r="F51" s="204"/>
      <c r="G51" s="207" t="n">
        <v>50</v>
      </c>
      <c r="H51" s="2" t="s">
        <v>5338</v>
      </c>
      <c r="I51" s="2" t="n">
        <v>2</v>
      </c>
      <c r="J51" s="2" t="s">
        <v>4982</v>
      </c>
    </row>
    <row r="52" customFormat="false" ht="15" hidden="false" customHeight="true" outlineLevel="0" collapsed="false">
      <c r="A52" s="211" t="s">
        <v>5116</v>
      </c>
      <c r="B52" s="218" t="n">
        <v>23</v>
      </c>
      <c r="C52" s="2" t="n">
        <v>23</v>
      </c>
      <c r="D52" s="204"/>
      <c r="E52" s="205"/>
      <c r="F52" s="204"/>
      <c r="G52" s="207" t="n">
        <v>51</v>
      </c>
      <c r="H52" s="2" t="s">
        <v>5037</v>
      </c>
      <c r="I52" s="2" t="n">
        <v>2</v>
      </c>
      <c r="J52" s="2" t="s">
        <v>4982</v>
      </c>
    </row>
    <row r="53" customFormat="false" ht="15" hidden="false" customHeight="true" outlineLevel="0" collapsed="false">
      <c r="A53" s="211" t="s">
        <v>5042</v>
      </c>
      <c r="B53" s="218" t="n">
        <v>27</v>
      </c>
      <c r="C53" s="2" t="n">
        <v>27</v>
      </c>
      <c r="D53" s="204"/>
      <c r="E53" s="205"/>
      <c r="F53" s="204"/>
      <c r="G53" s="207" t="n">
        <v>52</v>
      </c>
      <c r="H53" s="2" t="s">
        <v>5116</v>
      </c>
      <c r="I53" s="2" t="n">
        <v>2</v>
      </c>
      <c r="J53" s="2" t="s">
        <v>4982</v>
      </c>
    </row>
    <row r="54" customFormat="false" ht="15" hidden="false" customHeight="true" outlineLevel="0" collapsed="false">
      <c r="A54" s="211" t="s">
        <v>5056</v>
      </c>
      <c r="B54" s="218" t="n">
        <v>31</v>
      </c>
      <c r="C54" s="2" t="n">
        <v>31</v>
      </c>
      <c r="D54" s="204"/>
      <c r="E54" s="205"/>
      <c r="F54" s="204"/>
      <c r="G54" s="207" t="n">
        <v>53</v>
      </c>
      <c r="H54" s="2" t="s">
        <v>5189</v>
      </c>
      <c r="I54" s="2" t="n">
        <v>2</v>
      </c>
      <c r="J54" s="2" t="s">
        <v>5006</v>
      </c>
    </row>
    <row r="55" customFormat="false" ht="15" hidden="false" customHeight="true" outlineLevel="0" collapsed="false">
      <c r="A55" s="211" t="s">
        <v>5004</v>
      </c>
      <c r="B55" s="218" t="n">
        <v>32</v>
      </c>
      <c r="C55" s="2" t="n">
        <v>32</v>
      </c>
      <c r="D55" s="204"/>
      <c r="E55" s="205"/>
      <c r="F55" s="204"/>
      <c r="G55" s="207" t="n">
        <v>54</v>
      </c>
      <c r="H55" s="2" t="s">
        <v>5039</v>
      </c>
      <c r="I55" s="2" t="n">
        <v>2</v>
      </c>
      <c r="J55" s="2" t="s">
        <v>5006</v>
      </c>
    </row>
    <row r="56" customFormat="false" ht="15" hidden="false" customHeight="true" outlineLevel="0" collapsed="false">
      <c r="A56" s="211" t="s">
        <v>4983</v>
      </c>
      <c r="B56" s="218" t="n">
        <v>40</v>
      </c>
      <c r="C56" s="2" t="n">
        <v>40</v>
      </c>
      <c r="D56" s="204"/>
      <c r="E56" s="205"/>
      <c r="F56" s="204"/>
      <c r="G56" s="207" t="n">
        <v>55</v>
      </c>
      <c r="H56" s="2" t="s">
        <v>5343</v>
      </c>
      <c r="I56" s="2" t="n">
        <v>1</v>
      </c>
      <c r="J56" s="2" t="s">
        <v>4980</v>
      </c>
    </row>
    <row r="57" customFormat="false" ht="15" hidden="false" customHeight="true" outlineLevel="0" collapsed="false">
      <c r="A57" s="211" t="s">
        <v>5013</v>
      </c>
      <c r="B57" s="218" t="n">
        <v>42</v>
      </c>
      <c r="C57" s="2" t="n">
        <v>42</v>
      </c>
      <c r="D57" s="204"/>
      <c r="E57" s="205"/>
      <c r="F57" s="204"/>
      <c r="G57" s="207" t="n">
        <v>56</v>
      </c>
      <c r="H57" s="2" t="s">
        <v>5067</v>
      </c>
      <c r="I57" s="2" t="n">
        <v>2</v>
      </c>
      <c r="J57" s="2" t="s">
        <v>4982</v>
      </c>
    </row>
    <row r="58" customFormat="false" ht="15" hidden="false" customHeight="true" outlineLevel="0" collapsed="false">
      <c r="A58" s="211" t="s">
        <v>5041</v>
      </c>
      <c r="B58" s="218" t="n">
        <v>44</v>
      </c>
      <c r="C58" s="2" t="n">
        <v>44</v>
      </c>
      <c r="D58" s="204"/>
      <c r="E58" s="205"/>
      <c r="F58" s="204"/>
      <c r="G58" s="207" t="n">
        <v>57</v>
      </c>
      <c r="H58" s="2" t="s">
        <v>977</v>
      </c>
      <c r="I58" s="2" t="n">
        <v>2</v>
      </c>
      <c r="J58" s="2" t="s">
        <v>4982</v>
      </c>
    </row>
    <row r="59" customFormat="false" ht="15" hidden="false" customHeight="true" outlineLevel="0" collapsed="false">
      <c r="A59" s="211" t="s">
        <v>4985</v>
      </c>
      <c r="B59" s="218" t="n">
        <v>45</v>
      </c>
      <c r="C59" s="2" t="n">
        <v>45</v>
      </c>
      <c r="D59" s="204"/>
      <c r="E59" s="205"/>
      <c r="F59" s="204"/>
      <c r="G59" s="207" t="n">
        <v>58</v>
      </c>
      <c r="H59" s="2" t="s">
        <v>5235</v>
      </c>
      <c r="I59" s="2" t="n">
        <v>2</v>
      </c>
      <c r="J59" s="2" t="s">
        <v>4982</v>
      </c>
    </row>
    <row r="60" customFormat="false" ht="15" hidden="false" customHeight="true" outlineLevel="0" collapsed="false">
      <c r="A60" s="211" t="s">
        <v>5043</v>
      </c>
      <c r="B60" s="218" t="n">
        <v>48</v>
      </c>
      <c r="C60" s="2" t="n">
        <v>48</v>
      </c>
      <c r="D60" s="204"/>
      <c r="E60" s="205"/>
      <c r="F60" s="204"/>
      <c r="G60" s="207" t="n">
        <v>59</v>
      </c>
      <c r="H60" s="2" t="s">
        <v>5050</v>
      </c>
      <c r="I60" s="2" t="n">
        <v>2</v>
      </c>
      <c r="J60" s="2" t="s">
        <v>4982</v>
      </c>
    </row>
    <row r="61" customFormat="false" ht="15" hidden="false" customHeight="true" outlineLevel="0" collapsed="false">
      <c r="A61" s="211" t="s">
        <v>5343</v>
      </c>
      <c r="B61" s="214"/>
      <c r="C61" s="2" t="n">
        <v>51</v>
      </c>
      <c r="D61" s="204"/>
      <c r="E61" s="205"/>
      <c r="F61" s="204"/>
      <c r="G61" s="207" t="n">
        <v>60</v>
      </c>
      <c r="H61" s="2" t="s">
        <v>5190</v>
      </c>
      <c r="I61" s="2" t="n">
        <v>0</v>
      </c>
      <c r="J61" s="2" t="s">
        <v>4991</v>
      </c>
    </row>
    <row r="62" customFormat="false" ht="15" hidden="false" customHeight="true" outlineLevel="0" collapsed="false">
      <c r="A62" s="211" t="s">
        <v>5338</v>
      </c>
      <c r="B62" s="218" t="n">
        <v>58</v>
      </c>
      <c r="C62" s="2" t="n">
        <v>58</v>
      </c>
      <c r="D62" s="204"/>
      <c r="E62" s="205"/>
      <c r="F62" s="204"/>
      <c r="G62" s="207" t="n">
        <v>61</v>
      </c>
      <c r="H62" s="2" t="s">
        <v>5165</v>
      </c>
      <c r="I62" s="2" t="n">
        <v>1</v>
      </c>
      <c r="J62" s="2" t="s">
        <v>4980</v>
      </c>
    </row>
    <row r="63" customFormat="false" ht="15" hidden="false" customHeight="true" outlineLevel="0" collapsed="false">
      <c r="A63" s="211" t="s">
        <v>4981</v>
      </c>
      <c r="B63" s="218" t="n">
        <v>62</v>
      </c>
      <c r="C63" s="2" t="n">
        <v>62</v>
      </c>
      <c r="D63" s="204"/>
      <c r="E63" s="205"/>
      <c r="F63" s="204"/>
      <c r="G63" s="207" t="n">
        <v>62</v>
      </c>
      <c r="H63" s="2" t="s">
        <v>5045</v>
      </c>
      <c r="I63" s="2" t="n">
        <v>2</v>
      </c>
      <c r="J63" s="2" t="s">
        <v>4982</v>
      </c>
    </row>
    <row r="64" customFormat="false" ht="15" hidden="false" customHeight="true" outlineLevel="0" collapsed="false">
      <c r="A64" s="211" t="s">
        <v>5114</v>
      </c>
      <c r="B64" s="218" t="n">
        <v>67</v>
      </c>
      <c r="C64" s="2" t="n">
        <v>67</v>
      </c>
      <c r="D64" s="204"/>
      <c r="E64" s="205"/>
      <c r="F64" s="204"/>
      <c r="G64" s="207" t="n">
        <v>63</v>
      </c>
      <c r="H64" s="2" t="s">
        <v>5033</v>
      </c>
      <c r="I64" s="2" t="n">
        <v>2</v>
      </c>
      <c r="J64" s="2" t="s">
        <v>5006</v>
      </c>
    </row>
    <row r="65" customFormat="false" ht="15" hidden="false" customHeight="true" outlineLevel="0" collapsed="false">
      <c r="A65" s="211" t="s">
        <v>1573</v>
      </c>
      <c r="B65" s="218" t="n">
        <v>68</v>
      </c>
      <c r="C65" s="2" t="n">
        <v>68</v>
      </c>
      <c r="D65" s="204"/>
      <c r="E65" s="205"/>
      <c r="F65" s="204"/>
      <c r="G65" s="207" t="n">
        <v>64</v>
      </c>
      <c r="H65" s="2" t="s">
        <v>1298</v>
      </c>
      <c r="I65" s="2" t="n">
        <v>2</v>
      </c>
      <c r="J65" s="2" t="s">
        <v>4999</v>
      </c>
    </row>
    <row r="66" customFormat="false" ht="15" hidden="false" customHeight="true" outlineLevel="0" collapsed="false">
      <c r="A66" s="211" t="s">
        <v>5112</v>
      </c>
      <c r="B66" s="218" t="n">
        <v>77</v>
      </c>
      <c r="C66" s="2" t="n">
        <v>77</v>
      </c>
      <c r="D66" s="204"/>
      <c r="E66" s="205"/>
      <c r="F66" s="204"/>
      <c r="G66" s="207" t="n">
        <v>65</v>
      </c>
      <c r="H66" s="219" t="s">
        <v>1715</v>
      </c>
      <c r="I66" s="219" t="n">
        <v>0</v>
      </c>
      <c r="J66" s="219" t="s">
        <v>4991</v>
      </c>
    </row>
    <row r="67" customFormat="false" ht="15" hidden="false" customHeight="true" outlineLevel="0" collapsed="false">
      <c r="A67" s="211" t="s">
        <v>5050</v>
      </c>
      <c r="B67" s="218" t="n">
        <v>87</v>
      </c>
      <c r="C67" s="2" t="n">
        <v>87</v>
      </c>
      <c r="D67" s="204"/>
      <c r="E67" s="205"/>
      <c r="F67" s="204"/>
      <c r="G67" s="207"/>
      <c r="H67" s="220" t="s">
        <v>5052</v>
      </c>
      <c r="I67" s="217" t="n">
        <f aca="false">SUM(I2:I66)</f>
        <v>108</v>
      </c>
      <c r="J67" s="217"/>
    </row>
    <row r="68" customFormat="false" ht="15" hidden="false" customHeight="true" outlineLevel="0" collapsed="false">
      <c r="A68" s="211" t="s">
        <v>5037</v>
      </c>
      <c r="B68" s="214"/>
      <c r="C68" s="2" t="n">
        <v>88</v>
      </c>
      <c r="D68" s="204"/>
      <c r="E68" s="205"/>
      <c r="F68" s="204"/>
      <c r="G68" s="207"/>
      <c r="H68" s="2" t="s">
        <v>5053</v>
      </c>
      <c r="I68" s="2" t="n">
        <f aca="false">I67-((2*5)+(2*5))</f>
        <v>88</v>
      </c>
      <c r="J68" s="2"/>
    </row>
    <row r="69" customFormat="false" ht="15" hidden="false" customHeight="true" outlineLevel="0" collapsed="false">
      <c r="A69" s="211" t="s">
        <v>5373</v>
      </c>
      <c r="B69" s="218" t="n">
        <v>88</v>
      </c>
      <c r="C69" s="204"/>
      <c r="D69" s="204"/>
      <c r="E69" s="205"/>
      <c r="F69" s="204"/>
      <c r="G69" s="207"/>
      <c r="H69" s="2"/>
      <c r="I69" s="204"/>
      <c r="J69" s="2"/>
    </row>
    <row r="70" customFormat="false" ht="15" hidden="false" customHeight="true" outlineLevel="0" collapsed="false">
      <c r="A70" s="211" t="s">
        <v>977</v>
      </c>
      <c r="B70" s="218" t="n">
        <v>89</v>
      </c>
      <c r="C70" s="2" t="n">
        <v>89</v>
      </c>
      <c r="D70" s="204"/>
      <c r="E70" s="205"/>
      <c r="F70" s="204"/>
      <c r="G70" s="207"/>
      <c r="H70" s="2"/>
      <c r="I70" s="204"/>
      <c r="J70" s="2"/>
    </row>
    <row r="71" customFormat="false" ht="15" hidden="false" customHeight="true" outlineLevel="0" collapsed="false">
      <c r="A71" s="211" t="s">
        <v>5139</v>
      </c>
      <c r="B71" s="218" t="n">
        <v>91</v>
      </c>
      <c r="C71" s="2" t="n">
        <v>91</v>
      </c>
      <c r="D71" s="204"/>
      <c r="E71" s="205"/>
      <c r="F71" s="204"/>
      <c r="G71" s="207"/>
      <c r="H71" s="2"/>
      <c r="I71" s="204"/>
      <c r="J71" s="2"/>
    </row>
    <row r="72" customFormat="false" ht="15" hidden="false" customHeight="true" outlineLevel="0" collapsed="false">
      <c r="A72" s="211" t="s">
        <v>5044</v>
      </c>
      <c r="B72" s="214"/>
      <c r="C72" s="2" t="n">
        <v>94</v>
      </c>
      <c r="D72" s="204"/>
      <c r="E72" s="205"/>
      <c r="F72" s="204"/>
      <c r="G72" s="207"/>
      <c r="H72" s="2"/>
      <c r="I72" s="204"/>
      <c r="J72" s="2"/>
    </row>
    <row r="73" customFormat="false" ht="15" hidden="false" customHeight="true" outlineLevel="0" collapsed="false">
      <c r="A73" s="211" t="s">
        <v>5065</v>
      </c>
      <c r="B73" s="218" t="n">
        <v>94</v>
      </c>
      <c r="C73" s="2" t="n">
        <v>94</v>
      </c>
      <c r="D73" s="204"/>
      <c r="E73" s="205"/>
      <c r="F73" s="204"/>
      <c r="G73" s="207"/>
      <c r="H73" s="2"/>
      <c r="I73" s="204"/>
      <c r="J73" s="2"/>
    </row>
    <row r="74" customFormat="false" ht="15" hidden="false" customHeight="true" outlineLevel="0" collapsed="false">
      <c r="A74" s="211" t="s">
        <v>4996</v>
      </c>
      <c r="B74" s="214"/>
      <c r="C74" s="2" t="n">
        <v>100</v>
      </c>
      <c r="D74" s="204"/>
      <c r="E74" s="205"/>
      <c r="F74" s="204"/>
      <c r="G74" s="207"/>
      <c r="H74" s="2"/>
      <c r="I74" s="204"/>
      <c r="J74" s="2"/>
    </row>
    <row r="75" customFormat="false" ht="15" hidden="false" customHeight="true" outlineLevel="0" collapsed="false">
      <c r="A75" s="211" t="s">
        <v>5341</v>
      </c>
      <c r="B75" s="218" t="s">
        <v>5344</v>
      </c>
      <c r="C75" s="2" t="s">
        <v>5344</v>
      </c>
      <c r="D75" s="204"/>
      <c r="E75" s="205"/>
      <c r="F75" s="204"/>
      <c r="G75" s="207"/>
      <c r="H75" s="2"/>
      <c r="I75" s="204"/>
      <c r="J75" s="2"/>
    </row>
    <row r="76" customFormat="false" ht="15" hidden="false" customHeight="true" outlineLevel="0" collapsed="false">
      <c r="A76" s="211" t="s">
        <v>5235</v>
      </c>
      <c r="B76" s="218" t="s">
        <v>5237</v>
      </c>
      <c r="C76" s="2" t="s">
        <v>5237</v>
      </c>
      <c r="D76" s="204"/>
      <c r="E76" s="205"/>
      <c r="F76" s="204"/>
      <c r="G76" s="207"/>
      <c r="H76" s="2"/>
      <c r="I76" s="204"/>
      <c r="J76" s="2"/>
    </row>
    <row r="77" customFormat="false" ht="15" hidden="false" customHeight="true" outlineLevel="0" collapsed="false">
      <c r="A77" s="211" t="s">
        <v>5067</v>
      </c>
      <c r="B77" s="218" t="s">
        <v>5068</v>
      </c>
      <c r="C77" s="2" t="s">
        <v>5068</v>
      </c>
      <c r="D77" s="204"/>
      <c r="E77" s="205"/>
      <c r="F77" s="204"/>
      <c r="G77" s="207"/>
      <c r="H77" s="2"/>
      <c r="I77" s="204"/>
      <c r="J77" s="2"/>
    </row>
    <row r="78" customFormat="false" ht="15" hidden="false" customHeight="true" outlineLevel="0" collapsed="false">
      <c r="A78" s="2"/>
      <c r="B78" s="204"/>
      <c r="C78" s="204"/>
      <c r="D78" s="204"/>
      <c r="E78" s="205"/>
      <c r="F78" s="204"/>
      <c r="G78" s="207"/>
      <c r="H78" s="2"/>
      <c r="I78" s="204"/>
      <c r="J78" s="2"/>
    </row>
  </sheetData>
  <mergeCells count="4">
    <mergeCell ref="A2:C2"/>
    <mergeCell ref="A19:C19"/>
    <mergeCell ref="A31:C31"/>
    <mergeCell ref="A44:C44"/>
  </mergeCells>
  <conditionalFormatting sqref="B3:C17">
    <cfRule type="expression" priority="2" aboveAverage="0" equalAverage="0" bottom="0" percent="0" rank="0" text="" dxfId="0">
      <formula>LEN(TRIM(B3))=0</formula>
    </cfRule>
  </conditionalFormatting>
  <conditionalFormatting sqref="B3:C17">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I7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3" min="2" style="0" width="8.77551020408163"/>
    <col collapsed="false" hidden="false" max="4" min="4" style="0" width="3.51020408163265"/>
    <col collapsed="false" hidden="false" max="5" min="5" style="0" width="8.77551020408163"/>
    <col collapsed="false" hidden="false" max="6" min="6" style="0" width="3.78061224489796"/>
    <col collapsed="false" hidden="false" max="7" min="7" style="0" width="21.3265306122449"/>
    <col collapsed="false" hidden="false" max="8" min="8" style="0" width="8.77551020408163"/>
    <col collapsed="false" hidden="false" max="9" min="9" style="0" width="18.6275510204082"/>
    <col collapsed="false" hidden="false" max="1025" min="10" style="0" width="13.2295918367347"/>
  </cols>
  <sheetData>
    <row r="1" customFormat="false" ht="21" hidden="false" customHeight="true" outlineLevel="0" collapsed="false">
      <c r="A1" s="202" t="s">
        <v>2208</v>
      </c>
      <c r="B1" s="203" t="s">
        <v>4976</v>
      </c>
      <c r="C1" s="204"/>
      <c r="D1" s="205"/>
      <c r="E1" s="204"/>
      <c r="F1" s="2"/>
      <c r="G1" s="203" t="s">
        <v>4977</v>
      </c>
      <c r="H1" s="203" t="s">
        <v>4978</v>
      </c>
      <c r="I1" s="203" t="s">
        <v>4979</v>
      </c>
    </row>
    <row r="2" customFormat="false" ht="19.5" hidden="false" customHeight="true" outlineLevel="0" collapsed="false">
      <c r="A2" s="206" t="s">
        <v>4980</v>
      </c>
      <c r="B2" s="206"/>
      <c r="C2" s="204"/>
      <c r="D2" s="205"/>
      <c r="E2" s="204"/>
      <c r="F2" s="207" t="n">
        <v>1</v>
      </c>
      <c r="G2" s="2" t="s">
        <v>5217</v>
      </c>
      <c r="H2" s="2" t="n">
        <v>2</v>
      </c>
      <c r="I2" s="2" t="s">
        <v>4999</v>
      </c>
    </row>
    <row r="3" customFormat="false" ht="15" hidden="false" customHeight="true" outlineLevel="0" collapsed="false">
      <c r="A3" s="208" t="s">
        <v>5240</v>
      </c>
      <c r="B3" s="209" t="n">
        <v>0</v>
      </c>
      <c r="C3" s="204"/>
      <c r="D3" s="205"/>
      <c r="E3" s="204"/>
      <c r="F3" s="207" t="n">
        <v>2</v>
      </c>
      <c r="G3" s="2" t="s">
        <v>5357</v>
      </c>
      <c r="H3" s="2" t="n">
        <v>1</v>
      </c>
      <c r="I3" s="2" t="s">
        <v>4980</v>
      </c>
    </row>
    <row r="4" customFormat="false" ht="15" hidden="false" customHeight="true" outlineLevel="0" collapsed="false">
      <c r="A4" s="211" t="s">
        <v>885</v>
      </c>
      <c r="B4" s="212" t="n">
        <v>0</v>
      </c>
      <c r="C4" s="204"/>
      <c r="D4" s="205"/>
      <c r="E4" s="204"/>
      <c r="F4" s="207" t="n">
        <v>3</v>
      </c>
      <c r="G4" s="2" t="s">
        <v>5374</v>
      </c>
      <c r="H4" s="2" t="n">
        <v>2</v>
      </c>
      <c r="I4" s="2" t="s">
        <v>4999</v>
      </c>
    </row>
    <row r="5" customFormat="false" ht="15" hidden="false" customHeight="true" outlineLevel="0" collapsed="false">
      <c r="A5" s="211" t="s">
        <v>1030</v>
      </c>
      <c r="B5" s="212" t="n">
        <v>0</v>
      </c>
      <c r="C5" s="204"/>
      <c r="D5" s="205"/>
      <c r="E5" s="204"/>
      <c r="F5" s="207" t="n">
        <v>4</v>
      </c>
      <c r="G5" s="2" t="s">
        <v>4985</v>
      </c>
      <c r="H5" s="2" t="n">
        <v>2</v>
      </c>
      <c r="I5" s="2" t="s">
        <v>4982</v>
      </c>
    </row>
    <row r="6" customFormat="false" ht="15" hidden="false" customHeight="true" outlineLevel="0" collapsed="false">
      <c r="A6" s="211" t="s">
        <v>4986</v>
      </c>
      <c r="B6" s="212" t="n">
        <v>0</v>
      </c>
      <c r="C6" s="204"/>
      <c r="D6" s="205"/>
      <c r="E6" s="204"/>
      <c r="F6" s="207" t="n">
        <v>5</v>
      </c>
      <c r="G6" s="2" t="s">
        <v>5076</v>
      </c>
      <c r="H6" s="2" t="n">
        <v>2</v>
      </c>
      <c r="I6" s="2" t="s">
        <v>5006</v>
      </c>
    </row>
    <row r="7" customFormat="false" ht="15" hidden="false" customHeight="true" outlineLevel="0" collapsed="false">
      <c r="A7" s="211" t="s">
        <v>5188</v>
      </c>
      <c r="B7" s="212" t="n">
        <v>4</v>
      </c>
      <c r="C7" s="204"/>
      <c r="D7" s="205"/>
      <c r="E7" s="204"/>
      <c r="F7" s="207" t="n">
        <v>6</v>
      </c>
      <c r="G7" s="2" t="s">
        <v>1030</v>
      </c>
      <c r="H7" s="2" t="n">
        <v>0</v>
      </c>
      <c r="I7" s="2" t="s">
        <v>4991</v>
      </c>
    </row>
    <row r="8" customFormat="false" ht="15" hidden="false" customHeight="true" outlineLevel="0" collapsed="false">
      <c r="A8" s="211" t="s">
        <v>1312</v>
      </c>
      <c r="B8" s="212" t="n">
        <v>9</v>
      </c>
      <c r="C8" s="204"/>
      <c r="D8" s="205"/>
      <c r="E8" s="204"/>
      <c r="F8" s="207" t="n">
        <v>7</v>
      </c>
      <c r="G8" s="2" t="s">
        <v>4994</v>
      </c>
      <c r="H8" s="2" t="n">
        <v>2</v>
      </c>
      <c r="I8" s="2" t="s">
        <v>4999</v>
      </c>
    </row>
    <row r="9" customFormat="false" ht="15" hidden="false" customHeight="true" outlineLevel="0" collapsed="false">
      <c r="A9" s="211" t="s">
        <v>5236</v>
      </c>
      <c r="B9" s="212" t="n">
        <v>14</v>
      </c>
      <c r="C9" s="204"/>
      <c r="D9" s="205"/>
      <c r="E9" s="204"/>
      <c r="F9" s="207" t="n">
        <v>8</v>
      </c>
      <c r="G9" s="2" t="s">
        <v>4996</v>
      </c>
      <c r="H9" s="2" t="n">
        <v>2</v>
      </c>
      <c r="I9" s="2" t="s">
        <v>4982</v>
      </c>
    </row>
    <row r="10" customFormat="false" ht="15" hidden="false" customHeight="true" outlineLevel="0" collapsed="false">
      <c r="A10" s="211" t="s">
        <v>5129</v>
      </c>
      <c r="B10" s="212" t="n">
        <v>18</v>
      </c>
      <c r="C10" s="204"/>
      <c r="D10" s="205"/>
      <c r="E10" s="204"/>
      <c r="F10" s="207" t="n">
        <v>9</v>
      </c>
      <c r="G10" s="2" t="s">
        <v>5240</v>
      </c>
      <c r="H10" s="2" t="n">
        <v>0</v>
      </c>
      <c r="I10" s="2" t="s">
        <v>4991</v>
      </c>
    </row>
    <row r="11" customFormat="false" ht="15" hidden="false" customHeight="true" outlineLevel="0" collapsed="false">
      <c r="A11" s="211" t="s">
        <v>5131</v>
      </c>
      <c r="B11" s="212" t="n">
        <v>23</v>
      </c>
      <c r="C11" s="204"/>
      <c r="D11" s="205"/>
      <c r="E11" s="204"/>
      <c r="F11" s="207" t="n">
        <v>10</v>
      </c>
      <c r="G11" s="2" t="s">
        <v>5086</v>
      </c>
      <c r="H11" s="2" t="n">
        <v>1</v>
      </c>
      <c r="I11" s="2" t="s">
        <v>4980</v>
      </c>
    </row>
    <row r="12" customFormat="false" ht="15" hidden="false" customHeight="true" outlineLevel="0" collapsed="false">
      <c r="A12" s="211" t="s">
        <v>5233</v>
      </c>
      <c r="B12" s="212" t="n">
        <v>28</v>
      </c>
      <c r="C12" s="204"/>
      <c r="D12" s="205"/>
      <c r="E12" s="204"/>
      <c r="F12" s="207" t="n">
        <v>11</v>
      </c>
      <c r="G12" s="2" t="s">
        <v>5227</v>
      </c>
      <c r="H12" s="2" t="n">
        <v>1</v>
      </c>
      <c r="I12" s="2" t="s">
        <v>4980</v>
      </c>
    </row>
    <row r="13" customFormat="false" ht="15" hidden="false" customHeight="true" outlineLevel="0" collapsed="false">
      <c r="A13" s="211" t="s">
        <v>5086</v>
      </c>
      <c r="B13" s="212" t="n">
        <v>32</v>
      </c>
      <c r="C13" s="204"/>
      <c r="D13" s="205"/>
      <c r="E13" s="204"/>
      <c r="F13" s="207" t="n">
        <v>12</v>
      </c>
      <c r="G13" s="2" t="s">
        <v>5004</v>
      </c>
      <c r="H13" s="2" t="n">
        <v>2</v>
      </c>
      <c r="I13" s="2" t="s">
        <v>4982</v>
      </c>
    </row>
    <row r="14" customFormat="false" ht="15" hidden="false" customHeight="true" outlineLevel="0" collapsed="false">
      <c r="A14" s="211" t="s">
        <v>5227</v>
      </c>
      <c r="B14" s="212" t="n">
        <v>36</v>
      </c>
      <c r="C14" s="204"/>
      <c r="D14" s="205"/>
      <c r="E14" s="204"/>
      <c r="F14" s="207" t="n">
        <v>13</v>
      </c>
      <c r="G14" s="2" t="s">
        <v>5013</v>
      </c>
      <c r="H14" s="2" t="n">
        <v>2</v>
      </c>
      <c r="I14" s="2" t="s">
        <v>4982</v>
      </c>
    </row>
    <row r="15" customFormat="false" ht="15" hidden="false" customHeight="true" outlineLevel="0" collapsed="false">
      <c r="A15" s="211" t="s">
        <v>5206</v>
      </c>
      <c r="B15" s="212" t="n">
        <v>39</v>
      </c>
      <c r="C15" s="204"/>
      <c r="D15" s="205"/>
      <c r="E15" s="204"/>
      <c r="F15" s="207" t="n">
        <v>14</v>
      </c>
      <c r="G15" s="2" t="s">
        <v>5015</v>
      </c>
      <c r="H15" s="2" t="n">
        <v>2</v>
      </c>
      <c r="I15" s="2" t="s">
        <v>4982</v>
      </c>
    </row>
    <row r="16" customFormat="false" ht="15" hidden="false" customHeight="true" outlineLevel="0" collapsed="false">
      <c r="A16" s="211" t="s">
        <v>5357</v>
      </c>
      <c r="B16" s="212" t="n">
        <v>44</v>
      </c>
      <c r="C16" s="204"/>
      <c r="D16" s="205"/>
      <c r="E16" s="204"/>
      <c r="F16" s="207" t="n">
        <v>15</v>
      </c>
      <c r="G16" s="2" t="s">
        <v>5135</v>
      </c>
      <c r="H16" s="2" t="n">
        <v>2</v>
      </c>
      <c r="I16" s="2" t="s">
        <v>4982</v>
      </c>
    </row>
    <row r="17" customFormat="false" ht="15" hidden="false" customHeight="true" outlineLevel="0" collapsed="false">
      <c r="A17" s="211" t="s">
        <v>5146</v>
      </c>
      <c r="B17" s="212" t="n">
        <v>48</v>
      </c>
      <c r="C17" s="204"/>
      <c r="D17" s="205"/>
      <c r="E17" s="204"/>
      <c r="F17" s="207" t="n">
        <v>16</v>
      </c>
      <c r="G17" s="2" t="s">
        <v>5129</v>
      </c>
      <c r="H17" s="2" t="n">
        <v>0</v>
      </c>
      <c r="I17" s="2" t="s">
        <v>4991</v>
      </c>
    </row>
    <row r="18" customFormat="false" ht="15" hidden="false" customHeight="true" outlineLevel="0" collapsed="false">
      <c r="A18" s="211" t="s">
        <v>5283</v>
      </c>
      <c r="B18" s="212" t="n">
        <v>51</v>
      </c>
      <c r="C18" s="204"/>
      <c r="D18" s="205"/>
      <c r="E18" s="204"/>
      <c r="F18" s="207" t="n">
        <v>17</v>
      </c>
      <c r="G18" s="2" t="s">
        <v>5131</v>
      </c>
      <c r="H18" s="2" t="n">
        <v>0</v>
      </c>
      <c r="I18" s="2" t="s">
        <v>4991</v>
      </c>
    </row>
    <row r="19" customFormat="false" ht="15" hidden="false" customHeight="true" outlineLevel="0" collapsed="false">
      <c r="A19" s="211" t="s">
        <v>5097</v>
      </c>
      <c r="B19" s="212" t="n">
        <v>59</v>
      </c>
      <c r="C19" s="204"/>
      <c r="D19" s="205"/>
      <c r="E19" s="204"/>
      <c r="F19" s="207" t="n">
        <v>18</v>
      </c>
      <c r="G19" s="2" t="s">
        <v>5137</v>
      </c>
      <c r="H19" s="2" t="n">
        <v>2</v>
      </c>
      <c r="I19" s="2" t="s">
        <v>4982</v>
      </c>
    </row>
    <row r="20" customFormat="false" ht="15" hidden="false" customHeight="true" outlineLevel="0" collapsed="false">
      <c r="A20" s="2"/>
      <c r="B20" s="204"/>
      <c r="C20" s="204"/>
      <c r="D20" s="205"/>
      <c r="E20" s="204"/>
      <c r="F20" s="207" t="n">
        <v>19</v>
      </c>
      <c r="G20" s="2" t="s">
        <v>885</v>
      </c>
      <c r="H20" s="2" t="n">
        <v>0</v>
      </c>
      <c r="I20" s="2" t="s">
        <v>4991</v>
      </c>
    </row>
    <row r="21" customFormat="false" ht="19.5" hidden="false" customHeight="true" outlineLevel="0" collapsed="false">
      <c r="A21" s="206" t="s">
        <v>5017</v>
      </c>
      <c r="B21" s="206"/>
      <c r="C21" s="204"/>
      <c r="D21" s="205"/>
      <c r="E21" s="204"/>
      <c r="F21" s="207" t="n">
        <v>20</v>
      </c>
      <c r="G21" s="2" t="s">
        <v>5139</v>
      </c>
      <c r="H21" s="2" t="n">
        <v>2</v>
      </c>
      <c r="I21" s="2" t="s">
        <v>4982</v>
      </c>
    </row>
    <row r="22" customFormat="false" ht="15" hidden="false" customHeight="true" outlineLevel="0" collapsed="false">
      <c r="A22" s="208" t="s">
        <v>5217</v>
      </c>
      <c r="B22" s="209" t="n">
        <v>0</v>
      </c>
      <c r="C22" s="204"/>
      <c r="D22" s="205"/>
      <c r="E22" s="204"/>
      <c r="F22" s="207" t="n">
        <v>21</v>
      </c>
      <c r="G22" s="2" t="s">
        <v>5018</v>
      </c>
      <c r="H22" s="2" t="n">
        <v>2</v>
      </c>
      <c r="I22" s="2" t="s">
        <v>4982</v>
      </c>
    </row>
    <row r="23" customFormat="false" ht="15" hidden="false" customHeight="true" outlineLevel="0" collapsed="false">
      <c r="A23" s="211" t="s">
        <v>5374</v>
      </c>
      <c r="B23" s="212" t="n">
        <v>0</v>
      </c>
      <c r="C23" s="204"/>
      <c r="D23" s="205"/>
      <c r="E23" s="204"/>
      <c r="F23" s="207" t="n">
        <v>22</v>
      </c>
      <c r="G23" s="2" t="s">
        <v>5021</v>
      </c>
      <c r="H23" s="2" t="n">
        <v>2</v>
      </c>
      <c r="I23" s="2" t="s">
        <v>4982</v>
      </c>
    </row>
    <row r="24" customFormat="false" ht="15" hidden="false" customHeight="true" outlineLevel="0" collapsed="false">
      <c r="A24" s="211" t="s">
        <v>4994</v>
      </c>
      <c r="B24" s="212" t="n">
        <v>0</v>
      </c>
      <c r="C24" s="204"/>
      <c r="D24" s="205"/>
      <c r="E24" s="204"/>
      <c r="F24" s="207" t="n">
        <v>23</v>
      </c>
      <c r="G24" s="2" t="s">
        <v>5146</v>
      </c>
      <c r="H24" s="2" t="n">
        <v>1</v>
      </c>
      <c r="I24" s="2" t="s">
        <v>4980</v>
      </c>
    </row>
    <row r="25" customFormat="false" ht="15" hidden="false" customHeight="true" outlineLevel="0" collapsed="false">
      <c r="A25" s="211" t="s">
        <v>549</v>
      </c>
      <c r="B25" s="212" t="n">
        <v>0</v>
      </c>
      <c r="C25" s="204"/>
      <c r="D25" s="205"/>
      <c r="E25" s="204"/>
      <c r="F25" s="207" t="n">
        <v>24</v>
      </c>
      <c r="G25" s="2" t="s">
        <v>5030</v>
      </c>
      <c r="H25" s="2" t="n">
        <v>2</v>
      </c>
      <c r="I25" s="2" t="s">
        <v>4982</v>
      </c>
    </row>
    <row r="26" customFormat="false" ht="15" hidden="false" customHeight="true" outlineLevel="0" collapsed="false">
      <c r="A26" s="211" t="s">
        <v>1407</v>
      </c>
      <c r="B26" s="212" t="n">
        <v>0</v>
      </c>
      <c r="C26" s="215"/>
      <c r="D26" s="205"/>
      <c r="E26" s="204"/>
      <c r="F26" s="207" t="n">
        <v>25</v>
      </c>
      <c r="G26" s="2" t="s">
        <v>5283</v>
      </c>
      <c r="H26" s="2" t="n">
        <v>1</v>
      </c>
      <c r="I26" s="2" t="s">
        <v>4980</v>
      </c>
    </row>
    <row r="27" customFormat="false" ht="15" hidden="false" customHeight="true" outlineLevel="0" collapsed="false">
      <c r="A27" s="211" t="s">
        <v>5033</v>
      </c>
      <c r="B27" s="212" t="n">
        <v>0</v>
      </c>
      <c r="C27" s="204"/>
      <c r="D27" s="205"/>
      <c r="E27" s="204"/>
      <c r="F27" s="207" t="n">
        <v>26</v>
      </c>
      <c r="G27" s="2" t="s">
        <v>5147</v>
      </c>
      <c r="H27" s="2" t="n">
        <v>2</v>
      </c>
      <c r="I27" s="2" t="s">
        <v>4982</v>
      </c>
    </row>
    <row r="28" customFormat="false" ht="15" hidden="false" customHeight="true" outlineLevel="0" collapsed="false">
      <c r="A28" s="2"/>
      <c r="B28" s="204"/>
      <c r="C28" s="204"/>
      <c r="D28" s="205"/>
      <c r="E28" s="204"/>
      <c r="F28" s="207" t="n">
        <v>27</v>
      </c>
      <c r="G28" s="2" t="s">
        <v>4986</v>
      </c>
      <c r="H28" s="2" t="n">
        <v>0</v>
      </c>
      <c r="I28" s="2" t="s">
        <v>4991</v>
      </c>
    </row>
    <row r="29" customFormat="false" ht="19.5" hidden="false" customHeight="true" outlineLevel="0" collapsed="false">
      <c r="A29" s="206" t="s">
        <v>5006</v>
      </c>
      <c r="B29" s="206"/>
      <c r="C29" s="204"/>
      <c r="D29" s="205"/>
      <c r="E29" s="204"/>
      <c r="F29" s="207" t="n">
        <v>28</v>
      </c>
      <c r="G29" s="2" t="s">
        <v>5097</v>
      </c>
      <c r="H29" s="2" t="n">
        <v>1</v>
      </c>
      <c r="I29" s="2" t="s">
        <v>4980</v>
      </c>
    </row>
    <row r="30" customFormat="false" ht="15" hidden="false" customHeight="true" outlineLevel="0" collapsed="false">
      <c r="A30" s="208" t="s">
        <v>5076</v>
      </c>
      <c r="B30" s="209" t="n">
        <v>0</v>
      </c>
      <c r="C30" s="204"/>
      <c r="D30" s="205"/>
      <c r="E30" s="204"/>
      <c r="F30" s="207" t="n">
        <v>29</v>
      </c>
      <c r="G30" s="2" t="s">
        <v>5151</v>
      </c>
      <c r="H30" s="2" t="n">
        <v>2</v>
      </c>
      <c r="I30" s="2" t="s">
        <v>4982</v>
      </c>
    </row>
    <row r="31" customFormat="false" ht="15" hidden="false" customHeight="true" outlineLevel="0" collapsed="false">
      <c r="A31" s="211" t="s">
        <v>5146</v>
      </c>
      <c r="B31" s="212" t="n">
        <v>0</v>
      </c>
      <c r="C31" s="204"/>
      <c r="D31" s="205"/>
      <c r="E31" s="204"/>
      <c r="F31" s="207" t="n">
        <v>30</v>
      </c>
      <c r="G31" s="2" t="s">
        <v>5105</v>
      </c>
      <c r="H31" s="2" t="n">
        <v>2</v>
      </c>
      <c r="I31" s="2" t="s">
        <v>5006</v>
      </c>
    </row>
    <row r="32" customFormat="false" ht="15" hidden="false" customHeight="true" outlineLevel="0" collapsed="false">
      <c r="A32" s="211" t="s">
        <v>5105</v>
      </c>
      <c r="B32" s="212" t="n">
        <v>0</v>
      </c>
      <c r="C32" s="204"/>
      <c r="D32" s="205"/>
      <c r="E32" s="204"/>
      <c r="F32" s="207" t="n">
        <v>31</v>
      </c>
      <c r="G32" s="2" t="s">
        <v>5108</v>
      </c>
      <c r="H32" s="2" t="n">
        <v>2</v>
      </c>
      <c r="I32" s="2" t="s">
        <v>4982</v>
      </c>
    </row>
    <row r="33" customFormat="false" ht="15" hidden="false" customHeight="true" outlineLevel="0" collapsed="false">
      <c r="A33" s="211" t="s">
        <v>5189</v>
      </c>
      <c r="B33" s="212" t="n">
        <v>0</v>
      </c>
      <c r="C33" s="204"/>
      <c r="D33" s="205"/>
      <c r="E33" s="204"/>
      <c r="F33" s="207" t="n">
        <v>32</v>
      </c>
      <c r="G33" s="2" t="s">
        <v>5206</v>
      </c>
      <c r="H33" s="2" t="n">
        <v>1</v>
      </c>
      <c r="I33" s="2" t="s">
        <v>4980</v>
      </c>
    </row>
    <row r="34" customFormat="false" ht="15" hidden="false" customHeight="true" outlineLevel="0" collapsed="false">
      <c r="A34" s="211" t="s">
        <v>5039</v>
      </c>
      <c r="B34" s="212" t="n">
        <v>0</v>
      </c>
      <c r="C34" s="204"/>
      <c r="D34" s="205"/>
      <c r="E34" s="204"/>
      <c r="F34" s="207" t="n">
        <v>33</v>
      </c>
      <c r="G34" s="2" t="s">
        <v>5038</v>
      </c>
      <c r="H34" s="2" t="n">
        <v>2</v>
      </c>
      <c r="I34" s="2" t="s">
        <v>4982</v>
      </c>
    </row>
    <row r="35" customFormat="false" ht="15" hidden="false" customHeight="true" outlineLevel="0" collapsed="false">
      <c r="A35" s="211" t="s">
        <v>5033</v>
      </c>
      <c r="B35" s="212" t="n">
        <v>0</v>
      </c>
      <c r="C35" s="204"/>
      <c r="D35" s="205"/>
      <c r="E35" s="204"/>
      <c r="F35" s="207" t="n">
        <v>34</v>
      </c>
      <c r="G35" s="2" t="s">
        <v>5062</v>
      </c>
      <c r="H35" s="2" t="n">
        <v>2</v>
      </c>
      <c r="I35" s="2" t="s">
        <v>4982</v>
      </c>
    </row>
    <row r="36" customFormat="false" ht="15" hidden="false" customHeight="true" outlineLevel="0" collapsed="false">
      <c r="A36" s="2"/>
      <c r="B36" s="204"/>
      <c r="C36" s="204"/>
      <c r="D36" s="205"/>
      <c r="E36" s="204"/>
      <c r="F36" s="207" t="n">
        <v>35</v>
      </c>
      <c r="G36" s="2" t="s">
        <v>5188</v>
      </c>
      <c r="H36" s="2" t="n">
        <v>0</v>
      </c>
      <c r="I36" s="2" t="s">
        <v>4991</v>
      </c>
    </row>
    <row r="37" customFormat="false" ht="19.5" hidden="false" customHeight="true" outlineLevel="0" collapsed="false">
      <c r="A37" s="206" t="s">
        <v>4982</v>
      </c>
      <c r="B37" s="206"/>
      <c r="C37" s="204"/>
      <c r="D37" s="205"/>
      <c r="E37" s="204"/>
      <c r="F37" s="207" t="n">
        <v>36</v>
      </c>
      <c r="G37" s="2" t="s">
        <v>5041</v>
      </c>
      <c r="H37" s="2" t="n">
        <v>2</v>
      </c>
      <c r="I37" s="2" t="s">
        <v>4982</v>
      </c>
    </row>
    <row r="38" customFormat="false" ht="15" hidden="false" customHeight="true" outlineLevel="0" collapsed="false">
      <c r="A38" s="208" t="s">
        <v>5045</v>
      </c>
      <c r="B38" s="221" t="n">
        <v>6</v>
      </c>
      <c r="C38" s="204"/>
      <c r="D38" s="205"/>
      <c r="E38" s="204"/>
      <c r="F38" s="207" t="n">
        <v>37</v>
      </c>
      <c r="G38" s="2" t="s">
        <v>5042</v>
      </c>
      <c r="H38" s="2" t="n">
        <v>2</v>
      </c>
      <c r="I38" s="2" t="s">
        <v>4982</v>
      </c>
    </row>
    <row r="39" customFormat="false" ht="15" hidden="false" customHeight="true" outlineLevel="0" collapsed="false">
      <c r="A39" s="211" t="s">
        <v>5030</v>
      </c>
      <c r="B39" s="218" t="n">
        <v>10</v>
      </c>
      <c r="C39" s="204"/>
      <c r="D39" s="205"/>
      <c r="E39" s="204"/>
      <c r="F39" s="207" t="n">
        <v>38</v>
      </c>
      <c r="G39" s="2" t="s">
        <v>5043</v>
      </c>
      <c r="H39" s="2" t="n">
        <v>2</v>
      </c>
      <c r="I39" s="2" t="s">
        <v>4982</v>
      </c>
    </row>
    <row r="40" customFormat="false" ht="15" hidden="false" customHeight="true" outlineLevel="0" collapsed="false">
      <c r="A40" s="211" t="s">
        <v>5113</v>
      </c>
      <c r="B40" s="218" t="n">
        <v>11</v>
      </c>
      <c r="C40" s="204"/>
      <c r="D40" s="205"/>
      <c r="E40" s="204"/>
      <c r="F40" s="207" t="n">
        <v>39</v>
      </c>
      <c r="G40" s="2" t="s">
        <v>5233</v>
      </c>
      <c r="H40" s="2" t="n">
        <v>1</v>
      </c>
      <c r="I40" s="2" t="s">
        <v>4980</v>
      </c>
    </row>
    <row r="41" customFormat="false" ht="15" hidden="false" customHeight="true" outlineLevel="0" collapsed="false">
      <c r="A41" s="211" t="s">
        <v>5038</v>
      </c>
      <c r="B41" s="218" t="n">
        <v>17</v>
      </c>
      <c r="C41" s="204"/>
      <c r="D41" s="205"/>
      <c r="E41" s="204"/>
      <c r="F41" s="207" t="n">
        <v>40</v>
      </c>
      <c r="G41" s="2" t="s">
        <v>549</v>
      </c>
      <c r="H41" s="2" t="n">
        <v>2</v>
      </c>
      <c r="I41" s="2" t="s">
        <v>4999</v>
      </c>
    </row>
    <row r="42" customFormat="false" ht="15" hidden="false" customHeight="true" outlineLevel="0" collapsed="false">
      <c r="A42" s="211" t="s">
        <v>5062</v>
      </c>
      <c r="B42" s="218" t="n">
        <v>18</v>
      </c>
      <c r="C42" s="204"/>
      <c r="D42" s="205"/>
      <c r="E42" s="204"/>
      <c r="F42" s="207" t="n">
        <v>41</v>
      </c>
      <c r="G42" s="2" t="s">
        <v>5044</v>
      </c>
      <c r="H42" s="2" t="n">
        <v>2</v>
      </c>
      <c r="I42" s="2" t="s">
        <v>4982</v>
      </c>
    </row>
    <row r="43" customFormat="false" ht="15" hidden="false" customHeight="true" outlineLevel="0" collapsed="false">
      <c r="A43" s="211" t="s">
        <v>5021</v>
      </c>
      <c r="B43" s="218" t="n">
        <v>21</v>
      </c>
      <c r="C43" s="204"/>
      <c r="D43" s="205"/>
      <c r="E43" s="204"/>
      <c r="F43" s="207" t="n">
        <v>42</v>
      </c>
      <c r="G43" s="2" t="s">
        <v>5037</v>
      </c>
      <c r="H43" s="2" t="n">
        <v>2</v>
      </c>
      <c r="I43" s="2" t="s">
        <v>4982</v>
      </c>
    </row>
    <row r="44" customFormat="false" ht="15" hidden="false" customHeight="true" outlineLevel="0" collapsed="false">
      <c r="A44" s="211" t="s">
        <v>5042</v>
      </c>
      <c r="B44" s="218" t="n">
        <v>27</v>
      </c>
      <c r="C44" s="204"/>
      <c r="D44" s="205"/>
      <c r="E44" s="204"/>
      <c r="F44" s="207" t="n">
        <v>43</v>
      </c>
      <c r="G44" s="2" t="s">
        <v>5189</v>
      </c>
      <c r="H44" s="2" t="n">
        <v>2</v>
      </c>
      <c r="I44" s="2" t="s">
        <v>5006</v>
      </c>
    </row>
    <row r="45" customFormat="false" ht="15" hidden="false" customHeight="true" outlineLevel="0" collapsed="false">
      <c r="A45" s="211" t="s">
        <v>5004</v>
      </c>
      <c r="B45" s="218" t="n">
        <v>32</v>
      </c>
      <c r="C45" s="204"/>
      <c r="D45" s="205"/>
      <c r="E45" s="204"/>
      <c r="F45" s="207" t="n">
        <v>44</v>
      </c>
      <c r="G45" s="2" t="s">
        <v>5039</v>
      </c>
      <c r="H45" s="2" t="n">
        <v>2</v>
      </c>
      <c r="I45" s="2" t="s">
        <v>5006</v>
      </c>
    </row>
    <row r="46" customFormat="false" ht="15" hidden="false" customHeight="true" outlineLevel="0" collapsed="false">
      <c r="A46" s="211" t="s">
        <v>5188</v>
      </c>
      <c r="B46" s="218" t="n">
        <v>33</v>
      </c>
      <c r="C46" s="204"/>
      <c r="D46" s="205"/>
      <c r="E46" s="204"/>
      <c r="F46" s="207" t="n">
        <v>45</v>
      </c>
      <c r="G46" s="2" t="s">
        <v>977</v>
      </c>
      <c r="H46" s="2" t="n">
        <v>2</v>
      </c>
      <c r="I46" s="2" t="s">
        <v>4982</v>
      </c>
    </row>
    <row r="47" customFormat="false" ht="15" hidden="false" customHeight="true" outlineLevel="0" collapsed="false">
      <c r="A47" s="211" t="s">
        <v>5137</v>
      </c>
      <c r="B47" s="218" t="n">
        <v>35</v>
      </c>
      <c r="C47" s="204"/>
      <c r="D47" s="205"/>
      <c r="E47" s="204"/>
      <c r="F47" s="207" t="n">
        <v>46</v>
      </c>
      <c r="G47" s="2" t="s">
        <v>5113</v>
      </c>
      <c r="H47" s="2" t="n">
        <v>2</v>
      </c>
      <c r="I47" s="2" t="s">
        <v>4982</v>
      </c>
    </row>
    <row r="48" customFormat="false" ht="15" hidden="false" customHeight="true" outlineLevel="0" collapsed="false">
      <c r="A48" s="211" t="s">
        <v>5135</v>
      </c>
      <c r="B48" s="218" t="n">
        <v>38</v>
      </c>
      <c r="C48" s="204"/>
      <c r="D48" s="205"/>
      <c r="E48" s="204"/>
      <c r="F48" s="207" t="n">
        <v>47</v>
      </c>
      <c r="G48" s="2" t="s">
        <v>5235</v>
      </c>
      <c r="H48" s="2" t="n">
        <v>2</v>
      </c>
      <c r="I48" s="2" t="s">
        <v>4982</v>
      </c>
    </row>
    <row r="49" customFormat="false" ht="15" hidden="false" customHeight="true" outlineLevel="0" collapsed="false">
      <c r="A49" s="211" t="s">
        <v>5119</v>
      </c>
      <c r="B49" s="218" t="n">
        <v>41</v>
      </c>
      <c r="C49" s="204"/>
      <c r="D49" s="205"/>
      <c r="E49" s="204"/>
      <c r="F49" s="207" t="n">
        <v>48</v>
      </c>
      <c r="G49" s="2" t="s">
        <v>5050</v>
      </c>
      <c r="H49" s="2" t="n">
        <v>2</v>
      </c>
      <c r="I49" s="2" t="s">
        <v>4982</v>
      </c>
    </row>
    <row r="50" customFormat="false" ht="15" hidden="false" customHeight="true" outlineLevel="0" collapsed="false">
      <c r="A50" s="211" t="s">
        <v>5013</v>
      </c>
      <c r="B50" s="218" t="n">
        <v>42</v>
      </c>
      <c r="C50" s="204"/>
      <c r="D50" s="205"/>
      <c r="E50" s="204"/>
      <c r="F50" s="207" t="n">
        <v>49</v>
      </c>
      <c r="G50" s="2" t="s">
        <v>5192</v>
      </c>
      <c r="H50" s="2" t="n">
        <v>2</v>
      </c>
      <c r="I50" s="2" t="s">
        <v>4982</v>
      </c>
    </row>
    <row r="51" customFormat="false" ht="15" hidden="false" customHeight="true" outlineLevel="0" collapsed="false">
      <c r="A51" s="211" t="s">
        <v>5041</v>
      </c>
      <c r="B51" s="218" t="n">
        <v>44</v>
      </c>
      <c r="C51" s="204"/>
      <c r="D51" s="205"/>
      <c r="E51" s="204"/>
      <c r="F51" s="207" t="n">
        <v>50</v>
      </c>
      <c r="G51" s="2" t="s">
        <v>1407</v>
      </c>
      <c r="H51" s="2" t="n">
        <v>2</v>
      </c>
      <c r="I51" s="2" t="s">
        <v>4999</v>
      </c>
    </row>
    <row r="52" customFormat="false" ht="15" hidden="false" customHeight="true" outlineLevel="0" collapsed="false">
      <c r="A52" s="211" t="s">
        <v>4985</v>
      </c>
      <c r="B52" s="218" t="n">
        <v>45</v>
      </c>
      <c r="C52" s="204"/>
      <c r="D52" s="205"/>
      <c r="E52" s="204"/>
      <c r="F52" s="207" t="n">
        <v>51</v>
      </c>
      <c r="G52" s="2" t="s">
        <v>5119</v>
      </c>
      <c r="H52" s="2" t="n">
        <v>2</v>
      </c>
      <c r="I52" s="2" t="s">
        <v>4982</v>
      </c>
    </row>
    <row r="53" customFormat="false" ht="15" hidden="false" customHeight="true" outlineLevel="0" collapsed="false">
      <c r="A53" s="211" t="s">
        <v>5192</v>
      </c>
      <c r="B53" s="218" t="n">
        <v>46</v>
      </c>
      <c r="C53" s="204"/>
      <c r="D53" s="205"/>
      <c r="E53" s="204"/>
      <c r="F53" s="207" t="n">
        <v>52</v>
      </c>
      <c r="G53" s="2" t="s">
        <v>5045</v>
      </c>
      <c r="H53" s="2" t="n">
        <v>2</v>
      </c>
      <c r="I53" s="2" t="s">
        <v>4982</v>
      </c>
    </row>
    <row r="54" customFormat="false" ht="15" hidden="false" customHeight="true" outlineLevel="0" collapsed="false">
      <c r="A54" s="211" t="s">
        <v>5043</v>
      </c>
      <c r="B54" s="218" t="n">
        <v>48</v>
      </c>
      <c r="C54" s="204"/>
      <c r="D54" s="205"/>
      <c r="E54" s="204"/>
      <c r="F54" s="207" t="n">
        <v>53</v>
      </c>
      <c r="G54" s="2" t="s">
        <v>5051</v>
      </c>
      <c r="H54" s="2" t="n">
        <v>2</v>
      </c>
      <c r="I54" s="2" t="s">
        <v>4982</v>
      </c>
    </row>
    <row r="55" customFormat="false" ht="15" hidden="false" customHeight="true" outlineLevel="0" collapsed="false">
      <c r="A55" s="211" t="s">
        <v>5151</v>
      </c>
      <c r="B55" s="218" t="n">
        <v>50</v>
      </c>
      <c r="C55" s="204"/>
      <c r="D55" s="205"/>
      <c r="E55" s="204"/>
      <c r="F55" s="207" t="n">
        <v>54</v>
      </c>
      <c r="G55" s="2" t="s">
        <v>1312</v>
      </c>
      <c r="H55" s="2" t="n">
        <v>0</v>
      </c>
      <c r="I55" s="2" t="s">
        <v>4991</v>
      </c>
    </row>
    <row r="56" customFormat="false" ht="15" hidden="false" customHeight="true" outlineLevel="0" collapsed="false">
      <c r="A56" s="211" t="s">
        <v>5015</v>
      </c>
      <c r="B56" s="218" t="n">
        <v>54</v>
      </c>
      <c r="C56" s="204"/>
      <c r="D56" s="205"/>
      <c r="E56" s="204"/>
      <c r="F56" s="207" t="n">
        <v>55</v>
      </c>
      <c r="G56" s="2" t="s">
        <v>5033</v>
      </c>
      <c r="H56" s="2" t="n">
        <v>2</v>
      </c>
      <c r="I56" s="2" t="s">
        <v>5006</v>
      </c>
    </row>
    <row r="57" customFormat="false" ht="15" hidden="false" customHeight="true" outlineLevel="0" collapsed="false">
      <c r="A57" s="211" t="s">
        <v>5233</v>
      </c>
      <c r="B57" s="218" t="n">
        <v>55</v>
      </c>
      <c r="C57" s="204"/>
      <c r="D57" s="205"/>
      <c r="E57" s="204"/>
      <c r="F57" s="207" t="n">
        <v>56</v>
      </c>
      <c r="G57" s="2" t="s">
        <v>5224</v>
      </c>
      <c r="H57" s="2" t="n">
        <v>2</v>
      </c>
      <c r="I57" s="2" t="s">
        <v>4982</v>
      </c>
    </row>
    <row r="58" customFormat="false" ht="15" hidden="false" customHeight="true" outlineLevel="0" collapsed="false">
      <c r="A58" s="211" t="s">
        <v>5018</v>
      </c>
      <c r="B58" s="218" t="n">
        <v>56</v>
      </c>
      <c r="C58" s="204"/>
      <c r="D58" s="205"/>
      <c r="E58" s="204"/>
      <c r="F58" s="207" t="n">
        <v>57</v>
      </c>
      <c r="G58" s="2" t="s">
        <v>5236</v>
      </c>
      <c r="H58" s="2" t="n">
        <v>0</v>
      </c>
      <c r="I58" s="2" t="s">
        <v>4991</v>
      </c>
    </row>
    <row r="59" customFormat="false" ht="15" hidden="false" customHeight="true" outlineLevel="0" collapsed="false">
      <c r="A59" s="211" t="s">
        <v>5147</v>
      </c>
      <c r="B59" s="218" t="n">
        <v>59</v>
      </c>
      <c r="C59" s="204"/>
      <c r="D59" s="205"/>
      <c r="E59" s="204"/>
      <c r="F59" s="207" t="n">
        <v>58</v>
      </c>
      <c r="G59" s="219" t="s">
        <v>5155</v>
      </c>
      <c r="H59" s="219" t="n">
        <v>2</v>
      </c>
      <c r="I59" s="219" t="s">
        <v>4982</v>
      </c>
    </row>
    <row r="60" customFormat="false" ht="15" hidden="false" customHeight="true" outlineLevel="0" collapsed="false">
      <c r="A60" s="211" t="s">
        <v>5155</v>
      </c>
      <c r="B60" s="218" t="n">
        <v>61</v>
      </c>
      <c r="C60" s="204"/>
      <c r="D60" s="205"/>
      <c r="E60" s="204"/>
      <c r="F60" s="207"/>
      <c r="G60" s="220" t="s">
        <v>5052</v>
      </c>
      <c r="H60" s="217" t="n">
        <f aca="false">SUM(H2:H59)</f>
        <v>90</v>
      </c>
      <c r="I60" s="217"/>
    </row>
    <row r="61" customFormat="false" ht="15" hidden="false" customHeight="true" outlineLevel="0" collapsed="false">
      <c r="A61" s="211" t="s">
        <v>5108</v>
      </c>
      <c r="B61" s="218" t="n">
        <v>66</v>
      </c>
      <c r="C61" s="204"/>
      <c r="D61" s="205"/>
      <c r="E61" s="204"/>
      <c r="F61" s="207"/>
      <c r="G61" s="2" t="s">
        <v>5053</v>
      </c>
      <c r="H61" s="2" t="n">
        <f aca="false">H60-((2*5)+(2*5))</f>
        <v>70</v>
      </c>
      <c r="I61" s="2"/>
    </row>
    <row r="62" customFormat="false" ht="15" hidden="false" customHeight="true" outlineLevel="0" collapsed="false">
      <c r="A62" s="211" t="s">
        <v>885</v>
      </c>
      <c r="B62" s="218" t="n">
        <v>70</v>
      </c>
      <c r="C62" s="204"/>
      <c r="D62" s="205"/>
      <c r="E62" s="204"/>
      <c r="F62" s="207"/>
      <c r="G62" s="2"/>
      <c r="H62" s="204"/>
      <c r="I62" s="2"/>
    </row>
    <row r="63" customFormat="false" ht="15" hidden="false" customHeight="true" outlineLevel="0" collapsed="false">
      <c r="A63" s="211" t="s">
        <v>5050</v>
      </c>
      <c r="B63" s="218" t="n">
        <v>87</v>
      </c>
      <c r="C63" s="204"/>
      <c r="D63" s="205"/>
      <c r="E63" s="204"/>
      <c r="F63" s="207"/>
      <c r="G63" s="2"/>
      <c r="H63" s="204"/>
      <c r="I63" s="2"/>
    </row>
    <row r="64" customFormat="false" ht="15" hidden="false" customHeight="true" outlineLevel="0" collapsed="false">
      <c r="A64" s="211" t="s">
        <v>5037</v>
      </c>
      <c r="B64" s="218" t="n">
        <v>88</v>
      </c>
      <c r="C64" s="204"/>
      <c r="D64" s="205"/>
      <c r="E64" s="204"/>
      <c r="F64" s="207"/>
      <c r="G64" s="2"/>
      <c r="H64" s="204"/>
      <c r="I64" s="2"/>
    </row>
    <row r="65" customFormat="false" ht="15" hidden="false" customHeight="true" outlineLevel="0" collapsed="false">
      <c r="A65" s="211" t="s">
        <v>5051</v>
      </c>
      <c r="B65" s="218" t="n">
        <v>89</v>
      </c>
      <c r="C65" s="204"/>
      <c r="D65" s="205"/>
      <c r="E65" s="204"/>
      <c r="F65" s="207"/>
      <c r="G65" s="2"/>
      <c r="H65" s="204"/>
      <c r="I65" s="2"/>
    </row>
    <row r="66" customFormat="false" ht="15" hidden="false" customHeight="true" outlineLevel="0" collapsed="false">
      <c r="A66" s="211" t="s">
        <v>977</v>
      </c>
      <c r="B66" s="218" t="n">
        <v>90</v>
      </c>
      <c r="C66" s="204"/>
      <c r="D66" s="205"/>
      <c r="E66" s="204"/>
      <c r="F66" s="207"/>
      <c r="G66" s="2"/>
      <c r="H66" s="204"/>
      <c r="I66" s="2"/>
    </row>
    <row r="67" customFormat="false" ht="15" hidden="false" customHeight="true" outlineLevel="0" collapsed="false">
      <c r="A67" s="211" t="s">
        <v>5139</v>
      </c>
      <c r="B67" s="218" t="n">
        <v>91</v>
      </c>
      <c r="C67" s="204"/>
      <c r="D67" s="205"/>
      <c r="E67" s="204"/>
      <c r="F67" s="207"/>
      <c r="G67" s="2"/>
      <c r="H67" s="204"/>
      <c r="I67" s="2"/>
    </row>
    <row r="68" customFormat="false" ht="15" hidden="false" customHeight="true" outlineLevel="0" collapsed="false">
      <c r="A68" s="211" t="s">
        <v>5044</v>
      </c>
      <c r="B68" s="218" t="n">
        <v>94</v>
      </c>
      <c r="C68" s="204"/>
      <c r="D68" s="205"/>
      <c r="E68" s="204"/>
      <c r="F68" s="207"/>
      <c r="G68" s="2"/>
      <c r="H68" s="204"/>
      <c r="I68" s="2"/>
    </row>
    <row r="69" customFormat="false" ht="15" hidden="false" customHeight="true" outlineLevel="0" collapsed="false">
      <c r="A69" s="211" t="s">
        <v>4996</v>
      </c>
      <c r="B69" s="218" t="n">
        <v>100</v>
      </c>
      <c r="C69" s="204"/>
      <c r="D69" s="205"/>
      <c r="E69" s="204"/>
      <c r="F69" s="207"/>
      <c r="G69" s="2"/>
      <c r="H69" s="204"/>
      <c r="I69" s="2"/>
    </row>
    <row r="70" customFormat="false" ht="15" hidden="false" customHeight="true" outlineLevel="0" collapsed="false">
      <c r="A70" s="211" t="s">
        <v>5235</v>
      </c>
      <c r="B70" s="218" t="s">
        <v>5237</v>
      </c>
      <c r="C70" s="204"/>
      <c r="D70" s="205"/>
      <c r="E70" s="204"/>
      <c r="F70" s="207"/>
      <c r="G70" s="2"/>
      <c r="H70" s="204"/>
      <c r="I70" s="2"/>
    </row>
    <row r="71" customFormat="false" ht="15" hidden="false" customHeight="true" outlineLevel="0" collapsed="false">
      <c r="A71" s="211" t="s">
        <v>5224</v>
      </c>
      <c r="B71" s="218" t="s">
        <v>5238</v>
      </c>
      <c r="C71" s="204"/>
      <c r="D71" s="205"/>
      <c r="E71" s="204"/>
      <c r="F71" s="207"/>
      <c r="G71" s="2"/>
      <c r="H71" s="204"/>
      <c r="I71" s="2"/>
    </row>
    <row r="72" customFormat="false" ht="15" hidden="false" customHeight="true" outlineLevel="0" collapsed="false">
      <c r="A72" s="211" t="s">
        <v>5227</v>
      </c>
      <c r="B72" s="218" t="s">
        <v>5290</v>
      </c>
      <c r="C72" s="204"/>
      <c r="D72" s="205"/>
      <c r="E72" s="204"/>
      <c r="F72" s="207"/>
      <c r="G72" s="2"/>
      <c r="H72" s="204"/>
      <c r="I72" s="2"/>
    </row>
    <row r="73" customFormat="false" ht="15" hidden="false" customHeight="true" outlineLevel="0" collapsed="false">
      <c r="A73" s="2"/>
      <c r="B73" s="204"/>
      <c r="C73" s="204"/>
      <c r="D73" s="205"/>
      <c r="E73" s="204"/>
      <c r="F73" s="207"/>
      <c r="G73" s="2"/>
      <c r="H73" s="204"/>
      <c r="I73" s="2"/>
    </row>
  </sheetData>
  <mergeCells count="4">
    <mergeCell ref="A2:B2"/>
    <mergeCell ref="A21:B21"/>
    <mergeCell ref="A29:B29"/>
    <mergeCell ref="A37:B37"/>
  </mergeCells>
  <conditionalFormatting sqref="B3:B19">
    <cfRule type="expression" priority="2" aboveAverage="0" equalAverage="0" bottom="0" percent="0" rank="0" text="" dxfId="0">
      <formula>LEN(TRIM(B3))=0</formula>
    </cfRule>
  </conditionalFormatting>
  <conditionalFormatting sqref="B3:B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I7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3" min="2" style="0" width="8.77551020408163"/>
    <col collapsed="false" hidden="false" max="4" min="4" style="0" width="3.51020408163265"/>
    <col collapsed="false" hidden="false" max="5" min="5" style="0" width="8.77551020408163"/>
    <col collapsed="false" hidden="false" max="6" min="6" style="0" width="3.78061224489796"/>
    <col collapsed="false" hidden="false" max="7" min="7" style="0" width="21.3265306122449"/>
    <col collapsed="false" hidden="false" max="8" min="8" style="0" width="8.77551020408163"/>
    <col collapsed="false" hidden="false" max="9" min="9" style="0" width="18.6275510204082"/>
    <col collapsed="false" hidden="false" max="1025" min="10" style="0" width="13.2295918367347"/>
  </cols>
  <sheetData>
    <row r="1" customFormat="false" ht="21" hidden="false" customHeight="true" outlineLevel="0" collapsed="false">
      <c r="A1" s="202" t="s">
        <v>2212</v>
      </c>
      <c r="B1" s="203" t="s">
        <v>4976</v>
      </c>
      <c r="C1" s="204"/>
      <c r="D1" s="205"/>
      <c r="E1" s="204"/>
      <c r="F1" s="2"/>
      <c r="G1" s="203" t="s">
        <v>4977</v>
      </c>
      <c r="H1" s="203" t="s">
        <v>4978</v>
      </c>
      <c r="I1" s="203" t="s">
        <v>4979</v>
      </c>
    </row>
    <row r="2" customFormat="false" ht="19.5" hidden="false" customHeight="true" outlineLevel="0" collapsed="false">
      <c r="A2" s="206" t="s">
        <v>4980</v>
      </c>
      <c r="B2" s="206"/>
      <c r="C2" s="204"/>
      <c r="D2" s="205"/>
      <c r="E2" s="204"/>
      <c r="F2" s="207" t="n">
        <v>1</v>
      </c>
      <c r="G2" s="2" t="s">
        <v>5217</v>
      </c>
      <c r="H2" s="2" t="n">
        <v>2</v>
      </c>
      <c r="I2" s="2" t="s">
        <v>4999</v>
      </c>
    </row>
    <row r="3" customFormat="false" ht="15" hidden="false" customHeight="true" outlineLevel="0" collapsed="false">
      <c r="A3" s="208" t="s">
        <v>5240</v>
      </c>
      <c r="B3" s="209" t="n">
        <v>0</v>
      </c>
      <c r="C3" s="204"/>
      <c r="D3" s="205"/>
      <c r="E3" s="204"/>
      <c r="F3" s="207" t="n">
        <v>2</v>
      </c>
      <c r="G3" s="2" t="s">
        <v>5357</v>
      </c>
      <c r="H3" s="2" t="n">
        <v>1</v>
      </c>
      <c r="I3" s="2" t="s">
        <v>4980</v>
      </c>
    </row>
    <row r="4" customFormat="false" ht="15" hidden="false" customHeight="true" outlineLevel="0" collapsed="false">
      <c r="A4" s="211" t="s">
        <v>885</v>
      </c>
      <c r="B4" s="212" t="n">
        <v>0</v>
      </c>
      <c r="C4" s="204"/>
      <c r="D4" s="205"/>
      <c r="E4" s="204"/>
      <c r="F4" s="207" t="n">
        <v>3</v>
      </c>
      <c r="G4" s="2" t="s">
        <v>5374</v>
      </c>
      <c r="H4" s="2" t="n">
        <v>2</v>
      </c>
      <c r="I4" s="2" t="s">
        <v>4999</v>
      </c>
    </row>
    <row r="5" customFormat="false" ht="15" hidden="false" customHeight="true" outlineLevel="0" collapsed="false">
      <c r="A5" s="211" t="s">
        <v>1030</v>
      </c>
      <c r="B5" s="212" t="n">
        <v>0</v>
      </c>
      <c r="C5" s="204"/>
      <c r="D5" s="205"/>
      <c r="E5" s="204"/>
      <c r="F5" s="207" t="n">
        <v>4</v>
      </c>
      <c r="G5" s="2" t="s">
        <v>4985</v>
      </c>
      <c r="H5" s="2" t="n">
        <v>2</v>
      </c>
      <c r="I5" s="2" t="s">
        <v>4982</v>
      </c>
    </row>
    <row r="6" customFormat="false" ht="15" hidden="false" customHeight="true" outlineLevel="0" collapsed="false">
      <c r="A6" s="211" t="s">
        <v>4986</v>
      </c>
      <c r="B6" s="212" t="n">
        <v>0</v>
      </c>
      <c r="C6" s="204"/>
      <c r="D6" s="205"/>
      <c r="E6" s="204"/>
      <c r="F6" s="207" t="n">
        <v>5</v>
      </c>
      <c r="G6" s="2" t="s">
        <v>5076</v>
      </c>
      <c r="H6" s="2" t="n">
        <v>2</v>
      </c>
      <c r="I6" s="2" t="s">
        <v>5006</v>
      </c>
    </row>
    <row r="7" customFormat="false" ht="15" hidden="false" customHeight="true" outlineLevel="0" collapsed="false">
      <c r="A7" s="211" t="s">
        <v>5188</v>
      </c>
      <c r="B7" s="212" t="n">
        <v>0</v>
      </c>
      <c r="C7" s="204"/>
      <c r="D7" s="205"/>
      <c r="E7" s="204"/>
      <c r="F7" s="207" t="n">
        <v>6</v>
      </c>
      <c r="G7" s="2" t="s">
        <v>1030</v>
      </c>
      <c r="H7" s="2" t="n">
        <v>0</v>
      </c>
      <c r="I7" s="2" t="s">
        <v>4991</v>
      </c>
    </row>
    <row r="8" customFormat="false" ht="15" hidden="false" customHeight="true" outlineLevel="0" collapsed="false">
      <c r="A8" s="211" t="s">
        <v>1312</v>
      </c>
      <c r="B8" s="212" t="n">
        <v>0</v>
      </c>
      <c r="C8" s="204"/>
      <c r="D8" s="205"/>
      <c r="E8" s="204"/>
      <c r="F8" s="207" t="n">
        <v>7</v>
      </c>
      <c r="G8" s="2" t="s">
        <v>4994</v>
      </c>
      <c r="H8" s="2" t="n">
        <v>2</v>
      </c>
      <c r="I8" s="2" t="s">
        <v>4999</v>
      </c>
    </row>
    <row r="9" customFormat="false" ht="15" hidden="false" customHeight="true" outlineLevel="0" collapsed="false">
      <c r="A9" s="211" t="s">
        <v>5236</v>
      </c>
      <c r="B9" s="212" t="n">
        <v>14</v>
      </c>
      <c r="C9" s="204"/>
      <c r="D9" s="205"/>
      <c r="E9" s="204"/>
      <c r="F9" s="207" t="n">
        <v>8</v>
      </c>
      <c r="G9" s="2" t="s">
        <v>4996</v>
      </c>
      <c r="H9" s="2" t="n">
        <v>2</v>
      </c>
      <c r="I9" s="2" t="s">
        <v>4982</v>
      </c>
    </row>
    <row r="10" customFormat="false" ht="15" hidden="false" customHeight="true" outlineLevel="0" collapsed="false">
      <c r="A10" s="211" t="s">
        <v>5129</v>
      </c>
      <c r="B10" s="212" t="n">
        <v>18</v>
      </c>
      <c r="C10" s="204"/>
      <c r="D10" s="205"/>
      <c r="E10" s="204"/>
      <c r="F10" s="207" t="n">
        <v>9</v>
      </c>
      <c r="G10" s="2" t="s">
        <v>5240</v>
      </c>
      <c r="H10" s="2" t="n">
        <v>0</v>
      </c>
      <c r="I10" s="2" t="s">
        <v>4991</v>
      </c>
    </row>
    <row r="11" customFormat="false" ht="15" hidden="false" customHeight="true" outlineLevel="0" collapsed="false">
      <c r="A11" s="211" t="s">
        <v>5131</v>
      </c>
      <c r="B11" s="212" t="n">
        <v>23</v>
      </c>
      <c r="C11" s="204"/>
      <c r="D11" s="205"/>
      <c r="E11" s="204"/>
      <c r="F11" s="207" t="n">
        <v>10</v>
      </c>
      <c r="G11" s="2" t="s">
        <v>5086</v>
      </c>
      <c r="H11" s="2" t="n">
        <v>1</v>
      </c>
      <c r="I11" s="2" t="s">
        <v>4980</v>
      </c>
    </row>
    <row r="12" customFormat="false" ht="15" hidden="false" customHeight="true" outlineLevel="0" collapsed="false">
      <c r="A12" s="211" t="s">
        <v>5233</v>
      </c>
      <c r="B12" s="212" t="n">
        <v>28</v>
      </c>
      <c r="C12" s="204"/>
      <c r="D12" s="205"/>
      <c r="E12" s="204"/>
      <c r="F12" s="207" t="n">
        <v>11</v>
      </c>
      <c r="G12" s="2" t="s">
        <v>5227</v>
      </c>
      <c r="H12" s="2" t="n">
        <v>1</v>
      </c>
      <c r="I12" s="2" t="s">
        <v>4980</v>
      </c>
    </row>
    <row r="13" customFormat="false" ht="15" hidden="false" customHeight="true" outlineLevel="0" collapsed="false">
      <c r="A13" s="211" t="s">
        <v>5086</v>
      </c>
      <c r="B13" s="212" t="n">
        <v>32</v>
      </c>
      <c r="C13" s="204"/>
      <c r="D13" s="205"/>
      <c r="E13" s="204"/>
      <c r="F13" s="207" t="n">
        <v>12</v>
      </c>
      <c r="G13" s="2" t="s">
        <v>5004</v>
      </c>
      <c r="H13" s="2" t="n">
        <v>2</v>
      </c>
      <c r="I13" s="2" t="s">
        <v>4982</v>
      </c>
    </row>
    <row r="14" customFormat="false" ht="15" hidden="false" customHeight="true" outlineLevel="0" collapsed="false">
      <c r="A14" s="211" t="s">
        <v>5227</v>
      </c>
      <c r="B14" s="212" t="n">
        <v>37</v>
      </c>
      <c r="C14" s="204"/>
      <c r="D14" s="205"/>
      <c r="E14" s="204"/>
      <c r="F14" s="207" t="n">
        <v>13</v>
      </c>
      <c r="G14" s="2" t="s">
        <v>5013</v>
      </c>
      <c r="H14" s="2" t="n">
        <v>2</v>
      </c>
      <c r="I14" s="2" t="s">
        <v>4982</v>
      </c>
    </row>
    <row r="15" customFormat="false" ht="15" hidden="false" customHeight="true" outlineLevel="0" collapsed="false">
      <c r="A15" s="211" t="s">
        <v>5206</v>
      </c>
      <c r="B15" s="212" t="n">
        <v>42</v>
      </c>
      <c r="C15" s="204"/>
      <c r="D15" s="205"/>
      <c r="E15" s="204"/>
      <c r="F15" s="207" t="n">
        <v>14</v>
      </c>
      <c r="G15" s="2" t="s">
        <v>5015</v>
      </c>
      <c r="H15" s="2" t="n">
        <v>2</v>
      </c>
      <c r="I15" s="2" t="s">
        <v>4982</v>
      </c>
    </row>
    <row r="16" customFormat="false" ht="15" hidden="false" customHeight="true" outlineLevel="0" collapsed="false">
      <c r="A16" s="211" t="s">
        <v>5357</v>
      </c>
      <c r="B16" s="212" t="n">
        <v>46</v>
      </c>
      <c r="C16" s="204"/>
      <c r="D16" s="205"/>
      <c r="E16" s="204"/>
      <c r="F16" s="207" t="n">
        <v>15</v>
      </c>
      <c r="G16" s="2" t="s">
        <v>5135</v>
      </c>
      <c r="H16" s="2" t="n">
        <v>2</v>
      </c>
      <c r="I16" s="2" t="s">
        <v>4982</v>
      </c>
    </row>
    <row r="17" customFormat="false" ht="15" hidden="false" customHeight="true" outlineLevel="0" collapsed="false">
      <c r="A17" s="211" t="s">
        <v>5146</v>
      </c>
      <c r="B17" s="212" t="n">
        <v>51</v>
      </c>
      <c r="C17" s="204"/>
      <c r="D17" s="205"/>
      <c r="E17" s="204"/>
      <c r="F17" s="207" t="n">
        <v>16</v>
      </c>
      <c r="G17" s="2" t="s">
        <v>5129</v>
      </c>
      <c r="H17" s="2" t="n">
        <v>0</v>
      </c>
      <c r="I17" s="2" t="s">
        <v>4991</v>
      </c>
    </row>
    <row r="18" customFormat="false" ht="15" hidden="false" customHeight="true" outlineLevel="0" collapsed="false">
      <c r="A18" s="211" t="s">
        <v>5283</v>
      </c>
      <c r="B18" s="212" t="n">
        <v>56</v>
      </c>
      <c r="C18" s="204"/>
      <c r="D18" s="205"/>
      <c r="E18" s="204"/>
      <c r="F18" s="207" t="n">
        <v>17</v>
      </c>
      <c r="G18" s="2" t="s">
        <v>5131</v>
      </c>
      <c r="H18" s="2" t="n">
        <v>0</v>
      </c>
      <c r="I18" s="2" t="s">
        <v>4991</v>
      </c>
    </row>
    <row r="19" customFormat="false" ht="15" hidden="false" customHeight="true" outlineLevel="0" collapsed="false">
      <c r="A19" s="211" t="s">
        <v>5097</v>
      </c>
      <c r="B19" s="212" t="n">
        <v>66</v>
      </c>
      <c r="C19" s="204"/>
      <c r="D19" s="205"/>
      <c r="E19" s="204"/>
      <c r="F19" s="207" t="n">
        <v>18</v>
      </c>
      <c r="G19" s="2" t="s">
        <v>5137</v>
      </c>
      <c r="H19" s="2" t="n">
        <v>2</v>
      </c>
      <c r="I19" s="2" t="s">
        <v>4982</v>
      </c>
    </row>
    <row r="20" customFormat="false" ht="15" hidden="false" customHeight="true" outlineLevel="0" collapsed="false">
      <c r="A20" s="2"/>
      <c r="B20" s="204"/>
      <c r="C20" s="204"/>
      <c r="D20" s="205"/>
      <c r="E20" s="204"/>
      <c r="F20" s="207" t="n">
        <v>19</v>
      </c>
      <c r="G20" s="2" t="s">
        <v>885</v>
      </c>
      <c r="H20" s="2" t="n">
        <v>0</v>
      </c>
      <c r="I20" s="2" t="s">
        <v>4991</v>
      </c>
    </row>
    <row r="21" customFormat="false" ht="19.5" hidden="false" customHeight="true" outlineLevel="0" collapsed="false">
      <c r="A21" s="206" t="s">
        <v>5017</v>
      </c>
      <c r="B21" s="206"/>
      <c r="C21" s="204"/>
      <c r="D21" s="205"/>
      <c r="E21" s="204"/>
      <c r="F21" s="207" t="n">
        <v>20</v>
      </c>
      <c r="G21" s="2" t="s">
        <v>5139</v>
      </c>
      <c r="H21" s="2" t="n">
        <v>2</v>
      </c>
      <c r="I21" s="2" t="s">
        <v>4982</v>
      </c>
    </row>
    <row r="22" customFormat="false" ht="15" hidden="false" customHeight="true" outlineLevel="0" collapsed="false">
      <c r="A22" s="208" t="s">
        <v>5217</v>
      </c>
      <c r="B22" s="209" t="n">
        <v>0</v>
      </c>
      <c r="C22" s="204"/>
      <c r="D22" s="205"/>
      <c r="E22" s="204"/>
      <c r="F22" s="207" t="n">
        <v>21</v>
      </c>
      <c r="G22" s="2" t="s">
        <v>5018</v>
      </c>
      <c r="H22" s="2" t="n">
        <v>2</v>
      </c>
      <c r="I22" s="2" t="s">
        <v>4982</v>
      </c>
    </row>
    <row r="23" customFormat="false" ht="15" hidden="false" customHeight="true" outlineLevel="0" collapsed="false">
      <c r="A23" s="211" t="s">
        <v>5374</v>
      </c>
      <c r="B23" s="212" t="n">
        <v>0</v>
      </c>
      <c r="C23" s="204"/>
      <c r="D23" s="205"/>
      <c r="E23" s="204"/>
      <c r="F23" s="207" t="n">
        <v>22</v>
      </c>
      <c r="G23" s="2" t="s">
        <v>5021</v>
      </c>
      <c r="H23" s="2" t="n">
        <v>2</v>
      </c>
      <c r="I23" s="2" t="s">
        <v>4982</v>
      </c>
    </row>
    <row r="24" customFormat="false" ht="15" hidden="false" customHeight="true" outlineLevel="0" collapsed="false">
      <c r="A24" s="211" t="s">
        <v>4994</v>
      </c>
      <c r="B24" s="212" t="n">
        <v>0</v>
      </c>
      <c r="C24" s="204"/>
      <c r="D24" s="205"/>
      <c r="E24" s="204"/>
      <c r="F24" s="207" t="n">
        <v>23</v>
      </c>
      <c r="G24" s="2" t="s">
        <v>1573</v>
      </c>
      <c r="H24" s="2" t="n">
        <v>2</v>
      </c>
      <c r="I24" s="2" t="s">
        <v>4982</v>
      </c>
    </row>
    <row r="25" customFormat="false" ht="15" hidden="false" customHeight="true" outlineLevel="0" collapsed="false">
      <c r="A25" s="211" t="s">
        <v>549</v>
      </c>
      <c r="B25" s="212" t="n">
        <v>0</v>
      </c>
      <c r="C25" s="204"/>
      <c r="D25" s="205"/>
      <c r="E25" s="204"/>
      <c r="F25" s="207" t="n">
        <v>24</v>
      </c>
      <c r="G25" s="2" t="s">
        <v>5146</v>
      </c>
      <c r="H25" s="2" t="n">
        <v>1</v>
      </c>
      <c r="I25" s="2" t="s">
        <v>4980</v>
      </c>
    </row>
    <row r="26" customFormat="false" ht="15" hidden="false" customHeight="true" outlineLevel="0" collapsed="false">
      <c r="A26" s="211" t="s">
        <v>1407</v>
      </c>
      <c r="B26" s="212" t="n">
        <v>0</v>
      </c>
      <c r="C26" s="215"/>
      <c r="D26" s="205"/>
      <c r="E26" s="204"/>
      <c r="F26" s="207" t="n">
        <v>25</v>
      </c>
      <c r="G26" s="2" t="s">
        <v>5030</v>
      </c>
      <c r="H26" s="2" t="n">
        <v>2</v>
      </c>
      <c r="I26" s="2" t="s">
        <v>4982</v>
      </c>
    </row>
    <row r="27" customFormat="false" ht="15" hidden="false" customHeight="true" outlineLevel="0" collapsed="false">
      <c r="A27" s="211" t="s">
        <v>5033</v>
      </c>
      <c r="B27" s="212" t="n">
        <v>0</v>
      </c>
      <c r="C27" s="204"/>
      <c r="D27" s="205"/>
      <c r="E27" s="204"/>
      <c r="F27" s="207" t="n">
        <v>26</v>
      </c>
      <c r="G27" s="2" t="s">
        <v>5283</v>
      </c>
      <c r="H27" s="2" t="n">
        <v>1</v>
      </c>
      <c r="I27" s="2" t="s">
        <v>4980</v>
      </c>
    </row>
    <row r="28" customFormat="false" ht="15" hidden="false" customHeight="true" outlineLevel="0" collapsed="false">
      <c r="A28" s="2"/>
      <c r="B28" s="204"/>
      <c r="C28" s="204"/>
      <c r="D28" s="205"/>
      <c r="E28" s="204"/>
      <c r="F28" s="207" t="n">
        <v>27</v>
      </c>
      <c r="G28" s="2" t="s">
        <v>5061</v>
      </c>
      <c r="H28" s="2" t="n">
        <v>2</v>
      </c>
      <c r="I28" s="2" t="s">
        <v>4982</v>
      </c>
    </row>
    <row r="29" customFormat="false" ht="19.5" hidden="false" customHeight="true" outlineLevel="0" collapsed="false">
      <c r="A29" s="206" t="s">
        <v>5006</v>
      </c>
      <c r="B29" s="206"/>
      <c r="C29" s="204"/>
      <c r="D29" s="205"/>
      <c r="E29" s="204"/>
      <c r="F29" s="207" t="n">
        <v>28</v>
      </c>
      <c r="G29" s="2" t="s">
        <v>5147</v>
      </c>
      <c r="H29" s="2" t="n">
        <v>2</v>
      </c>
      <c r="I29" s="2" t="s">
        <v>4982</v>
      </c>
    </row>
    <row r="30" customFormat="false" ht="15" hidden="false" customHeight="true" outlineLevel="0" collapsed="false">
      <c r="A30" s="208" t="s">
        <v>5076</v>
      </c>
      <c r="B30" s="209" t="n">
        <v>0</v>
      </c>
      <c r="C30" s="204"/>
      <c r="D30" s="205"/>
      <c r="E30" s="204"/>
      <c r="F30" s="207" t="n">
        <v>29</v>
      </c>
      <c r="G30" s="2" t="s">
        <v>4986</v>
      </c>
      <c r="H30" s="2" t="n">
        <v>0</v>
      </c>
      <c r="I30" s="2" t="s">
        <v>4991</v>
      </c>
    </row>
    <row r="31" customFormat="false" ht="15" hidden="false" customHeight="true" outlineLevel="0" collapsed="false">
      <c r="A31" s="211" t="s">
        <v>5146</v>
      </c>
      <c r="B31" s="212" t="n">
        <v>0</v>
      </c>
      <c r="C31" s="204"/>
      <c r="D31" s="205"/>
      <c r="E31" s="204"/>
      <c r="F31" s="207" t="n">
        <v>30</v>
      </c>
      <c r="G31" s="2" t="s">
        <v>5097</v>
      </c>
      <c r="H31" s="2" t="n">
        <v>1</v>
      </c>
      <c r="I31" s="2" t="s">
        <v>4980</v>
      </c>
    </row>
    <row r="32" customFormat="false" ht="15" hidden="false" customHeight="true" outlineLevel="0" collapsed="false">
      <c r="A32" s="211" t="s">
        <v>5105</v>
      </c>
      <c r="B32" s="212" t="n">
        <v>0</v>
      </c>
      <c r="C32" s="204"/>
      <c r="D32" s="205"/>
      <c r="E32" s="204"/>
      <c r="F32" s="207" t="n">
        <v>31</v>
      </c>
      <c r="G32" s="2" t="s">
        <v>5151</v>
      </c>
      <c r="H32" s="2" t="n">
        <v>2</v>
      </c>
      <c r="I32" s="2" t="s">
        <v>4982</v>
      </c>
    </row>
    <row r="33" customFormat="false" ht="15" hidden="false" customHeight="true" outlineLevel="0" collapsed="false">
      <c r="A33" s="211" t="s">
        <v>5189</v>
      </c>
      <c r="B33" s="212" t="n">
        <v>0</v>
      </c>
      <c r="C33" s="204"/>
      <c r="D33" s="205"/>
      <c r="E33" s="204"/>
      <c r="F33" s="207" t="n">
        <v>32</v>
      </c>
      <c r="G33" s="2" t="s">
        <v>5105</v>
      </c>
      <c r="H33" s="2" t="n">
        <v>2</v>
      </c>
      <c r="I33" s="2" t="s">
        <v>5006</v>
      </c>
    </row>
    <row r="34" customFormat="false" ht="15" hidden="false" customHeight="true" outlineLevel="0" collapsed="false">
      <c r="A34" s="211" t="s">
        <v>5039</v>
      </c>
      <c r="B34" s="212" t="n">
        <v>0</v>
      </c>
      <c r="C34" s="204"/>
      <c r="D34" s="205"/>
      <c r="E34" s="204"/>
      <c r="F34" s="207" t="n">
        <v>33</v>
      </c>
      <c r="G34" s="2" t="s">
        <v>5108</v>
      </c>
      <c r="H34" s="2" t="n">
        <v>2</v>
      </c>
      <c r="I34" s="2" t="s">
        <v>4982</v>
      </c>
    </row>
    <row r="35" customFormat="false" ht="15" hidden="false" customHeight="true" outlineLevel="0" collapsed="false">
      <c r="A35" s="211" t="s">
        <v>5033</v>
      </c>
      <c r="B35" s="212" t="n">
        <v>0</v>
      </c>
      <c r="C35" s="204"/>
      <c r="D35" s="205"/>
      <c r="E35" s="204"/>
      <c r="F35" s="207" t="n">
        <v>34</v>
      </c>
      <c r="G35" s="2" t="s">
        <v>5206</v>
      </c>
      <c r="H35" s="2" t="n">
        <v>1</v>
      </c>
      <c r="I35" s="2" t="s">
        <v>4980</v>
      </c>
    </row>
    <row r="36" customFormat="false" ht="15" hidden="false" customHeight="true" outlineLevel="0" collapsed="false">
      <c r="A36" s="2"/>
      <c r="B36" s="204"/>
      <c r="C36" s="204"/>
      <c r="D36" s="205"/>
      <c r="E36" s="204"/>
      <c r="F36" s="207" t="n">
        <v>35</v>
      </c>
      <c r="G36" s="2" t="s">
        <v>5038</v>
      </c>
      <c r="H36" s="2" t="n">
        <v>2</v>
      </c>
      <c r="I36" s="2" t="s">
        <v>4982</v>
      </c>
    </row>
    <row r="37" customFormat="false" ht="19.5" hidden="false" customHeight="true" outlineLevel="0" collapsed="false">
      <c r="A37" s="206" t="s">
        <v>4982</v>
      </c>
      <c r="B37" s="206"/>
      <c r="C37" s="204"/>
      <c r="D37" s="205"/>
      <c r="E37" s="204"/>
      <c r="F37" s="207" t="n">
        <v>36</v>
      </c>
      <c r="G37" s="2" t="s">
        <v>5040</v>
      </c>
      <c r="H37" s="2" t="n">
        <v>2</v>
      </c>
      <c r="I37" s="2" t="s">
        <v>4982</v>
      </c>
    </row>
    <row r="38" customFormat="false" ht="15" hidden="false" customHeight="true" outlineLevel="0" collapsed="false">
      <c r="A38" s="208" t="s">
        <v>5045</v>
      </c>
      <c r="B38" s="221" t="n">
        <v>6</v>
      </c>
      <c r="C38" s="204"/>
      <c r="D38" s="205"/>
      <c r="E38" s="204"/>
      <c r="F38" s="207" t="n">
        <v>37</v>
      </c>
      <c r="G38" s="2" t="s">
        <v>5062</v>
      </c>
      <c r="H38" s="2" t="n">
        <v>2</v>
      </c>
      <c r="I38" s="2" t="s">
        <v>4982</v>
      </c>
    </row>
    <row r="39" customFormat="false" ht="15" hidden="false" customHeight="true" outlineLevel="0" collapsed="false">
      <c r="A39" s="211" t="s">
        <v>5030</v>
      </c>
      <c r="B39" s="218" t="n">
        <v>10</v>
      </c>
      <c r="C39" s="204"/>
      <c r="D39" s="205"/>
      <c r="E39" s="204"/>
      <c r="F39" s="207" t="n">
        <v>38</v>
      </c>
      <c r="G39" s="2" t="s">
        <v>5188</v>
      </c>
      <c r="H39" s="2" t="n">
        <v>0</v>
      </c>
      <c r="I39" s="2" t="s">
        <v>4991</v>
      </c>
    </row>
    <row r="40" customFormat="false" ht="15" hidden="false" customHeight="true" outlineLevel="0" collapsed="false">
      <c r="A40" s="211" t="s">
        <v>5113</v>
      </c>
      <c r="B40" s="218" t="n">
        <v>11</v>
      </c>
      <c r="C40" s="204"/>
      <c r="D40" s="205"/>
      <c r="E40" s="204"/>
      <c r="F40" s="207" t="n">
        <v>39</v>
      </c>
      <c r="G40" s="2" t="s">
        <v>5041</v>
      </c>
      <c r="H40" s="2" t="n">
        <v>2</v>
      </c>
      <c r="I40" s="2" t="s">
        <v>4982</v>
      </c>
    </row>
    <row r="41" customFormat="false" ht="15" hidden="false" customHeight="true" outlineLevel="0" collapsed="false">
      <c r="A41" s="211" t="s">
        <v>5061</v>
      </c>
      <c r="B41" s="218" t="n">
        <v>15</v>
      </c>
      <c r="C41" s="204"/>
      <c r="D41" s="205"/>
      <c r="E41" s="204"/>
      <c r="F41" s="207" t="n">
        <v>40</v>
      </c>
      <c r="G41" s="2" t="s">
        <v>5042</v>
      </c>
      <c r="H41" s="2" t="n">
        <v>2</v>
      </c>
      <c r="I41" s="2" t="s">
        <v>4982</v>
      </c>
    </row>
    <row r="42" customFormat="false" ht="15" hidden="false" customHeight="true" outlineLevel="0" collapsed="false">
      <c r="A42" s="211" t="s">
        <v>5038</v>
      </c>
      <c r="B42" s="218" t="n">
        <v>17</v>
      </c>
      <c r="C42" s="204"/>
      <c r="D42" s="205"/>
      <c r="E42" s="204"/>
      <c r="F42" s="207" t="n">
        <v>41</v>
      </c>
      <c r="G42" s="2" t="s">
        <v>5043</v>
      </c>
      <c r="H42" s="2" t="n">
        <v>2</v>
      </c>
      <c r="I42" s="2" t="s">
        <v>4982</v>
      </c>
    </row>
    <row r="43" customFormat="false" ht="15" hidden="false" customHeight="true" outlineLevel="0" collapsed="false">
      <c r="A43" s="211" t="s">
        <v>5062</v>
      </c>
      <c r="B43" s="218" t="n">
        <v>18</v>
      </c>
      <c r="C43" s="204"/>
      <c r="D43" s="205"/>
      <c r="E43" s="204"/>
      <c r="F43" s="207" t="n">
        <v>42</v>
      </c>
      <c r="G43" s="2" t="s">
        <v>5233</v>
      </c>
      <c r="H43" s="2" t="n">
        <v>1</v>
      </c>
      <c r="I43" s="2" t="s">
        <v>4980</v>
      </c>
    </row>
    <row r="44" customFormat="false" ht="15" hidden="false" customHeight="true" outlineLevel="0" collapsed="false">
      <c r="A44" s="211" t="s">
        <v>5021</v>
      </c>
      <c r="B44" s="218" t="n">
        <v>21</v>
      </c>
      <c r="C44" s="204"/>
      <c r="D44" s="205"/>
      <c r="E44" s="204"/>
      <c r="F44" s="207" t="n">
        <v>43</v>
      </c>
      <c r="G44" s="2" t="s">
        <v>549</v>
      </c>
      <c r="H44" s="2" t="n">
        <v>2</v>
      </c>
      <c r="I44" s="2" t="s">
        <v>4999</v>
      </c>
    </row>
    <row r="45" customFormat="false" ht="15" hidden="false" customHeight="true" outlineLevel="0" collapsed="false">
      <c r="A45" s="211" t="s">
        <v>5042</v>
      </c>
      <c r="B45" s="218" t="n">
        <v>27</v>
      </c>
      <c r="C45" s="204"/>
      <c r="D45" s="205"/>
      <c r="E45" s="204"/>
      <c r="F45" s="207" t="n">
        <v>44</v>
      </c>
      <c r="G45" s="2" t="s">
        <v>5044</v>
      </c>
      <c r="H45" s="2" t="n">
        <v>2</v>
      </c>
      <c r="I45" s="2" t="s">
        <v>4982</v>
      </c>
    </row>
    <row r="46" customFormat="false" ht="15" hidden="false" customHeight="true" outlineLevel="0" collapsed="false">
      <c r="A46" s="211" t="s">
        <v>5004</v>
      </c>
      <c r="B46" s="218" t="n">
        <v>32</v>
      </c>
      <c r="C46" s="204"/>
      <c r="D46" s="205"/>
      <c r="E46" s="204"/>
      <c r="F46" s="207" t="n">
        <v>45</v>
      </c>
      <c r="G46" s="2" t="s">
        <v>5037</v>
      </c>
      <c r="H46" s="2" t="n">
        <v>2</v>
      </c>
      <c r="I46" s="2" t="s">
        <v>4982</v>
      </c>
    </row>
    <row r="47" customFormat="false" ht="15" hidden="false" customHeight="true" outlineLevel="0" collapsed="false">
      <c r="A47" s="211" t="s">
        <v>5188</v>
      </c>
      <c r="B47" s="218" t="n">
        <v>33</v>
      </c>
      <c r="C47" s="204"/>
      <c r="D47" s="205"/>
      <c r="E47" s="204"/>
      <c r="F47" s="207" t="n">
        <v>46</v>
      </c>
      <c r="G47" s="2" t="s">
        <v>5189</v>
      </c>
      <c r="H47" s="2" t="n">
        <v>2</v>
      </c>
      <c r="I47" s="2" t="s">
        <v>5006</v>
      </c>
    </row>
    <row r="48" customFormat="false" ht="15" hidden="false" customHeight="true" outlineLevel="0" collapsed="false">
      <c r="A48" s="211" t="s">
        <v>5137</v>
      </c>
      <c r="B48" s="218" t="n">
        <v>35</v>
      </c>
      <c r="C48" s="204"/>
      <c r="D48" s="205"/>
      <c r="E48" s="204"/>
      <c r="F48" s="207" t="n">
        <v>47</v>
      </c>
      <c r="G48" s="2" t="s">
        <v>5039</v>
      </c>
      <c r="H48" s="2" t="n">
        <v>2</v>
      </c>
      <c r="I48" s="2" t="s">
        <v>5006</v>
      </c>
    </row>
    <row r="49" customFormat="false" ht="15" hidden="false" customHeight="true" outlineLevel="0" collapsed="false">
      <c r="A49" s="211" t="s">
        <v>5135</v>
      </c>
      <c r="B49" s="218" t="n">
        <v>38</v>
      </c>
      <c r="C49" s="204"/>
      <c r="D49" s="205"/>
      <c r="E49" s="204"/>
      <c r="F49" s="207" t="n">
        <v>48</v>
      </c>
      <c r="G49" s="2" t="s">
        <v>977</v>
      </c>
      <c r="H49" s="2" t="n">
        <v>2</v>
      </c>
      <c r="I49" s="2" t="s">
        <v>4982</v>
      </c>
    </row>
    <row r="50" customFormat="false" ht="15" hidden="false" customHeight="true" outlineLevel="0" collapsed="false">
      <c r="A50" s="211" t="s">
        <v>5119</v>
      </c>
      <c r="B50" s="218" t="n">
        <v>41</v>
      </c>
      <c r="C50" s="204"/>
      <c r="D50" s="205"/>
      <c r="E50" s="204"/>
      <c r="F50" s="207" t="n">
        <v>49</v>
      </c>
      <c r="G50" s="2" t="s">
        <v>5113</v>
      </c>
      <c r="H50" s="2" t="n">
        <v>2</v>
      </c>
      <c r="I50" s="2" t="s">
        <v>4982</v>
      </c>
    </row>
    <row r="51" customFormat="false" ht="15" hidden="false" customHeight="true" outlineLevel="0" collapsed="false">
      <c r="A51" s="211" t="s">
        <v>5013</v>
      </c>
      <c r="B51" s="218" t="n">
        <v>42</v>
      </c>
      <c r="C51" s="204"/>
      <c r="D51" s="205"/>
      <c r="E51" s="204"/>
      <c r="F51" s="207" t="n">
        <v>50</v>
      </c>
      <c r="G51" s="2" t="s">
        <v>5235</v>
      </c>
      <c r="H51" s="2" t="n">
        <v>2</v>
      </c>
      <c r="I51" s="2" t="s">
        <v>4982</v>
      </c>
    </row>
    <row r="52" customFormat="false" ht="15" hidden="false" customHeight="true" outlineLevel="0" collapsed="false">
      <c r="A52" s="211" t="s">
        <v>5041</v>
      </c>
      <c r="B52" s="218" t="n">
        <v>44</v>
      </c>
      <c r="C52" s="204"/>
      <c r="D52" s="205"/>
      <c r="E52" s="204"/>
      <c r="F52" s="207" t="n">
        <v>51</v>
      </c>
      <c r="G52" s="2" t="s">
        <v>5050</v>
      </c>
      <c r="H52" s="2" t="n">
        <v>2</v>
      </c>
      <c r="I52" s="2" t="s">
        <v>4982</v>
      </c>
    </row>
    <row r="53" customFormat="false" ht="15" hidden="false" customHeight="true" outlineLevel="0" collapsed="false">
      <c r="A53" s="211" t="s">
        <v>4985</v>
      </c>
      <c r="B53" s="218" t="n">
        <v>45</v>
      </c>
      <c r="C53" s="204"/>
      <c r="D53" s="205"/>
      <c r="E53" s="204"/>
      <c r="F53" s="207" t="n">
        <v>52</v>
      </c>
      <c r="G53" s="2" t="s">
        <v>5192</v>
      </c>
      <c r="H53" s="2" t="n">
        <v>2</v>
      </c>
      <c r="I53" s="2" t="s">
        <v>4982</v>
      </c>
    </row>
    <row r="54" customFormat="false" ht="15" hidden="false" customHeight="true" outlineLevel="0" collapsed="false">
      <c r="A54" s="211" t="s">
        <v>5192</v>
      </c>
      <c r="B54" s="218" t="n">
        <v>46</v>
      </c>
      <c r="C54" s="204"/>
      <c r="D54" s="205"/>
      <c r="E54" s="204"/>
      <c r="F54" s="207" t="n">
        <v>53</v>
      </c>
      <c r="G54" s="2" t="s">
        <v>1407</v>
      </c>
      <c r="H54" s="2" t="n">
        <v>2</v>
      </c>
      <c r="I54" s="2" t="s">
        <v>4999</v>
      </c>
    </row>
    <row r="55" customFormat="false" ht="15" hidden="false" customHeight="true" outlineLevel="0" collapsed="false">
      <c r="A55" s="211" t="s">
        <v>5043</v>
      </c>
      <c r="B55" s="218" t="n">
        <v>48</v>
      </c>
      <c r="C55" s="204"/>
      <c r="D55" s="205"/>
      <c r="E55" s="204"/>
      <c r="F55" s="207" t="n">
        <v>54</v>
      </c>
      <c r="G55" s="2" t="s">
        <v>5119</v>
      </c>
      <c r="H55" s="2" t="n">
        <v>2</v>
      </c>
      <c r="I55" s="2" t="s">
        <v>4982</v>
      </c>
    </row>
    <row r="56" customFormat="false" ht="15" hidden="false" customHeight="true" outlineLevel="0" collapsed="false">
      <c r="A56" s="211" t="s">
        <v>5151</v>
      </c>
      <c r="B56" s="218" t="n">
        <v>50</v>
      </c>
      <c r="C56" s="204"/>
      <c r="D56" s="205"/>
      <c r="E56" s="204"/>
      <c r="F56" s="207" t="n">
        <v>55</v>
      </c>
      <c r="G56" s="2" t="s">
        <v>5045</v>
      </c>
      <c r="H56" s="2" t="n">
        <v>2</v>
      </c>
      <c r="I56" s="2" t="s">
        <v>4982</v>
      </c>
    </row>
    <row r="57" customFormat="false" ht="15" hidden="false" customHeight="true" outlineLevel="0" collapsed="false">
      <c r="A57" s="211" t="s">
        <v>5015</v>
      </c>
      <c r="B57" s="218" t="n">
        <v>54</v>
      </c>
      <c r="C57" s="204"/>
      <c r="D57" s="205"/>
      <c r="E57" s="204"/>
      <c r="F57" s="207" t="n">
        <v>56</v>
      </c>
      <c r="G57" s="2" t="s">
        <v>5051</v>
      </c>
      <c r="H57" s="2" t="n">
        <v>2</v>
      </c>
      <c r="I57" s="2" t="s">
        <v>4982</v>
      </c>
    </row>
    <row r="58" customFormat="false" ht="15" hidden="false" customHeight="true" outlineLevel="0" collapsed="false">
      <c r="A58" s="211" t="s">
        <v>5233</v>
      </c>
      <c r="B58" s="218" t="n">
        <v>55</v>
      </c>
      <c r="C58" s="204"/>
      <c r="D58" s="205"/>
      <c r="E58" s="204"/>
      <c r="F58" s="207" t="n">
        <v>57</v>
      </c>
      <c r="G58" s="2" t="s">
        <v>1312</v>
      </c>
      <c r="H58" s="2" t="n">
        <v>0</v>
      </c>
      <c r="I58" s="2" t="s">
        <v>4991</v>
      </c>
    </row>
    <row r="59" customFormat="false" ht="15" hidden="false" customHeight="true" outlineLevel="0" collapsed="false">
      <c r="A59" s="211" t="s">
        <v>5018</v>
      </c>
      <c r="B59" s="218" t="n">
        <v>56</v>
      </c>
      <c r="C59" s="204"/>
      <c r="D59" s="205"/>
      <c r="E59" s="204"/>
      <c r="F59" s="207" t="n">
        <v>58</v>
      </c>
      <c r="G59" s="2" t="s">
        <v>5033</v>
      </c>
      <c r="H59" s="2" t="n">
        <v>2</v>
      </c>
      <c r="I59" s="2" t="s">
        <v>5006</v>
      </c>
    </row>
    <row r="60" customFormat="false" ht="15" hidden="false" customHeight="true" outlineLevel="0" collapsed="false">
      <c r="A60" s="211" t="s">
        <v>5147</v>
      </c>
      <c r="B60" s="218" t="n">
        <v>59</v>
      </c>
      <c r="C60" s="204"/>
      <c r="D60" s="205"/>
      <c r="E60" s="204"/>
      <c r="F60" s="207" t="n">
        <v>59</v>
      </c>
      <c r="G60" s="2" t="s">
        <v>5224</v>
      </c>
      <c r="H60" s="2" t="n">
        <v>2</v>
      </c>
      <c r="I60" s="2" t="s">
        <v>4982</v>
      </c>
    </row>
    <row r="61" customFormat="false" ht="15" hidden="false" customHeight="true" outlineLevel="0" collapsed="false">
      <c r="A61" s="211" t="s">
        <v>5040</v>
      </c>
      <c r="B61" s="218" t="n">
        <v>60</v>
      </c>
      <c r="C61" s="204"/>
      <c r="D61" s="205"/>
      <c r="E61" s="204"/>
      <c r="F61" s="207" t="n">
        <v>60</v>
      </c>
      <c r="G61" s="2" t="s">
        <v>5236</v>
      </c>
      <c r="H61" s="2" t="n">
        <v>0</v>
      </c>
      <c r="I61" s="2" t="s">
        <v>4991</v>
      </c>
    </row>
    <row r="62" customFormat="false" ht="15" hidden="false" customHeight="true" outlineLevel="0" collapsed="false">
      <c r="A62" s="211" t="s">
        <v>5155</v>
      </c>
      <c r="B62" s="218" t="n">
        <v>61</v>
      </c>
      <c r="C62" s="204"/>
      <c r="D62" s="205"/>
      <c r="E62" s="204"/>
      <c r="F62" s="207" t="n">
        <v>61</v>
      </c>
      <c r="G62" s="219" t="s">
        <v>5155</v>
      </c>
      <c r="H62" s="219" t="n">
        <v>2</v>
      </c>
      <c r="I62" s="219" t="s">
        <v>4982</v>
      </c>
    </row>
    <row r="63" customFormat="false" ht="15" hidden="false" customHeight="true" outlineLevel="0" collapsed="false">
      <c r="A63" s="211" t="s">
        <v>5108</v>
      </c>
      <c r="B63" s="218" t="n">
        <v>66</v>
      </c>
      <c r="C63" s="204"/>
      <c r="D63" s="205"/>
      <c r="E63" s="204"/>
      <c r="F63" s="207"/>
      <c r="G63" s="220" t="s">
        <v>5052</v>
      </c>
      <c r="H63" s="217" t="n">
        <f aca="false">SUM(H2:H62)</f>
        <v>96</v>
      </c>
      <c r="I63" s="217"/>
    </row>
    <row r="64" customFormat="false" ht="15" hidden="false" customHeight="true" outlineLevel="0" collapsed="false">
      <c r="A64" s="211" t="s">
        <v>1573</v>
      </c>
      <c r="B64" s="218" t="n">
        <v>68</v>
      </c>
      <c r="C64" s="204"/>
      <c r="D64" s="205"/>
      <c r="E64" s="204"/>
      <c r="F64" s="207"/>
      <c r="G64" s="2" t="s">
        <v>5053</v>
      </c>
      <c r="H64" s="2" t="n">
        <f aca="false">H63-((2*5)+(2*5))</f>
        <v>76</v>
      </c>
      <c r="I64" s="2"/>
    </row>
    <row r="65" customFormat="false" ht="15" hidden="false" customHeight="true" outlineLevel="0" collapsed="false">
      <c r="A65" s="211" t="s">
        <v>885</v>
      </c>
      <c r="B65" s="218" t="n">
        <v>70</v>
      </c>
      <c r="C65" s="204"/>
      <c r="D65" s="205"/>
      <c r="E65" s="204"/>
      <c r="F65" s="207"/>
      <c r="G65" s="2"/>
      <c r="H65" s="204"/>
      <c r="I65" s="2"/>
    </row>
    <row r="66" customFormat="false" ht="15" hidden="false" customHeight="true" outlineLevel="0" collapsed="false">
      <c r="A66" s="211" t="s">
        <v>5050</v>
      </c>
      <c r="B66" s="218" t="n">
        <v>87</v>
      </c>
      <c r="C66" s="204"/>
      <c r="D66" s="205"/>
      <c r="E66" s="204"/>
      <c r="F66" s="207"/>
      <c r="G66" s="2"/>
      <c r="H66" s="204"/>
      <c r="I66" s="2"/>
    </row>
    <row r="67" customFormat="false" ht="15" hidden="false" customHeight="true" outlineLevel="0" collapsed="false">
      <c r="A67" s="211" t="s">
        <v>5037</v>
      </c>
      <c r="B67" s="218" t="n">
        <v>88</v>
      </c>
      <c r="C67" s="204"/>
      <c r="D67" s="205"/>
      <c r="E67" s="204"/>
      <c r="F67" s="207"/>
      <c r="G67" s="2"/>
      <c r="H67" s="204"/>
      <c r="I67" s="2"/>
    </row>
    <row r="68" customFormat="false" ht="15" hidden="false" customHeight="true" outlineLevel="0" collapsed="false">
      <c r="A68" s="211" t="s">
        <v>5051</v>
      </c>
      <c r="B68" s="218" t="n">
        <v>89</v>
      </c>
      <c r="C68" s="204"/>
      <c r="D68" s="205"/>
      <c r="E68" s="204"/>
      <c r="F68" s="207"/>
      <c r="G68" s="2"/>
      <c r="H68" s="204"/>
      <c r="I68" s="2"/>
    </row>
    <row r="69" customFormat="false" ht="15" hidden="false" customHeight="true" outlineLevel="0" collapsed="false">
      <c r="A69" s="211" t="s">
        <v>977</v>
      </c>
      <c r="B69" s="218" t="n">
        <v>90</v>
      </c>
      <c r="C69" s="204"/>
      <c r="D69" s="205"/>
      <c r="E69" s="204"/>
      <c r="F69" s="207"/>
      <c r="G69" s="2"/>
      <c r="H69" s="204"/>
      <c r="I69" s="2"/>
    </row>
    <row r="70" customFormat="false" ht="15" hidden="false" customHeight="true" outlineLevel="0" collapsed="false">
      <c r="A70" s="211" t="s">
        <v>5139</v>
      </c>
      <c r="B70" s="218" t="n">
        <v>91</v>
      </c>
      <c r="C70" s="204"/>
      <c r="D70" s="205"/>
      <c r="E70" s="204"/>
      <c r="F70" s="207"/>
      <c r="G70" s="2"/>
      <c r="H70" s="204"/>
      <c r="I70" s="2"/>
    </row>
    <row r="71" customFormat="false" ht="15" hidden="false" customHeight="true" outlineLevel="0" collapsed="false">
      <c r="A71" s="211" t="s">
        <v>5044</v>
      </c>
      <c r="B71" s="218" t="n">
        <v>94</v>
      </c>
      <c r="C71" s="204"/>
      <c r="D71" s="205"/>
      <c r="E71" s="204"/>
      <c r="F71" s="207"/>
      <c r="G71" s="2"/>
      <c r="H71" s="204"/>
      <c r="I71" s="2"/>
    </row>
    <row r="72" customFormat="false" ht="15" hidden="false" customHeight="true" outlineLevel="0" collapsed="false">
      <c r="A72" s="211" t="s">
        <v>4996</v>
      </c>
      <c r="B72" s="218" t="n">
        <v>100</v>
      </c>
      <c r="C72" s="204"/>
      <c r="D72" s="205"/>
      <c r="E72" s="204"/>
      <c r="F72" s="207"/>
      <c r="G72" s="2"/>
      <c r="H72" s="204"/>
      <c r="I72" s="2"/>
    </row>
    <row r="73" customFormat="false" ht="15" hidden="false" customHeight="true" outlineLevel="0" collapsed="false">
      <c r="A73" s="211" t="s">
        <v>5235</v>
      </c>
      <c r="B73" s="218" t="s">
        <v>5237</v>
      </c>
      <c r="C73" s="204"/>
      <c r="D73" s="205"/>
      <c r="E73" s="204"/>
      <c r="F73" s="207"/>
      <c r="G73" s="2"/>
      <c r="H73" s="204"/>
      <c r="I73" s="2"/>
    </row>
    <row r="74" customFormat="false" ht="15" hidden="false" customHeight="true" outlineLevel="0" collapsed="false">
      <c r="A74" s="211" t="s">
        <v>5224</v>
      </c>
      <c r="B74" s="218" t="s">
        <v>5238</v>
      </c>
      <c r="C74" s="204"/>
      <c r="D74" s="205"/>
      <c r="E74" s="204"/>
      <c r="F74" s="207"/>
      <c r="G74" s="2"/>
      <c r="H74" s="204"/>
      <c r="I74" s="2"/>
    </row>
    <row r="75" customFormat="false" ht="15" hidden="false" customHeight="true" outlineLevel="0" collapsed="false">
      <c r="A75" s="211" t="s">
        <v>5227</v>
      </c>
      <c r="B75" s="218" t="s">
        <v>5290</v>
      </c>
      <c r="C75" s="204"/>
      <c r="D75" s="205"/>
      <c r="E75" s="204"/>
      <c r="F75" s="207"/>
      <c r="G75" s="2"/>
      <c r="H75" s="204"/>
      <c r="I75" s="2"/>
    </row>
    <row r="76" customFormat="false" ht="15" hidden="false" customHeight="true" outlineLevel="0" collapsed="false">
      <c r="A76" s="2"/>
      <c r="B76" s="204"/>
      <c r="C76" s="204"/>
      <c r="D76" s="205"/>
      <c r="E76" s="204"/>
      <c r="F76" s="207"/>
      <c r="G76" s="2"/>
      <c r="H76" s="204"/>
      <c r="I76" s="2"/>
    </row>
  </sheetData>
  <mergeCells count="4">
    <mergeCell ref="A2:B2"/>
    <mergeCell ref="A21:B21"/>
    <mergeCell ref="A29:B29"/>
    <mergeCell ref="A37:B37"/>
  </mergeCells>
  <conditionalFormatting sqref="B3:B19">
    <cfRule type="expression" priority="2" aboveAverage="0" equalAverage="0" bottom="0" percent="0" rank="0" text="" dxfId="0">
      <formula>LEN(TRIM(B3))=0</formula>
    </cfRule>
  </conditionalFormatting>
  <conditionalFormatting sqref="B3:B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I6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3" min="2" style="0" width="8.77551020408163"/>
    <col collapsed="false" hidden="false" max="4" min="4" style="0" width="3.51020408163265"/>
    <col collapsed="false" hidden="false" max="5" min="5" style="0" width="8.77551020408163"/>
    <col collapsed="false" hidden="false" max="6" min="6" style="0" width="3.78061224489796"/>
    <col collapsed="false" hidden="false" max="7" min="7" style="0" width="21.3265306122449"/>
    <col collapsed="false" hidden="false" max="8" min="8" style="0" width="8.77551020408163"/>
    <col collapsed="false" hidden="false" max="9" min="9" style="0" width="18.6275510204082"/>
    <col collapsed="false" hidden="false" max="1025" min="10" style="0" width="13.2295918367347"/>
  </cols>
  <sheetData>
    <row r="1" customFormat="false" ht="21" hidden="false" customHeight="true" outlineLevel="0" collapsed="false">
      <c r="A1" s="202" t="s">
        <v>2215</v>
      </c>
      <c r="B1" s="203" t="s">
        <v>4976</v>
      </c>
      <c r="C1" s="204"/>
      <c r="D1" s="205"/>
      <c r="E1" s="204"/>
      <c r="F1" s="2"/>
      <c r="G1" s="203" t="s">
        <v>4977</v>
      </c>
      <c r="H1" s="203" t="s">
        <v>4978</v>
      </c>
      <c r="I1" s="203" t="s">
        <v>4979</v>
      </c>
    </row>
    <row r="2" customFormat="false" ht="19.5" hidden="false" customHeight="true" outlineLevel="0" collapsed="false">
      <c r="A2" s="206" t="s">
        <v>4980</v>
      </c>
      <c r="B2" s="206"/>
      <c r="C2" s="204"/>
      <c r="D2" s="205"/>
      <c r="E2" s="204"/>
      <c r="F2" s="207" t="n">
        <v>1</v>
      </c>
      <c r="G2" s="2" t="s">
        <v>5355</v>
      </c>
      <c r="H2" s="2" t="n">
        <v>0</v>
      </c>
      <c r="I2" s="2" t="s">
        <v>4991</v>
      </c>
    </row>
    <row r="3" customFormat="false" ht="15" hidden="false" customHeight="true" outlineLevel="0" collapsed="false">
      <c r="A3" s="208" t="s">
        <v>1516</v>
      </c>
      <c r="B3" s="209" t="n">
        <v>0</v>
      </c>
      <c r="C3" s="204"/>
      <c r="D3" s="205"/>
      <c r="E3" s="204"/>
      <c r="F3" s="207" t="n">
        <v>2</v>
      </c>
      <c r="G3" s="2" t="s">
        <v>5293</v>
      </c>
      <c r="H3" s="2" t="n">
        <v>1</v>
      </c>
      <c r="I3" s="2" t="s">
        <v>4980</v>
      </c>
    </row>
    <row r="4" customFormat="false" ht="15" hidden="false" customHeight="true" outlineLevel="0" collapsed="false">
      <c r="A4" s="211" t="s">
        <v>5375</v>
      </c>
      <c r="B4" s="212" t="n">
        <v>6</v>
      </c>
      <c r="C4" s="204"/>
      <c r="D4" s="205"/>
      <c r="E4" s="204"/>
      <c r="F4" s="207" t="n">
        <v>3</v>
      </c>
      <c r="G4" s="2" t="s">
        <v>4985</v>
      </c>
      <c r="H4" s="2" t="n">
        <v>2</v>
      </c>
      <c r="I4" s="2" t="s">
        <v>4982</v>
      </c>
    </row>
    <row r="5" customFormat="false" ht="15" hidden="false" customHeight="true" outlineLevel="0" collapsed="false">
      <c r="A5" s="211" t="s">
        <v>5272</v>
      </c>
      <c r="B5" s="212" t="n">
        <v>6</v>
      </c>
      <c r="C5" s="204"/>
      <c r="D5" s="205"/>
      <c r="E5" s="204"/>
      <c r="F5" s="207" t="n">
        <v>4</v>
      </c>
      <c r="G5" s="2" t="s">
        <v>5126</v>
      </c>
      <c r="H5" s="2" t="n">
        <v>2</v>
      </c>
      <c r="I5" s="2" t="s">
        <v>5006</v>
      </c>
    </row>
    <row r="6" customFormat="false" ht="15" hidden="false" customHeight="true" outlineLevel="0" collapsed="false">
      <c r="A6" s="211" t="s">
        <v>5355</v>
      </c>
      <c r="B6" s="212" t="n">
        <v>12</v>
      </c>
      <c r="C6" s="204"/>
      <c r="D6" s="205"/>
      <c r="E6" s="204"/>
      <c r="F6" s="207" t="n">
        <v>5</v>
      </c>
      <c r="G6" s="2" t="s">
        <v>5169</v>
      </c>
      <c r="H6" s="2" t="n">
        <v>0</v>
      </c>
      <c r="I6" s="2" t="s">
        <v>4991</v>
      </c>
    </row>
    <row r="7" customFormat="false" ht="15" hidden="false" customHeight="true" outlineLevel="0" collapsed="false">
      <c r="A7" s="211" t="s">
        <v>1344</v>
      </c>
      <c r="B7" s="212" t="n">
        <v>16</v>
      </c>
      <c r="C7" s="204"/>
      <c r="D7" s="205"/>
      <c r="E7" s="204"/>
      <c r="F7" s="207" t="n">
        <v>6</v>
      </c>
      <c r="G7" s="2" t="s">
        <v>4996</v>
      </c>
      <c r="H7" s="2" t="n">
        <v>2</v>
      </c>
      <c r="I7" s="2" t="s">
        <v>4982</v>
      </c>
    </row>
    <row r="8" customFormat="false" ht="15" hidden="false" customHeight="true" outlineLevel="0" collapsed="false">
      <c r="A8" s="211" t="s">
        <v>5288</v>
      </c>
      <c r="B8" s="212" t="n">
        <v>19</v>
      </c>
      <c r="C8" s="204"/>
      <c r="D8" s="205"/>
      <c r="E8" s="204"/>
      <c r="F8" s="207" t="n">
        <v>7</v>
      </c>
      <c r="G8" s="2" t="s">
        <v>5001</v>
      </c>
      <c r="H8" s="2" t="n">
        <v>2</v>
      </c>
      <c r="I8" s="2" t="s">
        <v>4982</v>
      </c>
    </row>
    <row r="9" customFormat="false" ht="15" hidden="false" customHeight="true" outlineLevel="0" collapsed="false">
      <c r="A9" s="211" t="s">
        <v>5169</v>
      </c>
      <c r="B9" s="212" t="n">
        <v>22</v>
      </c>
      <c r="C9" s="204"/>
      <c r="D9" s="205"/>
      <c r="E9" s="204"/>
      <c r="F9" s="207" t="n">
        <v>8</v>
      </c>
      <c r="G9" s="2" t="s">
        <v>5085</v>
      </c>
      <c r="H9" s="2" t="n">
        <v>2</v>
      </c>
      <c r="I9" s="2" t="s">
        <v>4982</v>
      </c>
    </row>
    <row r="10" customFormat="false" ht="15" hidden="false" customHeight="true" outlineLevel="0" collapsed="false">
      <c r="A10" s="211" t="s">
        <v>5279</v>
      </c>
      <c r="B10" s="212" t="n">
        <v>26</v>
      </c>
      <c r="C10" s="204"/>
      <c r="D10" s="205"/>
      <c r="E10" s="204"/>
      <c r="F10" s="207" t="n">
        <v>9</v>
      </c>
      <c r="G10" s="2" t="s">
        <v>2033</v>
      </c>
      <c r="H10" s="2" t="n">
        <v>1</v>
      </c>
      <c r="I10" s="2" t="s">
        <v>4980</v>
      </c>
    </row>
    <row r="11" customFormat="false" ht="15" hidden="false" customHeight="true" outlineLevel="0" collapsed="false">
      <c r="A11" s="211" t="s">
        <v>5376</v>
      </c>
      <c r="B11" s="212" t="n">
        <v>29</v>
      </c>
      <c r="C11" s="204"/>
      <c r="D11" s="205"/>
      <c r="E11" s="204"/>
      <c r="F11" s="207" t="n">
        <v>10</v>
      </c>
      <c r="G11" s="2" t="s">
        <v>5004</v>
      </c>
      <c r="H11" s="2" t="n">
        <v>2</v>
      </c>
      <c r="I11" s="2" t="s">
        <v>4982</v>
      </c>
    </row>
    <row r="12" customFormat="false" ht="15" hidden="false" customHeight="true" outlineLevel="0" collapsed="false">
      <c r="A12" s="211" t="s">
        <v>5293</v>
      </c>
      <c r="B12" s="212" t="n">
        <v>32</v>
      </c>
      <c r="C12" s="204"/>
      <c r="D12" s="205"/>
      <c r="E12" s="204"/>
      <c r="F12" s="207" t="n">
        <v>11</v>
      </c>
      <c r="G12" s="2" t="s">
        <v>5315</v>
      </c>
      <c r="H12" s="2" t="n">
        <v>1</v>
      </c>
      <c r="I12" s="2" t="s">
        <v>4980</v>
      </c>
    </row>
    <row r="13" customFormat="false" ht="15" hidden="false" customHeight="true" outlineLevel="0" collapsed="false">
      <c r="A13" s="211" t="s">
        <v>5377</v>
      </c>
      <c r="B13" s="212" t="n">
        <v>36</v>
      </c>
      <c r="C13" s="204"/>
      <c r="D13" s="205"/>
      <c r="E13" s="204"/>
      <c r="F13" s="207" t="n">
        <v>12</v>
      </c>
      <c r="G13" s="2" t="s">
        <v>5010</v>
      </c>
      <c r="H13" s="2" t="n">
        <v>2</v>
      </c>
      <c r="I13" s="2" t="s">
        <v>5006</v>
      </c>
    </row>
    <row r="14" customFormat="false" ht="15" hidden="false" customHeight="true" outlineLevel="0" collapsed="false">
      <c r="A14" s="211" t="s">
        <v>5378</v>
      </c>
      <c r="B14" s="212" t="n">
        <v>39</v>
      </c>
      <c r="C14" s="204"/>
      <c r="D14" s="205"/>
      <c r="E14" s="204"/>
      <c r="F14" s="207" t="n">
        <v>13</v>
      </c>
      <c r="G14" s="2" t="s">
        <v>1344</v>
      </c>
      <c r="H14" s="2" t="n">
        <v>0</v>
      </c>
      <c r="I14" s="2" t="s">
        <v>4991</v>
      </c>
    </row>
    <row r="15" customFormat="false" ht="15" hidden="false" customHeight="true" outlineLevel="0" collapsed="false">
      <c r="A15" s="211" t="s">
        <v>2033</v>
      </c>
      <c r="B15" s="212" t="n">
        <v>42</v>
      </c>
      <c r="C15" s="204"/>
      <c r="D15" s="205"/>
      <c r="E15" s="204"/>
      <c r="F15" s="207" t="n">
        <v>14</v>
      </c>
      <c r="G15" s="2" t="s">
        <v>5013</v>
      </c>
      <c r="H15" s="2" t="n">
        <v>2</v>
      </c>
      <c r="I15" s="2" t="s">
        <v>4982</v>
      </c>
    </row>
    <row r="16" customFormat="false" ht="15" hidden="false" customHeight="true" outlineLevel="0" collapsed="false">
      <c r="A16" s="211" t="s">
        <v>5286</v>
      </c>
      <c r="B16" s="212" t="n">
        <v>46</v>
      </c>
      <c r="C16" s="204"/>
      <c r="D16" s="205"/>
      <c r="E16" s="204"/>
      <c r="F16" s="207" t="n">
        <v>15</v>
      </c>
      <c r="G16" s="2" t="s">
        <v>5139</v>
      </c>
      <c r="H16" s="2" t="n">
        <v>2</v>
      </c>
      <c r="I16" s="2" t="s">
        <v>4982</v>
      </c>
    </row>
    <row r="17" customFormat="false" ht="15" hidden="false" customHeight="true" outlineLevel="0" collapsed="false">
      <c r="A17" s="211" t="s">
        <v>5315</v>
      </c>
      <c r="B17" s="212" t="n">
        <v>49</v>
      </c>
      <c r="C17" s="204"/>
      <c r="D17" s="205"/>
      <c r="E17" s="204"/>
      <c r="F17" s="207" t="n">
        <v>16</v>
      </c>
      <c r="G17" s="2" t="s">
        <v>5021</v>
      </c>
      <c r="H17" s="2" t="n">
        <v>2</v>
      </c>
      <c r="I17" s="2" t="s">
        <v>4982</v>
      </c>
    </row>
    <row r="18" customFormat="false" ht="15" hidden="false" customHeight="true" outlineLevel="0" collapsed="false">
      <c r="A18" s="2"/>
      <c r="B18" s="204"/>
      <c r="C18" s="204"/>
      <c r="D18" s="205"/>
      <c r="E18" s="204"/>
      <c r="F18" s="207" t="n">
        <v>17</v>
      </c>
      <c r="G18" s="2" t="s">
        <v>5182</v>
      </c>
      <c r="H18" s="2" t="n">
        <v>2</v>
      </c>
      <c r="I18" s="2" t="s">
        <v>5006</v>
      </c>
    </row>
    <row r="19" customFormat="false" ht="19.5" hidden="false" customHeight="true" outlineLevel="0" collapsed="false">
      <c r="A19" s="206" t="s">
        <v>5017</v>
      </c>
      <c r="B19" s="206"/>
      <c r="C19" s="204"/>
      <c r="D19" s="205"/>
      <c r="E19" s="204"/>
      <c r="F19" s="207" t="n">
        <v>18</v>
      </c>
      <c r="G19" s="2" t="s">
        <v>5232</v>
      </c>
      <c r="H19" s="2" t="n">
        <v>2</v>
      </c>
      <c r="I19" s="2" t="s">
        <v>5006</v>
      </c>
    </row>
    <row r="20" customFormat="false" ht="15" hidden="false" customHeight="true" outlineLevel="0" collapsed="false">
      <c r="A20" s="208" t="s">
        <v>776</v>
      </c>
      <c r="B20" s="209" t="n">
        <v>0</v>
      </c>
      <c r="C20" s="204"/>
      <c r="D20" s="205"/>
      <c r="E20" s="204"/>
      <c r="F20" s="207" t="n">
        <v>19</v>
      </c>
      <c r="G20" s="2" t="s">
        <v>776</v>
      </c>
      <c r="H20" s="2" t="n">
        <v>2</v>
      </c>
      <c r="I20" s="2" t="s">
        <v>4999</v>
      </c>
    </row>
    <row r="21" customFormat="false" ht="15" hidden="false" customHeight="true" outlineLevel="0" collapsed="false">
      <c r="A21" s="211" t="s">
        <v>5022</v>
      </c>
      <c r="B21" s="212" t="n">
        <v>0</v>
      </c>
      <c r="C21" s="204"/>
      <c r="D21" s="205"/>
      <c r="E21" s="204"/>
      <c r="F21" s="207" t="n">
        <v>20</v>
      </c>
      <c r="G21" s="2" t="s">
        <v>5030</v>
      </c>
      <c r="H21" s="2" t="n">
        <v>2</v>
      </c>
      <c r="I21" s="2" t="s">
        <v>4982</v>
      </c>
    </row>
    <row r="22" customFormat="false" ht="15" hidden="false" customHeight="true" outlineLevel="0" collapsed="false">
      <c r="A22" s="211" t="s">
        <v>1367</v>
      </c>
      <c r="B22" s="212" t="n">
        <v>0</v>
      </c>
      <c r="C22" s="204"/>
      <c r="D22" s="205"/>
      <c r="E22" s="204"/>
      <c r="F22" s="207" t="n">
        <v>21</v>
      </c>
      <c r="G22" s="2" t="s">
        <v>5279</v>
      </c>
      <c r="H22" s="2" t="n">
        <v>1</v>
      </c>
      <c r="I22" s="2" t="s">
        <v>4980</v>
      </c>
    </row>
    <row r="23" customFormat="false" ht="15" hidden="false" customHeight="true" outlineLevel="0" collapsed="false">
      <c r="A23" s="211" t="s">
        <v>994</v>
      </c>
      <c r="B23" s="212" t="n">
        <v>0</v>
      </c>
      <c r="C23" s="204"/>
      <c r="D23" s="205"/>
      <c r="E23" s="204"/>
      <c r="F23" s="207" t="n">
        <v>22</v>
      </c>
      <c r="G23" s="2" t="s">
        <v>5377</v>
      </c>
      <c r="H23" s="2" t="n">
        <v>1</v>
      </c>
      <c r="I23" s="2" t="s">
        <v>4980</v>
      </c>
    </row>
    <row r="24" customFormat="false" ht="15" hidden="false" customHeight="true" outlineLevel="0" collapsed="false">
      <c r="A24" s="211" t="s">
        <v>5033</v>
      </c>
      <c r="B24" s="212" t="n">
        <v>0</v>
      </c>
      <c r="C24" s="204"/>
      <c r="D24" s="205"/>
      <c r="E24" s="204"/>
      <c r="F24" s="207" t="n">
        <v>23</v>
      </c>
      <c r="G24" s="2" t="s">
        <v>5375</v>
      </c>
      <c r="H24" s="2" t="n">
        <v>0</v>
      </c>
      <c r="I24" s="2" t="s">
        <v>4991</v>
      </c>
    </row>
    <row r="25" customFormat="false" ht="15" hidden="false" customHeight="true" outlineLevel="0" collapsed="false">
      <c r="A25" s="211" t="s">
        <v>5100</v>
      </c>
      <c r="B25" s="212" t="n">
        <v>0</v>
      </c>
      <c r="C25" s="204"/>
      <c r="D25" s="205"/>
      <c r="E25" s="204"/>
      <c r="F25" s="207" t="n">
        <v>24</v>
      </c>
      <c r="G25" s="2" t="s">
        <v>5376</v>
      </c>
      <c r="H25" s="2" t="n">
        <v>1</v>
      </c>
      <c r="I25" s="2" t="s">
        <v>4980</v>
      </c>
    </row>
    <row r="26" customFormat="false" ht="15" hidden="false" customHeight="true" outlineLevel="0" collapsed="false">
      <c r="A26" s="2"/>
      <c r="B26" s="204"/>
      <c r="C26" s="215"/>
      <c r="D26" s="205"/>
      <c r="E26" s="204"/>
      <c r="F26" s="207" t="n">
        <v>25</v>
      </c>
      <c r="G26" s="2" t="s">
        <v>5038</v>
      </c>
      <c r="H26" s="2" t="n">
        <v>2</v>
      </c>
      <c r="I26" s="2" t="s">
        <v>4982</v>
      </c>
    </row>
    <row r="27" customFormat="false" ht="19.5" hidden="false" customHeight="true" outlineLevel="0" collapsed="false">
      <c r="A27" s="206" t="s">
        <v>5006</v>
      </c>
      <c r="B27" s="206"/>
      <c r="C27" s="204"/>
      <c r="D27" s="205"/>
      <c r="E27" s="204"/>
      <c r="F27" s="207" t="n">
        <v>26</v>
      </c>
      <c r="G27" s="2" t="s">
        <v>619</v>
      </c>
      <c r="H27" s="2" t="n">
        <v>2</v>
      </c>
      <c r="I27" s="2" t="s">
        <v>4982</v>
      </c>
    </row>
    <row r="28" customFormat="false" ht="15" hidden="false" customHeight="true" outlineLevel="0" collapsed="false">
      <c r="A28" s="208" t="s">
        <v>5293</v>
      </c>
      <c r="B28" s="209" t="n">
        <v>0</v>
      </c>
      <c r="C28" s="204"/>
      <c r="D28" s="205"/>
      <c r="E28" s="204"/>
      <c r="F28" s="207" t="n">
        <v>27</v>
      </c>
      <c r="G28" s="2" t="s">
        <v>5362</v>
      </c>
      <c r="H28" s="2" t="n">
        <v>2</v>
      </c>
      <c r="I28" s="2" t="s">
        <v>4982</v>
      </c>
    </row>
    <row r="29" customFormat="false" ht="15" hidden="false" customHeight="true" outlineLevel="0" collapsed="false">
      <c r="A29" s="211" t="s">
        <v>5126</v>
      </c>
      <c r="B29" s="212" t="n">
        <v>0</v>
      </c>
      <c r="C29" s="204"/>
      <c r="D29" s="205"/>
      <c r="E29" s="204"/>
      <c r="F29" s="207" t="n">
        <v>28</v>
      </c>
      <c r="G29" s="2" t="s">
        <v>5378</v>
      </c>
      <c r="H29" s="2" t="n">
        <v>1</v>
      </c>
      <c r="I29" s="2" t="s">
        <v>4980</v>
      </c>
    </row>
    <row r="30" customFormat="false" ht="15" hidden="false" customHeight="true" outlineLevel="0" collapsed="false">
      <c r="A30" s="211" t="s">
        <v>5010</v>
      </c>
      <c r="B30" s="212" t="n">
        <v>0</v>
      </c>
      <c r="C30" s="204"/>
      <c r="D30" s="205"/>
      <c r="E30" s="204"/>
      <c r="F30" s="207" t="n">
        <v>29</v>
      </c>
      <c r="G30" s="2" t="s">
        <v>5062</v>
      </c>
      <c r="H30" s="2" t="n">
        <v>2</v>
      </c>
      <c r="I30" s="2" t="s">
        <v>4982</v>
      </c>
    </row>
    <row r="31" customFormat="false" ht="15" hidden="false" customHeight="true" outlineLevel="0" collapsed="false">
      <c r="A31" s="211" t="s">
        <v>5182</v>
      </c>
      <c r="B31" s="212" t="n">
        <v>0</v>
      </c>
      <c r="C31" s="204"/>
      <c r="D31" s="205"/>
      <c r="E31" s="204"/>
      <c r="F31" s="207" t="n">
        <v>30</v>
      </c>
      <c r="G31" s="2" t="s">
        <v>5041</v>
      </c>
      <c r="H31" s="2" t="n">
        <v>2</v>
      </c>
      <c r="I31" s="2" t="s">
        <v>4982</v>
      </c>
    </row>
    <row r="32" customFormat="false" ht="15" hidden="false" customHeight="true" outlineLevel="0" collapsed="false">
      <c r="A32" s="211" t="s">
        <v>5232</v>
      </c>
      <c r="B32" s="212" t="n">
        <v>0</v>
      </c>
      <c r="C32" s="204"/>
      <c r="D32" s="205"/>
      <c r="E32" s="204"/>
      <c r="F32" s="207" t="n">
        <v>31</v>
      </c>
      <c r="G32" s="2" t="s">
        <v>5042</v>
      </c>
      <c r="H32" s="2" t="n">
        <v>2</v>
      </c>
      <c r="I32" s="2" t="s">
        <v>4982</v>
      </c>
    </row>
    <row r="33" customFormat="false" ht="15" hidden="false" customHeight="true" outlineLevel="0" collapsed="false">
      <c r="A33" s="211" t="s">
        <v>1367</v>
      </c>
      <c r="B33" s="212" t="n">
        <v>0</v>
      </c>
      <c r="C33" s="204"/>
      <c r="D33" s="205"/>
      <c r="E33" s="204"/>
      <c r="F33" s="207" t="n">
        <v>32</v>
      </c>
      <c r="G33" s="2" t="s">
        <v>5043</v>
      </c>
      <c r="H33" s="2" t="n">
        <v>2</v>
      </c>
      <c r="I33" s="2" t="s">
        <v>4982</v>
      </c>
    </row>
    <row r="34" customFormat="false" ht="15" hidden="false" customHeight="true" outlineLevel="0" collapsed="false">
      <c r="A34" s="211" t="s">
        <v>5022</v>
      </c>
      <c r="B34" s="212" t="n">
        <v>0</v>
      </c>
      <c r="C34" s="204"/>
      <c r="D34" s="205"/>
      <c r="E34" s="204"/>
      <c r="F34" s="207" t="n">
        <v>33</v>
      </c>
      <c r="G34" s="2" t="s">
        <v>5044</v>
      </c>
      <c r="H34" s="2" t="n">
        <v>2</v>
      </c>
      <c r="I34" s="2" t="s">
        <v>4982</v>
      </c>
    </row>
    <row r="35" customFormat="false" ht="15" hidden="false" customHeight="true" outlineLevel="0" collapsed="false">
      <c r="A35" s="211" t="s">
        <v>5039</v>
      </c>
      <c r="B35" s="212" t="n">
        <v>0</v>
      </c>
      <c r="C35" s="204"/>
      <c r="D35" s="205"/>
      <c r="E35" s="204"/>
      <c r="F35" s="207" t="n">
        <v>34</v>
      </c>
      <c r="G35" s="2" t="s">
        <v>1367</v>
      </c>
      <c r="H35" s="2" t="n">
        <v>2</v>
      </c>
      <c r="I35" s="2" t="s">
        <v>5006</v>
      </c>
    </row>
    <row r="36" customFormat="false" ht="15" hidden="false" customHeight="true" outlineLevel="0" collapsed="false">
      <c r="A36" s="211" t="s">
        <v>5033</v>
      </c>
      <c r="B36" s="212" t="n">
        <v>0</v>
      </c>
      <c r="C36" s="204"/>
      <c r="D36" s="205"/>
      <c r="E36" s="204"/>
      <c r="F36" s="207" t="n">
        <v>35</v>
      </c>
      <c r="G36" s="2" t="s">
        <v>5022</v>
      </c>
      <c r="H36" s="2" t="n">
        <v>2</v>
      </c>
      <c r="I36" s="2" t="s">
        <v>5006</v>
      </c>
    </row>
    <row r="37" customFormat="false" ht="15" hidden="false" customHeight="true" outlineLevel="0" collapsed="false">
      <c r="A37" s="211" t="s">
        <v>5360</v>
      </c>
      <c r="B37" s="212" t="n">
        <v>0</v>
      </c>
      <c r="C37" s="204"/>
      <c r="D37" s="205"/>
      <c r="E37" s="204"/>
      <c r="F37" s="207" t="n">
        <v>36</v>
      </c>
      <c r="G37" s="2" t="s">
        <v>5037</v>
      </c>
      <c r="H37" s="2" t="n">
        <v>2</v>
      </c>
      <c r="I37" s="2" t="s">
        <v>4982</v>
      </c>
    </row>
    <row r="38" customFormat="false" ht="15" hidden="false" customHeight="true" outlineLevel="0" collapsed="false">
      <c r="A38" s="2"/>
      <c r="B38" s="204"/>
      <c r="C38" s="204"/>
      <c r="D38" s="205"/>
      <c r="E38" s="204"/>
      <c r="F38" s="207" t="n">
        <v>37</v>
      </c>
      <c r="G38" s="2" t="s">
        <v>1808</v>
      </c>
      <c r="H38" s="2" t="n">
        <v>2</v>
      </c>
      <c r="I38" s="2" t="s">
        <v>4982</v>
      </c>
    </row>
    <row r="39" customFormat="false" ht="19.5" hidden="false" customHeight="true" outlineLevel="0" collapsed="false">
      <c r="A39" s="206" t="s">
        <v>4982</v>
      </c>
      <c r="B39" s="206"/>
      <c r="C39" s="204"/>
      <c r="D39" s="205"/>
      <c r="E39" s="204"/>
      <c r="F39" s="207" t="n">
        <v>38</v>
      </c>
      <c r="G39" s="2" t="s">
        <v>701</v>
      </c>
      <c r="H39" s="2" t="n">
        <v>2</v>
      </c>
      <c r="I39" s="2" t="s">
        <v>4982</v>
      </c>
    </row>
    <row r="40" customFormat="false" ht="15" hidden="false" customHeight="true" outlineLevel="0" collapsed="false">
      <c r="A40" s="208" t="s">
        <v>5362</v>
      </c>
      <c r="B40" s="221" t="n">
        <v>3</v>
      </c>
      <c r="C40" s="204"/>
      <c r="D40" s="205"/>
      <c r="E40" s="204"/>
      <c r="F40" s="207" t="n">
        <v>39</v>
      </c>
      <c r="G40" s="2" t="s">
        <v>5039</v>
      </c>
      <c r="H40" s="2" t="n">
        <v>2</v>
      </c>
      <c r="I40" s="2" t="s">
        <v>5006</v>
      </c>
    </row>
    <row r="41" customFormat="false" ht="15" hidden="false" customHeight="true" outlineLevel="0" collapsed="false">
      <c r="A41" s="211" t="s">
        <v>5045</v>
      </c>
      <c r="B41" s="218" t="n">
        <v>6</v>
      </c>
      <c r="C41" s="204"/>
      <c r="D41" s="205"/>
      <c r="E41" s="204"/>
      <c r="F41" s="207" t="n">
        <v>40</v>
      </c>
      <c r="G41" s="2" t="s">
        <v>994</v>
      </c>
      <c r="H41" s="2" t="n">
        <v>2</v>
      </c>
      <c r="I41" s="2" t="s">
        <v>4999</v>
      </c>
    </row>
    <row r="42" customFormat="false" ht="15" hidden="false" customHeight="true" outlineLevel="0" collapsed="false">
      <c r="A42" s="211" t="s">
        <v>5046</v>
      </c>
      <c r="B42" s="218" t="n">
        <v>9</v>
      </c>
      <c r="C42" s="204"/>
      <c r="D42" s="205"/>
      <c r="E42" s="204"/>
      <c r="F42" s="207" t="n">
        <v>41</v>
      </c>
      <c r="G42" s="2" t="s">
        <v>977</v>
      </c>
      <c r="H42" s="2" t="n">
        <v>2</v>
      </c>
      <c r="I42" s="2" t="s">
        <v>4982</v>
      </c>
    </row>
    <row r="43" customFormat="false" ht="15" hidden="false" customHeight="true" outlineLevel="0" collapsed="false">
      <c r="A43" s="211" t="s">
        <v>5030</v>
      </c>
      <c r="B43" s="218" t="n">
        <v>10</v>
      </c>
      <c r="C43" s="204"/>
      <c r="D43" s="205"/>
      <c r="E43" s="204"/>
      <c r="F43" s="207" t="n">
        <v>42</v>
      </c>
      <c r="G43" s="2" t="s">
        <v>1516</v>
      </c>
      <c r="H43" s="2" t="n">
        <v>0</v>
      </c>
      <c r="I43" s="2" t="s">
        <v>4991</v>
      </c>
    </row>
    <row r="44" customFormat="false" ht="15" hidden="false" customHeight="true" outlineLevel="0" collapsed="false">
      <c r="A44" s="211" t="s">
        <v>5047</v>
      </c>
      <c r="B44" s="218" t="n">
        <v>12</v>
      </c>
      <c r="C44" s="204"/>
      <c r="D44" s="205"/>
      <c r="E44" s="204"/>
      <c r="F44" s="207" t="n">
        <v>43</v>
      </c>
      <c r="G44" s="2" t="s">
        <v>5050</v>
      </c>
      <c r="H44" s="2" t="n">
        <v>2</v>
      </c>
      <c r="I44" s="2" t="s">
        <v>4982</v>
      </c>
    </row>
    <row r="45" customFormat="false" ht="15" hidden="false" customHeight="true" outlineLevel="0" collapsed="false">
      <c r="A45" s="211" t="s">
        <v>5038</v>
      </c>
      <c r="B45" s="218" t="n">
        <v>17</v>
      </c>
      <c r="C45" s="204"/>
      <c r="D45" s="205"/>
      <c r="E45" s="204"/>
      <c r="F45" s="207" t="n">
        <v>44</v>
      </c>
      <c r="G45" s="2" t="s">
        <v>5047</v>
      </c>
      <c r="H45" s="2" t="n">
        <v>2</v>
      </c>
      <c r="I45" s="2" t="s">
        <v>4982</v>
      </c>
    </row>
    <row r="46" customFormat="false" ht="15" hidden="false" customHeight="true" outlineLevel="0" collapsed="false">
      <c r="A46" s="211" t="s">
        <v>5062</v>
      </c>
      <c r="B46" s="218" t="n">
        <v>18</v>
      </c>
      <c r="C46" s="204"/>
      <c r="D46" s="205"/>
      <c r="E46" s="204"/>
      <c r="F46" s="207" t="n">
        <v>45</v>
      </c>
      <c r="G46" s="2" t="s">
        <v>5286</v>
      </c>
      <c r="H46" s="2" t="n">
        <v>1</v>
      </c>
      <c r="I46" s="2" t="s">
        <v>4980</v>
      </c>
    </row>
    <row r="47" customFormat="false" ht="15" hidden="false" customHeight="true" outlineLevel="0" collapsed="false">
      <c r="A47" s="211" t="s">
        <v>5021</v>
      </c>
      <c r="B47" s="218" t="n">
        <v>21</v>
      </c>
      <c r="C47" s="204"/>
      <c r="D47" s="205"/>
      <c r="E47" s="204"/>
      <c r="F47" s="207" t="n">
        <v>46</v>
      </c>
      <c r="G47" s="2" t="s">
        <v>5272</v>
      </c>
      <c r="H47" s="2" t="n">
        <v>0</v>
      </c>
      <c r="I47" s="2" t="s">
        <v>4991</v>
      </c>
    </row>
    <row r="48" customFormat="false" ht="15" hidden="false" customHeight="true" outlineLevel="0" collapsed="false">
      <c r="A48" s="211" t="s">
        <v>5287</v>
      </c>
      <c r="B48" s="218" t="n">
        <v>24</v>
      </c>
      <c r="C48" s="204"/>
      <c r="D48" s="205"/>
      <c r="E48" s="204"/>
      <c r="F48" s="207" t="n">
        <v>47</v>
      </c>
      <c r="G48" s="2" t="s">
        <v>5288</v>
      </c>
      <c r="H48" s="2" t="n">
        <v>0</v>
      </c>
      <c r="I48" s="2" t="s">
        <v>4991</v>
      </c>
    </row>
    <row r="49" customFormat="false" ht="15" hidden="false" customHeight="true" outlineLevel="0" collapsed="false">
      <c r="A49" s="211" t="s">
        <v>5286</v>
      </c>
      <c r="B49" s="218" t="n">
        <v>25</v>
      </c>
      <c r="C49" s="204"/>
      <c r="D49" s="205"/>
      <c r="E49" s="204"/>
      <c r="F49" s="207" t="n">
        <v>48</v>
      </c>
      <c r="G49" s="2" t="s">
        <v>5287</v>
      </c>
      <c r="H49" s="2" t="n">
        <v>2</v>
      </c>
      <c r="I49" s="2" t="s">
        <v>4982</v>
      </c>
    </row>
    <row r="50" customFormat="false" ht="15" hidden="false" customHeight="true" outlineLevel="0" collapsed="false">
      <c r="A50" s="211" t="s">
        <v>5042</v>
      </c>
      <c r="B50" s="218" t="n">
        <v>27</v>
      </c>
      <c r="C50" s="204"/>
      <c r="D50" s="205"/>
      <c r="E50" s="204"/>
      <c r="F50" s="207" t="n">
        <v>49</v>
      </c>
      <c r="G50" s="2" t="s">
        <v>5045</v>
      </c>
      <c r="H50" s="2" t="n">
        <v>2</v>
      </c>
      <c r="I50" s="2" t="s">
        <v>4982</v>
      </c>
    </row>
    <row r="51" customFormat="false" ht="15" hidden="false" customHeight="true" outlineLevel="0" collapsed="false">
      <c r="A51" s="211" t="s">
        <v>619</v>
      </c>
      <c r="B51" s="218" t="n">
        <v>29</v>
      </c>
      <c r="C51" s="204"/>
      <c r="D51" s="205"/>
      <c r="E51" s="204"/>
      <c r="F51" s="207" t="n">
        <v>50</v>
      </c>
      <c r="G51" s="2" t="s">
        <v>5046</v>
      </c>
      <c r="H51" s="2" t="n">
        <v>2</v>
      </c>
      <c r="I51" s="2" t="s">
        <v>4982</v>
      </c>
    </row>
    <row r="52" customFormat="false" ht="15" hidden="false" customHeight="true" outlineLevel="0" collapsed="false">
      <c r="A52" s="211" t="s">
        <v>5004</v>
      </c>
      <c r="B52" s="218" t="n">
        <v>32</v>
      </c>
      <c r="C52" s="204"/>
      <c r="D52" s="205"/>
      <c r="E52" s="204"/>
      <c r="F52" s="207" t="n">
        <v>51</v>
      </c>
      <c r="G52" s="2" t="s">
        <v>5033</v>
      </c>
      <c r="H52" s="2" t="n">
        <v>2</v>
      </c>
      <c r="I52" s="2" t="s">
        <v>5006</v>
      </c>
    </row>
    <row r="53" customFormat="false" ht="15" hidden="false" customHeight="true" outlineLevel="0" collapsed="false">
      <c r="A53" s="211" t="s">
        <v>701</v>
      </c>
      <c r="B53" s="218" t="n">
        <v>34</v>
      </c>
      <c r="C53" s="204"/>
      <c r="D53" s="205"/>
      <c r="E53" s="204"/>
      <c r="F53" s="207" t="n">
        <v>52</v>
      </c>
      <c r="G53" s="2" t="s">
        <v>5100</v>
      </c>
      <c r="H53" s="2" t="n">
        <v>2</v>
      </c>
      <c r="I53" s="2" t="s">
        <v>4999</v>
      </c>
    </row>
    <row r="54" customFormat="false" ht="15" hidden="false" customHeight="true" outlineLevel="0" collapsed="false">
      <c r="A54" s="211" t="s">
        <v>1808</v>
      </c>
      <c r="B54" s="218" t="n">
        <v>36</v>
      </c>
      <c r="C54" s="204"/>
      <c r="D54" s="205"/>
      <c r="E54" s="204"/>
      <c r="F54" s="207" t="n">
        <v>53</v>
      </c>
      <c r="G54" s="2" t="s">
        <v>5289</v>
      </c>
      <c r="H54" s="2" t="n">
        <v>2</v>
      </c>
      <c r="I54" s="2" t="s">
        <v>4982</v>
      </c>
    </row>
    <row r="55" customFormat="false" ht="15" hidden="false" customHeight="true" outlineLevel="0" collapsed="false">
      <c r="A55" s="211" t="s">
        <v>5013</v>
      </c>
      <c r="B55" s="218" t="n">
        <v>42</v>
      </c>
      <c r="C55" s="204"/>
      <c r="D55" s="205"/>
      <c r="E55" s="204"/>
      <c r="F55" s="207" t="n">
        <v>54</v>
      </c>
      <c r="G55" s="219" t="s">
        <v>5360</v>
      </c>
      <c r="H55" s="219" t="n">
        <v>2</v>
      </c>
      <c r="I55" s="219" t="s">
        <v>5006</v>
      </c>
    </row>
    <row r="56" customFormat="false" ht="15" hidden="false" customHeight="true" outlineLevel="0" collapsed="false">
      <c r="A56" s="211" t="s">
        <v>5041</v>
      </c>
      <c r="B56" s="218" t="n">
        <v>44</v>
      </c>
      <c r="C56" s="204"/>
      <c r="D56" s="205"/>
      <c r="E56" s="204"/>
      <c r="F56" s="207"/>
      <c r="G56" s="220" t="s">
        <v>5052</v>
      </c>
      <c r="H56" s="217" t="n">
        <f aca="false">SUM(H2:H55)</f>
        <v>86</v>
      </c>
      <c r="I56" s="217"/>
    </row>
    <row r="57" customFormat="false" ht="15" hidden="false" customHeight="true" outlineLevel="0" collapsed="false">
      <c r="A57" s="211" t="s">
        <v>4985</v>
      </c>
      <c r="B57" s="218" t="n">
        <v>45</v>
      </c>
      <c r="C57" s="204"/>
      <c r="D57" s="205"/>
      <c r="E57" s="204"/>
      <c r="F57" s="207"/>
      <c r="G57" s="2" t="s">
        <v>5053</v>
      </c>
      <c r="H57" s="2" t="n">
        <f aca="false">H56-(((2*3)+(2*2))+(2*5))</f>
        <v>66</v>
      </c>
      <c r="I57" s="2"/>
    </row>
    <row r="58" customFormat="false" ht="15" hidden="false" customHeight="true" outlineLevel="0" collapsed="false">
      <c r="A58" s="211" t="s">
        <v>5043</v>
      </c>
      <c r="B58" s="218" t="n">
        <v>48</v>
      </c>
      <c r="C58" s="204"/>
      <c r="D58" s="205"/>
      <c r="E58" s="204"/>
      <c r="F58" s="207"/>
      <c r="G58" s="2"/>
      <c r="H58" s="204"/>
      <c r="I58" s="2"/>
    </row>
    <row r="59" customFormat="false" ht="15" hidden="false" customHeight="true" outlineLevel="0" collapsed="false">
      <c r="A59" s="211" t="s">
        <v>5288</v>
      </c>
      <c r="B59" s="218" t="n">
        <v>73</v>
      </c>
      <c r="C59" s="204"/>
      <c r="D59" s="205"/>
      <c r="E59" s="204"/>
      <c r="F59" s="207"/>
      <c r="G59" s="2"/>
      <c r="H59" s="204"/>
      <c r="I59" s="2"/>
    </row>
    <row r="60" customFormat="false" ht="15" hidden="false" customHeight="true" outlineLevel="0" collapsed="false">
      <c r="A60" s="211" t="s">
        <v>5050</v>
      </c>
      <c r="B60" s="218" t="n">
        <v>87</v>
      </c>
      <c r="C60" s="204"/>
      <c r="D60" s="205"/>
      <c r="E60" s="204"/>
      <c r="F60" s="207"/>
      <c r="G60" s="2"/>
      <c r="H60" s="204"/>
      <c r="I60" s="2"/>
    </row>
    <row r="61" customFormat="false" ht="15" hidden="false" customHeight="true" outlineLevel="0" collapsed="false">
      <c r="A61" s="211" t="s">
        <v>5037</v>
      </c>
      <c r="B61" s="218" t="n">
        <v>88</v>
      </c>
      <c r="C61" s="204"/>
      <c r="D61" s="205"/>
      <c r="E61" s="204"/>
      <c r="F61" s="207"/>
      <c r="G61" s="2"/>
      <c r="H61" s="204"/>
      <c r="I61" s="2"/>
    </row>
    <row r="62" customFormat="false" ht="15" hidden="false" customHeight="true" outlineLevel="0" collapsed="false">
      <c r="A62" s="211" t="s">
        <v>977</v>
      </c>
      <c r="B62" s="218" t="n">
        <v>90</v>
      </c>
      <c r="C62" s="204"/>
      <c r="D62" s="205"/>
      <c r="E62" s="204"/>
      <c r="F62" s="207"/>
      <c r="G62" s="2"/>
      <c r="H62" s="204"/>
      <c r="I62" s="2"/>
    </row>
    <row r="63" customFormat="false" ht="15" hidden="false" customHeight="true" outlineLevel="0" collapsed="false">
      <c r="A63" s="211" t="s">
        <v>5139</v>
      </c>
      <c r="B63" s="218" t="n">
        <v>91</v>
      </c>
      <c r="C63" s="204"/>
      <c r="D63" s="205"/>
      <c r="E63" s="204"/>
      <c r="F63" s="207"/>
      <c r="G63" s="2"/>
      <c r="H63" s="204"/>
      <c r="I63" s="2"/>
    </row>
    <row r="64" customFormat="false" ht="15" hidden="false" customHeight="true" outlineLevel="0" collapsed="false">
      <c r="A64" s="211" t="s">
        <v>5289</v>
      </c>
      <c r="B64" s="218" t="n">
        <v>93</v>
      </c>
      <c r="C64" s="204"/>
      <c r="D64" s="205"/>
      <c r="E64" s="204"/>
      <c r="F64" s="207"/>
      <c r="G64" s="2"/>
      <c r="H64" s="204"/>
      <c r="I64" s="2"/>
    </row>
    <row r="65" customFormat="false" ht="15" hidden="false" customHeight="true" outlineLevel="0" collapsed="false">
      <c r="A65" s="211" t="s">
        <v>5044</v>
      </c>
      <c r="B65" s="218" t="n">
        <v>94</v>
      </c>
      <c r="C65" s="204"/>
      <c r="D65" s="205"/>
      <c r="E65" s="204"/>
      <c r="F65" s="207"/>
      <c r="G65" s="2"/>
      <c r="H65" s="204"/>
      <c r="I65" s="2"/>
    </row>
    <row r="66" customFormat="false" ht="15" hidden="false" customHeight="true" outlineLevel="0" collapsed="false">
      <c r="A66" s="211" t="s">
        <v>5085</v>
      </c>
      <c r="B66" s="218" t="n">
        <v>99</v>
      </c>
      <c r="C66" s="204"/>
      <c r="D66" s="205"/>
      <c r="E66" s="204"/>
      <c r="F66" s="207"/>
      <c r="G66" s="2"/>
      <c r="H66" s="204"/>
      <c r="I66" s="2"/>
    </row>
    <row r="67" customFormat="false" ht="15" hidden="false" customHeight="true" outlineLevel="0" collapsed="false">
      <c r="A67" s="211" t="s">
        <v>4996</v>
      </c>
      <c r="B67" s="218" t="n">
        <v>100</v>
      </c>
      <c r="C67" s="204"/>
      <c r="D67" s="205"/>
      <c r="E67" s="204"/>
      <c r="F67" s="207"/>
      <c r="G67" s="2"/>
      <c r="H67" s="204"/>
      <c r="I67" s="2"/>
    </row>
    <row r="68" customFormat="false" ht="15" hidden="false" customHeight="true" outlineLevel="0" collapsed="false">
      <c r="A68" s="211" t="s">
        <v>5001</v>
      </c>
      <c r="B68" s="218" t="s">
        <v>5054</v>
      </c>
      <c r="C68" s="204"/>
      <c r="D68" s="205"/>
      <c r="E68" s="204"/>
      <c r="F68" s="207"/>
      <c r="G68" s="2"/>
      <c r="H68" s="204"/>
      <c r="I68" s="2"/>
    </row>
    <row r="69" customFormat="false" ht="15" hidden="false" customHeight="true" outlineLevel="0" collapsed="false">
      <c r="A69" s="2"/>
      <c r="B69" s="204"/>
      <c r="C69" s="204"/>
      <c r="D69" s="205"/>
      <c r="E69" s="204"/>
      <c r="F69" s="207"/>
      <c r="G69" s="2"/>
      <c r="H69" s="204"/>
      <c r="I69" s="2"/>
    </row>
  </sheetData>
  <mergeCells count="4">
    <mergeCell ref="A2:B2"/>
    <mergeCell ref="A19:B19"/>
    <mergeCell ref="A27:B27"/>
    <mergeCell ref="A39:B39"/>
  </mergeCells>
  <conditionalFormatting sqref="B3:B17">
    <cfRule type="expression" priority="2" aboveAverage="0" equalAverage="0" bottom="0" percent="0" rank="0" text="" dxfId="0">
      <formula>LEN(TRIM(B3))=0</formula>
    </cfRule>
  </conditionalFormatting>
  <conditionalFormatting sqref="B3:B17">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5.xml><?xml version="1.0" encoding="utf-8"?>
<worksheet xmlns="http://schemas.openxmlformats.org/spreadsheetml/2006/main" xmlns:r="http://schemas.openxmlformats.org/officeDocument/2006/relationships">
  <sheetPr filterMode="false">
    <pageSetUpPr fitToPage="false"/>
  </sheetPr>
  <dimension ref="A1:I7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3" min="2" style="0" width="8.77551020408163"/>
    <col collapsed="false" hidden="false" max="4" min="4" style="0" width="3.51020408163265"/>
    <col collapsed="false" hidden="false" max="5" min="5" style="0" width="8.77551020408163"/>
    <col collapsed="false" hidden="false" max="6" min="6" style="0" width="3.78061224489796"/>
    <col collapsed="false" hidden="false" max="7" min="7" style="0" width="21.3265306122449"/>
    <col collapsed="false" hidden="false" max="8" min="8" style="0" width="8.77551020408163"/>
    <col collapsed="false" hidden="false" max="9" min="9" style="0" width="18.6275510204082"/>
    <col collapsed="false" hidden="false" max="1025" min="10" style="0" width="13.2295918367347"/>
  </cols>
  <sheetData>
    <row r="1" customFormat="false" ht="21" hidden="false" customHeight="true" outlineLevel="0" collapsed="false">
      <c r="A1" s="202" t="s">
        <v>2219</v>
      </c>
      <c r="B1" s="203" t="s">
        <v>4976</v>
      </c>
      <c r="C1" s="204"/>
      <c r="D1" s="205"/>
      <c r="E1" s="204"/>
      <c r="F1" s="2"/>
      <c r="G1" s="203" t="s">
        <v>4977</v>
      </c>
      <c r="H1" s="203" t="s">
        <v>4978</v>
      </c>
      <c r="I1" s="203" t="s">
        <v>4979</v>
      </c>
    </row>
    <row r="2" customFormat="false" ht="19.5" hidden="false" customHeight="true" outlineLevel="0" collapsed="false">
      <c r="A2" s="206" t="s">
        <v>4980</v>
      </c>
      <c r="B2" s="206"/>
      <c r="C2" s="204"/>
      <c r="D2" s="205"/>
      <c r="E2" s="204"/>
      <c r="F2" s="207" t="n">
        <v>1</v>
      </c>
      <c r="G2" s="2" t="s">
        <v>5355</v>
      </c>
      <c r="H2" s="2" t="n">
        <v>0</v>
      </c>
      <c r="I2" s="2" t="s">
        <v>4991</v>
      </c>
    </row>
    <row r="3" customFormat="false" ht="15" hidden="false" customHeight="true" outlineLevel="0" collapsed="false">
      <c r="A3" s="208" t="s">
        <v>5375</v>
      </c>
      <c r="B3" s="209" t="n">
        <v>0</v>
      </c>
      <c r="C3" s="204"/>
      <c r="D3" s="205"/>
      <c r="E3" s="204"/>
      <c r="F3" s="207" t="n">
        <v>2</v>
      </c>
      <c r="G3" s="2" t="s">
        <v>5293</v>
      </c>
      <c r="H3" s="2" t="n">
        <v>1</v>
      </c>
      <c r="I3" s="2" t="s">
        <v>4980</v>
      </c>
    </row>
    <row r="4" customFormat="false" ht="15" hidden="false" customHeight="true" outlineLevel="0" collapsed="false">
      <c r="A4" s="211" t="s">
        <v>5272</v>
      </c>
      <c r="B4" s="212" t="n">
        <v>0</v>
      </c>
      <c r="C4" s="204"/>
      <c r="D4" s="205"/>
      <c r="E4" s="204"/>
      <c r="F4" s="207" t="n">
        <v>3</v>
      </c>
      <c r="G4" s="2" t="s">
        <v>4985</v>
      </c>
      <c r="H4" s="2" t="n">
        <v>2</v>
      </c>
      <c r="I4" s="2" t="s">
        <v>4982</v>
      </c>
    </row>
    <row r="5" customFormat="false" ht="15" hidden="false" customHeight="true" outlineLevel="0" collapsed="false">
      <c r="A5" s="211" t="s">
        <v>1516</v>
      </c>
      <c r="B5" s="212" t="n">
        <v>0</v>
      </c>
      <c r="C5" s="204"/>
      <c r="D5" s="205"/>
      <c r="E5" s="204"/>
      <c r="F5" s="207" t="n">
        <v>4</v>
      </c>
      <c r="G5" s="2" t="s">
        <v>5126</v>
      </c>
      <c r="H5" s="2" t="n">
        <v>2</v>
      </c>
      <c r="I5" s="2" t="s">
        <v>5006</v>
      </c>
    </row>
    <row r="6" customFormat="false" ht="15" hidden="false" customHeight="true" outlineLevel="0" collapsed="false">
      <c r="A6" s="211" t="s">
        <v>5355</v>
      </c>
      <c r="B6" s="212" t="n">
        <v>12</v>
      </c>
      <c r="C6" s="204"/>
      <c r="D6" s="205"/>
      <c r="E6" s="204"/>
      <c r="F6" s="207" t="n">
        <v>5</v>
      </c>
      <c r="G6" s="2" t="s">
        <v>5169</v>
      </c>
      <c r="H6" s="2" t="n">
        <v>0</v>
      </c>
      <c r="I6" s="2" t="s">
        <v>4991</v>
      </c>
    </row>
    <row r="7" customFormat="false" ht="15" hidden="false" customHeight="true" outlineLevel="0" collapsed="false">
      <c r="A7" s="211" t="s">
        <v>1344</v>
      </c>
      <c r="B7" s="212" t="n">
        <v>16</v>
      </c>
      <c r="C7" s="204"/>
      <c r="D7" s="205"/>
      <c r="E7" s="204"/>
      <c r="F7" s="207" t="n">
        <v>6</v>
      </c>
      <c r="G7" s="2" t="s">
        <v>4996</v>
      </c>
      <c r="H7" s="2" t="n">
        <v>2</v>
      </c>
      <c r="I7" s="2" t="s">
        <v>4982</v>
      </c>
    </row>
    <row r="8" customFormat="false" ht="15" hidden="false" customHeight="true" outlineLevel="0" collapsed="false">
      <c r="A8" s="211" t="s">
        <v>5288</v>
      </c>
      <c r="B8" s="212" t="n">
        <v>19</v>
      </c>
      <c r="C8" s="204"/>
      <c r="D8" s="205"/>
      <c r="E8" s="204"/>
      <c r="F8" s="207" t="n">
        <v>7</v>
      </c>
      <c r="G8" s="2" t="s">
        <v>5379</v>
      </c>
      <c r="H8" s="2" t="n">
        <v>1</v>
      </c>
      <c r="I8" s="2" t="s">
        <v>4980</v>
      </c>
    </row>
    <row r="9" customFormat="false" ht="15" hidden="false" customHeight="true" outlineLevel="0" collapsed="false">
      <c r="A9" s="211" t="s">
        <v>5169</v>
      </c>
      <c r="B9" s="212" t="n">
        <v>22</v>
      </c>
      <c r="C9" s="204"/>
      <c r="D9" s="205"/>
      <c r="E9" s="204"/>
      <c r="F9" s="207" t="n">
        <v>8</v>
      </c>
      <c r="G9" s="2" t="s">
        <v>5001</v>
      </c>
      <c r="H9" s="2" t="n">
        <v>2</v>
      </c>
      <c r="I9" s="2" t="s">
        <v>4982</v>
      </c>
    </row>
    <row r="10" customFormat="false" ht="15" hidden="false" customHeight="true" outlineLevel="0" collapsed="false">
      <c r="A10" s="211" t="s">
        <v>5279</v>
      </c>
      <c r="B10" s="212" t="n">
        <v>26</v>
      </c>
      <c r="C10" s="204"/>
      <c r="D10" s="205"/>
      <c r="E10" s="204"/>
      <c r="F10" s="207" t="n">
        <v>9</v>
      </c>
      <c r="G10" s="2" t="s">
        <v>5085</v>
      </c>
      <c r="H10" s="2" t="n">
        <v>2</v>
      </c>
      <c r="I10" s="2" t="s">
        <v>4982</v>
      </c>
    </row>
    <row r="11" customFormat="false" ht="15" hidden="false" customHeight="true" outlineLevel="0" collapsed="false">
      <c r="A11" s="211" t="s">
        <v>5376</v>
      </c>
      <c r="B11" s="212" t="n">
        <v>29</v>
      </c>
      <c r="C11" s="204"/>
      <c r="D11" s="205"/>
      <c r="E11" s="204"/>
      <c r="F11" s="207" t="n">
        <v>10</v>
      </c>
      <c r="G11" s="2" t="s">
        <v>2033</v>
      </c>
      <c r="H11" s="2" t="n">
        <v>1</v>
      </c>
      <c r="I11" s="2" t="s">
        <v>4980</v>
      </c>
    </row>
    <row r="12" customFormat="false" ht="15" hidden="false" customHeight="true" outlineLevel="0" collapsed="false">
      <c r="A12" s="211" t="s">
        <v>5293</v>
      </c>
      <c r="B12" s="212" t="n">
        <v>33</v>
      </c>
      <c r="C12" s="204"/>
      <c r="D12" s="205"/>
      <c r="E12" s="204"/>
      <c r="F12" s="207" t="n">
        <v>11</v>
      </c>
      <c r="G12" s="2" t="s">
        <v>5004</v>
      </c>
      <c r="H12" s="2" t="n">
        <v>2</v>
      </c>
      <c r="I12" s="2" t="s">
        <v>4982</v>
      </c>
    </row>
    <row r="13" customFormat="false" ht="15" hidden="false" customHeight="true" outlineLevel="0" collapsed="false">
      <c r="A13" s="211" t="s">
        <v>5377</v>
      </c>
      <c r="B13" s="212" t="n">
        <v>38</v>
      </c>
      <c r="C13" s="204"/>
      <c r="D13" s="205"/>
      <c r="E13" s="204"/>
      <c r="F13" s="207" t="n">
        <v>12</v>
      </c>
      <c r="G13" s="2" t="s">
        <v>5315</v>
      </c>
      <c r="H13" s="2" t="n">
        <v>1</v>
      </c>
      <c r="I13" s="2" t="s">
        <v>4980</v>
      </c>
    </row>
    <row r="14" customFormat="false" ht="15" hidden="false" customHeight="true" outlineLevel="0" collapsed="false">
      <c r="A14" s="211" t="s">
        <v>5378</v>
      </c>
      <c r="B14" s="212" t="n">
        <v>42</v>
      </c>
      <c r="C14" s="204"/>
      <c r="D14" s="205"/>
      <c r="E14" s="204"/>
      <c r="F14" s="207" t="n">
        <v>13</v>
      </c>
      <c r="G14" s="2" t="s">
        <v>5010</v>
      </c>
      <c r="H14" s="2" t="n">
        <v>2</v>
      </c>
      <c r="I14" s="2" t="s">
        <v>5006</v>
      </c>
    </row>
    <row r="15" customFormat="false" ht="15" hidden="false" customHeight="true" outlineLevel="0" collapsed="false">
      <c r="A15" s="211" t="s">
        <v>2033</v>
      </c>
      <c r="B15" s="212" t="n">
        <v>47</v>
      </c>
      <c r="C15" s="204"/>
      <c r="D15" s="205"/>
      <c r="E15" s="204"/>
      <c r="F15" s="207" t="n">
        <v>14</v>
      </c>
      <c r="G15" s="2" t="s">
        <v>1344</v>
      </c>
      <c r="H15" s="2" t="n">
        <v>0</v>
      </c>
      <c r="I15" s="2" t="s">
        <v>4991</v>
      </c>
    </row>
    <row r="16" customFormat="false" ht="15" hidden="false" customHeight="true" outlineLevel="0" collapsed="false">
      <c r="A16" s="211" t="s">
        <v>5379</v>
      </c>
      <c r="B16" s="212" t="n">
        <v>51</v>
      </c>
      <c r="C16" s="204"/>
      <c r="D16" s="205"/>
      <c r="E16" s="204"/>
      <c r="F16" s="207" t="n">
        <v>15</v>
      </c>
      <c r="G16" s="2" t="s">
        <v>5013</v>
      </c>
      <c r="H16" s="2" t="n">
        <v>2</v>
      </c>
      <c r="I16" s="2" t="s">
        <v>4982</v>
      </c>
    </row>
    <row r="17" customFormat="false" ht="15" hidden="false" customHeight="true" outlineLevel="0" collapsed="false">
      <c r="A17" s="211" t="s">
        <v>5050</v>
      </c>
      <c r="B17" s="212" t="n">
        <v>56</v>
      </c>
      <c r="C17" s="204"/>
      <c r="D17" s="205"/>
      <c r="E17" s="204"/>
      <c r="F17" s="207" t="n">
        <v>16</v>
      </c>
      <c r="G17" s="2" t="s">
        <v>5139</v>
      </c>
      <c r="H17" s="2" t="n">
        <v>2</v>
      </c>
      <c r="I17" s="2" t="s">
        <v>4982</v>
      </c>
    </row>
    <row r="18" customFormat="false" ht="15" hidden="false" customHeight="true" outlineLevel="0" collapsed="false">
      <c r="A18" s="211" t="s">
        <v>5286</v>
      </c>
      <c r="B18" s="212" t="n">
        <v>60</v>
      </c>
      <c r="C18" s="204"/>
      <c r="D18" s="205"/>
      <c r="E18" s="204"/>
      <c r="F18" s="207" t="n">
        <v>17</v>
      </c>
      <c r="G18" s="2" t="s">
        <v>5021</v>
      </c>
      <c r="H18" s="2" t="n">
        <v>2</v>
      </c>
      <c r="I18" s="2" t="s">
        <v>4982</v>
      </c>
    </row>
    <row r="19" customFormat="false" ht="15" hidden="false" customHeight="true" outlineLevel="0" collapsed="false">
      <c r="A19" s="211" t="s">
        <v>5315</v>
      </c>
      <c r="B19" s="212" t="n">
        <v>64</v>
      </c>
      <c r="C19" s="204"/>
      <c r="D19" s="205"/>
      <c r="E19" s="204"/>
      <c r="F19" s="207" t="n">
        <v>18</v>
      </c>
      <c r="G19" s="2" t="s">
        <v>5182</v>
      </c>
      <c r="H19" s="2" t="n">
        <v>2</v>
      </c>
      <c r="I19" s="2" t="s">
        <v>5006</v>
      </c>
    </row>
    <row r="20" customFormat="false" ht="15" hidden="false" customHeight="true" outlineLevel="0" collapsed="false">
      <c r="A20" s="2"/>
      <c r="B20" s="204"/>
      <c r="C20" s="204"/>
      <c r="D20" s="205"/>
      <c r="E20" s="204"/>
      <c r="F20" s="207" t="n">
        <v>19</v>
      </c>
      <c r="G20" s="2" t="s">
        <v>1573</v>
      </c>
      <c r="H20" s="2" t="n">
        <v>2</v>
      </c>
      <c r="I20" s="2" t="s">
        <v>4982</v>
      </c>
    </row>
    <row r="21" customFormat="false" ht="19.5" hidden="false" customHeight="true" outlineLevel="0" collapsed="false">
      <c r="A21" s="206" t="s">
        <v>5017</v>
      </c>
      <c r="B21" s="206"/>
      <c r="C21" s="204"/>
      <c r="D21" s="205"/>
      <c r="E21" s="204"/>
      <c r="F21" s="207" t="n">
        <v>20</v>
      </c>
      <c r="G21" s="2" t="s">
        <v>5232</v>
      </c>
      <c r="H21" s="2" t="n">
        <v>2</v>
      </c>
      <c r="I21" s="2" t="s">
        <v>5006</v>
      </c>
    </row>
    <row r="22" customFormat="false" ht="15" hidden="false" customHeight="true" outlineLevel="0" collapsed="false">
      <c r="A22" s="208" t="s">
        <v>776</v>
      </c>
      <c r="B22" s="209" t="n">
        <v>0</v>
      </c>
      <c r="C22" s="204"/>
      <c r="D22" s="205"/>
      <c r="E22" s="204"/>
      <c r="F22" s="207" t="n">
        <v>21</v>
      </c>
      <c r="G22" s="2" t="s">
        <v>776</v>
      </c>
      <c r="H22" s="2" t="n">
        <v>2</v>
      </c>
      <c r="I22" s="2" t="s">
        <v>4999</v>
      </c>
    </row>
    <row r="23" customFormat="false" ht="15" hidden="false" customHeight="true" outlineLevel="0" collapsed="false">
      <c r="A23" s="211" t="s">
        <v>5022</v>
      </c>
      <c r="B23" s="212" t="n">
        <v>0</v>
      </c>
      <c r="C23" s="204"/>
      <c r="D23" s="205"/>
      <c r="E23" s="204"/>
      <c r="F23" s="207" t="n">
        <v>22</v>
      </c>
      <c r="G23" s="2" t="s">
        <v>5030</v>
      </c>
      <c r="H23" s="2" t="n">
        <v>2</v>
      </c>
      <c r="I23" s="2" t="s">
        <v>4982</v>
      </c>
    </row>
    <row r="24" customFormat="false" ht="15" hidden="false" customHeight="true" outlineLevel="0" collapsed="false">
      <c r="A24" s="211" t="s">
        <v>1367</v>
      </c>
      <c r="B24" s="212" t="n">
        <v>0</v>
      </c>
      <c r="C24" s="204"/>
      <c r="D24" s="205"/>
      <c r="E24" s="204"/>
      <c r="F24" s="207" t="n">
        <v>23</v>
      </c>
      <c r="G24" s="2" t="s">
        <v>5061</v>
      </c>
      <c r="H24" s="2" t="n">
        <v>2</v>
      </c>
      <c r="I24" s="2" t="s">
        <v>4982</v>
      </c>
    </row>
    <row r="25" customFormat="false" ht="15" hidden="false" customHeight="true" outlineLevel="0" collapsed="false">
      <c r="A25" s="211" t="s">
        <v>994</v>
      </c>
      <c r="B25" s="212" t="n">
        <v>0</v>
      </c>
      <c r="C25" s="204"/>
      <c r="D25" s="205"/>
      <c r="E25" s="204"/>
      <c r="F25" s="207" t="n">
        <v>24</v>
      </c>
      <c r="G25" s="2" t="s">
        <v>5279</v>
      </c>
      <c r="H25" s="2" t="n">
        <v>1</v>
      </c>
      <c r="I25" s="2" t="s">
        <v>4980</v>
      </c>
    </row>
    <row r="26" customFormat="false" ht="15" hidden="false" customHeight="true" outlineLevel="0" collapsed="false">
      <c r="A26" s="211" t="s">
        <v>5033</v>
      </c>
      <c r="B26" s="212" t="n">
        <v>0</v>
      </c>
      <c r="C26" s="215"/>
      <c r="D26" s="205"/>
      <c r="E26" s="204"/>
      <c r="F26" s="207" t="n">
        <v>25</v>
      </c>
      <c r="G26" s="2" t="s">
        <v>5377</v>
      </c>
      <c r="H26" s="2" t="n">
        <v>1</v>
      </c>
      <c r="I26" s="2" t="s">
        <v>4980</v>
      </c>
    </row>
    <row r="27" customFormat="false" ht="15" hidden="false" customHeight="true" outlineLevel="0" collapsed="false">
      <c r="A27" s="211" t="s">
        <v>5100</v>
      </c>
      <c r="B27" s="212" t="n">
        <v>0</v>
      </c>
      <c r="C27" s="204"/>
      <c r="D27" s="205"/>
      <c r="E27" s="204"/>
      <c r="F27" s="207" t="n">
        <v>26</v>
      </c>
      <c r="G27" s="2" t="s">
        <v>5375</v>
      </c>
      <c r="H27" s="2" t="n">
        <v>0</v>
      </c>
      <c r="I27" s="2" t="s">
        <v>4991</v>
      </c>
    </row>
    <row r="28" customFormat="false" ht="15" hidden="false" customHeight="true" outlineLevel="0" collapsed="false">
      <c r="A28" s="2"/>
      <c r="B28" s="204"/>
      <c r="C28" s="204"/>
      <c r="D28" s="205"/>
      <c r="E28" s="204"/>
      <c r="F28" s="207" t="n">
        <v>27</v>
      </c>
      <c r="G28" s="2" t="s">
        <v>5376</v>
      </c>
      <c r="H28" s="2" t="n">
        <v>1</v>
      </c>
      <c r="I28" s="2" t="s">
        <v>4980</v>
      </c>
    </row>
    <row r="29" customFormat="false" ht="19.5" hidden="false" customHeight="true" outlineLevel="0" collapsed="false">
      <c r="A29" s="206" t="s">
        <v>5006</v>
      </c>
      <c r="B29" s="206"/>
      <c r="C29" s="204"/>
      <c r="D29" s="205"/>
      <c r="E29" s="204"/>
      <c r="F29" s="207" t="n">
        <v>28</v>
      </c>
      <c r="G29" s="2" t="s">
        <v>5038</v>
      </c>
      <c r="H29" s="2" t="n">
        <v>2</v>
      </c>
      <c r="I29" s="2" t="s">
        <v>4982</v>
      </c>
    </row>
    <row r="30" customFormat="false" ht="15" hidden="false" customHeight="true" outlineLevel="0" collapsed="false">
      <c r="A30" s="208" t="s">
        <v>5293</v>
      </c>
      <c r="B30" s="209" t="n">
        <v>0</v>
      </c>
      <c r="C30" s="204"/>
      <c r="D30" s="205"/>
      <c r="E30" s="204"/>
      <c r="F30" s="207" t="n">
        <v>29</v>
      </c>
      <c r="G30" s="2" t="s">
        <v>619</v>
      </c>
      <c r="H30" s="2" t="n">
        <v>2</v>
      </c>
      <c r="I30" s="2" t="s">
        <v>4982</v>
      </c>
    </row>
    <row r="31" customFormat="false" ht="15" hidden="false" customHeight="true" outlineLevel="0" collapsed="false">
      <c r="A31" s="211" t="s">
        <v>5126</v>
      </c>
      <c r="B31" s="212" t="n">
        <v>0</v>
      </c>
      <c r="C31" s="204"/>
      <c r="D31" s="205"/>
      <c r="E31" s="204"/>
      <c r="F31" s="207" t="n">
        <v>30</v>
      </c>
      <c r="G31" s="2" t="s">
        <v>5362</v>
      </c>
      <c r="H31" s="2" t="n">
        <v>2</v>
      </c>
      <c r="I31" s="2" t="s">
        <v>4982</v>
      </c>
    </row>
    <row r="32" customFormat="false" ht="15" hidden="false" customHeight="true" outlineLevel="0" collapsed="false">
      <c r="A32" s="211" t="s">
        <v>5010</v>
      </c>
      <c r="B32" s="212" t="n">
        <v>0</v>
      </c>
      <c r="C32" s="204"/>
      <c r="D32" s="205"/>
      <c r="E32" s="204"/>
      <c r="F32" s="207" t="n">
        <v>31</v>
      </c>
      <c r="G32" s="2" t="s">
        <v>5378</v>
      </c>
      <c r="H32" s="2" t="n">
        <v>1</v>
      </c>
      <c r="I32" s="2" t="s">
        <v>4980</v>
      </c>
    </row>
    <row r="33" customFormat="false" ht="15" hidden="false" customHeight="true" outlineLevel="0" collapsed="false">
      <c r="A33" s="211" t="s">
        <v>5182</v>
      </c>
      <c r="B33" s="212" t="n">
        <v>0</v>
      </c>
      <c r="C33" s="204"/>
      <c r="D33" s="205"/>
      <c r="E33" s="204"/>
      <c r="F33" s="207" t="n">
        <v>32</v>
      </c>
      <c r="G33" s="2" t="s">
        <v>5062</v>
      </c>
      <c r="H33" s="2" t="n">
        <v>2</v>
      </c>
      <c r="I33" s="2" t="s">
        <v>4982</v>
      </c>
    </row>
    <row r="34" customFormat="false" ht="15" hidden="false" customHeight="true" outlineLevel="0" collapsed="false">
      <c r="A34" s="211" t="s">
        <v>5232</v>
      </c>
      <c r="B34" s="212" t="n">
        <v>0</v>
      </c>
      <c r="C34" s="204"/>
      <c r="D34" s="205"/>
      <c r="E34" s="204"/>
      <c r="F34" s="207" t="n">
        <v>33</v>
      </c>
      <c r="G34" s="2" t="s">
        <v>5041</v>
      </c>
      <c r="H34" s="2" t="n">
        <v>2</v>
      </c>
      <c r="I34" s="2" t="s">
        <v>4982</v>
      </c>
    </row>
    <row r="35" customFormat="false" ht="15" hidden="false" customHeight="true" outlineLevel="0" collapsed="false">
      <c r="A35" s="211" t="s">
        <v>1367</v>
      </c>
      <c r="B35" s="212" t="n">
        <v>0</v>
      </c>
      <c r="C35" s="204"/>
      <c r="D35" s="205"/>
      <c r="E35" s="204"/>
      <c r="F35" s="207" t="n">
        <v>34</v>
      </c>
      <c r="G35" s="2" t="s">
        <v>5042</v>
      </c>
      <c r="H35" s="2" t="n">
        <v>2</v>
      </c>
      <c r="I35" s="2" t="s">
        <v>4982</v>
      </c>
    </row>
    <row r="36" customFormat="false" ht="15" hidden="false" customHeight="true" outlineLevel="0" collapsed="false">
      <c r="A36" s="211" t="s">
        <v>5022</v>
      </c>
      <c r="B36" s="212" t="n">
        <v>0</v>
      </c>
      <c r="C36" s="204"/>
      <c r="D36" s="205"/>
      <c r="E36" s="204"/>
      <c r="F36" s="207" t="n">
        <v>35</v>
      </c>
      <c r="G36" s="2" t="s">
        <v>5043</v>
      </c>
      <c r="H36" s="2" t="n">
        <v>2</v>
      </c>
      <c r="I36" s="2" t="s">
        <v>4982</v>
      </c>
    </row>
    <row r="37" customFormat="false" ht="15" hidden="false" customHeight="true" outlineLevel="0" collapsed="false">
      <c r="A37" s="211" t="s">
        <v>5039</v>
      </c>
      <c r="B37" s="212" t="n">
        <v>0</v>
      </c>
      <c r="C37" s="204"/>
      <c r="D37" s="205"/>
      <c r="E37" s="204"/>
      <c r="F37" s="207" t="n">
        <v>36</v>
      </c>
      <c r="G37" s="2" t="s">
        <v>5044</v>
      </c>
      <c r="H37" s="2" t="n">
        <v>2</v>
      </c>
      <c r="I37" s="2" t="s">
        <v>4982</v>
      </c>
    </row>
    <row r="38" customFormat="false" ht="15" hidden="false" customHeight="true" outlineLevel="0" collapsed="false">
      <c r="A38" s="211" t="s">
        <v>5033</v>
      </c>
      <c r="B38" s="212" t="n">
        <v>0</v>
      </c>
      <c r="C38" s="204"/>
      <c r="D38" s="205"/>
      <c r="E38" s="204"/>
      <c r="F38" s="207" t="n">
        <v>37</v>
      </c>
      <c r="G38" s="2" t="s">
        <v>1367</v>
      </c>
      <c r="H38" s="2" t="n">
        <v>2</v>
      </c>
      <c r="I38" s="2" t="s">
        <v>5006</v>
      </c>
    </row>
    <row r="39" customFormat="false" ht="15" hidden="false" customHeight="true" outlineLevel="0" collapsed="false">
      <c r="A39" s="211" t="s">
        <v>5360</v>
      </c>
      <c r="B39" s="212" t="n">
        <v>0</v>
      </c>
      <c r="C39" s="204"/>
      <c r="D39" s="205"/>
      <c r="E39" s="204"/>
      <c r="F39" s="207" t="n">
        <v>38</v>
      </c>
      <c r="G39" s="2" t="s">
        <v>5022</v>
      </c>
      <c r="H39" s="2" t="n">
        <v>2</v>
      </c>
      <c r="I39" s="2" t="s">
        <v>5006</v>
      </c>
    </row>
    <row r="40" customFormat="false" ht="15" hidden="false" customHeight="true" outlineLevel="0" collapsed="false">
      <c r="A40" s="2"/>
      <c r="B40" s="204"/>
      <c r="C40" s="204"/>
      <c r="D40" s="205"/>
      <c r="E40" s="204"/>
      <c r="F40" s="207" t="n">
        <v>39</v>
      </c>
      <c r="G40" s="2" t="s">
        <v>5037</v>
      </c>
      <c r="H40" s="2" t="n">
        <v>2</v>
      </c>
      <c r="I40" s="2" t="s">
        <v>4982</v>
      </c>
    </row>
    <row r="41" customFormat="false" ht="19.5" hidden="false" customHeight="true" outlineLevel="0" collapsed="false">
      <c r="A41" s="206" t="s">
        <v>4982</v>
      </c>
      <c r="B41" s="206"/>
      <c r="C41" s="204"/>
      <c r="D41" s="205"/>
      <c r="E41" s="204"/>
      <c r="F41" s="207" t="n">
        <v>40</v>
      </c>
      <c r="G41" s="2" t="s">
        <v>1808</v>
      </c>
      <c r="H41" s="2" t="n">
        <v>2</v>
      </c>
      <c r="I41" s="2" t="s">
        <v>4982</v>
      </c>
    </row>
    <row r="42" customFormat="false" ht="15" hidden="false" customHeight="true" outlineLevel="0" collapsed="false">
      <c r="A42" s="208" t="s">
        <v>5362</v>
      </c>
      <c r="B42" s="221" t="n">
        <v>3</v>
      </c>
      <c r="C42" s="204"/>
      <c r="D42" s="205"/>
      <c r="E42" s="204"/>
      <c r="F42" s="207" t="n">
        <v>41</v>
      </c>
      <c r="G42" s="2" t="s">
        <v>701</v>
      </c>
      <c r="H42" s="2" t="n">
        <v>2</v>
      </c>
      <c r="I42" s="2" t="s">
        <v>4982</v>
      </c>
    </row>
    <row r="43" customFormat="false" ht="15" hidden="false" customHeight="true" outlineLevel="0" collapsed="false">
      <c r="A43" s="211" t="s">
        <v>5045</v>
      </c>
      <c r="B43" s="218" t="n">
        <v>6</v>
      </c>
      <c r="C43" s="204"/>
      <c r="D43" s="205"/>
      <c r="E43" s="204"/>
      <c r="F43" s="207" t="n">
        <v>42</v>
      </c>
      <c r="G43" s="2" t="s">
        <v>5039</v>
      </c>
      <c r="H43" s="2" t="n">
        <v>2</v>
      </c>
      <c r="I43" s="2" t="s">
        <v>5006</v>
      </c>
    </row>
    <row r="44" customFormat="false" ht="15" hidden="false" customHeight="true" outlineLevel="0" collapsed="false">
      <c r="A44" s="211" t="s">
        <v>5046</v>
      </c>
      <c r="B44" s="218" t="n">
        <v>9</v>
      </c>
      <c r="C44" s="204"/>
      <c r="D44" s="205"/>
      <c r="E44" s="204"/>
      <c r="F44" s="207" t="n">
        <v>43</v>
      </c>
      <c r="G44" s="2" t="s">
        <v>994</v>
      </c>
      <c r="H44" s="2" t="n">
        <v>2</v>
      </c>
      <c r="I44" s="2" t="s">
        <v>4999</v>
      </c>
    </row>
    <row r="45" customFormat="false" ht="15" hidden="false" customHeight="true" outlineLevel="0" collapsed="false">
      <c r="A45" s="211" t="s">
        <v>5030</v>
      </c>
      <c r="B45" s="218" t="n">
        <v>10</v>
      </c>
      <c r="C45" s="204"/>
      <c r="D45" s="205"/>
      <c r="E45" s="204"/>
      <c r="F45" s="207" t="n">
        <v>44</v>
      </c>
      <c r="G45" s="2" t="s">
        <v>977</v>
      </c>
      <c r="H45" s="2" t="n">
        <v>2</v>
      </c>
      <c r="I45" s="2" t="s">
        <v>4982</v>
      </c>
    </row>
    <row r="46" customFormat="false" ht="15" hidden="false" customHeight="true" outlineLevel="0" collapsed="false">
      <c r="A46" s="211" t="s">
        <v>5047</v>
      </c>
      <c r="B46" s="218" t="n">
        <v>12</v>
      </c>
      <c r="C46" s="204"/>
      <c r="D46" s="205"/>
      <c r="E46" s="204"/>
      <c r="F46" s="207" t="n">
        <v>45</v>
      </c>
      <c r="G46" s="2" t="s">
        <v>1516</v>
      </c>
      <c r="H46" s="2" t="n">
        <v>0</v>
      </c>
      <c r="I46" s="2" t="s">
        <v>4991</v>
      </c>
    </row>
    <row r="47" customFormat="false" ht="15" hidden="false" customHeight="true" outlineLevel="0" collapsed="false">
      <c r="A47" s="211" t="s">
        <v>5061</v>
      </c>
      <c r="B47" s="218" t="n">
        <v>15</v>
      </c>
      <c r="C47" s="204"/>
      <c r="D47" s="205"/>
      <c r="E47" s="204"/>
      <c r="F47" s="207" t="n">
        <v>46</v>
      </c>
      <c r="G47" s="2" t="s">
        <v>5050</v>
      </c>
      <c r="H47" s="2" t="n">
        <v>1</v>
      </c>
      <c r="I47" s="2" t="s">
        <v>4980</v>
      </c>
    </row>
    <row r="48" customFormat="false" ht="15" hidden="false" customHeight="true" outlineLevel="0" collapsed="false">
      <c r="A48" s="211" t="s">
        <v>5038</v>
      </c>
      <c r="B48" s="218" t="n">
        <v>17</v>
      </c>
      <c r="C48" s="204"/>
      <c r="D48" s="205"/>
      <c r="E48" s="204"/>
      <c r="F48" s="207" t="n">
        <v>47</v>
      </c>
      <c r="G48" s="2" t="s">
        <v>5047</v>
      </c>
      <c r="H48" s="2" t="n">
        <v>2</v>
      </c>
      <c r="I48" s="2" t="s">
        <v>4982</v>
      </c>
    </row>
    <row r="49" customFormat="false" ht="15" hidden="false" customHeight="true" outlineLevel="0" collapsed="false">
      <c r="A49" s="211" t="s">
        <v>5062</v>
      </c>
      <c r="B49" s="218" t="n">
        <v>18</v>
      </c>
      <c r="C49" s="204"/>
      <c r="D49" s="205"/>
      <c r="E49" s="204"/>
      <c r="F49" s="207" t="n">
        <v>48</v>
      </c>
      <c r="G49" s="2" t="s">
        <v>5286</v>
      </c>
      <c r="H49" s="2" t="n">
        <v>1</v>
      </c>
      <c r="I49" s="2" t="s">
        <v>4980</v>
      </c>
    </row>
    <row r="50" customFormat="false" ht="15" hidden="false" customHeight="true" outlineLevel="0" collapsed="false">
      <c r="A50" s="211" t="s">
        <v>5021</v>
      </c>
      <c r="B50" s="218" t="n">
        <v>21</v>
      </c>
      <c r="C50" s="204"/>
      <c r="D50" s="205"/>
      <c r="E50" s="204"/>
      <c r="F50" s="207" t="n">
        <v>49</v>
      </c>
      <c r="G50" s="2" t="s">
        <v>5272</v>
      </c>
      <c r="H50" s="2" t="n">
        <v>0</v>
      </c>
      <c r="I50" s="2" t="s">
        <v>4991</v>
      </c>
    </row>
    <row r="51" customFormat="false" ht="15" hidden="false" customHeight="true" outlineLevel="0" collapsed="false">
      <c r="A51" s="211" t="s">
        <v>5287</v>
      </c>
      <c r="B51" s="218" t="n">
        <v>24</v>
      </c>
      <c r="C51" s="204"/>
      <c r="D51" s="205"/>
      <c r="E51" s="204"/>
      <c r="F51" s="207" t="n">
        <v>50</v>
      </c>
      <c r="G51" s="2" t="s">
        <v>5288</v>
      </c>
      <c r="H51" s="2" t="n">
        <v>0</v>
      </c>
      <c r="I51" s="2" t="s">
        <v>4991</v>
      </c>
    </row>
    <row r="52" customFormat="false" ht="15" hidden="false" customHeight="true" outlineLevel="0" collapsed="false">
      <c r="A52" s="211" t="s">
        <v>5286</v>
      </c>
      <c r="B52" s="218" t="n">
        <v>25</v>
      </c>
      <c r="C52" s="204"/>
      <c r="D52" s="205"/>
      <c r="E52" s="204"/>
      <c r="F52" s="207" t="n">
        <v>51</v>
      </c>
      <c r="G52" s="2" t="s">
        <v>5287</v>
      </c>
      <c r="H52" s="2" t="n">
        <v>2</v>
      </c>
      <c r="I52" s="2" t="s">
        <v>4982</v>
      </c>
    </row>
    <row r="53" customFormat="false" ht="15" hidden="false" customHeight="true" outlineLevel="0" collapsed="false">
      <c r="A53" s="211" t="s">
        <v>5042</v>
      </c>
      <c r="B53" s="218" t="n">
        <v>27</v>
      </c>
      <c r="C53" s="204"/>
      <c r="D53" s="205"/>
      <c r="E53" s="204"/>
      <c r="F53" s="207" t="n">
        <v>52</v>
      </c>
      <c r="G53" s="2" t="s">
        <v>5045</v>
      </c>
      <c r="H53" s="2" t="n">
        <v>2</v>
      </c>
      <c r="I53" s="2" t="s">
        <v>4982</v>
      </c>
    </row>
    <row r="54" customFormat="false" ht="15" hidden="false" customHeight="true" outlineLevel="0" collapsed="false">
      <c r="A54" s="211" t="s">
        <v>619</v>
      </c>
      <c r="B54" s="218" t="n">
        <v>29</v>
      </c>
      <c r="C54" s="204"/>
      <c r="D54" s="205"/>
      <c r="E54" s="204"/>
      <c r="F54" s="207" t="n">
        <v>53</v>
      </c>
      <c r="G54" s="2" t="s">
        <v>5046</v>
      </c>
      <c r="H54" s="2" t="n">
        <v>2</v>
      </c>
      <c r="I54" s="2" t="s">
        <v>4982</v>
      </c>
    </row>
    <row r="55" customFormat="false" ht="15" hidden="false" customHeight="true" outlineLevel="0" collapsed="false">
      <c r="A55" s="211" t="s">
        <v>5004</v>
      </c>
      <c r="B55" s="218" t="n">
        <v>32</v>
      </c>
      <c r="C55" s="204"/>
      <c r="D55" s="205"/>
      <c r="E55" s="204"/>
      <c r="F55" s="207" t="n">
        <v>54</v>
      </c>
      <c r="G55" s="2" t="s">
        <v>5033</v>
      </c>
      <c r="H55" s="2" t="n">
        <v>2</v>
      </c>
      <c r="I55" s="2" t="s">
        <v>5006</v>
      </c>
    </row>
    <row r="56" customFormat="false" ht="15" hidden="false" customHeight="true" outlineLevel="0" collapsed="false">
      <c r="A56" s="211" t="s">
        <v>701</v>
      </c>
      <c r="B56" s="218" t="n">
        <v>34</v>
      </c>
      <c r="C56" s="204"/>
      <c r="D56" s="205"/>
      <c r="E56" s="204"/>
      <c r="F56" s="207" t="n">
        <v>55</v>
      </c>
      <c r="G56" s="2" t="s">
        <v>5100</v>
      </c>
      <c r="H56" s="2" t="n">
        <v>2</v>
      </c>
      <c r="I56" s="2" t="s">
        <v>4999</v>
      </c>
    </row>
    <row r="57" customFormat="false" ht="15" hidden="false" customHeight="true" outlineLevel="0" collapsed="false">
      <c r="A57" s="211" t="s">
        <v>1808</v>
      </c>
      <c r="B57" s="218" t="n">
        <v>36</v>
      </c>
      <c r="C57" s="204"/>
      <c r="D57" s="205"/>
      <c r="E57" s="204"/>
      <c r="F57" s="207" t="n">
        <v>56</v>
      </c>
      <c r="G57" s="2" t="s">
        <v>5289</v>
      </c>
      <c r="H57" s="2" t="n">
        <v>2</v>
      </c>
      <c r="I57" s="2" t="s">
        <v>4982</v>
      </c>
    </row>
    <row r="58" customFormat="false" ht="15" hidden="false" customHeight="true" outlineLevel="0" collapsed="false">
      <c r="A58" s="211" t="s">
        <v>5013</v>
      </c>
      <c r="B58" s="218" t="n">
        <v>42</v>
      </c>
      <c r="C58" s="204"/>
      <c r="D58" s="205"/>
      <c r="E58" s="204"/>
      <c r="F58" s="207" t="n">
        <v>57</v>
      </c>
      <c r="G58" s="219" t="s">
        <v>5360</v>
      </c>
      <c r="H58" s="219" t="n">
        <v>2</v>
      </c>
      <c r="I58" s="219" t="s">
        <v>5006</v>
      </c>
    </row>
    <row r="59" customFormat="false" ht="15" hidden="false" customHeight="true" outlineLevel="0" collapsed="false">
      <c r="A59" s="211" t="s">
        <v>5041</v>
      </c>
      <c r="B59" s="218" t="n">
        <v>44</v>
      </c>
      <c r="C59" s="204"/>
      <c r="D59" s="205"/>
      <c r="E59" s="204"/>
      <c r="F59" s="207"/>
      <c r="G59" s="220" t="s">
        <v>5052</v>
      </c>
      <c r="H59" s="217" t="n">
        <f aca="false">SUM(H2:H58)</f>
        <v>90</v>
      </c>
      <c r="I59" s="217"/>
    </row>
    <row r="60" customFormat="false" ht="15" hidden="false" customHeight="true" outlineLevel="0" collapsed="false">
      <c r="A60" s="211" t="s">
        <v>4985</v>
      </c>
      <c r="B60" s="218" t="n">
        <v>45</v>
      </c>
      <c r="C60" s="204"/>
      <c r="D60" s="205"/>
      <c r="E60" s="204"/>
      <c r="F60" s="207"/>
      <c r="G60" s="2" t="s">
        <v>5053</v>
      </c>
      <c r="H60" s="2" t="n">
        <f aca="false">H59-(((2*3)+(2*2))+(2*5))</f>
        <v>70</v>
      </c>
      <c r="I60" s="2"/>
    </row>
    <row r="61" customFormat="false" ht="15" hidden="false" customHeight="true" outlineLevel="0" collapsed="false">
      <c r="A61" s="211" t="s">
        <v>5043</v>
      </c>
      <c r="B61" s="218" t="n">
        <v>48</v>
      </c>
      <c r="C61" s="204"/>
      <c r="D61" s="205"/>
      <c r="E61" s="204"/>
      <c r="F61" s="207"/>
      <c r="G61" s="2"/>
      <c r="H61" s="204"/>
      <c r="I61" s="2"/>
    </row>
    <row r="62" customFormat="false" ht="15" hidden="false" customHeight="true" outlineLevel="0" collapsed="false">
      <c r="A62" s="211" t="s">
        <v>1573</v>
      </c>
      <c r="B62" s="218" t="n">
        <v>68</v>
      </c>
      <c r="C62" s="204"/>
      <c r="D62" s="205"/>
      <c r="E62" s="204"/>
      <c r="F62" s="207"/>
      <c r="G62" s="2"/>
      <c r="H62" s="204"/>
      <c r="I62" s="2"/>
    </row>
    <row r="63" customFormat="false" ht="15" hidden="false" customHeight="true" outlineLevel="0" collapsed="false">
      <c r="A63" s="211" t="s">
        <v>5288</v>
      </c>
      <c r="B63" s="218" t="n">
        <v>73</v>
      </c>
      <c r="C63" s="204"/>
      <c r="D63" s="205"/>
      <c r="E63" s="204"/>
      <c r="F63" s="207"/>
      <c r="G63" s="2"/>
      <c r="H63" s="204"/>
      <c r="I63" s="2"/>
    </row>
    <row r="64" customFormat="false" ht="15" hidden="false" customHeight="true" outlineLevel="0" collapsed="false">
      <c r="A64" s="211" t="s">
        <v>5050</v>
      </c>
      <c r="B64" s="218" t="n">
        <v>87</v>
      </c>
      <c r="C64" s="204"/>
      <c r="D64" s="205"/>
      <c r="E64" s="204"/>
      <c r="F64" s="207"/>
      <c r="G64" s="2"/>
      <c r="H64" s="204"/>
      <c r="I64" s="2"/>
    </row>
    <row r="65" customFormat="false" ht="15" hidden="false" customHeight="true" outlineLevel="0" collapsed="false">
      <c r="A65" s="211" t="s">
        <v>5037</v>
      </c>
      <c r="B65" s="218" t="n">
        <v>88</v>
      </c>
      <c r="C65" s="204"/>
      <c r="D65" s="205"/>
      <c r="E65" s="204"/>
      <c r="F65" s="207"/>
      <c r="G65" s="2"/>
      <c r="H65" s="204"/>
      <c r="I65" s="2"/>
    </row>
    <row r="66" customFormat="false" ht="15" hidden="false" customHeight="true" outlineLevel="0" collapsed="false">
      <c r="A66" s="211" t="s">
        <v>977</v>
      </c>
      <c r="B66" s="218" t="n">
        <v>90</v>
      </c>
      <c r="C66" s="204"/>
      <c r="D66" s="205"/>
      <c r="E66" s="204"/>
      <c r="F66" s="207"/>
      <c r="G66" s="2"/>
      <c r="H66" s="204"/>
      <c r="I66" s="2"/>
    </row>
    <row r="67" customFormat="false" ht="15" hidden="false" customHeight="true" outlineLevel="0" collapsed="false">
      <c r="A67" s="211" t="s">
        <v>5139</v>
      </c>
      <c r="B67" s="218" t="n">
        <v>91</v>
      </c>
      <c r="C67" s="204"/>
      <c r="D67" s="205"/>
      <c r="E67" s="204"/>
      <c r="F67" s="207"/>
      <c r="G67" s="2"/>
      <c r="H67" s="204"/>
      <c r="I67" s="2"/>
    </row>
    <row r="68" customFormat="false" ht="15" hidden="false" customHeight="true" outlineLevel="0" collapsed="false">
      <c r="A68" s="211" t="s">
        <v>5289</v>
      </c>
      <c r="B68" s="218" t="n">
        <v>93</v>
      </c>
      <c r="C68" s="204"/>
      <c r="D68" s="205"/>
      <c r="E68" s="204"/>
      <c r="F68" s="207"/>
      <c r="G68" s="2"/>
      <c r="H68" s="204"/>
      <c r="I68" s="2"/>
    </row>
    <row r="69" customFormat="false" ht="15" hidden="false" customHeight="true" outlineLevel="0" collapsed="false">
      <c r="A69" s="211" t="s">
        <v>5044</v>
      </c>
      <c r="B69" s="218" t="n">
        <v>94</v>
      </c>
      <c r="C69" s="204"/>
      <c r="D69" s="205"/>
      <c r="E69" s="204"/>
      <c r="F69" s="207"/>
      <c r="G69" s="2"/>
      <c r="H69" s="204"/>
      <c r="I69" s="2"/>
    </row>
    <row r="70" customFormat="false" ht="15" hidden="false" customHeight="true" outlineLevel="0" collapsed="false">
      <c r="A70" s="211" t="s">
        <v>5085</v>
      </c>
      <c r="B70" s="218" t="n">
        <v>99</v>
      </c>
      <c r="C70" s="204"/>
      <c r="D70" s="205"/>
      <c r="E70" s="204"/>
      <c r="F70" s="207"/>
      <c r="G70" s="2"/>
      <c r="H70" s="204"/>
      <c r="I70" s="2"/>
    </row>
    <row r="71" customFormat="false" ht="15" hidden="false" customHeight="true" outlineLevel="0" collapsed="false">
      <c r="A71" s="211" t="s">
        <v>4996</v>
      </c>
      <c r="B71" s="218" t="n">
        <v>100</v>
      </c>
      <c r="C71" s="204"/>
      <c r="D71" s="205"/>
      <c r="E71" s="204"/>
      <c r="F71" s="207"/>
      <c r="G71" s="2"/>
      <c r="H71" s="204"/>
      <c r="I71" s="2"/>
    </row>
    <row r="72" customFormat="false" ht="15" hidden="false" customHeight="true" outlineLevel="0" collapsed="false">
      <c r="A72" s="211" t="s">
        <v>5001</v>
      </c>
      <c r="B72" s="218" t="s">
        <v>5054</v>
      </c>
      <c r="C72" s="204"/>
      <c r="D72" s="205"/>
      <c r="E72" s="204"/>
      <c r="F72" s="207"/>
      <c r="G72" s="2"/>
      <c r="H72" s="204"/>
      <c r="I72" s="2"/>
    </row>
    <row r="73" customFormat="false" ht="15" hidden="false" customHeight="true" outlineLevel="0" collapsed="false">
      <c r="A73" s="2"/>
      <c r="B73" s="204"/>
      <c r="C73" s="204"/>
      <c r="D73" s="205"/>
      <c r="E73" s="204"/>
      <c r="F73" s="207"/>
      <c r="G73" s="2"/>
      <c r="H73" s="204"/>
      <c r="I73" s="2"/>
    </row>
  </sheetData>
  <mergeCells count="4">
    <mergeCell ref="A2:B2"/>
    <mergeCell ref="A21:B21"/>
    <mergeCell ref="A29:B29"/>
    <mergeCell ref="A41:B41"/>
  </mergeCells>
  <conditionalFormatting sqref="B3:B19">
    <cfRule type="expression" priority="2" aboveAverage="0" equalAverage="0" bottom="0" percent="0" rank="0" text="" dxfId="0">
      <formula>LEN(TRIM(B3))=0</formula>
    </cfRule>
  </conditionalFormatting>
  <conditionalFormatting sqref="B3:B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6.xml><?xml version="1.0" encoding="utf-8"?>
<worksheet xmlns="http://schemas.openxmlformats.org/spreadsheetml/2006/main" xmlns:r="http://schemas.openxmlformats.org/officeDocument/2006/relationships">
  <sheetPr filterMode="false">
    <pageSetUpPr fitToPage="false"/>
  </sheetPr>
  <dimension ref="A1:I7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3" min="2" style="0" width="8.77551020408163"/>
    <col collapsed="false" hidden="false" max="4" min="4" style="0" width="3.51020408163265"/>
    <col collapsed="false" hidden="false" max="5" min="5" style="0" width="8.77551020408163"/>
    <col collapsed="false" hidden="false" max="6" min="6" style="0" width="3.78061224489796"/>
    <col collapsed="false" hidden="false" max="7" min="7" style="0" width="21.3265306122449"/>
    <col collapsed="false" hidden="false" max="8" min="8" style="0" width="8.77551020408163"/>
    <col collapsed="false" hidden="false" max="9" min="9" style="0" width="18.6275510204082"/>
    <col collapsed="false" hidden="false" max="1025" min="10" style="0" width="13.2295918367347"/>
  </cols>
  <sheetData>
    <row r="1" customFormat="false" ht="21" hidden="false" customHeight="true" outlineLevel="0" collapsed="false">
      <c r="A1" s="202" t="s">
        <v>2221</v>
      </c>
      <c r="B1" s="203" t="s">
        <v>4976</v>
      </c>
      <c r="C1" s="204"/>
      <c r="D1" s="205"/>
      <c r="E1" s="204"/>
      <c r="F1" s="2"/>
      <c r="G1" s="203" t="s">
        <v>4977</v>
      </c>
      <c r="H1" s="203" t="s">
        <v>4978</v>
      </c>
      <c r="I1" s="203" t="s">
        <v>4979</v>
      </c>
    </row>
    <row r="2" customFormat="false" ht="19.5" hidden="false" customHeight="true" outlineLevel="0" collapsed="false">
      <c r="A2" s="206" t="s">
        <v>4980</v>
      </c>
      <c r="B2" s="206"/>
      <c r="C2" s="204"/>
      <c r="D2" s="205"/>
      <c r="E2" s="204"/>
      <c r="F2" s="207" t="n">
        <v>1</v>
      </c>
      <c r="G2" s="2" t="s">
        <v>4985</v>
      </c>
      <c r="H2" s="204" t="n">
        <v>2</v>
      </c>
      <c r="I2" s="2" t="s">
        <v>4982</v>
      </c>
    </row>
    <row r="3" customFormat="false" ht="15" hidden="false" customHeight="true" outlineLevel="0" collapsed="false">
      <c r="A3" s="208" t="s">
        <v>478</v>
      </c>
      <c r="B3" s="209" t="n">
        <v>0</v>
      </c>
      <c r="C3" s="204"/>
      <c r="D3" s="205"/>
      <c r="E3" s="204"/>
      <c r="F3" s="207" t="n">
        <v>2</v>
      </c>
      <c r="G3" s="2" t="s">
        <v>1030</v>
      </c>
      <c r="H3" s="204" t="n">
        <v>2</v>
      </c>
      <c r="I3" s="2" t="s">
        <v>4999</v>
      </c>
    </row>
    <row r="4" customFormat="false" ht="15" hidden="false" customHeight="true" outlineLevel="0" collapsed="false">
      <c r="A4" s="211" t="s">
        <v>5130</v>
      </c>
      <c r="B4" s="212" t="n">
        <v>0</v>
      </c>
      <c r="C4" s="204"/>
      <c r="D4" s="205"/>
      <c r="E4" s="204"/>
      <c r="F4" s="207" t="n">
        <v>3</v>
      </c>
      <c r="G4" s="2" t="s">
        <v>1823</v>
      </c>
      <c r="H4" s="204" t="n">
        <v>2</v>
      </c>
      <c r="I4" s="2" t="s">
        <v>4982</v>
      </c>
    </row>
    <row r="5" customFormat="false" ht="15" hidden="false" customHeight="true" outlineLevel="0" collapsed="false">
      <c r="A5" s="211" t="s">
        <v>1113</v>
      </c>
      <c r="B5" s="212" t="n">
        <v>0</v>
      </c>
      <c r="C5" s="204"/>
      <c r="D5" s="205"/>
      <c r="E5" s="204"/>
      <c r="F5" s="207" t="n">
        <v>4</v>
      </c>
      <c r="G5" s="2" t="s">
        <v>5223</v>
      </c>
      <c r="H5" s="204" t="n">
        <v>1</v>
      </c>
      <c r="I5" s="2" t="s">
        <v>4980</v>
      </c>
    </row>
    <row r="6" customFormat="false" ht="15" hidden="false" customHeight="true" outlineLevel="0" collapsed="false">
      <c r="A6" s="211" t="s">
        <v>994</v>
      </c>
      <c r="B6" s="212" t="n">
        <v>3</v>
      </c>
      <c r="C6" s="204"/>
      <c r="D6" s="205"/>
      <c r="E6" s="204"/>
      <c r="F6" s="207" t="n">
        <v>5</v>
      </c>
      <c r="G6" s="2" t="s">
        <v>5294</v>
      </c>
      <c r="H6" s="204" t="n">
        <v>0</v>
      </c>
      <c r="I6" s="2" t="s">
        <v>4991</v>
      </c>
    </row>
    <row r="7" customFormat="false" ht="15" hidden="false" customHeight="true" outlineLevel="0" collapsed="false">
      <c r="A7" s="211" t="s">
        <v>1312</v>
      </c>
      <c r="B7" s="212" t="n">
        <v>7</v>
      </c>
      <c r="C7" s="204"/>
      <c r="D7" s="205"/>
      <c r="E7" s="204"/>
      <c r="F7" s="207" t="n">
        <v>6</v>
      </c>
      <c r="G7" s="2" t="s">
        <v>5203</v>
      </c>
      <c r="H7" s="204" t="n">
        <v>2</v>
      </c>
      <c r="I7" s="2" t="s">
        <v>4982</v>
      </c>
    </row>
    <row r="8" customFormat="false" ht="15" hidden="false" customHeight="true" outlineLevel="0" collapsed="false">
      <c r="A8" s="211" t="s">
        <v>5262</v>
      </c>
      <c r="B8" s="212" t="n">
        <v>11</v>
      </c>
      <c r="C8" s="204"/>
      <c r="D8" s="205"/>
      <c r="E8" s="204"/>
      <c r="F8" s="207" t="n">
        <v>7</v>
      </c>
      <c r="G8" s="2" t="s">
        <v>4996</v>
      </c>
      <c r="H8" s="204" t="n">
        <v>2</v>
      </c>
      <c r="I8" s="2" t="s">
        <v>4982</v>
      </c>
    </row>
    <row r="9" customFormat="false" ht="15" hidden="false" customHeight="true" outlineLevel="0" collapsed="false">
      <c r="A9" s="211" t="s">
        <v>549</v>
      </c>
      <c r="B9" s="212" t="n">
        <v>17</v>
      </c>
      <c r="C9" s="204"/>
      <c r="D9" s="205"/>
      <c r="E9" s="204"/>
      <c r="F9" s="207" t="n">
        <v>8</v>
      </c>
      <c r="G9" s="2" t="s">
        <v>5227</v>
      </c>
      <c r="H9" s="204" t="n">
        <v>2</v>
      </c>
      <c r="I9" s="2" t="s">
        <v>4982</v>
      </c>
    </row>
    <row r="10" customFormat="false" ht="15" hidden="false" customHeight="true" outlineLevel="0" collapsed="false">
      <c r="A10" s="211" t="s">
        <v>5294</v>
      </c>
      <c r="B10" s="212" t="n">
        <v>23</v>
      </c>
      <c r="C10" s="204"/>
      <c r="D10" s="205"/>
      <c r="E10" s="204"/>
      <c r="F10" s="207" t="n">
        <v>9</v>
      </c>
      <c r="G10" s="2" t="s">
        <v>5004</v>
      </c>
      <c r="H10" s="204" t="n">
        <v>2</v>
      </c>
      <c r="I10" s="2" t="s">
        <v>4982</v>
      </c>
    </row>
    <row r="11" customFormat="false" ht="15" hidden="false" customHeight="true" outlineLevel="0" collapsed="false">
      <c r="A11" s="211" t="s">
        <v>5370</v>
      </c>
      <c r="B11" s="212" t="n">
        <v>27</v>
      </c>
      <c r="C11" s="204"/>
      <c r="D11" s="205"/>
      <c r="E11" s="204"/>
      <c r="F11" s="207" t="n">
        <v>10</v>
      </c>
      <c r="G11" s="2" t="s">
        <v>5130</v>
      </c>
      <c r="H11" s="204" t="n">
        <v>0</v>
      </c>
      <c r="I11" s="2" t="s">
        <v>4991</v>
      </c>
    </row>
    <row r="12" customFormat="false" ht="15" hidden="false" customHeight="true" outlineLevel="0" collapsed="false">
      <c r="A12" s="211" t="s">
        <v>5033</v>
      </c>
      <c r="B12" s="212" t="n">
        <v>31</v>
      </c>
      <c r="C12" s="204"/>
      <c r="D12" s="205"/>
      <c r="E12" s="204"/>
      <c r="F12" s="207" t="n">
        <v>11</v>
      </c>
      <c r="G12" s="2" t="s">
        <v>5274</v>
      </c>
      <c r="H12" s="204" t="n">
        <v>2</v>
      </c>
      <c r="I12" s="2" t="s">
        <v>4982</v>
      </c>
    </row>
    <row r="13" customFormat="false" ht="15" hidden="false" customHeight="true" outlineLevel="0" collapsed="false">
      <c r="A13" s="211" t="s">
        <v>5275</v>
      </c>
      <c r="B13" s="212" t="n">
        <v>35</v>
      </c>
      <c r="C13" s="204"/>
      <c r="D13" s="205"/>
      <c r="E13" s="204"/>
      <c r="F13" s="207" t="n">
        <v>12</v>
      </c>
      <c r="G13" s="2" t="s">
        <v>5276</v>
      </c>
      <c r="H13" s="204" t="n">
        <v>2</v>
      </c>
      <c r="I13" s="2" t="s">
        <v>4999</v>
      </c>
    </row>
    <row r="14" customFormat="false" ht="15" hidden="false" customHeight="true" outlineLevel="0" collapsed="false">
      <c r="A14" s="211" t="s">
        <v>5223</v>
      </c>
      <c r="B14" s="212" t="n">
        <v>38</v>
      </c>
      <c r="C14" s="204"/>
      <c r="D14" s="205"/>
      <c r="E14" s="204"/>
      <c r="F14" s="207" t="n">
        <v>13</v>
      </c>
      <c r="G14" s="2" t="s">
        <v>5278</v>
      </c>
      <c r="H14" s="204" t="n">
        <v>2</v>
      </c>
      <c r="I14" s="2" t="s">
        <v>5006</v>
      </c>
    </row>
    <row r="15" customFormat="false" ht="15" hidden="false" customHeight="true" outlineLevel="0" collapsed="false">
      <c r="A15" s="211" t="s">
        <v>5009</v>
      </c>
      <c r="B15" s="212" t="n">
        <v>42</v>
      </c>
      <c r="C15" s="204"/>
      <c r="D15" s="205"/>
      <c r="E15" s="204"/>
      <c r="F15" s="207" t="n">
        <v>14</v>
      </c>
      <c r="G15" s="2" t="s">
        <v>5370</v>
      </c>
      <c r="H15" s="204" t="n">
        <v>1</v>
      </c>
      <c r="I15" s="2" t="s">
        <v>4980</v>
      </c>
    </row>
    <row r="16" customFormat="false" ht="15" hidden="false" customHeight="true" outlineLevel="0" collapsed="false">
      <c r="A16" s="211" t="s">
        <v>5038</v>
      </c>
      <c r="B16" s="212" t="n">
        <v>46</v>
      </c>
      <c r="C16" s="204"/>
      <c r="D16" s="205"/>
      <c r="E16" s="204"/>
      <c r="F16" s="207" t="n">
        <v>15</v>
      </c>
      <c r="G16" s="2" t="s">
        <v>5008</v>
      </c>
      <c r="H16" s="204" t="n">
        <v>2</v>
      </c>
      <c r="I16" s="2" t="s">
        <v>4982</v>
      </c>
    </row>
    <row r="17" customFormat="false" ht="15" hidden="false" customHeight="true" outlineLevel="0" collapsed="false">
      <c r="A17" s="211" t="s">
        <v>5283</v>
      </c>
      <c r="B17" s="212" t="n">
        <v>50</v>
      </c>
      <c r="C17" s="204"/>
      <c r="D17" s="205"/>
      <c r="E17" s="204"/>
      <c r="F17" s="207" t="n">
        <v>16</v>
      </c>
      <c r="G17" s="2" t="s">
        <v>5013</v>
      </c>
      <c r="H17" s="204" t="n">
        <v>2</v>
      </c>
      <c r="I17" s="2" t="s">
        <v>4982</v>
      </c>
    </row>
    <row r="18" customFormat="false" ht="15" hidden="false" customHeight="true" outlineLevel="0" collapsed="false">
      <c r="A18" s="211" t="s">
        <v>5250</v>
      </c>
      <c r="B18" s="212" t="n">
        <v>53</v>
      </c>
      <c r="C18" s="204"/>
      <c r="D18" s="205"/>
      <c r="E18" s="204"/>
      <c r="F18" s="207" t="n">
        <v>17</v>
      </c>
      <c r="G18" s="2" t="s">
        <v>5252</v>
      </c>
      <c r="H18" s="204" t="n">
        <v>2</v>
      </c>
      <c r="I18" s="2" t="s">
        <v>4999</v>
      </c>
    </row>
    <row r="19" customFormat="false" ht="15" hidden="false" customHeight="true" outlineLevel="0" collapsed="false">
      <c r="A19" s="211"/>
      <c r="B19" s="212"/>
      <c r="C19" s="204"/>
      <c r="D19" s="205"/>
      <c r="E19" s="204"/>
      <c r="F19" s="207" t="n">
        <v>18</v>
      </c>
      <c r="G19" s="2" t="s">
        <v>5361</v>
      </c>
      <c r="H19" s="204" t="n">
        <v>2</v>
      </c>
      <c r="I19" s="2" t="s">
        <v>4999</v>
      </c>
    </row>
    <row r="20" customFormat="false" ht="15" hidden="false" customHeight="true" outlineLevel="0" collapsed="false">
      <c r="A20" s="2"/>
      <c r="B20" s="204"/>
      <c r="C20" s="204"/>
      <c r="D20" s="205"/>
      <c r="E20" s="204"/>
      <c r="F20" s="207" t="n">
        <v>19</v>
      </c>
      <c r="G20" s="2" t="s">
        <v>5021</v>
      </c>
      <c r="H20" s="204" t="n">
        <v>2</v>
      </c>
      <c r="I20" s="2" t="s">
        <v>4982</v>
      </c>
    </row>
    <row r="21" customFormat="false" ht="15" hidden="false" customHeight="true" outlineLevel="0" collapsed="false">
      <c r="A21" s="206" t="s">
        <v>5017</v>
      </c>
      <c r="B21" s="206"/>
      <c r="C21" s="204"/>
      <c r="D21" s="205"/>
      <c r="E21" s="204"/>
      <c r="F21" s="207" t="n">
        <v>20</v>
      </c>
      <c r="G21" s="2" t="s">
        <v>1113</v>
      </c>
      <c r="H21" s="204" t="n">
        <v>0</v>
      </c>
      <c r="I21" s="2" t="s">
        <v>4991</v>
      </c>
    </row>
    <row r="22" customFormat="false" ht="15.75" hidden="false" customHeight="true" outlineLevel="0" collapsed="false">
      <c r="A22" s="208" t="s">
        <v>1030</v>
      </c>
      <c r="B22" s="209" t="n">
        <v>0</v>
      </c>
      <c r="C22" s="204"/>
      <c r="D22" s="205"/>
      <c r="E22" s="204"/>
      <c r="F22" s="207" t="n">
        <v>21</v>
      </c>
      <c r="G22" s="2" t="s">
        <v>5000</v>
      </c>
      <c r="H22" s="204" t="n">
        <v>2</v>
      </c>
      <c r="I22" s="2" t="s">
        <v>4982</v>
      </c>
    </row>
    <row r="23" customFormat="false" ht="14.25" hidden="false" customHeight="true" outlineLevel="0" collapsed="false">
      <c r="A23" s="211" t="s">
        <v>5276</v>
      </c>
      <c r="B23" s="212" t="n">
        <v>0</v>
      </c>
      <c r="C23" s="215"/>
      <c r="D23" s="205"/>
      <c r="E23" s="204"/>
      <c r="F23" s="207" t="n">
        <v>22</v>
      </c>
      <c r="G23" s="2" t="s">
        <v>776</v>
      </c>
      <c r="H23" s="204" t="n">
        <v>2</v>
      </c>
      <c r="I23" s="2" t="s">
        <v>4999</v>
      </c>
    </row>
    <row r="24" customFormat="false" ht="15" hidden="false" customHeight="true" outlineLevel="0" collapsed="false">
      <c r="A24" s="211" t="s">
        <v>5252</v>
      </c>
      <c r="B24" s="212" t="n">
        <v>0</v>
      </c>
      <c r="C24" s="204"/>
      <c r="D24" s="205"/>
      <c r="E24" s="204"/>
      <c r="F24" s="207" t="n">
        <v>23</v>
      </c>
      <c r="G24" s="2" t="s">
        <v>5030</v>
      </c>
      <c r="H24" s="204" t="n">
        <v>2</v>
      </c>
      <c r="I24" s="2" t="s">
        <v>4982</v>
      </c>
    </row>
    <row r="25" customFormat="false" ht="15" hidden="false" customHeight="true" outlineLevel="0" collapsed="false">
      <c r="A25" s="211" t="s">
        <v>5361</v>
      </c>
      <c r="B25" s="212" t="n">
        <v>0</v>
      </c>
      <c r="C25" s="204"/>
      <c r="D25" s="205"/>
      <c r="E25" s="204"/>
      <c r="F25" s="207" t="n">
        <v>24</v>
      </c>
      <c r="G25" s="2" t="s">
        <v>5283</v>
      </c>
      <c r="H25" s="204" t="n">
        <v>1</v>
      </c>
      <c r="I25" s="2" t="s">
        <v>4980</v>
      </c>
    </row>
    <row r="26" customFormat="false" ht="15" hidden="false" customHeight="true" outlineLevel="0" collapsed="false">
      <c r="A26" s="211" t="s">
        <v>776</v>
      </c>
      <c r="B26" s="212" t="n">
        <v>0</v>
      </c>
      <c r="C26" s="204"/>
      <c r="D26" s="205"/>
      <c r="E26" s="204"/>
      <c r="F26" s="207" t="n">
        <v>25</v>
      </c>
      <c r="G26" s="2" t="s">
        <v>5007</v>
      </c>
      <c r="H26" s="204" t="n">
        <v>2</v>
      </c>
      <c r="I26" s="2" t="s">
        <v>4982</v>
      </c>
    </row>
    <row r="27" customFormat="false" ht="15" hidden="false" customHeight="true" outlineLevel="0" collapsed="false">
      <c r="A27" s="211" t="s">
        <v>5380</v>
      </c>
      <c r="B27" s="212" t="n">
        <v>0</v>
      </c>
      <c r="C27" s="204"/>
      <c r="D27" s="205"/>
      <c r="E27" s="204"/>
      <c r="F27" s="207" t="n">
        <v>26</v>
      </c>
      <c r="G27" s="2" t="s">
        <v>5380</v>
      </c>
      <c r="H27" s="204" t="n">
        <v>2</v>
      </c>
      <c r="I27" s="2" t="s">
        <v>4999</v>
      </c>
    </row>
    <row r="28" customFormat="false" ht="15" hidden="false" customHeight="true" outlineLevel="0" collapsed="false">
      <c r="A28" s="211" t="s">
        <v>4997</v>
      </c>
      <c r="B28" s="212" t="n">
        <v>0</v>
      </c>
      <c r="C28" s="204"/>
      <c r="D28" s="205"/>
      <c r="E28" s="204"/>
      <c r="F28" s="207" t="n">
        <v>27</v>
      </c>
      <c r="G28" s="2" t="s">
        <v>5055</v>
      </c>
      <c r="H28" s="204" t="n">
        <v>2</v>
      </c>
      <c r="I28" s="2" t="s">
        <v>5006</v>
      </c>
    </row>
    <row r="29" customFormat="false" ht="15" hidden="false" customHeight="true" outlineLevel="0" collapsed="false">
      <c r="A29" s="211" t="s">
        <v>5149</v>
      </c>
      <c r="B29" s="212" t="n">
        <v>0</v>
      </c>
      <c r="C29" s="204"/>
      <c r="D29" s="205"/>
      <c r="E29" s="204"/>
      <c r="F29" s="207" t="n">
        <v>28</v>
      </c>
      <c r="G29" s="2" t="s">
        <v>5009</v>
      </c>
      <c r="H29" s="204" t="n">
        <v>1</v>
      </c>
      <c r="I29" s="2" t="s">
        <v>4980</v>
      </c>
    </row>
    <row r="30" customFormat="false" ht="15" hidden="false" customHeight="true" outlineLevel="0" collapsed="false">
      <c r="A30" s="211" t="s">
        <v>4258</v>
      </c>
      <c r="B30" s="212" t="n">
        <v>0</v>
      </c>
      <c r="C30" s="204"/>
      <c r="D30" s="205"/>
      <c r="E30" s="204"/>
      <c r="F30" s="207" t="n">
        <v>29</v>
      </c>
      <c r="G30" s="2" t="s">
        <v>4997</v>
      </c>
      <c r="H30" s="204" t="n">
        <v>2</v>
      </c>
      <c r="I30" s="2" t="s">
        <v>4999</v>
      </c>
    </row>
    <row r="31" customFormat="false" ht="15" hidden="false" customHeight="true" outlineLevel="0" collapsed="false">
      <c r="A31" s="211" t="s">
        <v>480</v>
      </c>
      <c r="B31" s="212" t="n">
        <v>0</v>
      </c>
      <c r="C31" s="204"/>
      <c r="D31" s="205"/>
      <c r="E31" s="204"/>
      <c r="F31" s="207" t="n">
        <v>30</v>
      </c>
      <c r="G31" s="2" t="s">
        <v>5002</v>
      </c>
      <c r="H31" s="204" t="n">
        <v>2</v>
      </c>
      <c r="I31" s="2" t="s">
        <v>5006</v>
      </c>
    </row>
    <row r="32" customFormat="false" ht="15" hidden="false" customHeight="true" outlineLevel="0" collapsed="false">
      <c r="A32" s="211" t="s">
        <v>5307</v>
      </c>
      <c r="B32" s="212" t="n">
        <v>0</v>
      </c>
      <c r="C32" s="204"/>
      <c r="D32" s="205"/>
      <c r="E32" s="204"/>
      <c r="F32" s="207" t="n">
        <v>31</v>
      </c>
      <c r="G32" s="2" t="s">
        <v>5250</v>
      </c>
      <c r="H32" s="204" t="n">
        <v>1</v>
      </c>
      <c r="I32" s="2" t="s">
        <v>4980</v>
      </c>
    </row>
    <row r="33" customFormat="false" ht="15" hidden="false" customHeight="true" outlineLevel="0" collapsed="false">
      <c r="A33" s="2" t="s">
        <v>5033</v>
      </c>
      <c r="B33" s="212" t="n">
        <v>0</v>
      </c>
      <c r="C33" s="204"/>
      <c r="D33" s="205"/>
      <c r="E33" s="204"/>
      <c r="F33" s="207" t="n">
        <v>32</v>
      </c>
      <c r="G33" s="2" t="s">
        <v>5149</v>
      </c>
      <c r="H33" s="204" t="n">
        <v>2</v>
      </c>
      <c r="I33" s="2" t="s">
        <v>5006</v>
      </c>
    </row>
    <row r="34" customFormat="false" ht="15" hidden="false" customHeight="true" outlineLevel="0" collapsed="false">
      <c r="A34" s="2" t="s">
        <v>5236</v>
      </c>
      <c r="B34" s="212" t="n">
        <v>0</v>
      </c>
      <c r="C34" s="204"/>
      <c r="D34" s="205"/>
      <c r="E34" s="204"/>
      <c r="F34" s="207" t="n">
        <v>33</v>
      </c>
      <c r="G34" s="2" t="s">
        <v>5262</v>
      </c>
      <c r="H34" s="204" t="n">
        <v>0</v>
      </c>
      <c r="I34" s="2" t="s">
        <v>4991</v>
      </c>
    </row>
    <row r="35" customFormat="false" ht="15" hidden="false" customHeight="true" outlineLevel="0" collapsed="false">
      <c r="A35" s="2" t="s">
        <v>5100</v>
      </c>
      <c r="B35" s="212" t="n">
        <v>0</v>
      </c>
      <c r="C35" s="204"/>
      <c r="D35" s="205"/>
      <c r="E35" s="204"/>
      <c r="F35" s="207" t="n">
        <v>34</v>
      </c>
      <c r="G35" s="2" t="s">
        <v>4258</v>
      </c>
      <c r="H35" s="204" t="n">
        <v>2</v>
      </c>
      <c r="I35" s="2" t="s">
        <v>4999</v>
      </c>
    </row>
    <row r="36" customFormat="false" ht="15" hidden="false" customHeight="true" outlineLevel="0" collapsed="false">
      <c r="A36" s="2"/>
      <c r="B36" s="204"/>
      <c r="C36" s="204"/>
      <c r="D36" s="205"/>
      <c r="E36" s="204"/>
      <c r="F36" s="207" t="n">
        <v>35</v>
      </c>
      <c r="G36" s="2" t="s">
        <v>478</v>
      </c>
      <c r="H36" s="204" t="n">
        <v>0</v>
      </c>
      <c r="I36" s="2" t="s">
        <v>4991</v>
      </c>
    </row>
    <row r="37" customFormat="false" ht="15" hidden="false" customHeight="true" outlineLevel="0" collapsed="false">
      <c r="A37" s="206" t="s">
        <v>5006</v>
      </c>
      <c r="B37" s="206"/>
      <c r="C37" s="204"/>
      <c r="D37" s="205"/>
      <c r="E37" s="204"/>
      <c r="F37" s="207" t="n">
        <v>36</v>
      </c>
      <c r="G37" s="2" t="s">
        <v>5038</v>
      </c>
      <c r="H37" s="204" t="n">
        <v>1</v>
      </c>
      <c r="I37" s="2" t="s">
        <v>4980</v>
      </c>
    </row>
    <row r="38" customFormat="false" ht="15" hidden="false" customHeight="true" outlineLevel="0" collapsed="false">
      <c r="A38" s="208" t="s">
        <v>5278</v>
      </c>
      <c r="B38" s="209" t="n">
        <v>0</v>
      </c>
      <c r="C38" s="204"/>
      <c r="D38" s="205"/>
      <c r="E38" s="204"/>
      <c r="F38" s="207" t="n">
        <v>37</v>
      </c>
      <c r="G38" s="2" t="s">
        <v>5062</v>
      </c>
      <c r="H38" s="204" t="n">
        <v>2</v>
      </c>
      <c r="I38" s="2" t="s">
        <v>4982</v>
      </c>
    </row>
    <row r="39" customFormat="false" ht="19.5" hidden="false" customHeight="true" outlineLevel="0" collapsed="false">
      <c r="A39" s="211" t="s">
        <v>5055</v>
      </c>
      <c r="B39" s="212" t="n">
        <v>0</v>
      </c>
      <c r="C39" s="204"/>
      <c r="D39" s="205"/>
      <c r="E39" s="204"/>
      <c r="F39" s="207" t="n">
        <v>38</v>
      </c>
      <c r="G39" s="2" t="s">
        <v>480</v>
      </c>
      <c r="H39" s="204" t="n">
        <v>2</v>
      </c>
      <c r="I39" s="2" t="s">
        <v>4999</v>
      </c>
    </row>
    <row r="40" customFormat="false" ht="15" hidden="false" customHeight="true" outlineLevel="0" collapsed="false">
      <c r="A40" s="211" t="s">
        <v>5002</v>
      </c>
      <c r="B40" s="212" t="n">
        <v>0</v>
      </c>
      <c r="C40" s="204"/>
      <c r="D40" s="205"/>
      <c r="E40" s="204"/>
      <c r="F40" s="207" t="n">
        <v>39</v>
      </c>
      <c r="G40" s="2" t="s">
        <v>5041</v>
      </c>
      <c r="H40" s="204" t="n">
        <v>2</v>
      </c>
      <c r="I40" s="2" t="s">
        <v>4982</v>
      </c>
    </row>
    <row r="41" customFormat="false" ht="15" hidden="false" customHeight="true" outlineLevel="0" collapsed="false">
      <c r="A41" s="211" t="s">
        <v>5250</v>
      </c>
      <c r="B41" s="212" t="n">
        <v>0</v>
      </c>
      <c r="C41" s="204"/>
      <c r="D41" s="205"/>
      <c r="E41" s="204"/>
      <c r="F41" s="207" t="n">
        <v>40</v>
      </c>
      <c r="G41" s="2" t="s">
        <v>5042</v>
      </c>
      <c r="H41" s="204" t="n">
        <v>2</v>
      </c>
      <c r="I41" s="2" t="s">
        <v>4982</v>
      </c>
    </row>
    <row r="42" customFormat="false" ht="15" hidden="false" customHeight="true" outlineLevel="0" collapsed="false">
      <c r="A42" s="211" t="s">
        <v>5149</v>
      </c>
      <c r="B42" s="212" t="n">
        <v>0</v>
      </c>
      <c r="C42" s="204"/>
      <c r="D42" s="205"/>
      <c r="E42" s="204"/>
      <c r="F42" s="207" t="n">
        <v>41</v>
      </c>
      <c r="G42" s="2" t="s">
        <v>5065</v>
      </c>
      <c r="H42" s="204" t="n">
        <v>2</v>
      </c>
      <c r="I42" s="2" t="s">
        <v>4982</v>
      </c>
    </row>
    <row r="43" customFormat="false" ht="15" hidden="false" customHeight="true" outlineLevel="0" collapsed="false">
      <c r="A43" s="211" t="s">
        <v>5039</v>
      </c>
      <c r="B43" s="212" t="n">
        <v>0</v>
      </c>
      <c r="C43" s="204"/>
      <c r="D43" s="205"/>
      <c r="E43" s="204"/>
      <c r="F43" s="207" t="n">
        <v>42</v>
      </c>
      <c r="G43" s="2" t="s">
        <v>5043</v>
      </c>
      <c r="H43" s="204" t="n">
        <v>2</v>
      </c>
      <c r="I43" s="2" t="s">
        <v>4982</v>
      </c>
    </row>
    <row r="44" customFormat="false" ht="15" hidden="false" customHeight="true" outlineLevel="0" collapsed="false">
      <c r="A44" s="211" t="s">
        <v>5033</v>
      </c>
      <c r="B44" s="212" t="n">
        <v>0</v>
      </c>
      <c r="C44" s="204"/>
      <c r="D44" s="205"/>
      <c r="E44" s="204"/>
      <c r="F44" s="207" t="n">
        <v>43</v>
      </c>
      <c r="G44" s="2" t="s">
        <v>5233</v>
      </c>
      <c r="H44" s="204" t="n">
        <v>2</v>
      </c>
      <c r="I44" s="2" t="s">
        <v>4982</v>
      </c>
    </row>
    <row r="45" customFormat="false" ht="15" hidden="false" customHeight="true" outlineLevel="0" collapsed="false">
      <c r="C45" s="204"/>
      <c r="D45" s="205"/>
      <c r="E45" s="204"/>
      <c r="F45" s="207" t="n">
        <v>44</v>
      </c>
      <c r="G45" s="2" t="s">
        <v>549</v>
      </c>
      <c r="H45" s="204" t="n">
        <v>0</v>
      </c>
      <c r="I45" s="2" t="s">
        <v>4991</v>
      </c>
    </row>
    <row r="46" customFormat="false" ht="15" hidden="false" customHeight="true" outlineLevel="0" collapsed="false">
      <c r="A46" s="206" t="s">
        <v>4982</v>
      </c>
      <c r="B46" s="206"/>
      <c r="C46" s="204"/>
      <c r="D46" s="205"/>
      <c r="E46" s="204"/>
      <c r="F46" s="207" t="n">
        <v>45</v>
      </c>
      <c r="G46" s="2" t="s">
        <v>5044</v>
      </c>
      <c r="H46" s="204" t="n">
        <v>2</v>
      </c>
      <c r="I46" s="2" t="s">
        <v>4982</v>
      </c>
    </row>
    <row r="47" customFormat="false" ht="15" hidden="false" customHeight="true" outlineLevel="0" collapsed="false">
      <c r="A47" s="208" t="s">
        <v>5274</v>
      </c>
      <c r="B47" s="224" t="n">
        <v>2</v>
      </c>
      <c r="C47" s="204"/>
      <c r="D47" s="205"/>
      <c r="E47" s="204"/>
      <c r="F47" s="207" t="n">
        <v>46</v>
      </c>
      <c r="G47" s="2" t="s">
        <v>5275</v>
      </c>
      <c r="H47" s="204" t="n">
        <v>1</v>
      </c>
      <c r="I47" s="2" t="s">
        <v>4980</v>
      </c>
    </row>
    <row r="48" customFormat="false" ht="15" hidden="false" customHeight="true" outlineLevel="0" collapsed="false">
      <c r="A48" s="211" t="s">
        <v>5203</v>
      </c>
      <c r="B48" s="225" t="n">
        <v>4</v>
      </c>
      <c r="C48" s="204"/>
      <c r="D48" s="205"/>
      <c r="E48" s="204"/>
      <c r="F48" s="207" t="n">
        <v>47</v>
      </c>
      <c r="G48" s="2" t="s">
        <v>5037</v>
      </c>
      <c r="H48" s="204" t="n">
        <v>2</v>
      </c>
      <c r="I48" s="2" t="s">
        <v>4982</v>
      </c>
    </row>
    <row r="49" customFormat="false" ht="15" hidden="false" customHeight="true" outlineLevel="0" collapsed="false">
      <c r="A49" s="211" t="s">
        <v>5045</v>
      </c>
      <c r="B49" s="225" t="n">
        <v>6</v>
      </c>
      <c r="C49" s="204"/>
      <c r="D49" s="205"/>
      <c r="E49" s="204"/>
      <c r="F49" s="207" t="n">
        <v>48</v>
      </c>
      <c r="G49" s="2" t="s">
        <v>5039</v>
      </c>
      <c r="H49" s="204" t="n">
        <v>2</v>
      </c>
      <c r="I49" s="2" t="s">
        <v>4982</v>
      </c>
    </row>
    <row r="50" customFormat="false" ht="19.5" hidden="false" customHeight="true" outlineLevel="0" collapsed="false">
      <c r="A50" s="211" t="s">
        <v>5000</v>
      </c>
      <c r="B50" s="225" t="n">
        <v>7</v>
      </c>
      <c r="C50" s="204"/>
      <c r="D50" s="205"/>
      <c r="E50" s="204"/>
      <c r="F50" s="207" t="n">
        <v>49</v>
      </c>
      <c r="G50" s="2" t="s">
        <v>994</v>
      </c>
      <c r="H50" s="204" t="n">
        <v>0</v>
      </c>
      <c r="I50" s="2" t="s">
        <v>4991</v>
      </c>
    </row>
    <row r="51" customFormat="false" ht="15" hidden="false" customHeight="true" outlineLevel="0" collapsed="false">
      <c r="A51" s="211" t="s">
        <v>5030</v>
      </c>
      <c r="B51" s="225" t="n">
        <v>10</v>
      </c>
      <c r="C51" s="204"/>
      <c r="D51" s="205"/>
      <c r="E51" s="204"/>
      <c r="F51" s="207" t="n">
        <v>50</v>
      </c>
      <c r="G51" s="2" t="s">
        <v>977</v>
      </c>
      <c r="H51" s="204" t="n">
        <v>2</v>
      </c>
      <c r="I51" s="2" t="s">
        <v>4982</v>
      </c>
    </row>
    <row r="52" customFormat="false" ht="15" hidden="false" customHeight="true" outlineLevel="0" collapsed="false">
      <c r="A52" s="211" t="s">
        <v>5047</v>
      </c>
      <c r="B52" s="225" t="n">
        <v>12</v>
      </c>
      <c r="C52" s="204"/>
      <c r="D52" s="205"/>
      <c r="E52" s="204"/>
      <c r="F52" s="207" t="n">
        <v>51</v>
      </c>
      <c r="G52" s="2" t="s">
        <v>5235</v>
      </c>
      <c r="H52" s="204" t="n">
        <v>2</v>
      </c>
      <c r="I52" s="2" t="s">
        <v>4982</v>
      </c>
    </row>
    <row r="53" customFormat="false" ht="15" hidden="false" customHeight="true" outlineLevel="0" collapsed="false">
      <c r="A53" s="211" t="s">
        <v>5007</v>
      </c>
      <c r="B53" s="225" t="n">
        <v>13</v>
      </c>
      <c r="C53" s="204"/>
      <c r="D53" s="205"/>
      <c r="E53" s="204"/>
      <c r="F53" s="207" t="n">
        <v>52</v>
      </c>
      <c r="G53" s="2" t="s">
        <v>5050</v>
      </c>
      <c r="H53" s="204" t="n">
        <v>2</v>
      </c>
      <c r="I53" s="2" t="s">
        <v>4982</v>
      </c>
    </row>
    <row r="54" customFormat="false" ht="15" hidden="false" customHeight="true" outlineLevel="0" collapsed="false">
      <c r="A54" s="211" t="s">
        <v>1823</v>
      </c>
      <c r="B54" s="225" t="n">
        <v>14</v>
      </c>
      <c r="C54" s="204"/>
      <c r="D54" s="205"/>
      <c r="E54" s="204"/>
      <c r="F54" s="207" t="n">
        <v>53</v>
      </c>
      <c r="G54" s="2" t="s">
        <v>5047</v>
      </c>
      <c r="H54" s="204" t="n">
        <v>2</v>
      </c>
      <c r="I54" s="2" t="s">
        <v>4982</v>
      </c>
    </row>
    <row r="55" customFormat="false" ht="15" hidden="false" customHeight="true" outlineLevel="0" collapsed="false">
      <c r="A55" s="211" t="s">
        <v>5038</v>
      </c>
      <c r="B55" s="225" t="n">
        <v>17</v>
      </c>
      <c r="C55" s="204"/>
      <c r="D55" s="205"/>
      <c r="E55" s="204"/>
      <c r="F55" s="207" t="n">
        <v>54</v>
      </c>
      <c r="G55" s="2" t="s">
        <v>5307</v>
      </c>
      <c r="H55" s="204" t="n">
        <v>2</v>
      </c>
      <c r="I55" s="2" t="s">
        <v>4999</v>
      </c>
    </row>
    <row r="56" customFormat="false" ht="15" hidden="false" customHeight="true" outlineLevel="0" collapsed="false">
      <c r="A56" s="211" t="s">
        <v>5062</v>
      </c>
      <c r="B56" s="225" t="n">
        <v>18</v>
      </c>
      <c r="C56" s="204"/>
      <c r="D56" s="205"/>
      <c r="E56" s="204"/>
      <c r="F56" s="207" t="n">
        <v>55</v>
      </c>
      <c r="G56" s="2" t="s">
        <v>5045</v>
      </c>
      <c r="H56" s="204" t="n">
        <v>2</v>
      </c>
      <c r="I56" s="2" t="s">
        <v>4982</v>
      </c>
    </row>
    <row r="57" customFormat="false" ht="15" hidden="false" customHeight="true" outlineLevel="0" collapsed="false">
      <c r="A57" s="211" t="s">
        <v>5021</v>
      </c>
      <c r="B57" s="225" t="n">
        <v>21</v>
      </c>
      <c r="C57" s="204"/>
      <c r="D57" s="205"/>
      <c r="E57" s="204"/>
      <c r="F57" s="207" t="n">
        <v>56</v>
      </c>
      <c r="G57" s="2" t="s">
        <v>1312</v>
      </c>
      <c r="H57" s="204" t="n">
        <v>0</v>
      </c>
      <c r="I57" s="2" t="s">
        <v>4991</v>
      </c>
    </row>
    <row r="58" customFormat="false" ht="15" hidden="false" customHeight="true" outlineLevel="0" collapsed="false">
      <c r="A58" s="211" t="s">
        <v>5042</v>
      </c>
      <c r="B58" s="225" t="n">
        <v>27</v>
      </c>
      <c r="C58" s="204"/>
      <c r="D58" s="205"/>
      <c r="E58" s="204"/>
      <c r="F58" s="207" t="n">
        <v>57</v>
      </c>
      <c r="G58" s="2" t="s">
        <v>5033</v>
      </c>
      <c r="H58" s="204" t="n">
        <v>1</v>
      </c>
      <c r="I58" s="2" t="s">
        <v>4980</v>
      </c>
    </row>
    <row r="59" customFormat="false" ht="15" hidden="false" customHeight="true" outlineLevel="0" collapsed="false">
      <c r="A59" s="211" t="s">
        <v>5004</v>
      </c>
      <c r="B59" s="225" t="n">
        <v>32</v>
      </c>
      <c r="C59" s="204"/>
      <c r="D59" s="205"/>
      <c r="E59" s="204"/>
      <c r="F59" s="207" t="n">
        <v>58</v>
      </c>
      <c r="G59" s="2" t="s">
        <v>5224</v>
      </c>
      <c r="H59" s="204" t="n">
        <v>2</v>
      </c>
      <c r="I59" s="2" t="s">
        <v>4982</v>
      </c>
    </row>
    <row r="60" customFormat="false" ht="15" hidden="false" customHeight="true" outlineLevel="0" collapsed="false">
      <c r="A60" s="211" t="s">
        <v>5013</v>
      </c>
      <c r="B60" s="225" t="n">
        <v>42</v>
      </c>
      <c r="C60" s="204"/>
      <c r="D60" s="205"/>
      <c r="E60" s="204"/>
      <c r="F60" s="207" t="n">
        <v>59</v>
      </c>
      <c r="G60" s="2" t="s">
        <v>5236</v>
      </c>
      <c r="H60" s="204" t="n">
        <v>2</v>
      </c>
      <c r="I60" s="2" t="s">
        <v>4999</v>
      </c>
    </row>
    <row r="61" customFormat="false" ht="15" hidden="false" customHeight="true" outlineLevel="0" collapsed="false">
      <c r="A61" s="211" t="s">
        <v>5041</v>
      </c>
      <c r="B61" s="225" t="n">
        <v>44</v>
      </c>
      <c r="C61" s="204"/>
      <c r="D61" s="205"/>
      <c r="E61" s="204"/>
      <c r="F61" s="207" t="n">
        <v>60</v>
      </c>
      <c r="G61" s="2" t="s">
        <v>5100</v>
      </c>
      <c r="H61" s="204" t="n">
        <v>1</v>
      </c>
      <c r="I61" s="2" t="s">
        <v>4980</v>
      </c>
    </row>
    <row r="62" customFormat="false" ht="15" hidden="false" customHeight="true" outlineLevel="0" collapsed="false">
      <c r="A62" s="211" t="s">
        <v>4985</v>
      </c>
      <c r="B62" s="225" t="n">
        <v>45</v>
      </c>
      <c r="C62" s="204"/>
      <c r="D62" s="205"/>
      <c r="E62" s="204"/>
      <c r="F62" s="207"/>
      <c r="G62" s="226" t="s">
        <v>5052</v>
      </c>
      <c r="H62" s="222" t="n">
        <f aca="false">SUM(H2:H61)</f>
        <v>95</v>
      </c>
      <c r="I62" s="217"/>
    </row>
    <row r="63" customFormat="false" ht="15" hidden="false" customHeight="true" outlineLevel="0" collapsed="false">
      <c r="A63" s="211" t="s">
        <v>5043</v>
      </c>
      <c r="B63" s="225" t="n">
        <v>48</v>
      </c>
      <c r="C63" s="204"/>
      <c r="D63" s="205"/>
      <c r="E63" s="204"/>
      <c r="F63" s="207"/>
      <c r="G63" s="5" t="s">
        <v>5053</v>
      </c>
      <c r="H63" s="204" t="n">
        <f aca="false">SUM(H62-((2*5)+(2*5)))</f>
        <v>75</v>
      </c>
      <c r="I63" s="2"/>
    </row>
    <row r="64" customFormat="false" ht="15" hidden="false" customHeight="true" outlineLevel="0" collapsed="false">
      <c r="A64" s="211" t="s">
        <v>5008</v>
      </c>
      <c r="B64" s="225" t="n">
        <v>49</v>
      </c>
      <c r="C64" s="204"/>
      <c r="D64" s="205"/>
      <c r="E64" s="204"/>
      <c r="F64" s="207"/>
    </row>
    <row r="65" customFormat="false" ht="15" hidden="false" customHeight="true" outlineLevel="0" collapsed="false">
      <c r="A65" s="211" t="s">
        <v>5233</v>
      </c>
      <c r="B65" s="225" t="n">
        <v>55</v>
      </c>
      <c r="C65" s="204"/>
      <c r="D65" s="205"/>
      <c r="E65" s="204"/>
      <c r="F65" s="207"/>
    </row>
    <row r="66" customFormat="false" ht="15" hidden="false" customHeight="true" outlineLevel="0" collapsed="false">
      <c r="A66" s="211" t="s">
        <v>5050</v>
      </c>
      <c r="B66" s="225" t="n">
        <v>87</v>
      </c>
      <c r="C66" s="204"/>
      <c r="D66" s="205"/>
      <c r="E66" s="204"/>
      <c r="F66" s="207"/>
    </row>
    <row r="67" customFormat="false" ht="15" hidden="false" customHeight="true" outlineLevel="0" collapsed="false">
      <c r="A67" s="211" t="s">
        <v>5037</v>
      </c>
      <c r="B67" s="225" t="n">
        <v>88</v>
      </c>
      <c r="C67" s="204"/>
      <c r="D67" s="205"/>
      <c r="E67" s="204"/>
      <c r="F67" s="207"/>
    </row>
    <row r="68" customFormat="false" ht="15" hidden="false" customHeight="true" outlineLevel="0" collapsed="false">
      <c r="A68" s="211" t="s">
        <v>977</v>
      </c>
      <c r="B68" s="225" t="n">
        <v>90</v>
      </c>
      <c r="C68" s="204"/>
      <c r="D68" s="205"/>
      <c r="E68" s="204"/>
      <c r="F68" s="207"/>
    </row>
    <row r="69" customFormat="false" ht="15" hidden="false" customHeight="true" outlineLevel="0" collapsed="false">
      <c r="A69" s="211" t="s">
        <v>5044</v>
      </c>
      <c r="B69" s="225" t="n">
        <v>94</v>
      </c>
      <c r="C69" s="204"/>
      <c r="D69" s="205"/>
      <c r="E69" s="204"/>
      <c r="F69" s="207"/>
    </row>
    <row r="70" customFormat="false" ht="15" hidden="false" customHeight="true" outlineLevel="0" collapsed="false">
      <c r="A70" s="211" t="s">
        <v>4996</v>
      </c>
      <c r="B70" s="225" t="n">
        <v>100</v>
      </c>
      <c r="C70" s="204"/>
      <c r="D70" s="205"/>
      <c r="E70" s="204"/>
      <c r="F70" s="207"/>
    </row>
    <row r="71" customFormat="false" ht="15" hidden="false" customHeight="true" outlineLevel="0" collapsed="false">
      <c r="A71" s="211" t="s">
        <v>5235</v>
      </c>
      <c r="B71" s="225" t="s">
        <v>5237</v>
      </c>
      <c r="C71" s="204"/>
      <c r="D71" s="205"/>
      <c r="E71" s="204"/>
      <c r="F71" s="207"/>
    </row>
    <row r="72" customFormat="false" ht="15" hidden="false" customHeight="true" outlineLevel="0" collapsed="false">
      <c r="A72" s="211" t="s">
        <v>5224</v>
      </c>
      <c r="B72" s="225" t="s">
        <v>5238</v>
      </c>
      <c r="C72" s="204"/>
      <c r="D72" s="205"/>
      <c r="E72" s="204"/>
      <c r="F72" s="207"/>
    </row>
    <row r="73" customFormat="false" ht="15" hidden="false" customHeight="true" outlineLevel="0" collapsed="false">
      <c r="A73" s="211" t="s">
        <v>5065</v>
      </c>
      <c r="B73" s="225" t="s">
        <v>5069</v>
      </c>
      <c r="C73" s="204"/>
      <c r="D73" s="205"/>
      <c r="E73" s="204"/>
      <c r="F73" s="207"/>
    </row>
    <row r="74" customFormat="false" ht="15" hidden="false" customHeight="true" outlineLevel="0" collapsed="false">
      <c r="A74" s="211" t="s">
        <v>5227</v>
      </c>
      <c r="B74" s="225" t="s">
        <v>5290</v>
      </c>
      <c r="C74" s="204"/>
      <c r="D74" s="205"/>
      <c r="E74" s="204"/>
      <c r="F74" s="207"/>
    </row>
  </sheetData>
  <mergeCells count="4">
    <mergeCell ref="A2:B2"/>
    <mergeCell ref="A21:B21"/>
    <mergeCell ref="A37:B37"/>
    <mergeCell ref="A46:B46"/>
  </mergeCells>
  <conditionalFormatting sqref="B3:B19">
    <cfRule type="expression" priority="2" aboveAverage="0" equalAverage="0" bottom="0" percent="0" rank="0" text="" dxfId="0">
      <formula>LEN(TRIM(B3))=0</formula>
    </cfRule>
  </conditionalFormatting>
  <conditionalFormatting sqref="B3:B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I8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21.3265306122449"/>
    <col collapsed="false" hidden="false" max="3" min="2" style="0" width="8.77551020408163"/>
    <col collapsed="false" hidden="false" max="4" min="4" style="0" width="3.51020408163265"/>
    <col collapsed="false" hidden="false" max="5" min="5" style="0" width="8.77551020408163"/>
    <col collapsed="false" hidden="false" max="6" min="6" style="0" width="3.78061224489796"/>
    <col collapsed="false" hidden="false" max="7" min="7" style="0" width="21.3265306122449"/>
    <col collapsed="false" hidden="false" max="8" min="8" style="0" width="8.77551020408163"/>
    <col collapsed="false" hidden="false" max="9" min="9" style="0" width="18.6275510204082"/>
    <col collapsed="false" hidden="false" max="1025" min="10" style="0" width="13.2295918367347"/>
  </cols>
  <sheetData>
    <row r="1" customFormat="false" ht="21" hidden="false" customHeight="true" outlineLevel="0" collapsed="false">
      <c r="A1" s="202" t="s">
        <v>2224</v>
      </c>
      <c r="B1" s="203" t="s">
        <v>4976</v>
      </c>
      <c r="C1" s="204"/>
      <c r="D1" s="205"/>
      <c r="E1" s="204"/>
      <c r="F1" s="2"/>
      <c r="G1" s="203" t="s">
        <v>4977</v>
      </c>
      <c r="H1" s="203" t="s">
        <v>4978</v>
      </c>
      <c r="I1" s="203" t="s">
        <v>4979</v>
      </c>
    </row>
    <row r="2" customFormat="false" ht="19.5" hidden="false" customHeight="true" outlineLevel="0" collapsed="false">
      <c r="A2" s="206" t="s">
        <v>4980</v>
      </c>
      <c r="B2" s="206"/>
      <c r="C2" s="204"/>
      <c r="D2" s="205"/>
      <c r="E2" s="204"/>
      <c r="F2" s="207" t="n">
        <v>1</v>
      </c>
      <c r="G2" s="2" t="s">
        <v>4985</v>
      </c>
      <c r="H2" s="204" t="n">
        <v>2</v>
      </c>
      <c r="I2" s="2"/>
    </row>
    <row r="3" customFormat="false" ht="15" hidden="false" customHeight="true" outlineLevel="0" collapsed="false">
      <c r="A3" s="208" t="s">
        <v>478</v>
      </c>
      <c r="B3" s="209" t="n">
        <v>0</v>
      </c>
      <c r="C3" s="204"/>
      <c r="D3" s="205"/>
      <c r="E3" s="204"/>
      <c r="F3" s="207" t="n">
        <v>2</v>
      </c>
      <c r="G3" s="2" t="s">
        <v>1030</v>
      </c>
      <c r="H3" s="204" t="n">
        <v>2</v>
      </c>
      <c r="I3" s="2"/>
    </row>
    <row r="4" customFormat="false" ht="15" hidden="false" customHeight="true" outlineLevel="0" collapsed="false">
      <c r="A4" s="211" t="s">
        <v>5130</v>
      </c>
      <c r="B4" s="212" t="n">
        <v>0</v>
      </c>
      <c r="C4" s="204"/>
      <c r="D4" s="205"/>
      <c r="E4" s="204"/>
      <c r="F4" s="207" t="n">
        <v>3</v>
      </c>
      <c r="G4" s="2" t="s">
        <v>1823</v>
      </c>
      <c r="H4" s="204" t="n">
        <v>2</v>
      </c>
      <c r="I4" s="2"/>
    </row>
    <row r="5" customFormat="false" ht="15" hidden="false" customHeight="true" outlineLevel="0" collapsed="false">
      <c r="A5" s="211" t="s">
        <v>1113</v>
      </c>
      <c r="B5" s="212" t="n">
        <v>0</v>
      </c>
      <c r="C5" s="204"/>
      <c r="D5" s="205"/>
      <c r="E5" s="204"/>
      <c r="F5" s="207" t="n">
        <v>4</v>
      </c>
      <c r="G5" s="2" t="s">
        <v>5223</v>
      </c>
      <c r="H5" s="204" t="n">
        <v>1</v>
      </c>
      <c r="I5" s="2"/>
    </row>
    <row r="6" customFormat="false" ht="15" hidden="false" customHeight="true" outlineLevel="0" collapsed="false">
      <c r="A6" s="211" t="s">
        <v>994</v>
      </c>
      <c r="B6" s="212" t="n">
        <v>0</v>
      </c>
      <c r="C6" s="204"/>
      <c r="D6" s="205"/>
      <c r="E6" s="204"/>
      <c r="F6" s="207" t="n">
        <v>5</v>
      </c>
      <c r="G6" s="2" t="s">
        <v>5381</v>
      </c>
      <c r="H6" s="204" t="n">
        <v>0</v>
      </c>
      <c r="I6" s="2"/>
    </row>
    <row r="7" customFormat="false" ht="15" hidden="false" customHeight="true" outlineLevel="0" collapsed="false">
      <c r="A7" s="211" t="s">
        <v>549</v>
      </c>
      <c r="B7" s="212" t="n">
        <v>0</v>
      </c>
      <c r="C7" s="204"/>
      <c r="D7" s="205"/>
      <c r="E7" s="204"/>
      <c r="F7" s="207" t="n">
        <v>6</v>
      </c>
      <c r="G7" s="2" t="s">
        <v>5203</v>
      </c>
      <c r="H7" s="204" t="n">
        <v>2</v>
      </c>
      <c r="I7" s="2"/>
    </row>
    <row r="8" customFormat="false" ht="15" hidden="false" customHeight="true" outlineLevel="0" collapsed="false">
      <c r="A8" s="211" t="s">
        <v>994</v>
      </c>
      <c r="B8" s="212" t="n">
        <v>3</v>
      </c>
      <c r="C8" s="204"/>
      <c r="D8" s="205"/>
      <c r="E8" s="204"/>
      <c r="F8" s="207" t="n">
        <v>7</v>
      </c>
      <c r="G8" s="2" t="s">
        <v>4996</v>
      </c>
      <c r="H8" s="204" t="n">
        <v>2</v>
      </c>
      <c r="I8" s="2"/>
    </row>
    <row r="9" customFormat="false" ht="15" hidden="false" customHeight="true" outlineLevel="0" collapsed="false">
      <c r="A9" s="211" t="s">
        <v>1312</v>
      </c>
      <c r="B9" s="212" t="n">
        <v>7</v>
      </c>
      <c r="C9" s="204"/>
      <c r="D9" s="205"/>
      <c r="E9" s="204"/>
      <c r="F9" s="207" t="n">
        <v>8</v>
      </c>
      <c r="G9" s="2" t="s">
        <v>5227</v>
      </c>
      <c r="H9" s="204" t="n">
        <v>2</v>
      </c>
      <c r="I9" s="2"/>
    </row>
    <row r="10" customFormat="false" ht="15" hidden="false" customHeight="true" outlineLevel="0" collapsed="false">
      <c r="A10" s="211" t="s">
        <v>5262</v>
      </c>
      <c r="B10" s="212" t="n">
        <v>11</v>
      </c>
      <c r="C10" s="204"/>
      <c r="D10" s="205"/>
      <c r="E10" s="204"/>
      <c r="F10" s="207" t="n">
        <v>9</v>
      </c>
      <c r="G10" s="2" t="s">
        <v>5004</v>
      </c>
      <c r="H10" s="204" t="n">
        <v>2</v>
      </c>
      <c r="I10" s="2"/>
    </row>
    <row r="11" customFormat="false" ht="15" hidden="false" customHeight="true" outlineLevel="0" collapsed="false">
      <c r="A11" s="211" t="s">
        <v>549</v>
      </c>
      <c r="B11" s="212" t="n">
        <v>17</v>
      </c>
      <c r="C11" s="204"/>
      <c r="D11" s="205"/>
      <c r="E11" s="204"/>
      <c r="F11" s="207" t="n">
        <v>10</v>
      </c>
      <c r="G11" s="2" t="s">
        <v>5130</v>
      </c>
      <c r="H11" s="204" t="n">
        <v>0</v>
      </c>
      <c r="I11" s="2"/>
    </row>
    <row r="12" customFormat="false" ht="15" hidden="false" customHeight="true" outlineLevel="0" collapsed="false">
      <c r="A12" s="211" t="s">
        <v>5207</v>
      </c>
      <c r="B12" s="212" t="n">
        <v>21</v>
      </c>
      <c r="C12" s="204"/>
      <c r="D12" s="205"/>
      <c r="E12" s="204"/>
      <c r="F12" s="207" t="n">
        <v>11</v>
      </c>
      <c r="G12" s="2" t="s">
        <v>5274</v>
      </c>
      <c r="H12" s="204" t="n">
        <v>2</v>
      </c>
      <c r="I12" s="2"/>
    </row>
    <row r="13" customFormat="false" ht="15" hidden="false" customHeight="true" outlineLevel="0" collapsed="false">
      <c r="A13" s="211" t="s">
        <v>5381</v>
      </c>
      <c r="B13" s="212" t="n">
        <v>25</v>
      </c>
      <c r="C13" s="204"/>
      <c r="D13" s="205"/>
      <c r="E13" s="204"/>
      <c r="F13" s="207" t="n">
        <v>12</v>
      </c>
      <c r="G13" s="2" t="s">
        <v>5276</v>
      </c>
      <c r="H13" s="204" t="n">
        <v>2</v>
      </c>
      <c r="I13" s="2"/>
    </row>
    <row r="14" customFormat="false" ht="15" hidden="false" customHeight="true" outlineLevel="0" collapsed="false">
      <c r="A14" s="211" t="s">
        <v>5370</v>
      </c>
      <c r="B14" s="212" t="n">
        <v>31</v>
      </c>
      <c r="C14" s="204"/>
      <c r="D14" s="205"/>
      <c r="E14" s="204"/>
      <c r="F14" s="207" t="n">
        <v>13</v>
      </c>
      <c r="G14" s="2" t="s">
        <v>5278</v>
      </c>
      <c r="H14" s="204" t="n">
        <v>2</v>
      </c>
      <c r="I14" s="2"/>
    </row>
    <row r="15" customFormat="false" ht="15" hidden="false" customHeight="true" outlineLevel="0" collapsed="false">
      <c r="A15" s="211" t="s">
        <v>5139</v>
      </c>
      <c r="B15" s="212" t="n">
        <v>35</v>
      </c>
      <c r="C15" s="204"/>
      <c r="D15" s="205"/>
      <c r="E15" s="204"/>
      <c r="F15" s="207" t="n">
        <v>14</v>
      </c>
      <c r="G15" s="2" t="s">
        <v>5370</v>
      </c>
      <c r="H15" s="204" t="n">
        <v>1</v>
      </c>
      <c r="I15" s="2"/>
    </row>
    <row r="16" customFormat="false" ht="15" hidden="false" customHeight="true" outlineLevel="0" collapsed="false">
      <c r="A16" s="211" t="s">
        <v>5275</v>
      </c>
      <c r="B16" s="212" t="n">
        <v>39</v>
      </c>
      <c r="C16" s="204"/>
      <c r="D16" s="205"/>
      <c r="E16" s="204"/>
      <c r="F16" s="207" t="n">
        <v>15</v>
      </c>
      <c r="G16" s="2" t="s">
        <v>5008</v>
      </c>
      <c r="H16" s="204" t="n">
        <v>2</v>
      </c>
      <c r="I16" s="2"/>
    </row>
    <row r="17" customFormat="false" ht="15" hidden="false" customHeight="true" outlineLevel="0" collapsed="false">
      <c r="A17" s="211" t="s">
        <v>5223</v>
      </c>
      <c r="B17" s="212" t="n">
        <v>43</v>
      </c>
      <c r="C17" s="204"/>
      <c r="D17" s="205"/>
      <c r="E17" s="204"/>
      <c r="F17" s="207" t="n">
        <v>16</v>
      </c>
      <c r="G17" s="2" t="s">
        <v>5013</v>
      </c>
      <c r="H17" s="204" t="n">
        <v>2</v>
      </c>
      <c r="I17" s="2"/>
    </row>
    <row r="18" customFormat="false" ht="15" hidden="false" customHeight="true" outlineLevel="0" collapsed="false">
      <c r="A18" s="211" t="s">
        <v>5009</v>
      </c>
      <c r="B18" s="212" t="n">
        <v>47</v>
      </c>
      <c r="C18" s="204"/>
      <c r="D18" s="205"/>
      <c r="E18" s="204"/>
      <c r="F18" s="207" t="n">
        <v>17</v>
      </c>
      <c r="G18" s="2" t="s">
        <v>5252</v>
      </c>
      <c r="H18" s="204" t="n">
        <v>2</v>
      </c>
      <c r="I18" s="2"/>
    </row>
    <row r="19" customFormat="false" ht="15" hidden="false" customHeight="true" outlineLevel="0" collapsed="false">
      <c r="A19" s="211" t="s">
        <v>5038</v>
      </c>
      <c r="B19" s="212" t="n">
        <v>51</v>
      </c>
      <c r="C19" s="204"/>
      <c r="D19" s="205"/>
      <c r="E19" s="204"/>
      <c r="F19" s="207" t="n">
        <v>18</v>
      </c>
      <c r="G19" s="2" t="s">
        <v>5361</v>
      </c>
      <c r="H19" s="204" t="n">
        <v>2</v>
      </c>
      <c r="I19" s="2"/>
    </row>
    <row r="20" customFormat="false" ht="15" hidden="false" customHeight="true" outlineLevel="0" collapsed="false">
      <c r="A20" s="211" t="s">
        <v>5283</v>
      </c>
      <c r="B20" s="212" t="n">
        <v>54</v>
      </c>
      <c r="C20" s="204"/>
      <c r="D20" s="205"/>
      <c r="E20" s="204"/>
      <c r="F20" s="207" t="n">
        <v>19</v>
      </c>
      <c r="G20" s="2" t="s">
        <v>5139</v>
      </c>
      <c r="H20" s="204" t="n">
        <v>1</v>
      </c>
      <c r="I20" s="2"/>
    </row>
    <row r="21" customFormat="false" ht="15" hidden="false" customHeight="true" outlineLevel="0" collapsed="false">
      <c r="A21" s="211" t="s">
        <v>5250</v>
      </c>
      <c r="B21" s="212" t="n">
        <v>58</v>
      </c>
      <c r="C21" s="204"/>
      <c r="D21" s="205"/>
      <c r="E21" s="204"/>
      <c r="F21" s="207" t="n">
        <v>20</v>
      </c>
      <c r="G21" s="2" t="s">
        <v>5021</v>
      </c>
      <c r="H21" s="204" t="n">
        <v>2</v>
      </c>
      <c r="I21" s="2"/>
    </row>
    <row r="22" customFormat="false" ht="15" hidden="false" customHeight="true" outlineLevel="0" collapsed="false">
      <c r="A22" s="211" t="s">
        <v>5382</v>
      </c>
      <c r="B22" s="204" t="n">
        <v>62</v>
      </c>
      <c r="C22" s="204"/>
      <c r="D22" s="205"/>
      <c r="E22" s="204"/>
      <c r="F22" s="207" t="n">
        <v>21</v>
      </c>
      <c r="G22" s="2" t="s">
        <v>1113</v>
      </c>
      <c r="H22" s="204" t="n">
        <v>0</v>
      </c>
      <c r="I22" s="2"/>
    </row>
    <row r="23" customFormat="false" ht="19.5" hidden="false" customHeight="true" outlineLevel="0" collapsed="false">
      <c r="A23" s="206" t="s">
        <v>5017</v>
      </c>
      <c r="B23" s="206"/>
      <c r="C23" s="215"/>
      <c r="D23" s="205"/>
      <c r="E23" s="204"/>
      <c r="F23" s="207" t="n">
        <v>22</v>
      </c>
      <c r="G23" s="2" t="s">
        <v>5000</v>
      </c>
      <c r="H23" s="204" t="n">
        <v>2</v>
      </c>
      <c r="I23" s="2"/>
    </row>
    <row r="24" customFormat="false" ht="15" hidden="false" customHeight="true" outlineLevel="0" collapsed="false">
      <c r="A24" s="208" t="s">
        <v>1030</v>
      </c>
      <c r="B24" s="209" t="n">
        <v>0</v>
      </c>
      <c r="C24" s="204"/>
      <c r="D24" s="205"/>
      <c r="E24" s="204"/>
      <c r="F24" s="207" t="n">
        <v>23</v>
      </c>
      <c r="G24" s="2" t="s">
        <v>776</v>
      </c>
      <c r="H24" s="204" t="n">
        <v>2</v>
      </c>
      <c r="I24" s="2"/>
    </row>
    <row r="25" customFormat="false" ht="15" hidden="false" customHeight="true" outlineLevel="0" collapsed="false">
      <c r="A25" s="211" t="s">
        <v>5276</v>
      </c>
      <c r="B25" s="212" t="n">
        <v>0</v>
      </c>
      <c r="C25" s="204"/>
      <c r="D25" s="205"/>
      <c r="E25" s="204"/>
      <c r="F25" s="207" t="n">
        <v>24</v>
      </c>
      <c r="G25" s="2" t="s">
        <v>5030</v>
      </c>
      <c r="H25" s="204" t="n">
        <v>2</v>
      </c>
      <c r="I25" s="2"/>
    </row>
    <row r="26" customFormat="false" ht="15" hidden="false" customHeight="true" outlineLevel="0" collapsed="false">
      <c r="A26" s="211" t="s">
        <v>5252</v>
      </c>
      <c r="B26" s="212" t="n">
        <v>0</v>
      </c>
      <c r="C26" s="204"/>
      <c r="D26" s="205"/>
      <c r="E26" s="204"/>
      <c r="F26" s="207" t="n">
        <v>25</v>
      </c>
      <c r="G26" s="2" t="s">
        <v>5283</v>
      </c>
      <c r="H26" s="204" t="n">
        <v>1</v>
      </c>
      <c r="I26" s="2"/>
    </row>
    <row r="27" customFormat="false" ht="15" hidden="false" customHeight="true" outlineLevel="0" collapsed="false">
      <c r="A27" s="211" t="s">
        <v>5361</v>
      </c>
      <c r="B27" s="212" t="n">
        <v>0</v>
      </c>
      <c r="C27" s="204"/>
      <c r="D27" s="205"/>
      <c r="E27" s="204"/>
      <c r="F27" s="207" t="n">
        <v>26</v>
      </c>
      <c r="G27" s="2" t="s">
        <v>5007</v>
      </c>
      <c r="H27" s="204" t="n">
        <v>2</v>
      </c>
      <c r="I27" s="2"/>
    </row>
    <row r="28" customFormat="false" ht="15" hidden="false" customHeight="true" outlineLevel="0" collapsed="false">
      <c r="A28" s="211" t="s">
        <v>776</v>
      </c>
      <c r="B28" s="212" t="n">
        <v>0</v>
      </c>
      <c r="C28" s="204"/>
      <c r="D28" s="205"/>
      <c r="E28" s="204"/>
      <c r="F28" s="207" t="n">
        <v>27</v>
      </c>
      <c r="G28" s="2" t="s">
        <v>5380</v>
      </c>
      <c r="H28" s="204" t="n">
        <v>2</v>
      </c>
      <c r="I28" s="2"/>
    </row>
    <row r="29" customFormat="false" ht="15" hidden="false" customHeight="true" outlineLevel="0" collapsed="false">
      <c r="A29" s="211" t="s">
        <v>5380</v>
      </c>
      <c r="B29" s="212" t="n">
        <v>0</v>
      </c>
      <c r="C29" s="204"/>
      <c r="D29" s="205"/>
      <c r="E29" s="204"/>
      <c r="F29" s="207" t="n">
        <v>28</v>
      </c>
      <c r="G29" s="2" t="s">
        <v>5055</v>
      </c>
      <c r="H29" s="204" t="n">
        <v>2</v>
      </c>
      <c r="I29" s="2"/>
    </row>
    <row r="30" customFormat="false" ht="15" hidden="false" customHeight="true" outlineLevel="0" collapsed="false">
      <c r="A30" s="211" t="s">
        <v>4997</v>
      </c>
      <c r="B30" s="212" t="n">
        <v>0</v>
      </c>
      <c r="C30" s="204"/>
      <c r="D30" s="205"/>
      <c r="E30" s="204"/>
      <c r="F30" s="207" t="n">
        <v>29</v>
      </c>
      <c r="G30" s="2" t="s">
        <v>5009</v>
      </c>
      <c r="H30" s="204" t="n">
        <v>1</v>
      </c>
      <c r="I30" s="2"/>
    </row>
    <row r="31" customFormat="false" ht="15" hidden="false" customHeight="true" outlineLevel="0" collapsed="false">
      <c r="A31" s="211" t="s">
        <v>5149</v>
      </c>
      <c r="B31" s="212" t="n">
        <v>0</v>
      </c>
      <c r="C31" s="204"/>
      <c r="D31" s="205"/>
      <c r="E31" s="204"/>
      <c r="F31" s="207" t="n">
        <v>30</v>
      </c>
      <c r="G31" s="2" t="s">
        <v>4997</v>
      </c>
      <c r="H31" s="204" t="n">
        <v>2</v>
      </c>
      <c r="I31" s="2"/>
    </row>
    <row r="32" customFormat="false" ht="15" hidden="false" customHeight="true" outlineLevel="0" collapsed="false">
      <c r="A32" s="211" t="s">
        <v>4258</v>
      </c>
      <c r="B32" s="212" t="n">
        <v>0</v>
      </c>
      <c r="C32" s="204"/>
      <c r="D32" s="205"/>
      <c r="E32" s="204"/>
      <c r="F32" s="207" t="n">
        <v>31</v>
      </c>
      <c r="G32" s="2" t="s">
        <v>5002</v>
      </c>
      <c r="H32" s="204" t="n">
        <v>2</v>
      </c>
      <c r="I32" s="2"/>
    </row>
    <row r="33" customFormat="false" ht="15" hidden="false" customHeight="true" outlineLevel="0" collapsed="false">
      <c r="A33" s="211" t="s">
        <v>480</v>
      </c>
      <c r="B33" s="212" t="n">
        <v>0</v>
      </c>
      <c r="C33" s="204"/>
      <c r="D33" s="205"/>
      <c r="E33" s="204"/>
      <c r="F33" s="207" t="n">
        <v>32</v>
      </c>
      <c r="G33" s="2" t="s">
        <v>5148</v>
      </c>
      <c r="H33" s="204" t="n">
        <v>2</v>
      </c>
      <c r="I33" s="2"/>
    </row>
    <row r="34" customFormat="false" ht="15" hidden="false" customHeight="true" outlineLevel="0" collapsed="false">
      <c r="A34" s="211" t="s">
        <v>5307</v>
      </c>
      <c r="B34" s="212" t="n">
        <v>0</v>
      </c>
      <c r="C34" s="204"/>
      <c r="D34" s="205"/>
      <c r="E34" s="204"/>
      <c r="F34" s="207" t="n">
        <v>33</v>
      </c>
      <c r="G34" s="2" t="s">
        <v>5250</v>
      </c>
      <c r="H34" s="204" t="n">
        <v>1</v>
      </c>
      <c r="I34" s="2"/>
    </row>
    <row r="35" customFormat="false" ht="15" hidden="false" customHeight="true" outlineLevel="0" collapsed="false">
      <c r="A35" s="2" t="s">
        <v>5033</v>
      </c>
      <c r="B35" s="212" t="n">
        <v>0</v>
      </c>
      <c r="C35" s="204"/>
      <c r="D35" s="205"/>
      <c r="E35" s="204"/>
      <c r="F35" s="207" t="n">
        <v>34</v>
      </c>
      <c r="G35" s="2" t="s">
        <v>5149</v>
      </c>
      <c r="H35" s="204" t="n">
        <v>2</v>
      </c>
      <c r="I35" s="2"/>
    </row>
    <row r="36" customFormat="false" ht="15" hidden="false" customHeight="true" outlineLevel="0" collapsed="false">
      <c r="A36" s="2" t="s">
        <v>5236</v>
      </c>
      <c r="B36" s="212" t="n">
        <v>0</v>
      </c>
      <c r="C36" s="204"/>
      <c r="D36" s="205"/>
      <c r="E36" s="204"/>
      <c r="F36" s="207" t="n">
        <v>35</v>
      </c>
      <c r="G36" s="2" t="s">
        <v>5262</v>
      </c>
      <c r="H36" s="204" t="n">
        <v>0</v>
      </c>
      <c r="I36" s="2"/>
    </row>
    <row r="37" customFormat="false" ht="15" hidden="false" customHeight="true" outlineLevel="0" collapsed="false">
      <c r="A37" s="2" t="s">
        <v>5100</v>
      </c>
      <c r="B37" s="212" t="n">
        <v>0</v>
      </c>
      <c r="C37" s="204"/>
      <c r="D37" s="205"/>
      <c r="E37" s="204"/>
      <c r="F37" s="207" t="n">
        <v>36</v>
      </c>
      <c r="G37" s="2" t="s">
        <v>5207</v>
      </c>
      <c r="H37" s="204" t="n">
        <v>0</v>
      </c>
      <c r="I37" s="2"/>
    </row>
    <row r="38" customFormat="false" ht="15" hidden="false" customHeight="true" outlineLevel="0" collapsed="false">
      <c r="A38" s="2"/>
      <c r="B38" s="204"/>
      <c r="C38" s="204"/>
      <c r="D38" s="205"/>
      <c r="E38" s="204"/>
      <c r="F38" s="207" t="n">
        <v>37</v>
      </c>
      <c r="G38" s="2" t="s">
        <v>4258</v>
      </c>
      <c r="H38" s="204" t="n">
        <v>2</v>
      </c>
      <c r="I38" s="2"/>
    </row>
    <row r="39" customFormat="false" ht="19.5" hidden="false" customHeight="true" outlineLevel="0" collapsed="false">
      <c r="A39" s="206" t="s">
        <v>5006</v>
      </c>
      <c r="B39" s="206"/>
      <c r="C39" s="204"/>
      <c r="D39" s="205"/>
      <c r="E39" s="204"/>
      <c r="F39" s="207" t="n">
        <v>38</v>
      </c>
      <c r="G39" s="2" t="s">
        <v>478</v>
      </c>
      <c r="H39" s="204" t="n">
        <v>0</v>
      </c>
      <c r="I39" s="2"/>
    </row>
    <row r="40" customFormat="false" ht="15" hidden="false" customHeight="true" outlineLevel="0" collapsed="false">
      <c r="A40" s="227" t="s">
        <v>5278</v>
      </c>
      <c r="B40" s="209" t="n">
        <v>0</v>
      </c>
      <c r="C40" s="204"/>
      <c r="D40" s="205"/>
      <c r="E40" s="204"/>
      <c r="F40" s="207" t="n">
        <v>39</v>
      </c>
      <c r="G40" s="2" t="s">
        <v>5038</v>
      </c>
      <c r="H40" s="204" t="n">
        <v>1</v>
      </c>
      <c r="I40" s="2"/>
    </row>
    <row r="41" customFormat="false" ht="15" hidden="false" customHeight="true" outlineLevel="0" collapsed="false">
      <c r="A41" s="227" t="s">
        <v>5055</v>
      </c>
      <c r="B41" s="212" t="n">
        <v>0</v>
      </c>
      <c r="C41" s="204"/>
      <c r="D41" s="205"/>
      <c r="E41" s="204"/>
      <c r="F41" s="207" t="n">
        <v>40</v>
      </c>
      <c r="G41" s="2" t="s">
        <v>5062</v>
      </c>
      <c r="H41" s="204" t="n">
        <v>2</v>
      </c>
      <c r="I41" s="2"/>
    </row>
    <row r="42" customFormat="false" ht="15" hidden="false" customHeight="true" outlineLevel="0" collapsed="false">
      <c r="A42" s="227" t="s">
        <v>5002</v>
      </c>
      <c r="B42" s="212" t="n">
        <v>0</v>
      </c>
      <c r="C42" s="204"/>
      <c r="D42" s="205"/>
      <c r="E42" s="204"/>
      <c r="F42" s="207" t="n">
        <v>41</v>
      </c>
      <c r="G42" s="2" t="s">
        <v>480</v>
      </c>
      <c r="H42" s="204" t="n">
        <v>2</v>
      </c>
      <c r="I42" s="2"/>
    </row>
    <row r="43" customFormat="false" ht="15" hidden="false" customHeight="true" outlineLevel="0" collapsed="false">
      <c r="A43" s="227" t="s">
        <v>5148</v>
      </c>
      <c r="B43" s="212" t="n">
        <v>0</v>
      </c>
      <c r="C43" s="204"/>
      <c r="D43" s="205"/>
      <c r="E43" s="204"/>
      <c r="F43" s="207" t="n">
        <v>42</v>
      </c>
      <c r="G43" s="2" t="s">
        <v>5041</v>
      </c>
      <c r="H43" s="204" t="n">
        <v>2</v>
      </c>
      <c r="I43" s="2"/>
    </row>
    <row r="44" customFormat="false" ht="15" hidden="false" customHeight="true" outlineLevel="0" collapsed="false">
      <c r="A44" s="227" t="s">
        <v>5250</v>
      </c>
      <c r="B44" s="212" t="n">
        <v>0</v>
      </c>
      <c r="C44" s="204"/>
      <c r="D44" s="205"/>
      <c r="E44" s="204"/>
      <c r="F44" s="207" t="n">
        <v>43</v>
      </c>
      <c r="G44" s="2" t="s">
        <v>5114</v>
      </c>
      <c r="H44" s="204" t="n">
        <v>2</v>
      </c>
      <c r="I44" s="2"/>
    </row>
    <row r="45" customFormat="false" ht="15" hidden="false" customHeight="true" outlineLevel="0" collapsed="false">
      <c r="A45" s="227" t="s">
        <v>5149</v>
      </c>
      <c r="B45" s="212" t="n">
        <v>0</v>
      </c>
      <c r="C45" s="204"/>
      <c r="D45" s="205"/>
      <c r="E45" s="204"/>
      <c r="F45" s="207" t="n">
        <v>44</v>
      </c>
      <c r="G45" s="2" t="s">
        <v>5042</v>
      </c>
      <c r="H45" s="204" t="n">
        <v>2</v>
      </c>
      <c r="I45" s="2"/>
    </row>
    <row r="46" customFormat="false" ht="15" hidden="false" customHeight="true" outlineLevel="0" collapsed="false">
      <c r="A46" s="227" t="s">
        <v>5039</v>
      </c>
      <c r="B46" s="212" t="n">
        <v>0</v>
      </c>
      <c r="C46" s="204"/>
      <c r="D46" s="205"/>
      <c r="E46" s="204"/>
      <c r="F46" s="207" t="n">
        <v>45</v>
      </c>
      <c r="G46" s="2" t="s">
        <v>5065</v>
      </c>
      <c r="H46" s="204" t="n">
        <v>2</v>
      </c>
      <c r="I46" s="2"/>
    </row>
    <row r="47" customFormat="false" ht="15" hidden="false" customHeight="true" outlineLevel="0" collapsed="false">
      <c r="A47" s="227" t="s">
        <v>5242</v>
      </c>
      <c r="B47" s="212" t="n">
        <v>0</v>
      </c>
      <c r="C47" s="204"/>
      <c r="D47" s="205"/>
      <c r="E47" s="204"/>
      <c r="F47" s="207" t="n">
        <v>46</v>
      </c>
      <c r="G47" s="2" t="s">
        <v>5043</v>
      </c>
      <c r="H47" s="204" t="n">
        <v>2</v>
      </c>
      <c r="I47" s="2"/>
    </row>
    <row r="48" customFormat="false" ht="15" hidden="false" customHeight="true" outlineLevel="0" collapsed="false">
      <c r="A48" s="227" t="s">
        <v>5033</v>
      </c>
      <c r="B48" s="212" t="n">
        <v>0</v>
      </c>
      <c r="C48" s="204"/>
      <c r="D48" s="205"/>
      <c r="E48" s="204"/>
      <c r="F48" s="207" t="n">
        <v>47</v>
      </c>
      <c r="G48" s="2" t="s">
        <v>5233</v>
      </c>
      <c r="H48" s="204" t="n">
        <v>2</v>
      </c>
      <c r="I48" s="2"/>
    </row>
    <row r="49" customFormat="false" ht="15" hidden="false" customHeight="true" outlineLevel="0" collapsed="false">
      <c r="A49" s="2"/>
      <c r="B49" s="204"/>
      <c r="C49" s="204"/>
      <c r="D49" s="205"/>
      <c r="E49" s="204"/>
      <c r="F49" s="207" t="n">
        <v>48</v>
      </c>
      <c r="G49" s="2" t="s">
        <v>549</v>
      </c>
      <c r="H49" s="204" t="n">
        <v>0</v>
      </c>
      <c r="I49" s="2"/>
    </row>
    <row r="50" customFormat="false" ht="19.5" hidden="false" customHeight="true" outlineLevel="0" collapsed="false">
      <c r="A50" s="206" t="s">
        <v>4982</v>
      </c>
      <c r="B50" s="206"/>
      <c r="C50" s="204"/>
      <c r="D50" s="205"/>
      <c r="E50" s="204"/>
      <c r="F50" s="207" t="n">
        <v>49</v>
      </c>
      <c r="G50" s="2" t="s">
        <v>5044</v>
      </c>
      <c r="H50" s="204" t="n">
        <v>2</v>
      </c>
      <c r="I50" s="2"/>
    </row>
    <row r="51" customFormat="false" ht="15" hidden="false" customHeight="true" outlineLevel="0" collapsed="false">
      <c r="A51" s="208" t="s">
        <v>5274</v>
      </c>
      <c r="B51" s="224" t="n">
        <v>2</v>
      </c>
      <c r="C51" s="204"/>
      <c r="D51" s="205"/>
      <c r="E51" s="204"/>
      <c r="F51" s="207" t="n">
        <v>50</v>
      </c>
      <c r="G51" s="2" t="s">
        <v>5382</v>
      </c>
      <c r="H51" s="204" t="n">
        <v>1</v>
      </c>
      <c r="I51" s="2"/>
    </row>
    <row r="52" customFormat="false" ht="15" hidden="false" customHeight="true" outlineLevel="0" collapsed="false">
      <c r="A52" s="211" t="s">
        <v>5203</v>
      </c>
      <c r="B52" s="225" t="n">
        <v>4</v>
      </c>
      <c r="C52" s="204"/>
      <c r="D52" s="205"/>
      <c r="E52" s="204"/>
      <c r="F52" s="207" t="n">
        <v>51</v>
      </c>
      <c r="G52" s="2" t="s">
        <v>5275</v>
      </c>
      <c r="H52" s="204" t="n">
        <v>1</v>
      </c>
      <c r="I52" s="2"/>
    </row>
    <row r="53" customFormat="false" ht="15" hidden="false" customHeight="true" outlineLevel="0" collapsed="false">
      <c r="A53" s="211" t="s">
        <v>5045</v>
      </c>
      <c r="B53" s="225" t="n">
        <v>6</v>
      </c>
      <c r="C53" s="204"/>
      <c r="D53" s="205"/>
      <c r="E53" s="204"/>
      <c r="F53" s="207" t="n">
        <v>52</v>
      </c>
      <c r="G53" s="2" t="s">
        <v>5037</v>
      </c>
      <c r="H53" s="204" t="n">
        <v>2</v>
      </c>
      <c r="I53" s="2"/>
    </row>
    <row r="54" customFormat="false" ht="15" hidden="false" customHeight="true" outlineLevel="0" collapsed="false">
      <c r="A54" s="211" t="s">
        <v>5000</v>
      </c>
      <c r="B54" s="225" t="n">
        <v>7</v>
      </c>
      <c r="C54" s="204"/>
      <c r="D54" s="205"/>
      <c r="E54" s="204"/>
      <c r="F54" s="207" t="n">
        <v>53</v>
      </c>
      <c r="G54" s="2" t="s">
        <v>5039</v>
      </c>
      <c r="H54" s="204" t="n">
        <v>2</v>
      </c>
      <c r="I54" s="2"/>
    </row>
    <row r="55" customFormat="false" ht="15" hidden="false" customHeight="true" outlineLevel="0" collapsed="false">
      <c r="A55" s="5" t="s">
        <v>5030</v>
      </c>
      <c r="B55" s="225" t="n">
        <v>10</v>
      </c>
      <c r="C55" s="204"/>
      <c r="D55" s="205"/>
      <c r="E55" s="204"/>
      <c r="F55" s="207" t="n">
        <v>54</v>
      </c>
      <c r="G55" s="2" t="s">
        <v>994</v>
      </c>
      <c r="H55" s="204" t="n">
        <v>0</v>
      </c>
      <c r="I55" s="2"/>
    </row>
    <row r="56" customFormat="false" ht="15" hidden="false" customHeight="true" outlineLevel="0" collapsed="false">
      <c r="A56" s="211" t="s">
        <v>5047</v>
      </c>
      <c r="B56" s="225" t="n">
        <v>12</v>
      </c>
      <c r="C56" s="204"/>
      <c r="D56" s="205"/>
      <c r="E56" s="204"/>
      <c r="F56" s="207" t="n">
        <v>55</v>
      </c>
      <c r="G56" s="2" t="s">
        <v>5067</v>
      </c>
      <c r="H56" s="204" t="n">
        <v>2</v>
      </c>
      <c r="I56" s="2"/>
    </row>
    <row r="57" customFormat="false" ht="15" hidden="false" customHeight="true" outlineLevel="0" collapsed="false">
      <c r="A57" s="211" t="s">
        <v>5007</v>
      </c>
      <c r="B57" s="225" t="n">
        <v>13</v>
      </c>
      <c r="C57" s="204"/>
      <c r="D57" s="205"/>
      <c r="E57" s="204"/>
      <c r="F57" s="207" t="n">
        <v>56</v>
      </c>
      <c r="G57" s="2" t="s">
        <v>977</v>
      </c>
      <c r="H57" s="204" t="n">
        <v>2</v>
      </c>
      <c r="I57" s="2"/>
    </row>
    <row r="58" customFormat="false" ht="15" hidden="false" customHeight="true" outlineLevel="0" collapsed="false">
      <c r="A58" s="211" t="s">
        <v>1823</v>
      </c>
      <c r="B58" s="225" t="n">
        <v>14</v>
      </c>
      <c r="C58" s="204"/>
      <c r="D58" s="205"/>
      <c r="E58" s="204"/>
      <c r="F58" s="207" t="n">
        <v>57</v>
      </c>
      <c r="G58" s="2" t="s">
        <v>5235</v>
      </c>
      <c r="H58" s="204" t="n">
        <v>2</v>
      </c>
      <c r="I58" s="2"/>
    </row>
    <row r="59" customFormat="false" ht="15" hidden="false" customHeight="true" outlineLevel="0" collapsed="false">
      <c r="A59" s="211" t="s">
        <v>5038</v>
      </c>
      <c r="B59" s="225" t="n">
        <v>17</v>
      </c>
      <c r="C59" s="204"/>
      <c r="D59" s="205"/>
      <c r="E59" s="204"/>
      <c r="F59" s="207" t="n">
        <v>58</v>
      </c>
      <c r="G59" s="2" t="s">
        <v>5050</v>
      </c>
      <c r="H59" s="204" t="n">
        <v>2</v>
      </c>
      <c r="I59" s="2"/>
    </row>
    <row r="60" customFormat="false" ht="15" hidden="false" customHeight="true" outlineLevel="0" collapsed="false">
      <c r="A60" s="211" t="s">
        <v>5062</v>
      </c>
      <c r="B60" s="225" t="n">
        <v>18</v>
      </c>
      <c r="C60" s="204"/>
      <c r="D60" s="205"/>
      <c r="E60" s="204"/>
      <c r="F60" s="207" t="n">
        <v>59</v>
      </c>
      <c r="G60" s="2" t="s">
        <v>5047</v>
      </c>
      <c r="H60" s="204" t="n">
        <v>2</v>
      </c>
      <c r="I60" s="2"/>
    </row>
    <row r="61" customFormat="false" ht="15" hidden="false" customHeight="true" outlineLevel="0" collapsed="false">
      <c r="A61" s="211" t="s">
        <v>5021</v>
      </c>
      <c r="B61" s="225" t="n">
        <v>21</v>
      </c>
      <c r="C61" s="204"/>
      <c r="D61" s="205"/>
      <c r="E61" s="204"/>
      <c r="F61" s="207" t="n">
        <v>60</v>
      </c>
      <c r="G61" s="2" t="s">
        <v>5307</v>
      </c>
      <c r="H61" s="204" t="n">
        <v>2</v>
      </c>
      <c r="I61" s="2"/>
    </row>
    <row r="62" customFormat="false" ht="15" hidden="false" customHeight="true" outlineLevel="0" collapsed="false">
      <c r="A62" s="211" t="s">
        <v>5042</v>
      </c>
      <c r="B62" s="225" t="n">
        <v>27</v>
      </c>
      <c r="C62" s="204"/>
      <c r="D62" s="205"/>
      <c r="E62" s="204"/>
      <c r="F62" s="207" t="n">
        <v>61</v>
      </c>
      <c r="G62" s="2" t="s">
        <v>5242</v>
      </c>
      <c r="H62" s="204" t="n">
        <v>2</v>
      </c>
      <c r="I62" s="2"/>
    </row>
    <row r="63" customFormat="false" ht="15" hidden="false" customHeight="true" outlineLevel="0" collapsed="false">
      <c r="A63" s="211" t="s">
        <v>5004</v>
      </c>
      <c r="B63" s="225" t="n">
        <v>32</v>
      </c>
      <c r="C63" s="204"/>
      <c r="D63" s="205"/>
      <c r="E63" s="204"/>
      <c r="F63" s="207" t="n">
        <v>62</v>
      </c>
      <c r="G63" s="2" t="s">
        <v>5045</v>
      </c>
      <c r="H63" s="204" t="n">
        <v>2</v>
      </c>
      <c r="I63" s="2"/>
    </row>
    <row r="64" customFormat="false" ht="15" hidden="false" customHeight="true" outlineLevel="0" collapsed="false">
      <c r="A64" s="211" t="s">
        <v>5013</v>
      </c>
      <c r="B64" s="225" t="n">
        <v>42</v>
      </c>
      <c r="C64" s="204"/>
      <c r="D64" s="205"/>
      <c r="E64" s="204"/>
      <c r="F64" s="207" t="n">
        <v>63</v>
      </c>
      <c r="G64" s="2" t="s">
        <v>1312</v>
      </c>
      <c r="H64" s="204" t="n">
        <v>0</v>
      </c>
      <c r="I64" s="2"/>
    </row>
    <row r="65" customFormat="false" ht="15" hidden="false" customHeight="true" outlineLevel="0" collapsed="false">
      <c r="A65" s="211" t="s">
        <v>5041</v>
      </c>
      <c r="B65" s="225" t="n">
        <v>44</v>
      </c>
      <c r="C65" s="204"/>
      <c r="D65" s="205"/>
      <c r="E65" s="204"/>
      <c r="F65" s="207" t="n">
        <v>64</v>
      </c>
      <c r="G65" s="2" t="s">
        <v>5033</v>
      </c>
      <c r="H65" s="204" t="n">
        <v>2</v>
      </c>
      <c r="I65" s="2"/>
    </row>
    <row r="66" customFormat="false" ht="15" hidden="false" customHeight="true" outlineLevel="0" collapsed="false">
      <c r="A66" s="211" t="s">
        <v>4985</v>
      </c>
      <c r="B66" s="225" t="n">
        <v>45</v>
      </c>
      <c r="C66" s="204"/>
      <c r="D66" s="205"/>
      <c r="E66" s="204"/>
      <c r="F66" s="207" t="n">
        <v>65</v>
      </c>
      <c r="G66" s="2" t="s">
        <v>5224</v>
      </c>
      <c r="H66" s="204" t="n">
        <v>2</v>
      </c>
      <c r="I66" s="2"/>
    </row>
    <row r="67" customFormat="false" ht="15" hidden="false" customHeight="true" outlineLevel="0" collapsed="false">
      <c r="A67" s="211" t="s">
        <v>5043</v>
      </c>
      <c r="B67" s="225" t="n">
        <v>48</v>
      </c>
      <c r="C67" s="204"/>
      <c r="D67" s="205"/>
      <c r="E67" s="204"/>
      <c r="F67" s="207" t="n">
        <v>66</v>
      </c>
      <c r="G67" s="2" t="s">
        <v>5236</v>
      </c>
      <c r="H67" s="204" t="n">
        <v>2</v>
      </c>
      <c r="I67" s="2"/>
    </row>
    <row r="68" customFormat="false" ht="15" hidden="false" customHeight="true" outlineLevel="0" collapsed="false">
      <c r="A68" s="211" t="s">
        <v>5008</v>
      </c>
      <c r="B68" s="225" t="n">
        <v>49</v>
      </c>
      <c r="C68" s="204"/>
      <c r="D68" s="205"/>
      <c r="E68" s="204"/>
      <c r="F68" s="207" t="n">
        <v>67</v>
      </c>
      <c r="G68" s="219" t="s">
        <v>5100</v>
      </c>
      <c r="H68" s="228" t="n">
        <v>2</v>
      </c>
      <c r="I68" s="219"/>
    </row>
    <row r="69" customFormat="false" ht="15" hidden="false" customHeight="true" outlineLevel="0" collapsed="false">
      <c r="A69" s="211" t="s">
        <v>5233</v>
      </c>
      <c r="B69" s="225" t="n">
        <v>55</v>
      </c>
      <c r="C69" s="204"/>
      <c r="D69" s="205"/>
      <c r="E69" s="204"/>
      <c r="F69" s="207"/>
      <c r="G69" s="229" t="s">
        <v>5052</v>
      </c>
      <c r="H69" s="204" t="n">
        <f aca="false">SUM(H2:H68)</f>
        <v>107</v>
      </c>
      <c r="I69" s="2"/>
    </row>
    <row r="70" customFormat="false" ht="15" hidden="false" customHeight="true" outlineLevel="0" collapsed="false">
      <c r="A70" s="211" t="s">
        <v>5114</v>
      </c>
      <c r="B70" s="225" t="n">
        <v>67</v>
      </c>
      <c r="C70" s="204"/>
      <c r="D70" s="205"/>
      <c r="E70" s="204"/>
      <c r="F70" s="207"/>
      <c r="G70" s="5" t="s">
        <v>5053</v>
      </c>
      <c r="H70" s="204" t="n">
        <f aca="false">SUM(H69-((2*5)+(2*5)))</f>
        <v>87</v>
      </c>
      <c r="I70" s="2"/>
    </row>
    <row r="71" customFormat="false" ht="15" hidden="false" customHeight="true" outlineLevel="0" collapsed="false">
      <c r="A71" s="211" t="s">
        <v>5050</v>
      </c>
      <c r="B71" s="225" t="n">
        <v>87</v>
      </c>
      <c r="C71" s="204"/>
      <c r="D71" s="205"/>
      <c r="E71" s="204"/>
      <c r="F71" s="207"/>
      <c r="G71" s="2"/>
      <c r="H71" s="204"/>
      <c r="I71" s="2"/>
    </row>
    <row r="72" customFormat="false" ht="15" hidden="false" customHeight="true" outlineLevel="0" collapsed="false">
      <c r="A72" s="211" t="s">
        <v>5037</v>
      </c>
      <c r="B72" s="225" t="n">
        <v>88</v>
      </c>
      <c r="C72" s="204"/>
      <c r="D72" s="205"/>
      <c r="E72" s="204"/>
      <c r="F72" s="207"/>
      <c r="G72" s="2"/>
      <c r="H72" s="204"/>
      <c r="I72" s="2"/>
    </row>
    <row r="73" customFormat="false" ht="15" hidden="false" customHeight="true" outlineLevel="0" collapsed="false">
      <c r="A73" s="211" t="s">
        <v>977</v>
      </c>
      <c r="B73" s="225" t="n">
        <v>90</v>
      </c>
      <c r="C73" s="204"/>
      <c r="D73" s="205"/>
      <c r="E73" s="204"/>
      <c r="F73" s="207"/>
    </row>
    <row r="74" customFormat="false" ht="15" hidden="false" customHeight="true" outlineLevel="0" collapsed="false">
      <c r="A74" s="211" t="s">
        <v>5139</v>
      </c>
      <c r="B74" s="225" t="n">
        <v>91</v>
      </c>
      <c r="C74" s="204"/>
      <c r="D74" s="205"/>
      <c r="E74" s="204"/>
      <c r="F74" s="207"/>
    </row>
    <row r="75" customFormat="false" ht="15" hidden="false" customHeight="true" outlineLevel="0" collapsed="false">
      <c r="A75" s="211" t="s">
        <v>5044</v>
      </c>
      <c r="B75" s="225" t="n">
        <v>94</v>
      </c>
      <c r="C75" s="204"/>
      <c r="D75" s="205"/>
      <c r="E75" s="204"/>
      <c r="F75" s="207"/>
      <c r="H75" s="204"/>
      <c r="I75" s="2"/>
    </row>
    <row r="76" customFormat="false" ht="15" hidden="false" customHeight="true" outlineLevel="0" collapsed="false">
      <c r="A76" s="211" t="s">
        <v>4996</v>
      </c>
      <c r="B76" s="225" t="n">
        <v>100</v>
      </c>
      <c r="C76" s="204"/>
      <c r="D76" s="205"/>
      <c r="E76" s="204"/>
      <c r="F76" s="207"/>
      <c r="G76" s="2"/>
      <c r="H76" s="204"/>
      <c r="I76" s="2"/>
    </row>
    <row r="77" customFormat="false" ht="15" hidden="false" customHeight="true" outlineLevel="0" collapsed="false">
      <c r="A77" s="211" t="s">
        <v>5235</v>
      </c>
      <c r="B77" s="225" t="s">
        <v>5237</v>
      </c>
      <c r="C77" s="204"/>
      <c r="D77" s="205"/>
      <c r="E77" s="204"/>
      <c r="F77" s="207"/>
      <c r="H77" s="204"/>
      <c r="I77" s="2"/>
    </row>
    <row r="78" customFormat="false" ht="15" hidden="false" customHeight="true" outlineLevel="0" collapsed="false">
      <c r="A78" s="211" t="s">
        <v>5067</v>
      </c>
      <c r="B78" s="225" t="s">
        <v>5068</v>
      </c>
      <c r="C78" s="204"/>
      <c r="D78" s="205"/>
      <c r="E78" s="204"/>
      <c r="F78" s="207"/>
      <c r="G78" s="2"/>
      <c r="H78" s="204"/>
      <c r="I78" s="2"/>
    </row>
    <row r="79" customFormat="false" ht="15" hidden="false" customHeight="true" outlineLevel="0" collapsed="false">
      <c r="A79" s="211" t="s">
        <v>5224</v>
      </c>
      <c r="B79" s="225" t="s">
        <v>5238</v>
      </c>
      <c r="C79" s="204"/>
      <c r="D79" s="205"/>
      <c r="E79" s="204"/>
      <c r="F79" s="207"/>
      <c r="G79" s="2"/>
      <c r="H79" s="204"/>
      <c r="I79" s="2"/>
    </row>
    <row r="80" customFormat="false" ht="15" hidden="false" customHeight="true" outlineLevel="0" collapsed="false">
      <c r="A80" s="211" t="s">
        <v>5065</v>
      </c>
      <c r="B80" s="225" t="s">
        <v>5069</v>
      </c>
      <c r="C80" s="204"/>
      <c r="D80" s="205"/>
      <c r="E80" s="204"/>
      <c r="F80" s="207"/>
      <c r="G80" s="2"/>
      <c r="H80" s="204"/>
      <c r="I80" s="2"/>
    </row>
    <row r="81" customFormat="false" ht="15" hidden="false" customHeight="true" outlineLevel="0" collapsed="false">
      <c r="A81" s="211" t="s">
        <v>5227</v>
      </c>
      <c r="B81" s="225" t="s">
        <v>5290</v>
      </c>
      <c r="C81" s="204"/>
      <c r="D81" s="205"/>
      <c r="E81" s="204"/>
      <c r="F81" s="207"/>
      <c r="G81" s="2"/>
      <c r="H81" s="204"/>
      <c r="I81" s="2"/>
    </row>
  </sheetData>
  <mergeCells count="4">
    <mergeCell ref="A2:B2"/>
    <mergeCell ref="A23:B23"/>
    <mergeCell ref="A39:B39"/>
    <mergeCell ref="A50:B50"/>
  </mergeCells>
  <conditionalFormatting sqref="B3:B21">
    <cfRule type="expression" priority="2" aboveAverage="0" equalAverage="0" bottom="0" percent="0" rank="0" text="" dxfId="0">
      <formula>LEN(TRIM(B3))=0</formula>
    </cfRule>
  </conditionalFormatting>
  <conditionalFormatting sqref="B3:B21">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I8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3" min="2" style="0" width="8.77551020408163"/>
    <col collapsed="false" hidden="false" max="4" min="4" style="0" width="3.51020408163265"/>
    <col collapsed="false" hidden="false" max="5" min="5" style="0" width="8.77551020408163"/>
    <col collapsed="false" hidden="false" max="6" min="6" style="0" width="3.78061224489796"/>
    <col collapsed="false" hidden="false" max="7" min="7" style="0" width="21.3265306122449"/>
    <col collapsed="false" hidden="false" max="8" min="8" style="0" width="8.77551020408163"/>
    <col collapsed="false" hidden="false" max="9" min="9" style="0" width="18.6275510204082"/>
    <col collapsed="false" hidden="false" max="1025" min="10" style="0" width="13.2295918367347"/>
  </cols>
  <sheetData>
    <row r="1" customFormat="false" ht="21" hidden="false" customHeight="true" outlineLevel="0" collapsed="false">
      <c r="A1" s="202" t="s">
        <v>2226</v>
      </c>
      <c r="B1" s="203" t="s">
        <v>4976</v>
      </c>
      <c r="C1" s="204"/>
      <c r="D1" s="205"/>
      <c r="E1" s="204"/>
      <c r="F1" s="2"/>
      <c r="G1" s="203" t="s">
        <v>4977</v>
      </c>
      <c r="H1" s="203" t="s">
        <v>4978</v>
      </c>
      <c r="I1" s="203" t="s">
        <v>4979</v>
      </c>
    </row>
    <row r="2" customFormat="false" ht="19.5" hidden="false" customHeight="true" outlineLevel="0" collapsed="false">
      <c r="A2" s="206" t="s">
        <v>4980</v>
      </c>
      <c r="B2" s="206"/>
      <c r="C2" s="204"/>
      <c r="D2" s="205"/>
      <c r="E2" s="204"/>
      <c r="F2" s="207" t="n">
        <v>1</v>
      </c>
      <c r="G2" s="2" t="s">
        <v>4985</v>
      </c>
      <c r="H2" s="204" t="n">
        <v>2</v>
      </c>
      <c r="I2" s="2" t="s">
        <v>4982</v>
      </c>
    </row>
    <row r="3" customFormat="false" ht="15" hidden="false" customHeight="true" outlineLevel="0" collapsed="false">
      <c r="A3" s="208" t="s">
        <v>478</v>
      </c>
      <c r="B3" s="209" t="n">
        <v>0</v>
      </c>
      <c r="C3" s="204"/>
      <c r="D3" s="205"/>
      <c r="E3" s="204"/>
      <c r="F3" s="207" t="n">
        <v>2</v>
      </c>
      <c r="G3" s="2" t="s">
        <v>1030</v>
      </c>
      <c r="H3" s="204" t="n">
        <v>2</v>
      </c>
      <c r="I3" s="2" t="s">
        <v>4999</v>
      </c>
    </row>
    <row r="4" customFormat="false" ht="15" hidden="false" customHeight="true" outlineLevel="0" collapsed="false">
      <c r="A4" s="211" t="s">
        <v>5130</v>
      </c>
      <c r="B4" s="212" t="n">
        <v>0</v>
      </c>
      <c r="C4" s="204"/>
      <c r="D4" s="205"/>
      <c r="E4" s="204"/>
      <c r="F4" s="207" t="n">
        <v>3</v>
      </c>
      <c r="G4" s="2" t="s">
        <v>1823</v>
      </c>
      <c r="H4" s="204" t="n">
        <v>2</v>
      </c>
      <c r="I4" s="2" t="s">
        <v>4982</v>
      </c>
    </row>
    <row r="5" customFormat="false" ht="15" hidden="false" customHeight="true" outlineLevel="0" collapsed="false">
      <c r="A5" s="211" t="s">
        <v>1113</v>
      </c>
      <c r="B5" s="212" t="n">
        <v>0</v>
      </c>
      <c r="C5" s="204"/>
      <c r="D5" s="205"/>
      <c r="E5" s="204"/>
      <c r="F5" s="207" t="n">
        <v>4</v>
      </c>
      <c r="G5" s="2" t="s">
        <v>5223</v>
      </c>
      <c r="H5" s="204" t="n">
        <v>1</v>
      </c>
      <c r="I5" s="2" t="s">
        <v>4980</v>
      </c>
    </row>
    <row r="6" customFormat="false" ht="15" hidden="false" customHeight="true" outlineLevel="0" collapsed="false">
      <c r="A6" s="211" t="s">
        <v>994</v>
      </c>
      <c r="B6" s="212" t="n">
        <v>0</v>
      </c>
      <c r="C6" s="204"/>
      <c r="D6" s="205"/>
      <c r="E6" s="204"/>
      <c r="F6" s="207" t="n">
        <v>5</v>
      </c>
      <c r="G6" s="2" t="s">
        <v>5294</v>
      </c>
      <c r="H6" s="204" t="n">
        <v>0</v>
      </c>
      <c r="I6" s="2" t="s">
        <v>4991</v>
      </c>
    </row>
    <row r="7" customFormat="false" ht="15" hidden="false" customHeight="true" outlineLevel="0" collapsed="false">
      <c r="A7" s="211" t="s">
        <v>549</v>
      </c>
      <c r="B7" s="212" t="n">
        <v>0</v>
      </c>
      <c r="C7" s="204"/>
      <c r="D7" s="205"/>
      <c r="E7" s="204"/>
      <c r="F7" s="207" t="n">
        <v>6</v>
      </c>
      <c r="G7" s="2" t="s">
        <v>5203</v>
      </c>
      <c r="H7" s="204" t="n">
        <v>2</v>
      </c>
      <c r="I7" s="2" t="s">
        <v>4982</v>
      </c>
    </row>
    <row r="8" customFormat="false" ht="15" hidden="false" customHeight="true" outlineLevel="0" collapsed="false">
      <c r="A8" s="211" t="s">
        <v>1312</v>
      </c>
      <c r="B8" s="212" t="n">
        <v>7</v>
      </c>
      <c r="C8" s="204"/>
      <c r="D8" s="205"/>
      <c r="E8" s="204"/>
      <c r="F8" s="207" t="n">
        <v>7</v>
      </c>
      <c r="G8" s="2" t="s">
        <v>4996</v>
      </c>
      <c r="H8" s="204" t="n">
        <v>2</v>
      </c>
      <c r="I8" s="2" t="s">
        <v>4982</v>
      </c>
    </row>
    <row r="9" customFormat="false" ht="15" hidden="false" customHeight="true" outlineLevel="0" collapsed="false">
      <c r="A9" s="211" t="s">
        <v>5262</v>
      </c>
      <c r="B9" s="212" t="n">
        <v>11</v>
      </c>
      <c r="C9" s="204"/>
      <c r="D9" s="205"/>
      <c r="E9" s="204"/>
      <c r="F9" s="207" t="n">
        <v>8</v>
      </c>
      <c r="G9" s="2" t="s">
        <v>5227</v>
      </c>
      <c r="H9" s="204" t="n">
        <v>2</v>
      </c>
      <c r="I9" s="2" t="s">
        <v>4982</v>
      </c>
    </row>
    <row r="10" customFormat="false" ht="15" hidden="false" customHeight="true" outlineLevel="0" collapsed="false">
      <c r="A10" s="211" t="s">
        <v>5207</v>
      </c>
      <c r="B10" s="212" t="n">
        <v>21</v>
      </c>
      <c r="C10" s="204"/>
      <c r="D10" s="205"/>
      <c r="E10" s="204"/>
      <c r="F10" s="207" t="n">
        <v>9</v>
      </c>
      <c r="G10" s="2" t="s">
        <v>5004</v>
      </c>
      <c r="H10" s="204" t="n">
        <v>2</v>
      </c>
      <c r="I10" s="2" t="s">
        <v>4982</v>
      </c>
    </row>
    <row r="11" customFormat="false" ht="15" hidden="false" customHeight="true" outlineLevel="0" collapsed="false">
      <c r="A11" s="211" t="s">
        <v>5294</v>
      </c>
      <c r="B11" s="212" t="n">
        <v>25</v>
      </c>
      <c r="C11" s="204"/>
      <c r="D11" s="205"/>
      <c r="E11" s="204"/>
      <c r="F11" s="207" t="n">
        <v>10</v>
      </c>
      <c r="G11" s="2" t="s">
        <v>5130</v>
      </c>
      <c r="H11" s="204" t="n">
        <v>0</v>
      </c>
      <c r="I11" s="2" t="s">
        <v>4991</v>
      </c>
    </row>
    <row r="12" customFormat="false" ht="15" hidden="false" customHeight="true" outlineLevel="0" collapsed="false">
      <c r="A12" s="211" t="s">
        <v>5370</v>
      </c>
      <c r="B12" s="212" t="n">
        <v>31</v>
      </c>
      <c r="C12" s="204"/>
      <c r="D12" s="205"/>
      <c r="E12" s="204"/>
      <c r="F12" s="207" t="n">
        <v>11</v>
      </c>
      <c r="G12" s="2" t="s">
        <v>5274</v>
      </c>
      <c r="H12" s="204" t="n">
        <v>2</v>
      </c>
      <c r="I12" s="2" t="s">
        <v>4982</v>
      </c>
    </row>
    <row r="13" customFormat="false" ht="15" hidden="false" customHeight="true" outlineLevel="0" collapsed="false">
      <c r="A13" s="211" t="s">
        <v>5139</v>
      </c>
      <c r="B13" s="212" t="n">
        <v>35</v>
      </c>
      <c r="C13" s="204"/>
      <c r="D13" s="205"/>
      <c r="E13" s="204"/>
      <c r="F13" s="207" t="n">
        <v>12</v>
      </c>
      <c r="G13" s="2" t="s">
        <v>5276</v>
      </c>
      <c r="H13" s="204" t="n">
        <v>2</v>
      </c>
      <c r="I13" s="2" t="s">
        <v>4999</v>
      </c>
    </row>
    <row r="14" customFormat="false" ht="15" hidden="false" customHeight="true" outlineLevel="0" collapsed="false">
      <c r="A14" s="211" t="s">
        <v>5275</v>
      </c>
      <c r="B14" s="212" t="n">
        <v>39</v>
      </c>
      <c r="C14" s="204"/>
      <c r="D14" s="205"/>
      <c r="E14" s="204"/>
      <c r="F14" s="207" t="n">
        <v>13</v>
      </c>
      <c r="G14" s="2" t="s">
        <v>5278</v>
      </c>
      <c r="H14" s="204" t="n">
        <v>2</v>
      </c>
      <c r="I14" s="2" t="s">
        <v>5006</v>
      </c>
    </row>
    <row r="15" customFormat="false" ht="15" hidden="false" customHeight="true" outlineLevel="0" collapsed="false">
      <c r="A15" s="211" t="s">
        <v>5223</v>
      </c>
      <c r="B15" s="212" t="n">
        <v>45</v>
      </c>
      <c r="C15" s="204"/>
      <c r="D15" s="205"/>
      <c r="E15" s="204"/>
      <c r="F15" s="207" t="n">
        <v>14</v>
      </c>
      <c r="G15" s="2" t="s">
        <v>5370</v>
      </c>
      <c r="H15" s="204" t="n">
        <v>1</v>
      </c>
      <c r="I15" s="2" t="s">
        <v>4980</v>
      </c>
    </row>
    <row r="16" customFormat="false" ht="15" hidden="false" customHeight="true" outlineLevel="0" collapsed="false">
      <c r="A16" s="211" t="s">
        <v>5009</v>
      </c>
      <c r="B16" s="212" t="n">
        <v>49</v>
      </c>
      <c r="C16" s="204"/>
      <c r="D16" s="205"/>
      <c r="E16" s="204"/>
      <c r="F16" s="207" t="n">
        <v>15</v>
      </c>
      <c r="G16" s="2" t="s">
        <v>5008</v>
      </c>
      <c r="H16" s="204" t="n">
        <v>2</v>
      </c>
      <c r="I16" s="2" t="s">
        <v>4982</v>
      </c>
    </row>
    <row r="17" customFormat="false" ht="15" hidden="false" customHeight="true" outlineLevel="0" collapsed="false">
      <c r="A17" s="211" t="s">
        <v>5100</v>
      </c>
      <c r="B17" s="212" t="n">
        <v>54</v>
      </c>
      <c r="C17" s="204"/>
      <c r="D17" s="205"/>
      <c r="E17" s="204"/>
      <c r="F17" s="207" t="n">
        <v>16</v>
      </c>
      <c r="G17" s="2" t="s">
        <v>5013</v>
      </c>
      <c r="H17" s="204" t="n">
        <v>2</v>
      </c>
      <c r="I17" s="2" t="s">
        <v>4982</v>
      </c>
    </row>
    <row r="18" customFormat="false" ht="15" hidden="false" customHeight="true" outlineLevel="0" collapsed="false">
      <c r="A18" s="211" t="s">
        <v>5283</v>
      </c>
      <c r="B18" s="212" t="n">
        <v>60</v>
      </c>
      <c r="C18" s="204"/>
      <c r="D18" s="205"/>
      <c r="E18" s="204"/>
      <c r="F18" s="207" t="n">
        <v>17</v>
      </c>
      <c r="G18" s="2" t="s">
        <v>5252</v>
      </c>
      <c r="H18" s="204" t="n">
        <v>2</v>
      </c>
      <c r="I18" s="2" t="s">
        <v>4999</v>
      </c>
    </row>
    <row r="19" customFormat="false" ht="15" hidden="false" customHeight="true" outlineLevel="0" collapsed="false">
      <c r="A19" s="211" t="s">
        <v>5281</v>
      </c>
      <c r="B19" s="212" t="n">
        <v>64</v>
      </c>
      <c r="C19" s="204"/>
      <c r="D19" s="205"/>
      <c r="E19" s="204"/>
      <c r="F19" s="207" t="n">
        <v>18</v>
      </c>
      <c r="G19" s="2" t="s">
        <v>5361</v>
      </c>
      <c r="H19" s="204" t="n">
        <v>2</v>
      </c>
      <c r="I19" s="2" t="s">
        <v>4999</v>
      </c>
    </row>
    <row r="20" customFormat="false" ht="15" hidden="false" customHeight="true" outlineLevel="0" collapsed="false">
      <c r="A20" s="211" t="s">
        <v>5250</v>
      </c>
      <c r="B20" s="212" t="n">
        <v>70</v>
      </c>
      <c r="C20" s="204"/>
      <c r="D20" s="205"/>
      <c r="E20" s="204"/>
      <c r="F20" s="207" t="n">
        <v>19</v>
      </c>
      <c r="G20" s="2" t="s">
        <v>5139</v>
      </c>
      <c r="H20" s="204" t="n">
        <v>1</v>
      </c>
      <c r="I20" s="2" t="s">
        <v>4980</v>
      </c>
    </row>
    <row r="21" customFormat="false" ht="15" hidden="false" customHeight="true" outlineLevel="0" collapsed="false">
      <c r="A21" s="211" t="s">
        <v>5383</v>
      </c>
      <c r="B21" s="212" t="n">
        <v>74</v>
      </c>
      <c r="C21" s="204"/>
      <c r="D21" s="205"/>
      <c r="E21" s="204"/>
      <c r="F21" s="207" t="n">
        <v>20</v>
      </c>
      <c r="G21" s="2" t="s">
        <v>5021</v>
      </c>
      <c r="H21" s="204" t="n">
        <v>2</v>
      </c>
      <c r="I21" s="2" t="s">
        <v>4982</v>
      </c>
    </row>
    <row r="22" customFormat="false" ht="15" hidden="false" customHeight="true" outlineLevel="0" collapsed="false">
      <c r="A22" s="2"/>
      <c r="B22" s="204"/>
      <c r="C22" s="204"/>
      <c r="D22" s="205"/>
      <c r="E22" s="204"/>
      <c r="F22" s="207" t="n">
        <v>21</v>
      </c>
      <c r="G22" s="2" t="s">
        <v>1573</v>
      </c>
      <c r="H22" s="204" t="n">
        <v>2</v>
      </c>
      <c r="I22" s="2" t="s">
        <v>4982</v>
      </c>
    </row>
    <row r="23" customFormat="false" ht="19.5" hidden="false" customHeight="true" outlineLevel="0" collapsed="false">
      <c r="A23" s="206" t="s">
        <v>5384</v>
      </c>
      <c r="B23" s="206"/>
      <c r="C23" s="215"/>
      <c r="D23" s="205"/>
      <c r="E23" s="204"/>
      <c r="F23" s="207" t="n">
        <v>22</v>
      </c>
      <c r="G23" s="2" t="s">
        <v>1113</v>
      </c>
      <c r="H23" s="204" t="n">
        <v>0</v>
      </c>
      <c r="I23" s="2" t="s">
        <v>4991</v>
      </c>
    </row>
    <row r="24" customFormat="false" ht="15" hidden="false" customHeight="true" outlineLevel="0" collapsed="false">
      <c r="A24" s="223" t="s">
        <v>5033</v>
      </c>
      <c r="B24" s="5" t="n">
        <v>31</v>
      </c>
      <c r="C24" s="204"/>
      <c r="D24" s="205"/>
      <c r="E24" s="204"/>
      <c r="F24" s="207" t="n">
        <v>23</v>
      </c>
      <c r="G24" s="2" t="s">
        <v>5000</v>
      </c>
      <c r="H24" s="204" t="n">
        <v>2</v>
      </c>
      <c r="I24" s="2" t="s">
        <v>4982</v>
      </c>
    </row>
    <row r="25" customFormat="false" ht="15" hidden="false" customHeight="true" outlineLevel="0" collapsed="false">
      <c r="A25" s="223" t="s">
        <v>5038</v>
      </c>
      <c r="B25" s="5" t="n">
        <v>46</v>
      </c>
      <c r="C25" s="204"/>
      <c r="D25" s="205"/>
      <c r="E25" s="204"/>
      <c r="F25" s="207" t="n">
        <v>24</v>
      </c>
      <c r="G25" s="2" t="s">
        <v>776</v>
      </c>
      <c r="H25" s="204" t="n">
        <v>2</v>
      </c>
      <c r="I25" s="2" t="s">
        <v>4999</v>
      </c>
    </row>
    <row r="26" customFormat="false" ht="15" hidden="false" customHeight="true" outlineLevel="0" collapsed="false">
      <c r="C26" s="204"/>
      <c r="D26" s="205"/>
      <c r="E26" s="204"/>
      <c r="F26" s="207" t="n">
        <v>25</v>
      </c>
      <c r="G26" s="2" t="s">
        <v>5030</v>
      </c>
      <c r="H26" s="204" t="n">
        <v>2</v>
      </c>
      <c r="I26" s="2" t="s">
        <v>4982</v>
      </c>
    </row>
    <row r="27" customFormat="false" ht="15" hidden="false" customHeight="true" outlineLevel="0" collapsed="false">
      <c r="A27" s="206" t="s">
        <v>5017</v>
      </c>
      <c r="B27" s="206"/>
      <c r="C27" s="204"/>
      <c r="D27" s="205"/>
      <c r="E27" s="204"/>
      <c r="F27" s="207" t="n">
        <v>26</v>
      </c>
      <c r="G27" s="2" t="s">
        <v>5281</v>
      </c>
      <c r="H27" s="204" t="n">
        <v>1</v>
      </c>
      <c r="I27" s="2" t="s">
        <v>4980</v>
      </c>
    </row>
    <row r="28" customFormat="false" ht="15" hidden="false" customHeight="true" outlineLevel="0" collapsed="false">
      <c r="A28" s="208" t="s">
        <v>1030</v>
      </c>
      <c r="B28" s="209" t="n">
        <v>0</v>
      </c>
      <c r="C28" s="204"/>
      <c r="D28" s="205"/>
      <c r="E28" s="204"/>
      <c r="F28" s="207" t="n">
        <v>27</v>
      </c>
      <c r="G28" s="2" t="s">
        <v>5283</v>
      </c>
      <c r="H28" s="204" t="n">
        <v>1</v>
      </c>
      <c r="I28" s="2" t="s">
        <v>4980</v>
      </c>
    </row>
    <row r="29" customFormat="false" ht="15" hidden="false" customHeight="true" outlineLevel="0" collapsed="false">
      <c r="A29" s="211" t="s">
        <v>5276</v>
      </c>
      <c r="B29" s="212" t="n">
        <v>0</v>
      </c>
      <c r="C29" s="204"/>
      <c r="D29" s="205"/>
      <c r="E29" s="204"/>
      <c r="F29" s="207" t="n">
        <v>28</v>
      </c>
      <c r="G29" s="2" t="s">
        <v>5061</v>
      </c>
      <c r="H29" s="204" t="n">
        <v>2</v>
      </c>
      <c r="I29" s="2" t="s">
        <v>4982</v>
      </c>
    </row>
    <row r="30" customFormat="false" ht="15" hidden="false" customHeight="true" outlineLevel="0" collapsed="false">
      <c r="A30" s="211" t="s">
        <v>5252</v>
      </c>
      <c r="B30" s="212" t="n">
        <v>0</v>
      </c>
      <c r="C30" s="204"/>
      <c r="D30" s="205"/>
      <c r="E30" s="204"/>
      <c r="F30" s="207" t="n">
        <v>29</v>
      </c>
      <c r="G30" s="2" t="s">
        <v>5007</v>
      </c>
      <c r="H30" s="204" t="n">
        <v>2</v>
      </c>
      <c r="I30" s="2" t="s">
        <v>4982</v>
      </c>
    </row>
    <row r="31" customFormat="false" ht="15" hidden="false" customHeight="true" outlineLevel="0" collapsed="false">
      <c r="A31" s="211" t="s">
        <v>5361</v>
      </c>
      <c r="B31" s="212" t="n">
        <v>0</v>
      </c>
      <c r="C31" s="204"/>
      <c r="D31" s="205"/>
      <c r="E31" s="204"/>
      <c r="F31" s="207" t="n">
        <v>30</v>
      </c>
      <c r="G31" s="2" t="s">
        <v>5380</v>
      </c>
      <c r="H31" s="204" t="n">
        <v>2</v>
      </c>
      <c r="I31" s="2" t="s">
        <v>4999</v>
      </c>
    </row>
    <row r="32" customFormat="false" ht="15" hidden="false" customHeight="true" outlineLevel="0" collapsed="false">
      <c r="A32" s="211" t="s">
        <v>776</v>
      </c>
      <c r="B32" s="212" t="n">
        <v>0</v>
      </c>
      <c r="C32" s="204"/>
      <c r="D32" s="205"/>
      <c r="E32" s="204"/>
      <c r="F32" s="207" t="n">
        <v>31</v>
      </c>
      <c r="G32" s="2" t="s">
        <v>5055</v>
      </c>
      <c r="H32" s="204" t="n">
        <v>2</v>
      </c>
      <c r="I32" s="2" t="s">
        <v>5006</v>
      </c>
    </row>
    <row r="33" customFormat="false" ht="15" hidden="false" customHeight="true" outlineLevel="0" collapsed="false">
      <c r="A33" s="211" t="s">
        <v>5380</v>
      </c>
      <c r="B33" s="212" t="n">
        <v>0</v>
      </c>
      <c r="C33" s="204"/>
      <c r="D33" s="205"/>
      <c r="E33" s="204"/>
      <c r="F33" s="207" t="n">
        <v>32</v>
      </c>
      <c r="G33" s="2" t="s">
        <v>5009</v>
      </c>
      <c r="H33" s="204" t="n">
        <v>1</v>
      </c>
      <c r="I33" s="2" t="s">
        <v>4980</v>
      </c>
    </row>
    <row r="34" customFormat="false" ht="15" hidden="false" customHeight="true" outlineLevel="0" collapsed="false">
      <c r="A34" s="211" t="s">
        <v>4997</v>
      </c>
      <c r="B34" s="212" t="n">
        <v>0</v>
      </c>
      <c r="C34" s="204"/>
      <c r="D34" s="205"/>
      <c r="E34" s="204"/>
      <c r="F34" s="207" t="n">
        <v>33</v>
      </c>
      <c r="G34" s="2" t="s">
        <v>4997</v>
      </c>
      <c r="H34" s="204" t="n">
        <v>2</v>
      </c>
      <c r="I34" s="2" t="s">
        <v>4999</v>
      </c>
    </row>
    <row r="35" customFormat="false" ht="15" hidden="false" customHeight="true" outlineLevel="0" collapsed="false">
      <c r="A35" s="211" t="s">
        <v>5149</v>
      </c>
      <c r="B35" s="212" t="n">
        <v>0</v>
      </c>
      <c r="C35" s="204"/>
      <c r="D35" s="205"/>
      <c r="E35" s="204"/>
      <c r="F35" s="207" t="n">
        <v>34</v>
      </c>
      <c r="G35" s="2" t="s">
        <v>5002</v>
      </c>
      <c r="H35" s="204" t="n">
        <v>2</v>
      </c>
      <c r="I35" s="2" t="s">
        <v>5006</v>
      </c>
    </row>
    <row r="36" customFormat="false" ht="15" hidden="false" customHeight="true" outlineLevel="0" collapsed="false">
      <c r="A36" s="211" t="s">
        <v>4258</v>
      </c>
      <c r="B36" s="212" t="n">
        <v>0</v>
      </c>
      <c r="C36" s="204"/>
      <c r="D36" s="205"/>
      <c r="E36" s="204"/>
      <c r="F36" s="207" t="n">
        <v>35</v>
      </c>
      <c r="G36" s="2" t="s">
        <v>5148</v>
      </c>
      <c r="H36" s="204" t="n">
        <v>2</v>
      </c>
      <c r="I36" s="2" t="s">
        <v>5006</v>
      </c>
    </row>
    <row r="37" customFormat="false" ht="15" hidden="false" customHeight="true" outlineLevel="0" collapsed="false">
      <c r="A37" s="211" t="s">
        <v>480</v>
      </c>
      <c r="B37" s="212" t="n">
        <v>0</v>
      </c>
      <c r="C37" s="204"/>
      <c r="D37" s="205"/>
      <c r="E37" s="204"/>
      <c r="F37" s="207" t="n">
        <v>36</v>
      </c>
      <c r="G37" s="2" t="s">
        <v>5250</v>
      </c>
      <c r="H37" s="204" t="n">
        <v>1</v>
      </c>
      <c r="I37" s="2" t="s">
        <v>4980</v>
      </c>
    </row>
    <row r="38" customFormat="false" ht="15" hidden="false" customHeight="true" outlineLevel="0" collapsed="false">
      <c r="A38" s="211" t="s">
        <v>5307</v>
      </c>
      <c r="B38" s="212" t="n">
        <v>0</v>
      </c>
      <c r="C38" s="204"/>
      <c r="D38" s="205"/>
      <c r="E38" s="204"/>
      <c r="F38" s="207" t="n">
        <v>37</v>
      </c>
      <c r="G38" s="2" t="s">
        <v>5149</v>
      </c>
      <c r="H38" s="204" t="n">
        <v>2</v>
      </c>
      <c r="I38" s="2" t="s">
        <v>5006</v>
      </c>
    </row>
    <row r="39" customFormat="false" ht="19.5" hidden="false" customHeight="true" outlineLevel="0" collapsed="false">
      <c r="A39" s="2" t="s">
        <v>5033</v>
      </c>
      <c r="B39" s="212" t="n">
        <v>0</v>
      </c>
      <c r="C39" s="204"/>
      <c r="D39" s="205"/>
      <c r="E39" s="204"/>
      <c r="F39" s="207" t="n">
        <v>38</v>
      </c>
      <c r="G39" s="2" t="s">
        <v>5262</v>
      </c>
      <c r="H39" s="204" t="n">
        <v>0</v>
      </c>
      <c r="I39" s="2" t="s">
        <v>4991</v>
      </c>
    </row>
    <row r="40" customFormat="false" ht="15" hidden="false" customHeight="true" outlineLevel="0" collapsed="false">
      <c r="A40" s="2" t="s">
        <v>5236</v>
      </c>
      <c r="B40" s="212" t="n">
        <v>0</v>
      </c>
      <c r="C40" s="204"/>
      <c r="D40" s="205"/>
      <c r="E40" s="204"/>
      <c r="F40" s="207" t="n">
        <v>39</v>
      </c>
      <c r="G40" s="2" t="s">
        <v>5207</v>
      </c>
      <c r="H40" s="204" t="n">
        <v>0</v>
      </c>
      <c r="I40" s="2" t="s">
        <v>4991</v>
      </c>
    </row>
    <row r="41" customFormat="false" ht="15" hidden="false" customHeight="true" outlineLevel="0" collapsed="false">
      <c r="A41" s="2" t="s">
        <v>5100</v>
      </c>
      <c r="B41" s="212" t="n">
        <v>0</v>
      </c>
      <c r="C41" s="204"/>
      <c r="D41" s="205"/>
      <c r="E41" s="204"/>
      <c r="F41" s="207" t="n">
        <v>40</v>
      </c>
      <c r="G41" s="2" t="s">
        <v>4258</v>
      </c>
      <c r="H41" s="204" t="n">
        <v>2</v>
      </c>
      <c r="I41" s="2" t="s">
        <v>4999</v>
      </c>
    </row>
    <row r="42" customFormat="false" ht="15" hidden="false" customHeight="true" outlineLevel="0" collapsed="false">
      <c r="A42" s="2"/>
      <c r="B42" s="204"/>
      <c r="C42" s="204"/>
      <c r="D42" s="205"/>
      <c r="E42" s="204"/>
      <c r="F42" s="207" t="n">
        <v>41</v>
      </c>
      <c r="G42" s="2" t="s">
        <v>478</v>
      </c>
      <c r="H42" s="204" t="n">
        <v>0</v>
      </c>
      <c r="I42" s="2" t="s">
        <v>4991</v>
      </c>
    </row>
    <row r="43" customFormat="false" ht="15" hidden="false" customHeight="true" outlineLevel="0" collapsed="false">
      <c r="A43" s="206" t="s">
        <v>5006</v>
      </c>
      <c r="B43" s="206"/>
      <c r="C43" s="204"/>
      <c r="D43" s="205"/>
      <c r="E43" s="204"/>
      <c r="F43" s="207" t="n">
        <v>42</v>
      </c>
      <c r="G43" s="2" t="s">
        <v>5038</v>
      </c>
      <c r="H43" s="204" t="n">
        <v>1</v>
      </c>
      <c r="I43" s="2" t="s">
        <v>4980</v>
      </c>
    </row>
    <row r="44" customFormat="false" ht="15" hidden="false" customHeight="true" outlineLevel="0" collapsed="false">
      <c r="A44" s="208" t="s">
        <v>5278</v>
      </c>
      <c r="B44" s="209" t="n">
        <v>0</v>
      </c>
      <c r="C44" s="204"/>
      <c r="D44" s="205"/>
      <c r="E44" s="204"/>
      <c r="F44" s="207" t="n">
        <v>43</v>
      </c>
      <c r="G44" s="2" t="s">
        <v>5062</v>
      </c>
      <c r="H44" s="204" t="n">
        <v>2</v>
      </c>
      <c r="I44" s="2" t="s">
        <v>4982</v>
      </c>
    </row>
    <row r="45" customFormat="false" ht="15" hidden="false" customHeight="true" outlineLevel="0" collapsed="false">
      <c r="A45" s="211" t="s">
        <v>5055</v>
      </c>
      <c r="B45" s="212" t="n">
        <v>0</v>
      </c>
      <c r="C45" s="204"/>
      <c r="D45" s="205"/>
      <c r="E45" s="204"/>
      <c r="F45" s="207" t="n">
        <v>44</v>
      </c>
      <c r="G45" s="2" t="s">
        <v>480</v>
      </c>
      <c r="H45" s="204" t="n">
        <v>2</v>
      </c>
      <c r="I45" s="2" t="s">
        <v>4999</v>
      </c>
    </row>
    <row r="46" customFormat="false" ht="15" hidden="false" customHeight="true" outlineLevel="0" collapsed="false">
      <c r="A46" s="211" t="s">
        <v>5002</v>
      </c>
      <c r="B46" s="212" t="n">
        <v>0</v>
      </c>
      <c r="C46" s="204"/>
      <c r="D46" s="205"/>
      <c r="E46" s="204"/>
      <c r="F46" s="207" t="n">
        <v>45</v>
      </c>
      <c r="G46" s="2" t="s">
        <v>5041</v>
      </c>
      <c r="H46" s="204" t="n">
        <v>2</v>
      </c>
      <c r="I46" s="2" t="s">
        <v>4982</v>
      </c>
    </row>
    <row r="47" customFormat="false" ht="15" hidden="false" customHeight="true" outlineLevel="0" collapsed="false">
      <c r="A47" s="211" t="s">
        <v>5148</v>
      </c>
      <c r="B47" s="212" t="n">
        <v>0</v>
      </c>
      <c r="C47" s="204"/>
      <c r="D47" s="205"/>
      <c r="E47" s="204"/>
      <c r="F47" s="207" t="n">
        <v>46</v>
      </c>
      <c r="G47" s="2" t="s">
        <v>5114</v>
      </c>
      <c r="H47" s="204" t="n">
        <v>2</v>
      </c>
      <c r="I47" s="2" t="s">
        <v>4982</v>
      </c>
    </row>
    <row r="48" customFormat="false" ht="15" hidden="false" customHeight="true" outlineLevel="0" collapsed="false">
      <c r="A48" s="211" t="s">
        <v>5250</v>
      </c>
      <c r="B48" s="212" t="n">
        <v>0</v>
      </c>
      <c r="C48" s="204"/>
      <c r="D48" s="205"/>
      <c r="E48" s="204"/>
      <c r="F48" s="207" t="n">
        <v>47</v>
      </c>
      <c r="G48" s="2" t="s">
        <v>5042</v>
      </c>
      <c r="H48" s="204" t="n">
        <v>2</v>
      </c>
      <c r="I48" s="2" t="s">
        <v>4982</v>
      </c>
    </row>
    <row r="49" customFormat="false" ht="15" hidden="false" customHeight="true" outlineLevel="0" collapsed="false">
      <c r="A49" s="211" t="s">
        <v>5149</v>
      </c>
      <c r="B49" s="212" t="n">
        <v>0</v>
      </c>
      <c r="C49" s="204"/>
      <c r="D49" s="205"/>
      <c r="E49" s="204"/>
      <c r="F49" s="207" t="n">
        <v>48</v>
      </c>
      <c r="G49" s="2" t="s">
        <v>5065</v>
      </c>
      <c r="H49" s="204" t="n">
        <v>2</v>
      </c>
      <c r="I49" s="2" t="s">
        <v>4982</v>
      </c>
    </row>
    <row r="50" customFormat="false" ht="19.5" hidden="false" customHeight="true" outlineLevel="0" collapsed="false">
      <c r="A50" s="211" t="s">
        <v>5039</v>
      </c>
      <c r="B50" s="212" t="n">
        <v>0</v>
      </c>
      <c r="C50" s="204"/>
      <c r="D50" s="205"/>
      <c r="E50" s="204"/>
      <c r="F50" s="207" t="n">
        <v>49</v>
      </c>
      <c r="G50" s="2" t="s">
        <v>5043</v>
      </c>
      <c r="H50" s="204" t="n">
        <v>2</v>
      </c>
      <c r="I50" s="2" t="s">
        <v>4982</v>
      </c>
    </row>
    <row r="51" customFormat="false" ht="15" hidden="false" customHeight="true" outlineLevel="0" collapsed="false">
      <c r="A51" s="211" t="s">
        <v>5242</v>
      </c>
      <c r="B51" s="212" t="n">
        <v>0</v>
      </c>
      <c r="C51" s="204"/>
      <c r="D51" s="205"/>
      <c r="E51" s="204"/>
      <c r="F51" s="207" t="n">
        <v>50</v>
      </c>
      <c r="G51" s="2" t="s">
        <v>5233</v>
      </c>
      <c r="H51" s="204" t="n">
        <v>2</v>
      </c>
      <c r="I51" s="2" t="s">
        <v>4982</v>
      </c>
    </row>
    <row r="52" customFormat="false" ht="15" hidden="false" customHeight="true" outlineLevel="0" collapsed="false">
      <c r="A52" s="211" t="s">
        <v>5033</v>
      </c>
      <c r="B52" s="212" t="n">
        <v>0</v>
      </c>
      <c r="C52" s="204"/>
      <c r="D52" s="205"/>
      <c r="E52" s="204"/>
      <c r="F52" s="207" t="n">
        <v>51</v>
      </c>
      <c r="G52" s="2" t="s">
        <v>549</v>
      </c>
      <c r="H52" s="204" t="n">
        <v>0</v>
      </c>
      <c r="I52" s="2" t="s">
        <v>4991</v>
      </c>
    </row>
    <row r="53" customFormat="false" ht="15" hidden="false" customHeight="true" outlineLevel="0" collapsed="false">
      <c r="A53" s="2"/>
      <c r="B53" s="204"/>
      <c r="C53" s="204"/>
      <c r="D53" s="205"/>
      <c r="E53" s="204"/>
      <c r="F53" s="207" t="n">
        <v>52</v>
      </c>
      <c r="G53" s="2" t="s">
        <v>5044</v>
      </c>
      <c r="H53" s="204" t="n">
        <v>2</v>
      </c>
      <c r="I53" s="2" t="s">
        <v>4982</v>
      </c>
    </row>
    <row r="54" customFormat="false" ht="15" hidden="false" customHeight="true" outlineLevel="0" collapsed="false">
      <c r="A54" s="206" t="s">
        <v>4982</v>
      </c>
      <c r="B54" s="206"/>
      <c r="C54" s="204"/>
      <c r="D54" s="205"/>
      <c r="E54" s="204"/>
      <c r="F54" s="207" t="n">
        <v>53</v>
      </c>
      <c r="G54" s="2" t="s">
        <v>5383</v>
      </c>
      <c r="H54" s="204" t="n">
        <v>1</v>
      </c>
      <c r="I54" s="2" t="s">
        <v>4980</v>
      </c>
    </row>
    <row r="55" customFormat="false" ht="15" hidden="false" customHeight="true" outlineLevel="0" collapsed="false">
      <c r="A55" s="208" t="s">
        <v>5274</v>
      </c>
      <c r="B55" s="224" t="n">
        <v>2</v>
      </c>
      <c r="C55" s="204"/>
      <c r="D55" s="205"/>
      <c r="E55" s="204"/>
      <c r="F55" s="207" t="n">
        <v>54</v>
      </c>
      <c r="G55" s="2" t="s">
        <v>5275</v>
      </c>
      <c r="H55" s="204" t="n">
        <v>1</v>
      </c>
      <c r="I55" s="2" t="s">
        <v>4980</v>
      </c>
    </row>
    <row r="56" customFormat="false" ht="15" hidden="false" customHeight="true" outlineLevel="0" collapsed="false">
      <c r="A56" s="211" t="s">
        <v>5203</v>
      </c>
      <c r="B56" s="225" t="n">
        <v>4</v>
      </c>
      <c r="C56" s="204"/>
      <c r="D56" s="205"/>
      <c r="E56" s="204"/>
      <c r="F56" s="207" t="n">
        <v>55</v>
      </c>
      <c r="G56" s="2" t="s">
        <v>5037</v>
      </c>
      <c r="H56" s="204" t="n">
        <v>2</v>
      </c>
      <c r="I56" s="2" t="s">
        <v>4982</v>
      </c>
    </row>
    <row r="57" customFormat="false" ht="15" hidden="false" customHeight="true" outlineLevel="0" collapsed="false">
      <c r="A57" s="211" t="s">
        <v>5045</v>
      </c>
      <c r="B57" s="225" t="n">
        <v>6</v>
      </c>
      <c r="C57" s="204"/>
      <c r="D57" s="205"/>
      <c r="E57" s="204"/>
      <c r="F57" s="207" t="n">
        <v>56</v>
      </c>
      <c r="G57" s="2" t="s">
        <v>5039</v>
      </c>
      <c r="H57" s="204" t="n">
        <v>2</v>
      </c>
      <c r="I57" s="2" t="s">
        <v>4982</v>
      </c>
    </row>
    <row r="58" customFormat="false" ht="15" hidden="false" customHeight="true" outlineLevel="0" collapsed="false">
      <c r="A58" s="211" t="s">
        <v>5000</v>
      </c>
      <c r="B58" s="225" t="n">
        <v>7</v>
      </c>
      <c r="C58" s="204"/>
      <c r="D58" s="205"/>
      <c r="E58" s="204"/>
      <c r="F58" s="207" t="n">
        <v>57</v>
      </c>
      <c r="G58" s="2" t="s">
        <v>994</v>
      </c>
      <c r="H58" s="204" t="n">
        <v>0</v>
      </c>
      <c r="I58" s="2" t="s">
        <v>4991</v>
      </c>
    </row>
    <row r="59" customFormat="false" ht="15" hidden="false" customHeight="true" outlineLevel="0" collapsed="false">
      <c r="A59" s="211" t="s">
        <v>5030</v>
      </c>
      <c r="B59" s="225" t="n">
        <v>10</v>
      </c>
      <c r="C59" s="204"/>
      <c r="D59" s="205"/>
      <c r="E59" s="204"/>
      <c r="F59" s="207" t="n">
        <v>58</v>
      </c>
      <c r="G59" s="2" t="s">
        <v>5067</v>
      </c>
      <c r="H59" s="204" t="n">
        <v>2</v>
      </c>
      <c r="I59" s="2" t="s">
        <v>4982</v>
      </c>
    </row>
    <row r="60" customFormat="false" ht="15" hidden="false" customHeight="true" outlineLevel="0" collapsed="false">
      <c r="A60" s="211" t="s">
        <v>5047</v>
      </c>
      <c r="B60" s="225" t="n">
        <v>12</v>
      </c>
      <c r="C60" s="204"/>
      <c r="D60" s="205"/>
      <c r="E60" s="204"/>
      <c r="F60" s="207" t="n">
        <v>59</v>
      </c>
      <c r="G60" s="2" t="s">
        <v>977</v>
      </c>
      <c r="H60" s="204" t="n">
        <v>2</v>
      </c>
      <c r="I60" s="2" t="s">
        <v>4982</v>
      </c>
    </row>
    <row r="61" customFormat="false" ht="15" hidden="false" customHeight="true" outlineLevel="0" collapsed="false">
      <c r="A61" s="211" t="s">
        <v>5007</v>
      </c>
      <c r="B61" s="225" t="n">
        <v>13</v>
      </c>
      <c r="C61" s="204"/>
      <c r="D61" s="205"/>
      <c r="E61" s="204"/>
      <c r="F61" s="207" t="n">
        <v>60</v>
      </c>
      <c r="G61" s="2" t="s">
        <v>5235</v>
      </c>
      <c r="H61" s="204" t="n">
        <v>2</v>
      </c>
      <c r="I61" s="2" t="s">
        <v>4982</v>
      </c>
    </row>
    <row r="62" customFormat="false" ht="15" hidden="false" customHeight="true" outlineLevel="0" collapsed="false">
      <c r="A62" s="211" t="s">
        <v>1823</v>
      </c>
      <c r="B62" s="225" t="n">
        <v>14</v>
      </c>
      <c r="C62" s="204"/>
      <c r="D62" s="205"/>
      <c r="E62" s="204"/>
      <c r="F62" s="207" t="n">
        <v>61</v>
      </c>
      <c r="G62" s="2" t="s">
        <v>5050</v>
      </c>
      <c r="H62" s="204" t="n">
        <v>2</v>
      </c>
      <c r="I62" s="2" t="s">
        <v>4982</v>
      </c>
    </row>
    <row r="63" customFormat="false" ht="15" hidden="false" customHeight="true" outlineLevel="0" collapsed="false">
      <c r="A63" s="211" t="s">
        <v>5061</v>
      </c>
      <c r="B63" s="225" t="n">
        <v>15</v>
      </c>
      <c r="C63" s="204"/>
      <c r="D63" s="205"/>
      <c r="E63" s="204"/>
      <c r="F63" s="207" t="n">
        <v>62</v>
      </c>
      <c r="G63" s="2" t="s">
        <v>5047</v>
      </c>
      <c r="H63" s="204" t="n">
        <v>2</v>
      </c>
      <c r="I63" s="2" t="s">
        <v>4982</v>
      </c>
    </row>
    <row r="64" customFormat="false" ht="15" hidden="false" customHeight="true" outlineLevel="0" collapsed="false">
      <c r="A64" s="211" t="s">
        <v>5038</v>
      </c>
      <c r="B64" s="225" t="n">
        <v>17</v>
      </c>
      <c r="C64" s="204"/>
      <c r="D64" s="205"/>
      <c r="E64" s="204"/>
      <c r="F64" s="207" t="n">
        <v>63</v>
      </c>
      <c r="G64" s="2" t="s">
        <v>5307</v>
      </c>
      <c r="H64" s="204" t="n">
        <v>2</v>
      </c>
      <c r="I64" s="2" t="s">
        <v>4999</v>
      </c>
    </row>
    <row r="65" customFormat="false" ht="15" hidden="false" customHeight="true" outlineLevel="0" collapsed="false">
      <c r="A65" s="211" t="s">
        <v>5062</v>
      </c>
      <c r="B65" s="225" t="n">
        <v>18</v>
      </c>
      <c r="C65" s="204"/>
      <c r="D65" s="205"/>
      <c r="E65" s="204"/>
      <c r="F65" s="207" t="n">
        <v>64</v>
      </c>
      <c r="G65" s="2" t="s">
        <v>5242</v>
      </c>
      <c r="H65" s="204" t="n">
        <v>2</v>
      </c>
      <c r="I65" s="2" t="s">
        <v>5006</v>
      </c>
    </row>
    <row r="66" customFormat="false" ht="15" hidden="false" customHeight="true" outlineLevel="0" collapsed="false">
      <c r="A66" s="211" t="s">
        <v>5021</v>
      </c>
      <c r="B66" s="225" t="n">
        <v>21</v>
      </c>
      <c r="C66" s="204"/>
      <c r="D66" s="205"/>
      <c r="E66" s="204"/>
      <c r="F66" s="207" t="n">
        <v>65</v>
      </c>
      <c r="G66" s="2" t="s">
        <v>5045</v>
      </c>
      <c r="H66" s="204" t="n">
        <v>2</v>
      </c>
      <c r="I66" s="2" t="s">
        <v>4982</v>
      </c>
    </row>
    <row r="67" customFormat="false" ht="15" hidden="false" customHeight="true" outlineLevel="0" collapsed="false">
      <c r="A67" s="211" t="s">
        <v>5042</v>
      </c>
      <c r="B67" s="225" t="n">
        <v>27</v>
      </c>
      <c r="C67" s="204"/>
      <c r="D67" s="205"/>
      <c r="E67" s="204"/>
      <c r="F67" s="207" t="n">
        <v>66</v>
      </c>
      <c r="G67" s="2" t="s">
        <v>1312</v>
      </c>
      <c r="H67" s="204" t="n">
        <v>0</v>
      </c>
      <c r="I67" s="2" t="s">
        <v>4991</v>
      </c>
    </row>
    <row r="68" customFormat="false" ht="15" hidden="false" customHeight="true" outlineLevel="0" collapsed="false">
      <c r="A68" s="211" t="s">
        <v>5004</v>
      </c>
      <c r="B68" s="225" t="n">
        <v>32</v>
      </c>
      <c r="C68" s="204"/>
      <c r="D68" s="205"/>
      <c r="E68" s="204"/>
      <c r="F68" s="207" t="n">
        <v>67</v>
      </c>
      <c r="G68" s="2" t="s">
        <v>5033</v>
      </c>
      <c r="H68" s="204" t="n">
        <v>1</v>
      </c>
      <c r="I68" s="2" t="s">
        <v>4980</v>
      </c>
    </row>
    <row r="69" customFormat="false" ht="15" hidden="false" customHeight="true" outlineLevel="0" collapsed="false">
      <c r="A69" s="211" t="s">
        <v>5013</v>
      </c>
      <c r="B69" s="225" t="n">
        <v>42</v>
      </c>
      <c r="C69" s="204"/>
      <c r="D69" s="205"/>
      <c r="E69" s="204"/>
      <c r="F69" s="207" t="n">
        <v>68</v>
      </c>
      <c r="G69" s="2" t="s">
        <v>5224</v>
      </c>
      <c r="H69" s="204" t="n">
        <v>2</v>
      </c>
      <c r="I69" s="2" t="s">
        <v>4982</v>
      </c>
    </row>
    <row r="70" customFormat="false" ht="15" hidden="false" customHeight="true" outlineLevel="0" collapsed="false">
      <c r="A70" s="211" t="s">
        <v>5041</v>
      </c>
      <c r="B70" s="225" t="n">
        <v>44</v>
      </c>
      <c r="C70" s="204"/>
      <c r="D70" s="205"/>
      <c r="E70" s="204"/>
      <c r="F70" s="207" t="n">
        <v>69</v>
      </c>
      <c r="G70" s="2" t="s">
        <v>5236</v>
      </c>
      <c r="H70" s="204" t="n">
        <v>2</v>
      </c>
      <c r="I70" s="2" t="s">
        <v>4999</v>
      </c>
    </row>
    <row r="71" customFormat="false" ht="15" hidden="false" customHeight="true" outlineLevel="0" collapsed="false">
      <c r="A71" s="211" t="s">
        <v>4985</v>
      </c>
      <c r="B71" s="225" t="n">
        <v>45</v>
      </c>
      <c r="C71" s="204"/>
      <c r="D71" s="205"/>
      <c r="E71" s="204"/>
      <c r="F71" s="207" t="n">
        <v>70</v>
      </c>
      <c r="G71" s="2" t="s">
        <v>5100</v>
      </c>
      <c r="H71" s="204" t="n">
        <v>1</v>
      </c>
      <c r="I71" s="2" t="s">
        <v>4980</v>
      </c>
    </row>
    <row r="72" customFormat="false" ht="15" hidden="false" customHeight="true" outlineLevel="0" collapsed="false">
      <c r="A72" s="211" t="s">
        <v>5043</v>
      </c>
      <c r="B72" s="225" t="n">
        <v>48</v>
      </c>
      <c r="C72" s="204"/>
      <c r="D72" s="205"/>
      <c r="E72" s="204"/>
      <c r="F72" s="207" t="n">
        <v>71</v>
      </c>
      <c r="G72" s="219" t="s">
        <v>5289</v>
      </c>
      <c r="H72" s="228" t="n">
        <v>2</v>
      </c>
      <c r="I72" s="219" t="s">
        <v>4982</v>
      </c>
    </row>
    <row r="73" customFormat="false" ht="15" hidden="false" customHeight="true" outlineLevel="0" collapsed="false">
      <c r="A73" s="211" t="s">
        <v>5008</v>
      </c>
      <c r="B73" s="225" t="n">
        <v>49</v>
      </c>
      <c r="C73" s="204"/>
      <c r="D73" s="205"/>
      <c r="E73" s="204"/>
      <c r="F73" s="207"/>
      <c r="G73" s="229" t="s">
        <v>5052</v>
      </c>
      <c r="H73" s="204" t="n">
        <f aca="false">SUM(H2:H72)</f>
        <v>112</v>
      </c>
      <c r="I73" s="2"/>
    </row>
    <row r="74" customFormat="false" ht="15" hidden="false" customHeight="true" outlineLevel="0" collapsed="false">
      <c r="A74" s="211" t="s">
        <v>5233</v>
      </c>
      <c r="B74" s="225" t="n">
        <v>55</v>
      </c>
      <c r="C74" s="204"/>
      <c r="D74" s="205"/>
      <c r="E74" s="204"/>
      <c r="F74" s="207"/>
      <c r="G74" s="5" t="s">
        <v>5053</v>
      </c>
      <c r="H74" s="204" t="n">
        <f aca="false">SUM(H73-((2*5)+(2*5)))</f>
        <v>92</v>
      </c>
      <c r="I74" s="2"/>
    </row>
    <row r="75" customFormat="false" ht="15" hidden="false" customHeight="true" outlineLevel="0" collapsed="false">
      <c r="A75" s="211" t="s">
        <v>5114</v>
      </c>
      <c r="B75" s="225" t="n">
        <v>67</v>
      </c>
      <c r="C75" s="204"/>
      <c r="D75" s="205"/>
      <c r="E75" s="204"/>
      <c r="F75" s="207"/>
      <c r="H75" s="204"/>
      <c r="I75" s="2"/>
    </row>
    <row r="76" customFormat="false" ht="15" hidden="false" customHeight="true" outlineLevel="0" collapsed="false">
      <c r="A76" s="211" t="s">
        <v>1573</v>
      </c>
      <c r="B76" s="225" t="n">
        <v>68</v>
      </c>
      <c r="C76" s="204"/>
      <c r="D76" s="205"/>
      <c r="E76" s="204"/>
      <c r="F76" s="207"/>
      <c r="G76" s="2"/>
      <c r="H76" s="204"/>
      <c r="I76" s="2"/>
    </row>
    <row r="77" customFormat="false" ht="15" hidden="false" customHeight="true" outlineLevel="0" collapsed="false">
      <c r="A77" s="211" t="s">
        <v>5050</v>
      </c>
      <c r="B77" s="225" t="n">
        <v>87</v>
      </c>
      <c r="C77" s="204"/>
      <c r="D77" s="205"/>
      <c r="E77" s="204"/>
      <c r="F77" s="207"/>
      <c r="H77" s="204"/>
      <c r="I77" s="2"/>
    </row>
    <row r="78" customFormat="false" ht="15" hidden="false" customHeight="true" outlineLevel="0" collapsed="false">
      <c r="A78" s="211" t="s">
        <v>5037</v>
      </c>
      <c r="B78" s="225" t="n">
        <v>88</v>
      </c>
      <c r="C78" s="204"/>
      <c r="D78" s="205"/>
      <c r="E78" s="204"/>
      <c r="F78" s="207"/>
      <c r="G78" s="2"/>
      <c r="H78" s="204"/>
      <c r="I78" s="2"/>
    </row>
    <row r="79" customFormat="false" ht="15" hidden="false" customHeight="true" outlineLevel="0" collapsed="false">
      <c r="A79" s="211" t="s">
        <v>977</v>
      </c>
      <c r="B79" s="225" t="n">
        <v>90</v>
      </c>
      <c r="C79" s="204"/>
      <c r="D79" s="205"/>
      <c r="E79" s="204"/>
      <c r="F79" s="207"/>
      <c r="G79" s="2"/>
      <c r="H79" s="204"/>
      <c r="I79" s="2"/>
    </row>
    <row r="80" customFormat="false" ht="15" hidden="false" customHeight="true" outlineLevel="0" collapsed="false">
      <c r="A80" s="211" t="s">
        <v>5139</v>
      </c>
      <c r="B80" s="225" t="n">
        <v>91</v>
      </c>
      <c r="C80" s="204"/>
      <c r="D80" s="205"/>
      <c r="E80" s="204"/>
      <c r="F80" s="207"/>
      <c r="G80" s="2"/>
      <c r="H80" s="204"/>
      <c r="I80" s="2"/>
    </row>
    <row r="81" customFormat="false" ht="15" hidden="false" customHeight="true" outlineLevel="0" collapsed="false">
      <c r="A81" s="211" t="s">
        <v>5289</v>
      </c>
      <c r="B81" s="225" t="n">
        <v>93</v>
      </c>
      <c r="C81" s="204"/>
      <c r="D81" s="205"/>
      <c r="E81" s="204"/>
      <c r="F81" s="207"/>
      <c r="G81" s="2"/>
      <c r="H81" s="204"/>
      <c r="I81" s="2"/>
    </row>
    <row r="82" customFormat="false" ht="15" hidden="false" customHeight="true" outlineLevel="0" collapsed="false">
      <c r="A82" s="211" t="s">
        <v>5044</v>
      </c>
      <c r="B82" s="225" t="n">
        <v>94</v>
      </c>
      <c r="C82" s="204"/>
      <c r="D82" s="205"/>
      <c r="E82" s="204"/>
      <c r="F82" s="207"/>
      <c r="G82" s="2"/>
      <c r="H82" s="204"/>
      <c r="I82" s="2"/>
    </row>
    <row r="83" customFormat="false" ht="15" hidden="false" customHeight="true" outlineLevel="0" collapsed="false">
      <c r="A83" s="211" t="s">
        <v>4996</v>
      </c>
      <c r="B83" s="225" t="n">
        <v>100</v>
      </c>
      <c r="C83" s="204"/>
      <c r="D83" s="205"/>
      <c r="E83" s="204"/>
      <c r="F83" s="207"/>
      <c r="G83" s="2"/>
      <c r="H83" s="204"/>
      <c r="I83" s="2"/>
    </row>
    <row r="84" customFormat="false" ht="15" hidden="false" customHeight="true" outlineLevel="0" collapsed="false">
      <c r="A84" s="211" t="s">
        <v>5235</v>
      </c>
      <c r="B84" s="225" t="s">
        <v>5237</v>
      </c>
      <c r="C84" s="204"/>
      <c r="D84" s="205"/>
      <c r="E84" s="204"/>
      <c r="F84" s="207"/>
      <c r="G84" s="2"/>
      <c r="H84" s="204"/>
      <c r="I84" s="2"/>
    </row>
    <row r="85" customFormat="false" ht="15" hidden="false" customHeight="true" outlineLevel="0" collapsed="false">
      <c r="A85" s="211" t="s">
        <v>5067</v>
      </c>
      <c r="B85" s="225" t="s">
        <v>5068</v>
      </c>
      <c r="C85" s="204"/>
      <c r="D85" s="205"/>
      <c r="E85" s="204"/>
      <c r="F85" s="207"/>
      <c r="G85" s="2"/>
      <c r="H85" s="204"/>
      <c r="I85" s="2"/>
    </row>
    <row r="86" customFormat="false" ht="15" hidden="false" customHeight="true" outlineLevel="0" collapsed="false">
      <c r="A86" s="211" t="s">
        <v>5224</v>
      </c>
      <c r="B86" s="225" t="s">
        <v>5238</v>
      </c>
      <c r="C86" s="204"/>
      <c r="D86" s="205"/>
      <c r="E86" s="204"/>
      <c r="F86" s="207"/>
      <c r="G86" s="2"/>
      <c r="H86" s="204"/>
      <c r="I86" s="2"/>
    </row>
    <row r="87" customFormat="false" ht="15" hidden="false" customHeight="true" outlineLevel="0" collapsed="false">
      <c r="A87" s="211" t="s">
        <v>5065</v>
      </c>
      <c r="B87" s="225" t="s">
        <v>5069</v>
      </c>
      <c r="C87" s="204"/>
      <c r="D87" s="205"/>
      <c r="E87" s="204"/>
      <c r="F87" s="207"/>
      <c r="G87" s="2"/>
      <c r="H87" s="204"/>
      <c r="I87" s="2"/>
    </row>
    <row r="88" customFormat="false" ht="15" hidden="false" customHeight="true" outlineLevel="0" collapsed="false">
      <c r="A88" s="211" t="s">
        <v>5227</v>
      </c>
      <c r="B88" s="225" t="s">
        <v>5290</v>
      </c>
      <c r="C88" s="204"/>
      <c r="D88" s="205"/>
      <c r="E88" s="204"/>
      <c r="F88" s="207"/>
      <c r="G88" s="2"/>
      <c r="H88" s="204"/>
      <c r="I88" s="2"/>
    </row>
  </sheetData>
  <mergeCells count="5">
    <mergeCell ref="A2:B2"/>
    <mergeCell ref="A23:B23"/>
    <mergeCell ref="A27:B27"/>
    <mergeCell ref="A43:B43"/>
    <mergeCell ref="A54:B54"/>
  </mergeCells>
  <conditionalFormatting sqref="B3:B21">
    <cfRule type="expression" priority="2" aboveAverage="0" equalAverage="0" bottom="0" percent="0" rank="0" text="" dxfId="0">
      <formula>LEN(TRIM(B3))=0</formula>
    </cfRule>
  </conditionalFormatting>
  <conditionalFormatting sqref="B3:B21">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I8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3" min="2" style="0" width="8.77551020408163"/>
    <col collapsed="false" hidden="false" max="4" min="4" style="0" width="3.51020408163265"/>
    <col collapsed="false" hidden="false" max="5" min="5" style="0" width="8.77551020408163"/>
    <col collapsed="false" hidden="false" max="6" min="6" style="0" width="3.78061224489796"/>
    <col collapsed="false" hidden="false" max="7" min="7" style="0" width="21.3265306122449"/>
    <col collapsed="false" hidden="false" max="8" min="8" style="0" width="8.77551020408163"/>
    <col collapsed="false" hidden="false" max="9" min="9" style="0" width="18.6275510204082"/>
    <col collapsed="false" hidden="false" max="1025" min="10" style="0" width="13.2295918367347"/>
  </cols>
  <sheetData>
    <row r="1" customFormat="false" ht="21" hidden="false" customHeight="true" outlineLevel="0" collapsed="false">
      <c r="A1" s="202" t="s">
        <v>2228</v>
      </c>
      <c r="B1" s="203" t="s">
        <v>4976</v>
      </c>
      <c r="C1" s="204"/>
      <c r="D1" s="205"/>
      <c r="E1" s="204"/>
      <c r="F1" s="2"/>
      <c r="G1" s="203" t="s">
        <v>4977</v>
      </c>
      <c r="H1" s="203" t="s">
        <v>4978</v>
      </c>
      <c r="I1" s="203" t="s">
        <v>4979</v>
      </c>
    </row>
    <row r="2" customFormat="false" ht="19.5" hidden="false" customHeight="true" outlineLevel="0" collapsed="false">
      <c r="A2" s="206" t="s">
        <v>4980</v>
      </c>
      <c r="B2" s="206"/>
      <c r="C2" s="204"/>
      <c r="D2" s="205"/>
      <c r="E2" s="204"/>
      <c r="F2" s="207" t="n">
        <v>1</v>
      </c>
      <c r="G2" s="2" t="s">
        <v>5356</v>
      </c>
      <c r="H2" s="204" t="n">
        <v>1</v>
      </c>
      <c r="I2" s="2" t="s">
        <v>4980</v>
      </c>
    </row>
    <row r="3" customFormat="false" ht="15" hidden="false" customHeight="true" outlineLevel="0" collapsed="false">
      <c r="A3" s="208" t="s">
        <v>5210</v>
      </c>
      <c r="B3" s="209" t="n">
        <v>0</v>
      </c>
      <c r="C3" s="204"/>
      <c r="D3" s="205"/>
      <c r="E3" s="204"/>
      <c r="F3" s="207" t="n">
        <v>2</v>
      </c>
      <c r="G3" s="2" t="s">
        <v>5323</v>
      </c>
      <c r="H3" s="204" t="n">
        <v>0</v>
      </c>
      <c r="I3" s="2" t="s">
        <v>4991</v>
      </c>
    </row>
    <row r="4" customFormat="false" ht="15" hidden="false" customHeight="true" outlineLevel="0" collapsed="false">
      <c r="A4" s="211" t="s">
        <v>5323</v>
      </c>
      <c r="B4" s="212" t="n">
        <v>0</v>
      </c>
      <c r="C4" s="204"/>
      <c r="D4" s="205"/>
      <c r="E4" s="204"/>
      <c r="F4" s="207" t="n">
        <v>3</v>
      </c>
      <c r="G4" s="2" t="s">
        <v>4985</v>
      </c>
      <c r="H4" s="204" t="n">
        <v>2</v>
      </c>
      <c r="I4" s="2" t="s">
        <v>4982</v>
      </c>
    </row>
    <row r="5" customFormat="false" ht="15" hidden="false" customHeight="true" outlineLevel="0" collapsed="false">
      <c r="A5" s="211" t="s">
        <v>5011</v>
      </c>
      <c r="B5" s="212" t="n">
        <v>0</v>
      </c>
      <c r="C5" s="204"/>
      <c r="D5" s="205"/>
      <c r="E5" s="204"/>
      <c r="F5" s="207" t="n">
        <v>4</v>
      </c>
      <c r="G5" s="2" t="s">
        <v>5126</v>
      </c>
      <c r="H5" s="204" t="n">
        <v>2</v>
      </c>
      <c r="I5" s="2" t="s">
        <v>5006</v>
      </c>
    </row>
    <row r="6" customFormat="false" ht="15" hidden="false" customHeight="true" outlineLevel="0" collapsed="false">
      <c r="A6" s="211" t="s">
        <v>5038</v>
      </c>
      <c r="B6" s="212" t="n">
        <v>0</v>
      </c>
      <c r="C6" s="204"/>
      <c r="D6" s="205"/>
      <c r="E6" s="204"/>
      <c r="F6" s="207" t="n">
        <v>5</v>
      </c>
      <c r="G6" s="2" t="s">
        <v>5385</v>
      </c>
      <c r="H6" s="204" t="n">
        <v>2</v>
      </c>
      <c r="I6" s="2" t="s">
        <v>5017</v>
      </c>
    </row>
    <row r="7" customFormat="false" ht="15" hidden="false" customHeight="true" outlineLevel="0" collapsed="false">
      <c r="A7" s="211" t="s">
        <v>5358</v>
      </c>
      <c r="B7" s="212" t="n">
        <v>0</v>
      </c>
      <c r="C7" s="204"/>
      <c r="D7" s="205"/>
      <c r="E7" s="204"/>
      <c r="F7" s="207" t="n">
        <v>6</v>
      </c>
      <c r="G7" s="2" t="s">
        <v>5319</v>
      </c>
      <c r="H7" s="204" t="n">
        <v>0</v>
      </c>
      <c r="I7" s="2" t="s">
        <v>4991</v>
      </c>
    </row>
    <row r="8" customFormat="false" ht="15" hidden="false" customHeight="true" outlineLevel="0" collapsed="false">
      <c r="A8" s="211" t="s">
        <v>856</v>
      </c>
      <c r="B8" s="212" t="n">
        <v>5</v>
      </c>
      <c r="C8" s="204"/>
      <c r="D8" s="205"/>
      <c r="E8" s="204"/>
      <c r="F8" s="207" t="n">
        <v>7</v>
      </c>
      <c r="G8" s="2" t="s">
        <v>705</v>
      </c>
      <c r="H8" s="204" t="n">
        <v>0</v>
      </c>
      <c r="I8" s="2" t="s">
        <v>4991</v>
      </c>
    </row>
    <row r="9" customFormat="false" ht="15" hidden="false" customHeight="true" outlineLevel="0" collapsed="false">
      <c r="A9" s="211" t="s">
        <v>5045</v>
      </c>
      <c r="B9" s="212" t="n">
        <v>7</v>
      </c>
      <c r="C9" s="204"/>
      <c r="D9" s="205"/>
      <c r="E9" s="204"/>
      <c r="F9" s="207" t="n">
        <v>8</v>
      </c>
      <c r="G9" s="2" t="s">
        <v>5201</v>
      </c>
      <c r="H9" s="204" t="n">
        <v>2</v>
      </c>
      <c r="I9" s="2" t="s">
        <v>5017</v>
      </c>
    </row>
    <row r="10" customFormat="false" ht="15" hidden="false" customHeight="true" outlineLevel="0" collapsed="false">
      <c r="A10" s="211" t="s">
        <v>5386</v>
      </c>
      <c r="B10" s="212" t="n">
        <v>10</v>
      </c>
      <c r="C10" s="204"/>
      <c r="D10" s="205"/>
      <c r="E10" s="204"/>
      <c r="F10" s="207" t="n">
        <v>9</v>
      </c>
      <c r="G10" s="2" t="s">
        <v>5004</v>
      </c>
      <c r="H10" s="204" t="n">
        <v>2</v>
      </c>
      <c r="I10" s="2" t="s">
        <v>4982</v>
      </c>
    </row>
    <row r="11" customFormat="false" ht="15" hidden="false" customHeight="true" outlineLevel="0" collapsed="false">
      <c r="A11" s="211" t="s">
        <v>705</v>
      </c>
      <c r="B11" s="212" t="n">
        <v>14</v>
      </c>
      <c r="C11" s="204"/>
      <c r="D11" s="205"/>
      <c r="E11" s="204"/>
      <c r="F11" s="207" t="n">
        <v>10</v>
      </c>
      <c r="G11" s="2" t="s">
        <v>5093</v>
      </c>
      <c r="H11" s="204" t="n">
        <v>2</v>
      </c>
      <c r="I11" s="2" t="s">
        <v>4982</v>
      </c>
    </row>
    <row r="12" customFormat="false" ht="15" hidden="false" customHeight="true" outlineLevel="0" collapsed="false">
      <c r="A12" s="211" t="s">
        <v>5319</v>
      </c>
      <c r="B12" s="212" t="n">
        <v>16</v>
      </c>
      <c r="C12" s="204"/>
      <c r="D12" s="205"/>
      <c r="E12" s="204"/>
      <c r="F12" s="207" t="n">
        <v>11</v>
      </c>
      <c r="G12" s="2" t="s">
        <v>5011</v>
      </c>
      <c r="H12" s="204" t="n">
        <v>0</v>
      </c>
      <c r="I12" s="2" t="s">
        <v>4991</v>
      </c>
    </row>
    <row r="13" customFormat="false" ht="15" hidden="false" customHeight="true" outlineLevel="0" collapsed="false">
      <c r="A13" s="211" t="s">
        <v>5175</v>
      </c>
      <c r="B13" s="212" t="n">
        <v>19</v>
      </c>
      <c r="C13" s="204"/>
      <c r="D13" s="205"/>
      <c r="E13" s="204"/>
      <c r="F13" s="207" t="n">
        <v>12</v>
      </c>
      <c r="G13" s="2" t="s">
        <v>5211</v>
      </c>
      <c r="H13" s="204" t="n">
        <v>1</v>
      </c>
      <c r="I13" s="2" t="s">
        <v>4980</v>
      </c>
    </row>
    <row r="14" customFormat="false" ht="15" hidden="false" customHeight="true" outlineLevel="0" collapsed="false">
      <c r="A14" s="211" t="s">
        <v>5116</v>
      </c>
      <c r="B14" s="212" t="n">
        <v>23</v>
      </c>
      <c r="C14" s="204"/>
      <c r="D14" s="205"/>
      <c r="E14" s="204"/>
      <c r="F14" s="207" t="n">
        <v>13</v>
      </c>
      <c r="G14" s="2" t="s">
        <v>5013</v>
      </c>
      <c r="H14" s="204" t="n">
        <v>2</v>
      </c>
      <c r="I14" s="2" t="s">
        <v>4982</v>
      </c>
    </row>
    <row r="15" customFormat="false" ht="15" hidden="false" customHeight="true" outlineLevel="0" collapsed="false">
      <c r="A15" s="211" t="s">
        <v>5188</v>
      </c>
      <c r="B15" s="212" t="n">
        <v>25</v>
      </c>
      <c r="C15" s="204"/>
      <c r="D15" s="205"/>
      <c r="E15" s="204"/>
      <c r="F15" s="207" t="n">
        <v>14</v>
      </c>
      <c r="G15" s="2" t="s">
        <v>5386</v>
      </c>
      <c r="H15" s="204" t="n">
        <v>0</v>
      </c>
      <c r="I15" s="2" t="s">
        <v>4991</v>
      </c>
    </row>
    <row r="16" customFormat="false" ht="15" hidden="false" customHeight="true" outlineLevel="0" collapsed="false">
      <c r="A16" s="211" t="s">
        <v>5387</v>
      </c>
      <c r="B16" s="212" t="n">
        <v>28</v>
      </c>
      <c r="C16" s="204"/>
      <c r="D16" s="205"/>
      <c r="E16" s="204"/>
      <c r="F16" s="207" t="n">
        <v>15</v>
      </c>
      <c r="G16" s="2" t="s">
        <v>5021</v>
      </c>
      <c r="H16" s="204" t="n">
        <v>2</v>
      </c>
      <c r="I16" s="2" t="s">
        <v>4982</v>
      </c>
    </row>
    <row r="17" customFormat="false" ht="15" hidden="false" customHeight="true" outlineLevel="0" collapsed="false">
      <c r="A17" s="211" t="s">
        <v>5356</v>
      </c>
      <c r="B17" s="212" t="n">
        <v>32</v>
      </c>
      <c r="C17" s="204"/>
      <c r="D17" s="205"/>
      <c r="E17" s="204"/>
      <c r="F17" s="207" t="n">
        <v>16</v>
      </c>
      <c r="G17" s="2" t="s">
        <v>1573</v>
      </c>
      <c r="H17" s="204" t="n">
        <v>2</v>
      </c>
      <c r="I17" s="2" t="s">
        <v>4982</v>
      </c>
    </row>
    <row r="18" customFormat="false" ht="15" hidden="false" customHeight="true" outlineLevel="0" collapsed="false">
      <c r="A18" s="211" t="s">
        <v>5064</v>
      </c>
      <c r="B18" s="212" t="n">
        <v>36</v>
      </c>
      <c r="C18" s="204"/>
      <c r="D18" s="205"/>
      <c r="E18" s="204"/>
      <c r="F18" s="207" t="n">
        <v>17</v>
      </c>
      <c r="G18" s="2" t="s">
        <v>5142</v>
      </c>
      <c r="H18" s="204" t="n">
        <v>2</v>
      </c>
      <c r="I18" s="2" t="s">
        <v>4982</v>
      </c>
    </row>
    <row r="19" customFormat="false" ht="15" hidden="false" customHeight="true" outlineLevel="0" collapsed="false">
      <c r="A19" s="211" t="s">
        <v>1209</v>
      </c>
      <c r="B19" s="212" t="n">
        <v>40</v>
      </c>
      <c r="C19" s="204"/>
      <c r="D19" s="205"/>
      <c r="E19" s="204"/>
      <c r="F19" s="207" t="n">
        <v>18</v>
      </c>
      <c r="G19" s="2" t="s">
        <v>5176</v>
      </c>
      <c r="H19" s="204" t="n">
        <v>2</v>
      </c>
      <c r="I19" s="2" t="s">
        <v>5006</v>
      </c>
    </row>
    <row r="20" customFormat="false" ht="15" hidden="false" customHeight="true" outlineLevel="0" collapsed="false">
      <c r="A20" s="211" t="s">
        <v>5095</v>
      </c>
      <c r="B20" s="212" t="n">
        <v>44</v>
      </c>
      <c r="C20" s="204"/>
      <c r="D20" s="205"/>
      <c r="E20" s="204"/>
      <c r="F20" s="207" t="n">
        <v>19</v>
      </c>
      <c r="G20" s="2" t="s">
        <v>5232</v>
      </c>
      <c r="H20" s="204" t="n">
        <v>1</v>
      </c>
      <c r="I20" s="2" t="s">
        <v>4980</v>
      </c>
    </row>
    <row r="21" customFormat="false" ht="15" hidden="false" customHeight="true" outlineLevel="0" collapsed="false">
      <c r="A21" s="211" t="s">
        <v>5119</v>
      </c>
      <c r="B21" s="212" t="n">
        <v>48</v>
      </c>
      <c r="C21" s="204"/>
      <c r="D21" s="205"/>
      <c r="E21" s="204"/>
      <c r="F21" s="207" t="n">
        <v>20</v>
      </c>
      <c r="G21" s="2" t="s">
        <v>5210</v>
      </c>
      <c r="H21" s="204" t="n">
        <v>0</v>
      </c>
      <c r="I21" s="2" t="s">
        <v>4991</v>
      </c>
    </row>
    <row r="22" customFormat="false" ht="15" hidden="false" customHeight="true" outlineLevel="0" collapsed="false">
      <c r="A22" s="211" t="s">
        <v>5204</v>
      </c>
      <c r="B22" s="212" t="n">
        <v>52</v>
      </c>
      <c r="C22" s="204"/>
      <c r="D22" s="205"/>
      <c r="E22" s="204"/>
      <c r="F22" s="207" t="n">
        <v>21</v>
      </c>
      <c r="G22" s="2" t="s">
        <v>690</v>
      </c>
      <c r="H22" s="204" t="n">
        <v>2</v>
      </c>
      <c r="I22" s="2" t="s">
        <v>5006</v>
      </c>
    </row>
    <row r="23" customFormat="false" ht="15" hidden="false" customHeight="true" outlineLevel="0" collapsed="false">
      <c r="A23" s="211" t="s">
        <v>5232</v>
      </c>
      <c r="B23" s="212" t="n">
        <v>56</v>
      </c>
      <c r="C23" s="204"/>
      <c r="D23" s="205"/>
      <c r="E23" s="204"/>
      <c r="F23" s="207" t="n">
        <v>22</v>
      </c>
      <c r="G23" s="2" t="s">
        <v>5095</v>
      </c>
      <c r="H23" s="204" t="n">
        <v>1</v>
      </c>
      <c r="I23" s="2" t="s">
        <v>4980</v>
      </c>
    </row>
    <row r="24" customFormat="false" ht="15" hidden="false" customHeight="true" outlineLevel="0" collapsed="false">
      <c r="A24" s="211" t="s">
        <v>5211</v>
      </c>
      <c r="B24" s="230" t="n">
        <v>60</v>
      </c>
      <c r="C24" s="204"/>
      <c r="D24" s="205"/>
      <c r="E24" s="204"/>
      <c r="F24" s="207" t="n">
        <v>23</v>
      </c>
      <c r="G24" s="2" t="s">
        <v>5030</v>
      </c>
      <c r="H24" s="204" t="n">
        <v>2</v>
      </c>
      <c r="I24" s="2" t="s">
        <v>4982</v>
      </c>
    </row>
    <row r="25" customFormat="false" ht="15" hidden="false" customHeight="true" outlineLevel="0" collapsed="false">
      <c r="A25" s="2"/>
      <c r="B25" s="204"/>
      <c r="C25" s="204"/>
      <c r="D25" s="205"/>
      <c r="E25" s="204"/>
      <c r="F25" s="207" t="n">
        <v>24</v>
      </c>
      <c r="G25" s="2" t="s">
        <v>5061</v>
      </c>
      <c r="H25" s="204" t="n">
        <v>2</v>
      </c>
      <c r="I25" s="2" t="s">
        <v>4982</v>
      </c>
    </row>
    <row r="26" customFormat="false" ht="19.5" hidden="false" customHeight="true" outlineLevel="0" collapsed="false">
      <c r="A26" s="206" t="s">
        <v>5017</v>
      </c>
      <c r="B26" s="206"/>
      <c r="C26" s="215"/>
      <c r="D26" s="205"/>
      <c r="E26" s="204"/>
      <c r="F26" s="207" t="n">
        <v>25</v>
      </c>
      <c r="G26" s="2" t="s">
        <v>5034</v>
      </c>
      <c r="H26" s="204" t="n">
        <v>2</v>
      </c>
      <c r="I26" s="2" t="s">
        <v>4982</v>
      </c>
    </row>
    <row r="27" customFormat="false" ht="15" hidden="false" customHeight="true" outlineLevel="0" collapsed="false">
      <c r="A27" s="208" t="s">
        <v>5385</v>
      </c>
      <c r="B27" s="209" t="n">
        <v>0</v>
      </c>
      <c r="C27" s="204"/>
      <c r="D27" s="205"/>
      <c r="E27" s="204"/>
      <c r="F27" s="207" t="n">
        <v>26</v>
      </c>
      <c r="G27" s="2" t="s">
        <v>5250</v>
      </c>
      <c r="H27" s="204" t="n">
        <v>2</v>
      </c>
      <c r="I27" s="2" t="s">
        <v>5006</v>
      </c>
    </row>
    <row r="28" customFormat="false" ht="15" hidden="false" customHeight="true" outlineLevel="0" collapsed="false">
      <c r="A28" s="211" t="s">
        <v>5201</v>
      </c>
      <c r="B28" s="212" t="n">
        <v>0</v>
      </c>
      <c r="C28" s="204"/>
      <c r="D28" s="205"/>
      <c r="E28" s="204"/>
      <c r="F28" s="207" t="n">
        <v>27</v>
      </c>
      <c r="G28" s="2" t="s">
        <v>655</v>
      </c>
      <c r="H28" s="204" t="n">
        <v>2</v>
      </c>
      <c r="I28" s="2" t="s">
        <v>5006</v>
      </c>
    </row>
    <row r="29" customFormat="false" ht="15" hidden="false" customHeight="true" outlineLevel="0" collapsed="false">
      <c r="A29" s="211" t="s">
        <v>5202</v>
      </c>
      <c r="B29" s="212" t="n">
        <v>0</v>
      </c>
      <c r="C29" s="204"/>
      <c r="D29" s="205"/>
      <c r="E29" s="204"/>
      <c r="F29" s="207" t="n">
        <v>28</v>
      </c>
      <c r="G29" s="2" t="s">
        <v>5186</v>
      </c>
      <c r="H29" s="204" t="n">
        <v>2</v>
      </c>
      <c r="I29" s="2" t="s">
        <v>5006</v>
      </c>
    </row>
    <row r="30" customFormat="false" ht="15" hidden="false" customHeight="true" outlineLevel="0" collapsed="false">
      <c r="A30" s="211" t="s">
        <v>5158</v>
      </c>
      <c r="B30" s="212" t="n">
        <v>0</v>
      </c>
      <c r="C30" s="204"/>
      <c r="D30" s="205"/>
      <c r="E30" s="204"/>
      <c r="F30" s="207" t="n">
        <v>29</v>
      </c>
      <c r="G30" s="2" t="s">
        <v>5108</v>
      </c>
      <c r="H30" s="204" t="n">
        <v>2</v>
      </c>
      <c r="I30" s="2" t="s">
        <v>4982</v>
      </c>
    </row>
    <row r="31" customFormat="false" ht="15" hidden="false" customHeight="true" outlineLevel="0" collapsed="false">
      <c r="A31" s="2"/>
      <c r="B31" s="204"/>
      <c r="C31" s="204"/>
      <c r="D31" s="205"/>
      <c r="E31" s="204"/>
      <c r="F31" s="207" t="n">
        <v>30</v>
      </c>
      <c r="G31" s="2" t="s">
        <v>5110</v>
      </c>
      <c r="H31" s="204" t="n">
        <v>2</v>
      </c>
      <c r="I31" s="2" t="s">
        <v>4982</v>
      </c>
    </row>
    <row r="32" customFormat="false" ht="19.5" hidden="false" customHeight="true" outlineLevel="0" collapsed="false">
      <c r="A32" s="206" t="s">
        <v>5006</v>
      </c>
      <c r="B32" s="206"/>
      <c r="C32" s="204"/>
      <c r="D32" s="205"/>
      <c r="E32" s="204"/>
      <c r="F32" s="207" t="n">
        <v>31</v>
      </c>
      <c r="G32" s="2" t="s">
        <v>5038</v>
      </c>
      <c r="H32" s="204" t="n">
        <v>0</v>
      </c>
      <c r="I32" s="2" t="s">
        <v>4991</v>
      </c>
    </row>
    <row r="33" customFormat="false" ht="15" hidden="false" customHeight="true" outlineLevel="0" collapsed="false">
      <c r="A33" s="208" t="s">
        <v>5126</v>
      </c>
      <c r="B33" s="209" t="n">
        <v>0</v>
      </c>
      <c r="C33" s="204"/>
      <c r="D33" s="205"/>
      <c r="E33" s="204"/>
      <c r="F33" s="207" t="n">
        <v>32</v>
      </c>
      <c r="G33" s="2" t="s">
        <v>1209</v>
      </c>
      <c r="H33" s="204" t="n">
        <v>1</v>
      </c>
      <c r="I33" s="2" t="s">
        <v>4980</v>
      </c>
    </row>
    <row r="34" customFormat="false" ht="15" hidden="false" customHeight="true" outlineLevel="0" collapsed="false">
      <c r="A34" s="211" t="s">
        <v>5176</v>
      </c>
      <c r="B34" s="212" t="n">
        <v>0</v>
      </c>
      <c r="C34" s="204"/>
      <c r="D34" s="205"/>
      <c r="E34" s="204"/>
      <c r="F34" s="207" t="n">
        <v>33</v>
      </c>
      <c r="G34" s="2" t="s">
        <v>619</v>
      </c>
      <c r="H34" s="204" t="n">
        <v>2</v>
      </c>
      <c r="I34" s="2" t="s">
        <v>4982</v>
      </c>
    </row>
    <row r="35" customFormat="false" ht="15" hidden="false" customHeight="true" outlineLevel="0" collapsed="false">
      <c r="A35" s="211" t="s">
        <v>5232</v>
      </c>
      <c r="B35" s="212" t="n">
        <v>0</v>
      </c>
      <c r="C35" s="204"/>
      <c r="D35" s="205"/>
      <c r="E35" s="204"/>
      <c r="F35" s="207" t="n">
        <v>34</v>
      </c>
      <c r="G35" s="2" t="s">
        <v>5188</v>
      </c>
      <c r="H35" s="204" t="n">
        <v>0</v>
      </c>
      <c r="I35" s="2" t="s">
        <v>4991</v>
      </c>
    </row>
    <row r="36" customFormat="false" ht="15" hidden="false" customHeight="true" outlineLevel="0" collapsed="false">
      <c r="A36" s="211" t="s">
        <v>690</v>
      </c>
      <c r="B36" s="212" t="n">
        <v>0</v>
      </c>
      <c r="C36" s="204"/>
      <c r="D36" s="205"/>
      <c r="E36" s="204"/>
      <c r="F36" s="207" t="n">
        <v>35</v>
      </c>
      <c r="G36" s="2" t="s">
        <v>5041</v>
      </c>
      <c r="H36" s="204" t="n">
        <v>2</v>
      </c>
      <c r="I36" s="2" t="s">
        <v>4982</v>
      </c>
    </row>
    <row r="37" customFormat="false" ht="15" hidden="false" customHeight="true" outlineLevel="0" collapsed="false">
      <c r="A37" s="211" t="s">
        <v>5250</v>
      </c>
      <c r="B37" s="212" t="n">
        <v>0</v>
      </c>
      <c r="C37" s="204"/>
      <c r="D37" s="205"/>
      <c r="E37" s="204"/>
      <c r="F37" s="207" t="n">
        <v>36</v>
      </c>
      <c r="G37" s="2" t="s">
        <v>5042</v>
      </c>
      <c r="H37" s="204" t="n">
        <v>2</v>
      </c>
      <c r="I37" s="2" t="s">
        <v>4982</v>
      </c>
    </row>
    <row r="38" customFormat="false" ht="15" hidden="false" customHeight="true" outlineLevel="0" collapsed="false">
      <c r="A38" s="211" t="s">
        <v>655</v>
      </c>
      <c r="B38" s="212" t="n">
        <v>0</v>
      </c>
      <c r="C38" s="204"/>
      <c r="D38" s="205"/>
      <c r="E38" s="204"/>
      <c r="F38" s="207" t="n">
        <v>37</v>
      </c>
      <c r="G38" s="2" t="s">
        <v>5204</v>
      </c>
      <c r="H38" s="204" t="n">
        <v>1</v>
      </c>
      <c r="I38" s="2" t="s">
        <v>4980</v>
      </c>
    </row>
    <row r="39" customFormat="false" ht="15" hidden="false" customHeight="true" outlineLevel="0" collapsed="false">
      <c r="A39" s="211" t="s">
        <v>5186</v>
      </c>
      <c r="B39" s="212" t="n">
        <v>0</v>
      </c>
      <c r="C39" s="204"/>
      <c r="D39" s="205"/>
      <c r="E39" s="204"/>
      <c r="F39" s="207" t="n">
        <v>38</v>
      </c>
      <c r="G39" s="2" t="s">
        <v>5209</v>
      </c>
      <c r="H39" s="204" t="n">
        <v>2</v>
      </c>
      <c r="I39" s="2" t="s">
        <v>4982</v>
      </c>
    </row>
    <row r="40" customFormat="false" ht="15" hidden="false" customHeight="true" outlineLevel="0" collapsed="false">
      <c r="A40" s="211" t="s">
        <v>5187</v>
      </c>
      <c r="B40" s="212" t="n">
        <v>0</v>
      </c>
      <c r="C40" s="204"/>
      <c r="D40" s="205"/>
      <c r="E40" s="204"/>
      <c r="F40" s="207" t="n">
        <v>39</v>
      </c>
      <c r="G40" s="2" t="s">
        <v>5064</v>
      </c>
      <c r="H40" s="204" t="n">
        <v>1</v>
      </c>
      <c r="I40" s="2" t="s">
        <v>4980</v>
      </c>
    </row>
    <row r="41" customFormat="false" ht="15" hidden="false" customHeight="true" outlineLevel="0" collapsed="false">
      <c r="A41" s="211" t="s">
        <v>5189</v>
      </c>
      <c r="B41" s="212" t="n">
        <v>0</v>
      </c>
      <c r="C41" s="204"/>
      <c r="D41" s="205"/>
      <c r="E41" s="204"/>
      <c r="F41" s="207" t="n">
        <v>40</v>
      </c>
      <c r="G41" s="2" t="s">
        <v>5065</v>
      </c>
      <c r="H41" s="204" t="n">
        <v>2</v>
      </c>
      <c r="I41" s="2" t="s">
        <v>4982</v>
      </c>
    </row>
    <row r="42" customFormat="false" ht="15" hidden="false" customHeight="true" outlineLevel="0" collapsed="false">
      <c r="A42" s="211" t="s">
        <v>5039</v>
      </c>
      <c r="B42" s="212" t="n">
        <v>0</v>
      </c>
      <c r="C42" s="204"/>
      <c r="D42" s="205"/>
      <c r="E42" s="204"/>
      <c r="F42" s="207" t="n">
        <v>41</v>
      </c>
      <c r="G42" s="2" t="s">
        <v>856</v>
      </c>
      <c r="H42" s="204" t="n">
        <v>0</v>
      </c>
      <c r="I42" s="2" t="s">
        <v>4991</v>
      </c>
    </row>
    <row r="43" customFormat="false" ht="15" hidden="false" customHeight="true" outlineLevel="0" collapsed="false">
      <c r="A43" s="211" t="s">
        <v>5152</v>
      </c>
      <c r="B43" s="212" t="n">
        <v>0</v>
      </c>
      <c r="C43" s="204"/>
      <c r="D43" s="205"/>
      <c r="E43" s="204"/>
      <c r="F43" s="207" t="n">
        <v>42</v>
      </c>
      <c r="G43" s="2" t="s">
        <v>5077</v>
      </c>
      <c r="H43" s="204" t="n">
        <v>2</v>
      </c>
      <c r="I43" s="2" t="s">
        <v>4982</v>
      </c>
    </row>
    <row r="44" customFormat="false" ht="15" hidden="false" customHeight="true" outlineLevel="0" collapsed="false">
      <c r="A44" s="211" t="s">
        <v>5109</v>
      </c>
      <c r="B44" s="212" t="n">
        <v>0</v>
      </c>
      <c r="C44" s="204"/>
      <c r="D44" s="205"/>
      <c r="E44" s="204"/>
      <c r="F44" s="207" t="n">
        <v>43</v>
      </c>
      <c r="G44" s="2" t="s">
        <v>5202</v>
      </c>
      <c r="H44" s="204" t="n">
        <v>2</v>
      </c>
      <c r="I44" s="2" t="s">
        <v>5017</v>
      </c>
    </row>
    <row r="45" customFormat="false" ht="15" hidden="false" customHeight="true" outlineLevel="0" collapsed="false">
      <c r="A45" s="211" t="s">
        <v>5191</v>
      </c>
      <c r="B45" s="212" t="n">
        <v>0</v>
      </c>
      <c r="C45" s="204"/>
      <c r="D45" s="205"/>
      <c r="E45" s="204"/>
      <c r="F45" s="207" t="n">
        <v>44</v>
      </c>
      <c r="G45" s="2" t="s">
        <v>5043</v>
      </c>
      <c r="H45" s="204" t="n">
        <v>2</v>
      </c>
      <c r="I45" s="2" t="s">
        <v>4982</v>
      </c>
    </row>
    <row r="46" customFormat="false" ht="15" hidden="false" customHeight="true" outlineLevel="0" collapsed="false">
      <c r="A46" s="2" t="s">
        <v>5360</v>
      </c>
      <c r="B46" s="212" t="n">
        <v>0</v>
      </c>
      <c r="C46" s="204"/>
      <c r="D46" s="205"/>
      <c r="E46" s="204"/>
      <c r="F46" s="207" t="n">
        <v>45</v>
      </c>
      <c r="G46" s="2" t="s">
        <v>957</v>
      </c>
      <c r="H46" s="204" t="n">
        <v>2</v>
      </c>
      <c r="I46" s="2" t="s">
        <v>4982</v>
      </c>
    </row>
    <row r="47" customFormat="false" ht="15" hidden="false" customHeight="true" outlineLevel="0" collapsed="false">
      <c r="C47" s="204"/>
      <c r="D47" s="205"/>
      <c r="E47" s="204"/>
      <c r="F47" s="207" t="n">
        <v>46</v>
      </c>
      <c r="G47" s="2" t="s">
        <v>5117</v>
      </c>
      <c r="H47" s="204" t="n">
        <v>2</v>
      </c>
      <c r="I47" s="2" t="s">
        <v>4982</v>
      </c>
    </row>
    <row r="48" customFormat="false" ht="15" hidden="false" customHeight="true" outlineLevel="0" collapsed="false">
      <c r="A48" s="206" t="s">
        <v>4982</v>
      </c>
      <c r="B48" s="206"/>
      <c r="C48" s="204"/>
      <c r="D48" s="205"/>
      <c r="E48" s="204"/>
      <c r="F48" s="207" t="n">
        <v>47</v>
      </c>
      <c r="G48" s="2" t="s">
        <v>5044</v>
      </c>
      <c r="H48" s="204" t="n">
        <v>2</v>
      </c>
      <c r="I48" s="2" t="s">
        <v>4982</v>
      </c>
    </row>
    <row r="49" customFormat="false" ht="15" hidden="false" customHeight="true" outlineLevel="0" collapsed="false">
      <c r="A49" s="208" t="s">
        <v>5045</v>
      </c>
      <c r="B49" s="216" t="n">
        <v>6</v>
      </c>
      <c r="C49" s="204"/>
      <c r="D49" s="205"/>
      <c r="E49" s="204"/>
      <c r="F49" s="207" t="n">
        <v>48</v>
      </c>
      <c r="G49" s="2" t="s">
        <v>5118</v>
      </c>
      <c r="H49" s="204" t="n">
        <v>2</v>
      </c>
      <c r="I49" s="2" t="s">
        <v>4982</v>
      </c>
    </row>
    <row r="50" customFormat="false" ht="15" hidden="false" customHeight="true" outlineLevel="0" collapsed="false">
      <c r="A50" s="211" t="s">
        <v>5046</v>
      </c>
      <c r="B50" s="214" t="n">
        <v>9</v>
      </c>
      <c r="C50" s="204"/>
      <c r="D50" s="205"/>
      <c r="E50" s="204"/>
      <c r="F50" s="207" t="n">
        <v>49</v>
      </c>
      <c r="G50" s="2" t="s">
        <v>5187</v>
      </c>
      <c r="H50" s="204" t="n">
        <v>2</v>
      </c>
      <c r="I50" s="2" t="s">
        <v>5006</v>
      </c>
    </row>
    <row r="51" customFormat="false" ht="15" hidden="false" customHeight="true" outlineLevel="0" collapsed="false">
      <c r="A51" s="211" t="s">
        <v>5030</v>
      </c>
      <c r="B51" s="214" t="n">
        <v>10</v>
      </c>
      <c r="C51" s="204"/>
      <c r="D51" s="205"/>
      <c r="E51" s="204"/>
      <c r="F51" s="207" t="n">
        <v>50</v>
      </c>
      <c r="G51" s="2" t="s">
        <v>5037</v>
      </c>
      <c r="H51" s="204" t="n">
        <v>2</v>
      </c>
      <c r="I51" s="2" t="s">
        <v>4982</v>
      </c>
    </row>
    <row r="52" customFormat="false" ht="15" hidden="false" customHeight="true" outlineLevel="0" collapsed="false">
      <c r="A52" s="211" t="s">
        <v>5061</v>
      </c>
      <c r="B52" s="214" t="n">
        <v>15</v>
      </c>
      <c r="C52" s="204"/>
      <c r="D52" s="205"/>
      <c r="E52" s="204"/>
      <c r="F52" s="207" t="n">
        <v>51</v>
      </c>
      <c r="G52" s="2" t="s">
        <v>5387</v>
      </c>
      <c r="H52" s="204" t="n">
        <v>1</v>
      </c>
      <c r="I52" s="2" t="s">
        <v>4980</v>
      </c>
    </row>
    <row r="53" customFormat="false" ht="15" hidden="false" customHeight="true" outlineLevel="0" collapsed="false">
      <c r="A53" s="211" t="s">
        <v>5038</v>
      </c>
      <c r="B53" s="214" t="n">
        <v>17</v>
      </c>
      <c r="C53" s="204"/>
      <c r="D53" s="205"/>
      <c r="E53" s="204"/>
      <c r="F53" s="207" t="n">
        <v>52</v>
      </c>
      <c r="G53" s="2" t="s">
        <v>1808</v>
      </c>
      <c r="H53" s="204" t="n">
        <v>2</v>
      </c>
      <c r="I53" s="2" t="s">
        <v>4982</v>
      </c>
    </row>
    <row r="54" customFormat="false" ht="15" hidden="false" customHeight="true" outlineLevel="0" collapsed="false">
      <c r="A54" s="211" t="s">
        <v>957</v>
      </c>
      <c r="B54" s="214" t="n">
        <v>20</v>
      </c>
      <c r="C54" s="204"/>
      <c r="D54" s="205"/>
      <c r="E54" s="204"/>
      <c r="F54" s="207" t="n">
        <v>53</v>
      </c>
      <c r="G54" s="2" t="s">
        <v>701</v>
      </c>
      <c r="H54" s="204" t="n">
        <v>2</v>
      </c>
      <c r="I54" s="2" t="s">
        <v>4982</v>
      </c>
    </row>
    <row r="55" customFormat="false" ht="15" hidden="false" customHeight="true" outlineLevel="0" collapsed="false">
      <c r="A55" s="211" t="s">
        <v>5021</v>
      </c>
      <c r="B55" s="214" t="n">
        <v>21</v>
      </c>
      <c r="C55" s="204"/>
      <c r="D55" s="205"/>
      <c r="E55" s="204"/>
      <c r="F55" s="207" t="n">
        <v>54</v>
      </c>
      <c r="G55" s="2" t="s">
        <v>5116</v>
      </c>
      <c r="H55" s="204" t="n">
        <v>0</v>
      </c>
      <c r="I55" s="2" t="s">
        <v>4991</v>
      </c>
    </row>
    <row r="56" customFormat="false" ht="15" hidden="false" customHeight="true" outlineLevel="0" collapsed="false">
      <c r="A56" s="211" t="s">
        <v>5116</v>
      </c>
      <c r="B56" s="214" t="n">
        <v>23</v>
      </c>
      <c r="C56" s="204"/>
      <c r="D56" s="205"/>
      <c r="E56" s="204"/>
      <c r="F56" s="207" t="n">
        <v>55</v>
      </c>
      <c r="G56" s="2" t="s">
        <v>5189</v>
      </c>
      <c r="H56" s="204" t="n">
        <v>2</v>
      </c>
      <c r="I56" s="2" t="s">
        <v>5006</v>
      </c>
    </row>
    <row r="57" customFormat="false" ht="15" hidden="false" customHeight="true" outlineLevel="0" collapsed="false">
      <c r="A57" s="211" t="s">
        <v>5042</v>
      </c>
      <c r="B57" s="214" t="n">
        <v>27</v>
      </c>
      <c r="C57" s="204"/>
      <c r="D57" s="205"/>
      <c r="E57" s="204"/>
      <c r="F57" s="207" t="n">
        <v>56</v>
      </c>
      <c r="G57" s="2" t="s">
        <v>5039</v>
      </c>
      <c r="H57" s="204" t="n">
        <v>2</v>
      </c>
      <c r="I57" s="2" t="s">
        <v>5006</v>
      </c>
    </row>
    <row r="58" customFormat="false" ht="15" hidden="false" customHeight="true" outlineLevel="0" collapsed="false">
      <c r="A58" s="211" t="s">
        <v>619</v>
      </c>
      <c r="B58" s="214" t="n">
        <v>29</v>
      </c>
      <c r="C58" s="204"/>
      <c r="D58" s="205"/>
      <c r="E58" s="204"/>
      <c r="F58" s="207" t="n">
        <v>57</v>
      </c>
      <c r="G58" s="2" t="s">
        <v>5152</v>
      </c>
      <c r="H58" s="204" t="n">
        <v>2</v>
      </c>
      <c r="I58" s="2" t="s">
        <v>5006</v>
      </c>
    </row>
    <row r="59" customFormat="false" ht="15" hidden="false" customHeight="true" outlineLevel="0" collapsed="false">
      <c r="A59" s="211" t="s">
        <v>5118</v>
      </c>
      <c r="B59" s="214" t="n">
        <v>30</v>
      </c>
      <c r="C59" s="204"/>
      <c r="D59" s="205"/>
      <c r="E59" s="204"/>
      <c r="F59" s="207" t="n">
        <v>58</v>
      </c>
      <c r="G59" s="2" t="s">
        <v>5066</v>
      </c>
      <c r="H59" s="204" t="n">
        <v>2</v>
      </c>
      <c r="I59" s="2" t="s">
        <v>4982</v>
      </c>
    </row>
    <row r="60" customFormat="false" ht="15" hidden="false" customHeight="true" outlineLevel="0" collapsed="false">
      <c r="A60" s="211" t="s">
        <v>5004</v>
      </c>
      <c r="B60" s="214" t="n">
        <v>32</v>
      </c>
      <c r="C60" s="204"/>
      <c r="D60" s="205"/>
      <c r="E60" s="204"/>
      <c r="F60" s="207" t="n">
        <v>59</v>
      </c>
      <c r="G60" s="2" t="s">
        <v>977</v>
      </c>
      <c r="H60" s="204" t="n">
        <v>2</v>
      </c>
      <c r="I60" s="2" t="s">
        <v>4982</v>
      </c>
    </row>
    <row r="61" customFormat="false" ht="15" hidden="false" customHeight="true" outlineLevel="0" collapsed="false">
      <c r="A61" s="211" t="s">
        <v>5188</v>
      </c>
      <c r="B61" s="214" t="n">
        <v>33</v>
      </c>
      <c r="C61" s="204"/>
      <c r="D61" s="205"/>
      <c r="E61" s="204"/>
      <c r="F61" s="207" t="n">
        <v>60</v>
      </c>
      <c r="G61" s="2" t="s">
        <v>5050</v>
      </c>
      <c r="H61" s="204" t="n">
        <v>2</v>
      </c>
      <c r="I61" s="2" t="s">
        <v>4982</v>
      </c>
    </row>
    <row r="62" customFormat="false" ht="15" hidden="false" customHeight="true" outlineLevel="0" collapsed="false">
      <c r="A62" s="211" t="s">
        <v>701</v>
      </c>
      <c r="B62" s="214" t="n">
        <v>34</v>
      </c>
      <c r="C62" s="204"/>
      <c r="D62" s="205"/>
      <c r="E62" s="204"/>
      <c r="F62" s="207" t="n">
        <v>61</v>
      </c>
      <c r="G62" s="2" t="s">
        <v>5119</v>
      </c>
      <c r="H62" s="204" t="n">
        <v>1</v>
      </c>
      <c r="I62" s="2" t="s">
        <v>4980</v>
      </c>
    </row>
    <row r="63" customFormat="false" ht="15" hidden="false" customHeight="true" outlineLevel="0" collapsed="false">
      <c r="A63" s="211" t="s">
        <v>1808</v>
      </c>
      <c r="B63" s="214" t="n">
        <v>36</v>
      </c>
      <c r="C63" s="204"/>
      <c r="D63" s="205"/>
      <c r="E63" s="204"/>
      <c r="F63" s="207" t="n">
        <v>62</v>
      </c>
      <c r="G63" s="2" t="s">
        <v>5045</v>
      </c>
      <c r="H63" s="204" t="n">
        <v>0</v>
      </c>
      <c r="I63" s="2" t="s">
        <v>4991</v>
      </c>
    </row>
    <row r="64" customFormat="false" ht="15" hidden="false" customHeight="true" outlineLevel="0" collapsed="false">
      <c r="A64" s="211" t="s">
        <v>5117</v>
      </c>
      <c r="B64" s="214" t="n">
        <v>37</v>
      </c>
      <c r="C64" s="204"/>
      <c r="D64" s="205"/>
      <c r="E64" s="204"/>
      <c r="F64" s="207" t="n">
        <v>63</v>
      </c>
      <c r="G64" s="2" t="s">
        <v>5175</v>
      </c>
      <c r="H64" s="204" t="n">
        <v>0</v>
      </c>
      <c r="I64" s="2" t="s">
        <v>4991</v>
      </c>
    </row>
    <row r="65" customFormat="false" ht="15" hidden="false" customHeight="true" outlineLevel="0" collapsed="false">
      <c r="A65" s="211" t="s">
        <v>5077</v>
      </c>
      <c r="B65" s="214" t="n">
        <v>39</v>
      </c>
      <c r="C65" s="204"/>
      <c r="D65" s="205"/>
      <c r="E65" s="204"/>
      <c r="F65" s="207" t="n">
        <v>64</v>
      </c>
      <c r="G65" s="2" t="s">
        <v>5109</v>
      </c>
      <c r="H65" s="204" t="n">
        <v>2</v>
      </c>
      <c r="I65" s="2" t="s">
        <v>5006</v>
      </c>
    </row>
    <row r="66" customFormat="false" ht="15" hidden="false" customHeight="true" outlineLevel="0" collapsed="false">
      <c r="A66" s="211" t="s">
        <v>5119</v>
      </c>
      <c r="B66" s="214" t="n">
        <v>41</v>
      </c>
      <c r="C66" s="204"/>
      <c r="D66" s="205"/>
      <c r="E66" s="204"/>
      <c r="F66" s="207" t="n">
        <v>65</v>
      </c>
      <c r="G66" s="2" t="s">
        <v>5051</v>
      </c>
      <c r="H66" s="204" t="n">
        <v>2</v>
      </c>
      <c r="I66" s="2" t="s">
        <v>4982</v>
      </c>
    </row>
    <row r="67" customFormat="false" ht="15" hidden="false" customHeight="true" outlineLevel="0" collapsed="false">
      <c r="A67" s="211" t="s">
        <v>5013</v>
      </c>
      <c r="B67" s="214" t="n">
        <v>42</v>
      </c>
      <c r="C67" s="204"/>
      <c r="D67" s="205"/>
      <c r="E67" s="204"/>
      <c r="F67" s="207" t="n">
        <v>66</v>
      </c>
      <c r="G67" s="2" t="s">
        <v>5046</v>
      </c>
      <c r="H67" s="204" t="n">
        <v>2</v>
      </c>
      <c r="I67" s="2" t="s">
        <v>4982</v>
      </c>
    </row>
    <row r="68" customFormat="false" ht="15" hidden="false" customHeight="true" outlineLevel="0" collapsed="false">
      <c r="A68" s="211" t="s">
        <v>5041</v>
      </c>
      <c r="B68" s="214" t="n">
        <v>44</v>
      </c>
      <c r="C68" s="204"/>
      <c r="D68" s="205"/>
      <c r="E68" s="204"/>
      <c r="F68" s="207" t="n">
        <v>67</v>
      </c>
      <c r="G68" s="2" t="s">
        <v>5358</v>
      </c>
      <c r="H68" s="204" t="n">
        <v>0</v>
      </c>
      <c r="I68" s="2" t="s">
        <v>4991</v>
      </c>
    </row>
    <row r="69" customFormat="false" ht="15" hidden="false" customHeight="true" outlineLevel="0" collapsed="false">
      <c r="A69" s="211" t="s">
        <v>4985</v>
      </c>
      <c r="B69" s="214" t="n">
        <v>45</v>
      </c>
      <c r="C69" s="204"/>
      <c r="D69" s="205"/>
      <c r="E69" s="204"/>
      <c r="F69" s="207" t="n">
        <v>68</v>
      </c>
      <c r="G69" s="2" t="s">
        <v>5191</v>
      </c>
      <c r="H69" s="204" t="n">
        <v>2</v>
      </c>
      <c r="I69" s="2" t="s">
        <v>5006</v>
      </c>
    </row>
    <row r="70" customFormat="false" ht="15" hidden="false" customHeight="true" outlineLevel="0" collapsed="false">
      <c r="A70" s="211" t="s">
        <v>5043</v>
      </c>
      <c r="B70" s="214" t="n">
        <v>48</v>
      </c>
      <c r="C70" s="204"/>
      <c r="D70" s="205"/>
      <c r="E70" s="204"/>
      <c r="F70" s="207" t="n">
        <v>69</v>
      </c>
      <c r="G70" s="2" t="s">
        <v>5158</v>
      </c>
      <c r="H70" s="204" t="n">
        <v>2</v>
      </c>
      <c r="I70" s="2" t="s">
        <v>5017</v>
      </c>
    </row>
    <row r="71" customFormat="false" ht="15" hidden="false" customHeight="true" outlineLevel="0" collapsed="false">
      <c r="A71" s="211" t="s">
        <v>5093</v>
      </c>
      <c r="B71" s="214" t="n">
        <v>63</v>
      </c>
      <c r="C71" s="204"/>
      <c r="D71" s="205"/>
      <c r="E71" s="204"/>
      <c r="F71" s="207" t="n">
        <v>70</v>
      </c>
      <c r="G71" s="2" t="s">
        <v>5360</v>
      </c>
      <c r="H71" s="204" t="n">
        <v>2</v>
      </c>
      <c r="I71" s="2" t="s">
        <v>5006</v>
      </c>
    </row>
    <row r="72" customFormat="false" ht="15" hidden="false" customHeight="true" outlineLevel="0" collapsed="false">
      <c r="A72" s="211" t="s">
        <v>5211</v>
      </c>
      <c r="B72" s="214" t="n">
        <v>64</v>
      </c>
      <c r="C72" s="204"/>
      <c r="D72" s="205"/>
      <c r="E72" s="204"/>
      <c r="F72" s="207"/>
      <c r="G72" s="220" t="s">
        <v>5052</v>
      </c>
      <c r="H72" s="222" t="n">
        <f aca="false">SUM(H2:H71)</f>
        <v>105</v>
      </c>
      <c r="I72" s="217"/>
    </row>
    <row r="73" customFormat="false" ht="15" hidden="false" customHeight="true" outlineLevel="0" collapsed="false">
      <c r="A73" s="211" t="s">
        <v>5108</v>
      </c>
      <c r="B73" s="214" t="n">
        <v>66</v>
      </c>
      <c r="C73" s="204"/>
      <c r="D73" s="205"/>
      <c r="E73" s="204"/>
      <c r="F73" s="207"/>
      <c r="G73" s="2" t="s">
        <v>5053</v>
      </c>
      <c r="H73" s="204" t="n">
        <f aca="false">H72-(2*4)-(2*1)-(2*5)</f>
        <v>85</v>
      </c>
      <c r="I73" s="2"/>
    </row>
    <row r="74" customFormat="false" ht="15" hidden="false" customHeight="true" outlineLevel="0" collapsed="false">
      <c r="A74" s="211" t="s">
        <v>1573</v>
      </c>
      <c r="B74" s="214" t="n">
        <v>68</v>
      </c>
      <c r="C74" s="204"/>
      <c r="D74" s="205"/>
      <c r="E74" s="204"/>
      <c r="F74" s="207"/>
      <c r="G74" s="2"/>
      <c r="H74" s="204"/>
      <c r="I74" s="2"/>
    </row>
    <row r="75" customFormat="false" ht="15" hidden="false" customHeight="true" outlineLevel="0" collapsed="false">
      <c r="A75" s="211" t="s">
        <v>5209</v>
      </c>
      <c r="B75" s="214" t="n">
        <v>69</v>
      </c>
      <c r="C75" s="204"/>
      <c r="D75" s="205"/>
      <c r="E75" s="204"/>
      <c r="F75" s="207"/>
      <c r="G75" s="2"/>
      <c r="H75" s="204"/>
      <c r="I75" s="2"/>
    </row>
    <row r="76" customFormat="false" ht="15" hidden="false" customHeight="true" outlineLevel="0" collapsed="false">
      <c r="A76" s="211" t="s">
        <v>5066</v>
      </c>
      <c r="B76" s="214" t="n">
        <v>71</v>
      </c>
      <c r="C76" s="204"/>
      <c r="D76" s="205"/>
      <c r="E76" s="204"/>
      <c r="F76" s="207"/>
      <c r="G76" s="2"/>
      <c r="H76" s="204"/>
      <c r="I76" s="2"/>
    </row>
    <row r="77" customFormat="false" ht="15" hidden="false" customHeight="true" outlineLevel="0" collapsed="false">
      <c r="A77" s="211" t="s">
        <v>5064</v>
      </c>
      <c r="B77" s="214" t="n">
        <v>80</v>
      </c>
      <c r="C77" s="204"/>
      <c r="D77" s="205"/>
      <c r="E77" s="204"/>
      <c r="F77" s="207"/>
      <c r="G77" s="2"/>
      <c r="H77" s="204"/>
      <c r="I77" s="2"/>
    </row>
    <row r="78" customFormat="false" ht="15" hidden="false" customHeight="true" outlineLevel="0" collapsed="false">
      <c r="A78" s="211" t="s">
        <v>5034</v>
      </c>
      <c r="B78" s="214" t="n">
        <v>83</v>
      </c>
      <c r="C78" s="204"/>
      <c r="D78" s="205"/>
      <c r="E78" s="204"/>
      <c r="F78" s="207"/>
      <c r="G78" s="2"/>
      <c r="H78" s="204"/>
      <c r="I78" s="2"/>
    </row>
    <row r="79" customFormat="false" ht="15" hidden="false" customHeight="true" outlineLevel="0" collapsed="false">
      <c r="A79" s="211" t="s">
        <v>5110</v>
      </c>
      <c r="B79" s="214" t="n">
        <v>84</v>
      </c>
      <c r="C79" s="204"/>
      <c r="D79" s="205"/>
      <c r="E79" s="204"/>
      <c r="F79" s="207"/>
      <c r="G79" s="2"/>
      <c r="H79" s="204"/>
      <c r="I79" s="2"/>
    </row>
    <row r="80" customFormat="false" ht="15" hidden="false" customHeight="true" outlineLevel="0" collapsed="false">
      <c r="A80" s="211" t="s">
        <v>5142</v>
      </c>
      <c r="B80" s="214" t="n">
        <v>86</v>
      </c>
      <c r="C80" s="204"/>
      <c r="D80" s="205"/>
      <c r="E80" s="204"/>
      <c r="F80" s="207"/>
      <c r="G80" s="2"/>
      <c r="H80" s="204"/>
      <c r="I80" s="2"/>
    </row>
    <row r="81" customFormat="false" ht="15" hidden="false" customHeight="true" outlineLevel="0" collapsed="false">
      <c r="A81" s="211" t="s">
        <v>5050</v>
      </c>
      <c r="B81" s="214" t="n">
        <v>87</v>
      </c>
      <c r="C81" s="204"/>
      <c r="D81" s="205"/>
      <c r="E81" s="204"/>
      <c r="F81" s="207"/>
      <c r="G81" s="2"/>
      <c r="H81" s="204"/>
      <c r="I81" s="2"/>
    </row>
    <row r="82" customFormat="false" ht="15" hidden="false" customHeight="true" outlineLevel="0" collapsed="false">
      <c r="A82" s="211" t="s">
        <v>5037</v>
      </c>
      <c r="B82" s="214" t="n">
        <v>88</v>
      </c>
      <c r="C82" s="204"/>
      <c r="D82" s="205"/>
      <c r="E82" s="204"/>
      <c r="F82" s="207"/>
      <c r="G82" s="2"/>
      <c r="H82" s="204"/>
      <c r="I82" s="2"/>
    </row>
    <row r="83" customFormat="false" ht="15" hidden="false" customHeight="true" outlineLevel="0" collapsed="false">
      <c r="A83" s="211" t="s">
        <v>5051</v>
      </c>
      <c r="B83" s="214" t="n">
        <v>89</v>
      </c>
      <c r="C83" s="204"/>
      <c r="D83" s="205"/>
      <c r="E83" s="204"/>
      <c r="F83" s="207"/>
      <c r="G83" s="2"/>
      <c r="H83" s="204"/>
      <c r="I83" s="2"/>
    </row>
    <row r="84" customFormat="false" ht="15" hidden="false" customHeight="true" outlineLevel="0" collapsed="false">
      <c r="A84" s="211" t="s">
        <v>977</v>
      </c>
      <c r="B84" s="214" t="n">
        <v>90</v>
      </c>
      <c r="C84" s="204"/>
      <c r="D84" s="205"/>
      <c r="E84" s="204"/>
      <c r="F84" s="207"/>
      <c r="G84" s="2"/>
      <c r="H84" s="204"/>
      <c r="I84" s="2"/>
    </row>
    <row r="85" customFormat="false" ht="15" hidden="false" customHeight="true" outlineLevel="0" collapsed="false">
      <c r="A85" s="211" t="s">
        <v>5044</v>
      </c>
      <c r="B85" s="214" t="n">
        <v>94</v>
      </c>
      <c r="C85" s="204"/>
      <c r="D85" s="205"/>
      <c r="E85" s="204"/>
      <c r="F85" s="207"/>
      <c r="G85" s="2"/>
      <c r="H85" s="204"/>
      <c r="I85" s="2"/>
    </row>
    <row r="86" customFormat="false" ht="15" hidden="false" customHeight="true" outlineLevel="0" collapsed="false">
      <c r="A86" s="211" t="s">
        <v>5065</v>
      </c>
      <c r="B86" s="214" t="s">
        <v>5069</v>
      </c>
      <c r="C86" s="204"/>
      <c r="D86" s="205"/>
      <c r="E86" s="204"/>
      <c r="F86" s="207"/>
      <c r="G86" s="2"/>
      <c r="H86" s="204"/>
      <c r="I86" s="2"/>
    </row>
  </sheetData>
  <mergeCells count="4">
    <mergeCell ref="A2:B2"/>
    <mergeCell ref="A26:B26"/>
    <mergeCell ref="A32:B32"/>
    <mergeCell ref="A48:B48"/>
  </mergeCells>
  <conditionalFormatting sqref="B3:B24">
    <cfRule type="expression" priority="2" aboveAverage="0" equalAverage="0" bottom="0" percent="0" rank="0" text="" dxfId="0">
      <formula>LEN(TRIM(B3))=0</formula>
    </cfRule>
  </conditionalFormatting>
  <conditionalFormatting sqref="B3:B24">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2.75"/>
  <cols>
    <col collapsed="false" hidden="false" max="1" min="1" style="0" width="27.9438775510204"/>
    <col collapsed="false" hidden="false" max="2" min="2" style="0" width="75.1887755102041"/>
    <col collapsed="false" hidden="false" max="3" min="3" style="0" width="43.469387755102"/>
    <col collapsed="false" hidden="false" max="1025" min="4" style="0" width="13.2295918367347"/>
  </cols>
  <sheetData>
    <row r="1" customFormat="false" ht="12.75" hidden="false" customHeight="false" outlineLevel="0" collapsed="false">
      <c r="A1" s="120" t="s">
        <v>2383</v>
      </c>
      <c r="B1" s="121" t="s">
        <v>2384</v>
      </c>
      <c r="C1" s="122" t="s">
        <v>2385</v>
      </c>
    </row>
    <row r="2" customFormat="false" ht="12.75" hidden="false" customHeight="false" outlineLevel="0" collapsed="false">
      <c r="A2" s="123"/>
      <c r="B2" s="122"/>
      <c r="C2" s="122"/>
    </row>
    <row r="3" customFormat="false" ht="14.9" hidden="false" customHeight="false" outlineLevel="0" collapsed="false">
      <c r="A3" s="123" t="s">
        <v>2386</v>
      </c>
      <c r="B3" s="122" t="s">
        <v>2387</v>
      </c>
      <c r="C3" s="122" t="s">
        <v>2388</v>
      </c>
    </row>
    <row r="4" customFormat="false" ht="12.75" hidden="false" customHeight="false" outlineLevel="0" collapsed="false">
      <c r="A4" s="123" t="s">
        <v>2389</v>
      </c>
      <c r="B4" s="122" t="s">
        <v>2390</v>
      </c>
      <c r="C4" s="122" t="s">
        <v>2391</v>
      </c>
    </row>
    <row r="5" customFormat="false" ht="14.9" hidden="false" customHeight="false" outlineLevel="0" collapsed="false">
      <c r="A5" s="123" t="s">
        <v>2392</v>
      </c>
      <c r="B5" s="122" t="s">
        <v>2393</v>
      </c>
      <c r="C5" s="122" t="s">
        <v>2394</v>
      </c>
    </row>
    <row r="6" customFormat="false" ht="14.9" hidden="false" customHeight="false" outlineLevel="0" collapsed="false">
      <c r="A6" s="123" t="s">
        <v>2395</v>
      </c>
      <c r="B6" s="122" t="s">
        <v>2396</v>
      </c>
      <c r="C6" s="122" t="s">
        <v>2397</v>
      </c>
    </row>
    <row r="7" customFormat="false" ht="14.9" hidden="false" customHeight="false" outlineLevel="0" collapsed="false">
      <c r="A7" s="123" t="s">
        <v>2398</v>
      </c>
      <c r="B7" s="122" t="s">
        <v>2399</v>
      </c>
      <c r="C7" s="122" t="s">
        <v>2400</v>
      </c>
    </row>
    <row r="8" customFormat="false" ht="14.9" hidden="false" customHeight="false" outlineLevel="0" collapsed="false">
      <c r="A8" s="123" t="s">
        <v>2401</v>
      </c>
      <c r="B8" s="122" t="s">
        <v>2402</v>
      </c>
      <c r="C8" s="122" t="s">
        <v>2403</v>
      </c>
    </row>
    <row r="9" customFormat="false" ht="14.95" hidden="false" customHeight="false" outlineLevel="0" collapsed="false">
      <c r="A9" s="123" t="s">
        <v>2404</v>
      </c>
      <c r="B9" s="122" t="s">
        <v>2405</v>
      </c>
      <c r="C9" s="122" t="s">
        <v>2406</v>
      </c>
    </row>
    <row r="10" customFormat="false" ht="14.9" hidden="false" customHeight="false" outlineLevel="0" collapsed="false">
      <c r="A10" s="123" t="s">
        <v>2407</v>
      </c>
      <c r="B10" s="122" t="s">
        <v>2408</v>
      </c>
      <c r="C10" s="122" t="s">
        <v>2409</v>
      </c>
    </row>
    <row r="11" customFormat="false" ht="14.9" hidden="false" customHeight="false" outlineLevel="0" collapsed="false">
      <c r="A11" s="123" t="s">
        <v>2410</v>
      </c>
      <c r="B11" s="122" t="s">
        <v>2411</v>
      </c>
      <c r="C11" s="122" t="s">
        <v>2412</v>
      </c>
    </row>
    <row r="12" customFormat="false" ht="14.9" hidden="false" customHeight="false" outlineLevel="0" collapsed="false">
      <c r="A12" s="123" t="s">
        <v>2413</v>
      </c>
      <c r="B12" s="122" t="s">
        <v>2414</v>
      </c>
      <c r="C12" s="122" t="s">
        <v>2415</v>
      </c>
    </row>
    <row r="13" customFormat="false" ht="14.9" hidden="false" customHeight="false" outlineLevel="0" collapsed="false">
      <c r="A13" s="123" t="s">
        <v>2416</v>
      </c>
      <c r="B13" s="122" t="s">
        <v>2417</v>
      </c>
      <c r="C13" s="122" t="s">
        <v>2418</v>
      </c>
    </row>
    <row r="14" customFormat="false" ht="14.9" hidden="false" customHeight="false" outlineLevel="0" collapsed="false">
      <c r="A14" s="123" t="s">
        <v>2419</v>
      </c>
      <c r="B14" s="122" t="s">
        <v>2420</v>
      </c>
      <c r="C14" s="122" t="s">
        <v>2421</v>
      </c>
    </row>
    <row r="15" customFormat="false" ht="14.9" hidden="false" customHeight="false" outlineLevel="0" collapsed="false">
      <c r="A15" s="123" t="s">
        <v>2422</v>
      </c>
      <c r="B15" s="122" t="s">
        <v>2423</v>
      </c>
      <c r="C15" s="122" t="s">
        <v>2424</v>
      </c>
    </row>
    <row r="16" customFormat="false" ht="14.9" hidden="false" customHeight="false" outlineLevel="0" collapsed="false">
      <c r="A16" s="123" t="s">
        <v>2425</v>
      </c>
      <c r="B16" s="122" t="s">
        <v>2426</v>
      </c>
      <c r="C16" s="122" t="s">
        <v>2427</v>
      </c>
    </row>
    <row r="17" customFormat="false" ht="14.9" hidden="false" customHeight="false" outlineLevel="0" collapsed="false">
      <c r="A17" s="123" t="s">
        <v>2428</v>
      </c>
      <c r="B17" s="122" t="s">
        <v>2429</v>
      </c>
      <c r="C17" s="122" t="s">
        <v>2430</v>
      </c>
    </row>
    <row r="18" customFormat="false" ht="14.95" hidden="false" customHeight="false" outlineLevel="0" collapsed="false">
      <c r="A18" s="123" t="s">
        <v>2431</v>
      </c>
      <c r="B18" s="122" t="s">
        <v>2432</v>
      </c>
      <c r="C18" s="122" t="s">
        <v>2433</v>
      </c>
    </row>
    <row r="19" customFormat="false" ht="14.9" hidden="false" customHeight="false" outlineLevel="0" collapsed="false">
      <c r="A19" s="123" t="s">
        <v>2434</v>
      </c>
      <c r="B19" s="122" t="s">
        <v>2435</v>
      </c>
      <c r="C19" s="122" t="s">
        <v>2436</v>
      </c>
    </row>
    <row r="20" customFormat="false" ht="14.9" hidden="false" customHeight="false" outlineLevel="0" collapsed="false">
      <c r="A20" s="123" t="s">
        <v>2437</v>
      </c>
      <c r="B20" s="122" t="s">
        <v>2438</v>
      </c>
      <c r="C20" s="122" t="s">
        <v>2439</v>
      </c>
    </row>
    <row r="21" customFormat="false" ht="14.9" hidden="false" customHeight="false" outlineLevel="0" collapsed="false">
      <c r="A21" s="123" t="s">
        <v>2440</v>
      </c>
      <c r="B21" s="122" t="s">
        <v>2441</v>
      </c>
      <c r="C21" s="122" t="s">
        <v>2442</v>
      </c>
    </row>
    <row r="22" customFormat="false" ht="14.9" hidden="false" customHeight="false" outlineLevel="0" collapsed="false">
      <c r="A22" s="123" t="s">
        <v>2443</v>
      </c>
      <c r="B22" s="122" t="s">
        <v>2444</v>
      </c>
      <c r="C22" s="122" t="s">
        <v>2445</v>
      </c>
    </row>
    <row r="23" customFormat="false" ht="14.9" hidden="false" customHeight="false" outlineLevel="0" collapsed="false">
      <c r="A23" s="123" t="s">
        <v>2446</v>
      </c>
      <c r="B23" s="122" t="s">
        <v>2447</v>
      </c>
      <c r="C23" s="122" t="s">
        <v>2448</v>
      </c>
    </row>
    <row r="24" customFormat="false" ht="14.9" hidden="false" customHeight="false" outlineLevel="0" collapsed="false">
      <c r="A24" s="123" t="s">
        <v>2449</v>
      </c>
      <c r="B24" s="122" t="s">
        <v>2447</v>
      </c>
      <c r="C24" s="122" t="s">
        <v>2450</v>
      </c>
    </row>
    <row r="25" customFormat="false" ht="14.9" hidden="false" customHeight="false" outlineLevel="0" collapsed="false">
      <c r="A25" s="123" t="s">
        <v>2451</v>
      </c>
      <c r="B25" s="122" t="s">
        <v>2447</v>
      </c>
      <c r="C25" s="122" t="s">
        <v>2452</v>
      </c>
    </row>
    <row r="26" customFormat="false" ht="14.9" hidden="false" customHeight="false" outlineLevel="0" collapsed="false">
      <c r="A26" s="123" t="s">
        <v>2453</v>
      </c>
      <c r="B26" s="122" t="s">
        <v>2447</v>
      </c>
      <c r="C26" s="122" t="s">
        <v>2454</v>
      </c>
    </row>
    <row r="27" customFormat="false" ht="14.95" hidden="false" customHeight="false" outlineLevel="0" collapsed="false">
      <c r="A27" s="123" t="s">
        <v>2455</v>
      </c>
      <c r="B27" s="122" t="s">
        <v>2447</v>
      </c>
      <c r="C27" s="122" t="s">
        <v>2456</v>
      </c>
    </row>
    <row r="28" customFormat="false" ht="12.8" hidden="false" customHeight="false" outlineLevel="0" collapsed="false"/>
    <row r="29" customFormat="false" ht="12.8" hidden="false" customHeight="false" outlineLevel="0" collapsed="false"/>
    <row r="30" customFormat="false" ht="12.8" hidden="false" customHeight="false" outlineLevel="0" collapsed="false"/>
    <row r="31" customFormat="false" ht="12.8" hidden="false" customHeight="false" outlineLevel="0" collapsed="false"/>
    <row r="32" customFormat="false" ht="12.8" hidden="false" customHeight="false" outlineLevel="0" collapsed="false"/>
  </sheetData>
  <hyperlinks>
    <hyperlink ref="B1" r:id="rId1" location="post-4843567" display="http://www.smogon.com/forums/threads/asb-players-handbook.3488563/#post-4843567"/>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I7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3" min="2" style="0" width="8.77551020408163"/>
    <col collapsed="false" hidden="false" max="4" min="4" style="0" width="3.51020408163265"/>
    <col collapsed="false" hidden="false" max="5" min="5" style="0" width="8.77551020408163"/>
    <col collapsed="false" hidden="false" max="6" min="6" style="0" width="3.78061224489796"/>
    <col collapsed="false" hidden="false" max="7" min="7" style="0" width="21.3265306122449"/>
    <col collapsed="false" hidden="false" max="8" min="8" style="0" width="8.77551020408163"/>
    <col collapsed="false" hidden="false" max="9" min="9" style="0" width="18.6275510204082"/>
    <col collapsed="false" hidden="false" max="1025" min="10" style="0" width="13.2295918367347"/>
  </cols>
  <sheetData>
    <row r="1" customFormat="false" ht="21" hidden="false" customHeight="true" outlineLevel="0" collapsed="false">
      <c r="A1" s="202" t="s">
        <v>2239</v>
      </c>
      <c r="B1" s="203" t="s">
        <v>4976</v>
      </c>
      <c r="C1" s="204"/>
      <c r="D1" s="205"/>
      <c r="E1" s="204"/>
      <c r="F1" s="2"/>
      <c r="G1" s="203" t="s">
        <v>4977</v>
      </c>
      <c r="H1" s="203" t="s">
        <v>4978</v>
      </c>
      <c r="I1" s="203" t="s">
        <v>4979</v>
      </c>
    </row>
    <row r="2" customFormat="false" ht="19.5" hidden="false" customHeight="true" outlineLevel="0" collapsed="false">
      <c r="A2" s="206" t="s">
        <v>4980</v>
      </c>
      <c r="B2" s="206"/>
      <c r="C2" s="204"/>
      <c r="D2" s="205"/>
      <c r="E2" s="204"/>
      <c r="F2" s="207" t="n">
        <v>1</v>
      </c>
      <c r="G2" s="231" t="s">
        <v>4985</v>
      </c>
      <c r="H2" s="204" t="n">
        <v>2</v>
      </c>
      <c r="I2" s="2" t="s">
        <v>4982</v>
      </c>
    </row>
    <row r="3" customFormat="false" ht="15" hidden="false" customHeight="true" outlineLevel="0" collapsed="false">
      <c r="A3" s="208" t="s">
        <v>4988</v>
      </c>
      <c r="B3" s="209" t="n">
        <v>0</v>
      </c>
      <c r="C3" s="204"/>
      <c r="D3" s="205"/>
      <c r="E3" s="204"/>
      <c r="F3" s="207" t="n">
        <v>2</v>
      </c>
      <c r="G3" s="231" t="s">
        <v>1576</v>
      </c>
      <c r="H3" s="204" t="n">
        <v>1</v>
      </c>
      <c r="I3" s="2" t="s">
        <v>4980</v>
      </c>
    </row>
    <row r="4" customFormat="false" ht="15" hidden="false" customHeight="true" outlineLevel="0" collapsed="false">
      <c r="A4" s="211" t="s">
        <v>5252</v>
      </c>
      <c r="B4" s="212" t="n">
        <v>0</v>
      </c>
      <c r="C4" s="204"/>
      <c r="D4" s="205"/>
      <c r="E4" s="204"/>
      <c r="F4" s="207" t="n">
        <v>3</v>
      </c>
      <c r="G4" s="231" t="s">
        <v>5056</v>
      </c>
      <c r="H4" s="204" t="n">
        <v>2</v>
      </c>
      <c r="I4" s="2" t="s">
        <v>4982</v>
      </c>
    </row>
    <row r="5" customFormat="false" ht="15" hidden="false" customHeight="true" outlineLevel="0" collapsed="false">
      <c r="A5" s="211" t="s">
        <v>5313</v>
      </c>
      <c r="B5" s="212" t="n">
        <v>0</v>
      </c>
      <c r="C5" s="204"/>
      <c r="D5" s="205"/>
      <c r="E5" s="204"/>
      <c r="F5" s="207" t="n">
        <v>4</v>
      </c>
      <c r="G5" s="231" t="s">
        <v>5078</v>
      </c>
      <c r="H5" s="204" t="n">
        <v>2</v>
      </c>
      <c r="I5" s="2" t="s">
        <v>4982</v>
      </c>
    </row>
    <row r="6" customFormat="false" ht="15" hidden="false" customHeight="true" outlineLevel="0" collapsed="false">
      <c r="A6" s="211" t="s">
        <v>5220</v>
      </c>
      <c r="B6" s="212" t="n">
        <v>9</v>
      </c>
      <c r="C6" s="204"/>
      <c r="D6" s="205"/>
      <c r="E6" s="204"/>
      <c r="F6" s="207" t="n">
        <v>5</v>
      </c>
      <c r="G6" s="231" t="s">
        <v>1617</v>
      </c>
      <c r="H6" s="204" t="n">
        <v>2</v>
      </c>
      <c r="I6" s="2" t="s">
        <v>5388</v>
      </c>
    </row>
    <row r="7" customFormat="false" ht="15" hidden="false" customHeight="true" outlineLevel="0" collapsed="false">
      <c r="A7" s="211" t="s">
        <v>5389</v>
      </c>
      <c r="B7" s="212" t="n">
        <v>13</v>
      </c>
      <c r="C7" s="204"/>
      <c r="D7" s="205"/>
      <c r="E7" s="204"/>
      <c r="F7" s="207" t="n">
        <v>6</v>
      </c>
      <c r="G7" s="231" t="s">
        <v>542</v>
      </c>
      <c r="H7" s="204" t="n">
        <v>2</v>
      </c>
      <c r="I7" s="2" t="s">
        <v>5017</v>
      </c>
    </row>
    <row r="8" customFormat="false" ht="15" hidden="false" customHeight="true" outlineLevel="0" collapsed="false">
      <c r="A8" s="211" t="s">
        <v>5390</v>
      </c>
      <c r="B8" s="212" t="n">
        <v>17</v>
      </c>
      <c r="C8" s="204"/>
      <c r="D8" s="205"/>
      <c r="E8" s="204"/>
      <c r="F8" s="207" t="n">
        <v>7</v>
      </c>
      <c r="G8" s="231" t="s">
        <v>5329</v>
      </c>
      <c r="H8" s="204" t="n">
        <v>1</v>
      </c>
      <c r="I8" s="2" t="s">
        <v>4980</v>
      </c>
    </row>
    <row r="9" customFormat="false" ht="15" hidden="false" customHeight="true" outlineLevel="0" collapsed="false">
      <c r="A9" s="211" t="s">
        <v>5011</v>
      </c>
      <c r="B9" s="212" t="n">
        <v>21</v>
      </c>
      <c r="C9" s="204"/>
      <c r="D9" s="205"/>
      <c r="E9" s="204"/>
      <c r="F9" s="207" t="n">
        <v>8</v>
      </c>
      <c r="G9" s="231" t="s">
        <v>4996</v>
      </c>
      <c r="H9" s="204" t="n">
        <v>2</v>
      </c>
      <c r="I9" s="2" t="s">
        <v>4982</v>
      </c>
    </row>
    <row r="10" customFormat="false" ht="15" hidden="false" customHeight="true" outlineLevel="0" collapsed="false">
      <c r="A10" s="211" t="s">
        <v>5391</v>
      </c>
      <c r="B10" s="212" t="n">
        <v>25</v>
      </c>
      <c r="C10" s="204"/>
      <c r="D10" s="205"/>
      <c r="E10" s="204"/>
      <c r="F10" s="207" t="n">
        <v>9</v>
      </c>
      <c r="G10" s="231" t="s">
        <v>5391</v>
      </c>
      <c r="H10" s="204" t="n">
        <v>0</v>
      </c>
      <c r="I10" s="2" t="s">
        <v>4991</v>
      </c>
    </row>
    <row r="11" customFormat="false" ht="15" hidden="false" customHeight="true" outlineLevel="0" collapsed="false">
      <c r="A11" s="211" t="s">
        <v>549</v>
      </c>
      <c r="B11" s="212" t="n">
        <v>29</v>
      </c>
      <c r="C11" s="204"/>
      <c r="D11" s="205"/>
      <c r="E11" s="204"/>
      <c r="F11" s="207" t="n">
        <v>10</v>
      </c>
      <c r="G11" s="231" t="s">
        <v>5085</v>
      </c>
      <c r="H11" s="204" t="n">
        <v>2</v>
      </c>
      <c r="I11" s="2" t="s">
        <v>4982</v>
      </c>
    </row>
    <row r="12" customFormat="false" ht="15" hidden="false" customHeight="true" outlineLevel="0" collapsed="false">
      <c r="A12" s="211" t="s">
        <v>5392</v>
      </c>
      <c r="B12" s="212" t="n">
        <v>33</v>
      </c>
      <c r="C12" s="204"/>
      <c r="D12" s="205"/>
      <c r="E12" s="204"/>
      <c r="F12" s="207" t="n">
        <v>11</v>
      </c>
      <c r="G12" s="231" t="s">
        <v>5004</v>
      </c>
      <c r="H12" s="204" t="n">
        <v>2</v>
      </c>
      <c r="I12" s="2" t="s">
        <v>4982</v>
      </c>
    </row>
    <row r="13" customFormat="false" ht="15" hidden="false" customHeight="true" outlineLevel="0" collapsed="false">
      <c r="A13" s="211" t="s">
        <v>5325</v>
      </c>
      <c r="B13" s="212" t="n">
        <v>37</v>
      </c>
      <c r="C13" s="204"/>
      <c r="D13" s="205"/>
      <c r="E13" s="204"/>
      <c r="F13" s="207" t="n">
        <v>12</v>
      </c>
      <c r="G13" s="231" t="s">
        <v>5089</v>
      </c>
      <c r="H13" s="204" t="n">
        <v>2</v>
      </c>
      <c r="I13" s="2" t="s">
        <v>5006</v>
      </c>
    </row>
    <row r="14" customFormat="false" ht="15" hidden="false" customHeight="true" outlineLevel="0" collapsed="false">
      <c r="A14" s="211" t="s">
        <v>5041</v>
      </c>
      <c r="B14" s="212" t="n">
        <v>41</v>
      </c>
      <c r="C14" s="204"/>
      <c r="D14" s="205"/>
      <c r="E14" s="204"/>
      <c r="F14" s="207" t="n">
        <v>13</v>
      </c>
      <c r="G14" s="231" t="s">
        <v>5390</v>
      </c>
      <c r="H14" s="204" t="n">
        <v>0</v>
      </c>
      <c r="I14" s="2" t="s">
        <v>4991</v>
      </c>
    </row>
    <row r="15" customFormat="false" ht="15" hidden="false" customHeight="true" outlineLevel="0" collapsed="false">
      <c r="A15" s="211" t="s">
        <v>1576</v>
      </c>
      <c r="B15" s="212" t="n">
        <v>45</v>
      </c>
      <c r="C15" s="204"/>
      <c r="D15" s="205"/>
      <c r="E15" s="204"/>
      <c r="F15" s="207" t="n">
        <v>14</v>
      </c>
      <c r="G15" s="231" t="s">
        <v>5090</v>
      </c>
      <c r="H15" s="204" t="n">
        <v>1</v>
      </c>
      <c r="I15" s="2" t="s">
        <v>4980</v>
      </c>
    </row>
    <row r="16" customFormat="false" ht="15" hidden="false" customHeight="true" outlineLevel="0" collapsed="false">
      <c r="A16" s="211" t="s">
        <v>5393</v>
      </c>
      <c r="B16" s="212" t="n">
        <v>49</v>
      </c>
      <c r="C16" s="204"/>
      <c r="D16" s="205"/>
      <c r="E16" s="204"/>
      <c r="F16" s="207" t="n">
        <v>15</v>
      </c>
      <c r="G16" s="231" t="s">
        <v>1344</v>
      </c>
      <c r="H16" s="204" t="n">
        <v>2</v>
      </c>
      <c r="I16" s="2" t="s">
        <v>5017</v>
      </c>
    </row>
    <row r="17" customFormat="false" ht="15" hidden="false" customHeight="true" outlineLevel="0" collapsed="false">
      <c r="A17" s="211" t="s">
        <v>5329</v>
      </c>
      <c r="B17" s="212" t="n">
        <v>53</v>
      </c>
      <c r="C17" s="204"/>
      <c r="D17" s="205"/>
      <c r="E17" s="204"/>
      <c r="F17" s="207" t="n">
        <v>16</v>
      </c>
      <c r="G17" s="231" t="s">
        <v>5011</v>
      </c>
      <c r="H17" s="204" t="n">
        <v>0</v>
      </c>
      <c r="I17" s="2" t="s">
        <v>4991</v>
      </c>
    </row>
    <row r="18" customFormat="false" ht="15" hidden="false" customHeight="true" outlineLevel="0" collapsed="false">
      <c r="A18" s="211" t="s">
        <v>5328</v>
      </c>
      <c r="B18" s="212" t="n">
        <v>57</v>
      </c>
      <c r="C18" s="204"/>
      <c r="D18" s="205"/>
      <c r="E18" s="204"/>
      <c r="F18" s="207" t="n">
        <v>17</v>
      </c>
      <c r="G18" s="231" t="s">
        <v>5134</v>
      </c>
      <c r="H18" s="204" t="n">
        <v>2</v>
      </c>
      <c r="I18" s="2" t="s">
        <v>4982</v>
      </c>
    </row>
    <row r="19" customFormat="false" ht="15" hidden="false" customHeight="true" outlineLevel="0" collapsed="false">
      <c r="A19" s="211" t="s">
        <v>5090</v>
      </c>
      <c r="B19" s="212" t="n">
        <v>57</v>
      </c>
      <c r="C19" s="204"/>
      <c r="D19" s="205"/>
      <c r="E19" s="204"/>
      <c r="F19" s="207" t="n">
        <v>18</v>
      </c>
      <c r="G19" s="231" t="s">
        <v>5013</v>
      </c>
      <c r="H19" s="204" t="n">
        <v>2</v>
      </c>
      <c r="I19" s="2" t="s">
        <v>4982</v>
      </c>
    </row>
    <row r="20" customFormat="false" ht="15" hidden="false" customHeight="true" outlineLevel="0" collapsed="false">
      <c r="A20" s="2"/>
      <c r="B20" s="213"/>
      <c r="C20" s="204"/>
      <c r="D20" s="205"/>
      <c r="E20" s="204"/>
      <c r="F20" s="207" t="n">
        <v>19</v>
      </c>
      <c r="G20" s="231" t="s">
        <v>5313</v>
      </c>
      <c r="H20" s="204" t="n">
        <v>0</v>
      </c>
      <c r="I20" s="2" t="s">
        <v>4991</v>
      </c>
    </row>
    <row r="21" customFormat="false" ht="15" hidden="false" customHeight="true" outlineLevel="0" collapsed="false">
      <c r="A21" s="206" t="s">
        <v>5017</v>
      </c>
      <c r="B21" s="206"/>
      <c r="C21" s="204"/>
      <c r="D21" s="205"/>
      <c r="E21" s="204"/>
      <c r="F21" s="207" t="n">
        <v>20</v>
      </c>
      <c r="G21" s="231" t="s">
        <v>5252</v>
      </c>
      <c r="H21" s="204" t="n">
        <v>0</v>
      </c>
      <c r="I21" s="2" t="s">
        <v>4991</v>
      </c>
    </row>
    <row r="22" customFormat="false" ht="15" hidden="false" customHeight="true" outlineLevel="0" collapsed="false">
      <c r="A22" s="208" t="s">
        <v>542</v>
      </c>
      <c r="B22" s="209" t="n">
        <v>0</v>
      </c>
      <c r="C22" s="204"/>
      <c r="D22" s="205"/>
      <c r="E22" s="204"/>
      <c r="F22" s="207" t="n">
        <v>21</v>
      </c>
      <c r="G22" s="231" t="s">
        <v>5059</v>
      </c>
      <c r="H22" s="204" t="n">
        <v>2</v>
      </c>
      <c r="I22" s="2" t="s">
        <v>4982</v>
      </c>
    </row>
    <row r="23" customFormat="false" ht="15" hidden="false" customHeight="true" outlineLevel="0" collapsed="false">
      <c r="A23" s="211" t="s">
        <v>1344</v>
      </c>
      <c r="B23" s="212" t="n">
        <v>0</v>
      </c>
      <c r="C23" s="204"/>
      <c r="D23" s="205"/>
      <c r="E23" s="204"/>
      <c r="F23" s="207" t="n">
        <v>22</v>
      </c>
      <c r="G23" s="231" t="s">
        <v>5139</v>
      </c>
      <c r="H23" s="204" t="n">
        <v>2</v>
      </c>
      <c r="I23" s="2" t="s">
        <v>4982</v>
      </c>
    </row>
    <row r="24" customFormat="false" ht="15" hidden="false" customHeight="true" outlineLevel="0" collapsed="false">
      <c r="A24" s="211" t="s">
        <v>5184</v>
      </c>
      <c r="B24" s="212" t="n">
        <v>0</v>
      </c>
      <c r="C24" s="204"/>
      <c r="D24" s="205"/>
      <c r="E24" s="204"/>
      <c r="F24" s="207" t="n">
        <v>23</v>
      </c>
      <c r="G24" s="231" t="s">
        <v>5341</v>
      </c>
      <c r="H24" s="204" t="n">
        <v>2</v>
      </c>
      <c r="I24" s="2" t="s">
        <v>5388</v>
      </c>
    </row>
    <row r="25" customFormat="false" ht="15" hidden="false" customHeight="true" outlineLevel="0" collapsed="false">
      <c r="A25" s="211" t="s">
        <v>5100</v>
      </c>
      <c r="B25" s="212" t="n">
        <v>0</v>
      </c>
      <c r="C25" s="204"/>
      <c r="D25" s="205"/>
      <c r="E25" s="204"/>
      <c r="F25" s="207" t="n">
        <v>24</v>
      </c>
      <c r="G25" s="231" t="s">
        <v>5021</v>
      </c>
      <c r="H25" s="204" t="n">
        <v>2</v>
      </c>
      <c r="I25" s="2" t="s">
        <v>4982</v>
      </c>
    </row>
    <row r="26" customFormat="false" ht="16.5" hidden="false" customHeight="true" outlineLevel="0" collapsed="false">
      <c r="A26" s="2" t="s">
        <v>1405</v>
      </c>
      <c r="B26" s="214" t="n">
        <v>0</v>
      </c>
      <c r="C26" s="215"/>
      <c r="D26" s="205"/>
      <c r="E26" s="204"/>
      <c r="F26" s="207" t="n">
        <v>25</v>
      </c>
      <c r="G26" s="231" t="s">
        <v>5027</v>
      </c>
      <c r="H26" s="204" t="n">
        <v>2</v>
      </c>
      <c r="I26" s="2" t="s">
        <v>5006</v>
      </c>
    </row>
    <row r="27" customFormat="false" ht="15" hidden="false" customHeight="true" outlineLevel="0" collapsed="false">
      <c r="C27" s="204"/>
      <c r="D27" s="205"/>
      <c r="E27" s="204"/>
      <c r="F27" s="207" t="n">
        <v>26</v>
      </c>
      <c r="G27" s="231" t="s">
        <v>1573</v>
      </c>
      <c r="H27" s="204" t="n">
        <v>2</v>
      </c>
      <c r="I27" s="2" t="s">
        <v>4982</v>
      </c>
    </row>
    <row r="28" customFormat="false" ht="15" hidden="false" customHeight="true" outlineLevel="0" collapsed="false">
      <c r="A28" s="206" t="s">
        <v>5006</v>
      </c>
      <c r="B28" s="206"/>
      <c r="C28" s="204"/>
      <c r="D28" s="205"/>
      <c r="E28" s="204"/>
      <c r="F28" s="207" t="n">
        <v>27</v>
      </c>
      <c r="G28" s="231" t="s">
        <v>5142</v>
      </c>
      <c r="H28" s="204" t="n">
        <v>2</v>
      </c>
      <c r="I28" s="2" t="s">
        <v>4982</v>
      </c>
    </row>
    <row r="29" customFormat="false" ht="15" hidden="false" customHeight="true" outlineLevel="0" collapsed="false">
      <c r="A29" s="208" t="s">
        <v>5089</v>
      </c>
      <c r="B29" s="209" t="n">
        <v>0</v>
      </c>
      <c r="C29" s="204"/>
      <c r="D29" s="205"/>
      <c r="E29" s="204"/>
      <c r="F29" s="207" t="n">
        <v>28</v>
      </c>
      <c r="G29" s="231" t="s">
        <v>690</v>
      </c>
      <c r="H29" s="204" t="n">
        <v>2</v>
      </c>
      <c r="I29" s="2" t="s">
        <v>5006</v>
      </c>
    </row>
    <row r="30" customFormat="false" ht="15" hidden="false" customHeight="true" outlineLevel="0" collapsed="false">
      <c r="A30" s="211" t="s">
        <v>5027</v>
      </c>
      <c r="B30" s="212" t="n">
        <v>0</v>
      </c>
      <c r="C30" s="204"/>
      <c r="D30" s="205"/>
      <c r="E30" s="204"/>
      <c r="F30" s="207" t="n">
        <v>29</v>
      </c>
      <c r="G30" s="231" t="s">
        <v>5030</v>
      </c>
      <c r="H30" s="204" t="n">
        <v>2</v>
      </c>
      <c r="I30" s="2" t="s">
        <v>4982</v>
      </c>
    </row>
    <row r="31" customFormat="false" ht="15" hidden="false" customHeight="true" outlineLevel="0" collapsed="false">
      <c r="A31" s="211" t="s">
        <v>690</v>
      </c>
      <c r="B31" s="212" t="n">
        <v>0</v>
      </c>
      <c r="C31" s="204"/>
      <c r="D31" s="205"/>
      <c r="E31" s="204"/>
      <c r="F31" s="207" t="n">
        <v>30</v>
      </c>
      <c r="G31" s="231" t="s">
        <v>442</v>
      </c>
      <c r="H31" s="204" t="n">
        <v>2</v>
      </c>
      <c r="I31" s="2" t="s">
        <v>5388</v>
      </c>
    </row>
    <row r="32" customFormat="false" ht="15.75" hidden="false" customHeight="true" outlineLevel="0" collapsed="false">
      <c r="A32" s="211" t="s">
        <v>655</v>
      </c>
      <c r="B32" s="212" t="n">
        <v>0</v>
      </c>
      <c r="C32" s="204"/>
      <c r="D32" s="205"/>
      <c r="E32" s="204"/>
      <c r="F32" s="207" t="n">
        <v>31</v>
      </c>
      <c r="G32" s="231" t="s">
        <v>5061</v>
      </c>
      <c r="H32" s="204" t="n">
        <v>2</v>
      </c>
      <c r="I32" s="2" t="s">
        <v>4982</v>
      </c>
    </row>
    <row r="33" customFormat="false" ht="15" hidden="false" customHeight="true" outlineLevel="0" collapsed="false">
      <c r="A33" s="211" t="s">
        <v>5039</v>
      </c>
      <c r="B33" s="212" t="n">
        <v>0</v>
      </c>
      <c r="C33" s="204"/>
      <c r="D33" s="205"/>
      <c r="E33" s="204"/>
      <c r="F33" s="207" t="n">
        <v>32</v>
      </c>
      <c r="G33" s="231" t="s">
        <v>655</v>
      </c>
      <c r="H33" s="204" t="n">
        <v>2</v>
      </c>
      <c r="I33" s="2" t="s">
        <v>5006</v>
      </c>
    </row>
    <row r="34" customFormat="false" ht="15" hidden="false" customHeight="true" outlineLevel="0" collapsed="false">
      <c r="A34" s="2"/>
      <c r="B34" s="213"/>
      <c r="C34" s="204"/>
      <c r="D34" s="205"/>
      <c r="E34" s="204"/>
      <c r="F34" s="207" t="n">
        <v>33</v>
      </c>
      <c r="G34" s="231" t="s">
        <v>4258</v>
      </c>
      <c r="H34" s="204" t="n">
        <v>2</v>
      </c>
      <c r="I34" s="2" t="s">
        <v>5388</v>
      </c>
    </row>
    <row r="35" customFormat="false" ht="15" hidden="false" customHeight="true" outlineLevel="0" collapsed="false">
      <c r="A35" s="206" t="s">
        <v>4982</v>
      </c>
      <c r="B35" s="206"/>
      <c r="C35" s="204"/>
      <c r="D35" s="205"/>
      <c r="E35" s="204"/>
      <c r="F35" s="207" t="n">
        <v>34</v>
      </c>
      <c r="G35" s="231" t="s">
        <v>5393</v>
      </c>
      <c r="H35" s="204" t="n">
        <v>1</v>
      </c>
      <c r="I35" s="2" t="s">
        <v>4980</v>
      </c>
    </row>
    <row r="36" customFormat="false" ht="15" hidden="false" customHeight="true" outlineLevel="0" collapsed="false">
      <c r="A36" s="208" t="s">
        <v>5045</v>
      </c>
      <c r="B36" s="216" t="n">
        <v>6</v>
      </c>
      <c r="C36" s="204"/>
      <c r="D36" s="205"/>
      <c r="E36" s="204"/>
      <c r="F36" s="207" t="n">
        <v>35</v>
      </c>
      <c r="G36" s="231" t="s">
        <v>5328</v>
      </c>
      <c r="H36" s="204" t="n">
        <v>1</v>
      </c>
      <c r="I36" s="2" t="s">
        <v>4980</v>
      </c>
    </row>
    <row r="37" customFormat="false" ht="15" hidden="false" customHeight="true" outlineLevel="0" collapsed="false">
      <c r="A37" s="211" t="s">
        <v>5078</v>
      </c>
      <c r="B37" s="214" t="n">
        <v>8</v>
      </c>
      <c r="C37" s="204"/>
      <c r="D37" s="205"/>
      <c r="E37" s="204"/>
      <c r="F37" s="207" t="n">
        <v>36</v>
      </c>
      <c r="G37" s="231" t="s">
        <v>5392</v>
      </c>
      <c r="H37" s="204" t="n">
        <v>1</v>
      </c>
      <c r="I37" s="2" t="s">
        <v>4980</v>
      </c>
    </row>
    <row r="38" customFormat="false" ht="15" hidden="false" customHeight="true" outlineLevel="0" collapsed="false">
      <c r="A38" s="211" t="s">
        <v>5030</v>
      </c>
      <c r="B38" s="214" t="n">
        <v>10</v>
      </c>
      <c r="C38" s="204"/>
      <c r="D38" s="205"/>
      <c r="E38" s="204"/>
      <c r="F38" s="207" t="n">
        <v>37</v>
      </c>
      <c r="G38" s="231" t="s">
        <v>5325</v>
      </c>
      <c r="H38" s="204" t="n">
        <v>1</v>
      </c>
      <c r="I38" s="2" t="s">
        <v>4980</v>
      </c>
    </row>
    <row r="39" customFormat="false" ht="15" hidden="false" customHeight="true" outlineLevel="0" collapsed="false">
      <c r="A39" s="211" t="s">
        <v>5113</v>
      </c>
      <c r="B39" s="214" t="n">
        <v>11</v>
      </c>
      <c r="C39" s="204"/>
      <c r="D39" s="205"/>
      <c r="E39" s="204"/>
      <c r="F39" s="207" t="n">
        <v>38</v>
      </c>
      <c r="G39" s="231" t="s">
        <v>5111</v>
      </c>
      <c r="H39" s="204" t="n">
        <v>2</v>
      </c>
      <c r="I39" s="2" t="s">
        <v>4982</v>
      </c>
    </row>
    <row r="40" customFormat="false" ht="15" hidden="false" customHeight="true" outlineLevel="0" collapsed="false">
      <c r="A40" s="211" t="s">
        <v>5047</v>
      </c>
      <c r="B40" s="214" t="n">
        <v>12</v>
      </c>
      <c r="C40" s="204"/>
      <c r="D40" s="205"/>
      <c r="E40" s="204"/>
      <c r="F40" s="207" t="n">
        <v>39</v>
      </c>
      <c r="G40" s="231" t="s">
        <v>5038</v>
      </c>
      <c r="H40" s="204" t="n">
        <v>2</v>
      </c>
      <c r="I40" s="2" t="s">
        <v>4982</v>
      </c>
    </row>
    <row r="41" customFormat="false" ht="15" hidden="false" customHeight="true" outlineLevel="0" collapsed="false">
      <c r="A41" s="211" t="s">
        <v>5061</v>
      </c>
      <c r="B41" s="214" t="n">
        <v>15</v>
      </c>
      <c r="C41" s="204"/>
      <c r="D41" s="205"/>
      <c r="E41" s="204"/>
      <c r="F41" s="207" t="n">
        <v>40</v>
      </c>
      <c r="G41" s="231" t="s">
        <v>5112</v>
      </c>
      <c r="H41" s="204" t="n">
        <v>2</v>
      </c>
      <c r="I41" s="2" t="s">
        <v>4982</v>
      </c>
    </row>
    <row r="42" customFormat="false" ht="15" hidden="false" customHeight="true" outlineLevel="0" collapsed="false">
      <c r="A42" s="211" t="s">
        <v>5038</v>
      </c>
      <c r="B42" s="214" t="n">
        <v>17</v>
      </c>
      <c r="C42" s="204"/>
      <c r="D42" s="205"/>
      <c r="E42" s="204"/>
      <c r="F42" s="207" t="n">
        <v>41</v>
      </c>
      <c r="G42" s="231" t="s">
        <v>5184</v>
      </c>
      <c r="H42" s="204" t="n">
        <v>2</v>
      </c>
      <c r="I42" s="2" t="s">
        <v>5017</v>
      </c>
    </row>
    <row r="43" customFormat="false" ht="15" hidden="false" customHeight="true" outlineLevel="0" collapsed="false">
      <c r="A43" s="211" t="s">
        <v>5021</v>
      </c>
      <c r="B43" s="214" t="n">
        <v>21</v>
      </c>
      <c r="C43" s="204"/>
      <c r="D43" s="205"/>
      <c r="E43" s="204"/>
      <c r="F43" s="207" t="n">
        <v>42</v>
      </c>
      <c r="G43" s="231" t="s">
        <v>5041</v>
      </c>
      <c r="H43" s="204" t="n">
        <v>1</v>
      </c>
      <c r="I43" s="2" t="s">
        <v>4980</v>
      </c>
    </row>
    <row r="44" customFormat="false" ht="15" hidden="false" customHeight="true" outlineLevel="0" collapsed="false">
      <c r="A44" s="211" t="s">
        <v>5042</v>
      </c>
      <c r="B44" s="214" t="n">
        <v>27</v>
      </c>
      <c r="C44" s="204"/>
      <c r="D44" s="205"/>
      <c r="E44" s="204"/>
      <c r="F44" s="207" t="n">
        <v>43</v>
      </c>
      <c r="G44" s="231" t="s">
        <v>5114</v>
      </c>
      <c r="H44" s="204" t="n">
        <v>2</v>
      </c>
      <c r="I44" s="2" t="s">
        <v>4982</v>
      </c>
    </row>
    <row r="45" customFormat="false" ht="15" hidden="false" customHeight="true" outlineLevel="0" collapsed="false">
      <c r="A45" s="211" t="s">
        <v>5056</v>
      </c>
      <c r="B45" s="214" t="n">
        <v>31</v>
      </c>
      <c r="C45" s="204"/>
      <c r="D45" s="205"/>
      <c r="E45" s="204"/>
      <c r="F45" s="207" t="n">
        <v>44</v>
      </c>
      <c r="G45" s="231" t="s">
        <v>5042</v>
      </c>
      <c r="H45" s="204" t="n">
        <v>2</v>
      </c>
      <c r="I45" s="2" t="s">
        <v>4982</v>
      </c>
    </row>
    <row r="46" customFormat="false" ht="15" hidden="false" customHeight="true" outlineLevel="0" collapsed="false">
      <c r="A46" s="211" t="s">
        <v>5004</v>
      </c>
      <c r="B46" s="214" t="n">
        <v>32</v>
      </c>
      <c r="C46" s="204"/>
      <c r="D46" s="205"/>
      <c r="E46" s="204"/>
      <c r="F46" s="207" t="n">
        <v>45</v>
      </c>
      <c r="G46" s="231" t="s">
        <v>5043</v>
      </c>
      <c r="H46" s="204" t="n">
        <v>2</v>
      </c>
      <c r="I46" s="2" t="s">
        <v>4982</v>
      </c>
    </row>
    <row r="47" customFormat="false" ht="15" hidden="false" customHeight="true" outlineLevel="0" collapsed="false">
      <c r="A47" s="211" t="s">
        <v>701</v>
      </c>
      <c r="B47" s="214" t="n">
        <v>34</v>
      </c>
      <c r="C47" s="204"/>
      <c r="D47" s="205"/>
      <c r="E47" s="204"/>
      <c r="F47" s="207" t="n">
        <v>46</v>
      </c>
      <c r="G47" s="231" t="s">
        <v>549</v>
      </c>
      <c r="H47" s="204" t="n">
        <v>1</v>
      </c>
      <c r="I47" s="2" t="s">
        <v>4980</v>
      </c>
    </row>
    <row r="48" customFormat="false" ht="15" hidden="false" customHeight="true" outlineLevel="0" collapsed="false">
      <c r="A48" s="211" t="s">
        <v>1808</v>
      </c>
      <c r="B48" s="214" t="n">
        <v>36</v>
      </c>
      <c r="C48" s="204"/>
      <c r="D48" s="205"/>
      <c r="E48" s="204"/>
      <c r="F48" s="207" t="n">
        <v>47</v>
      </c>
      <c r="G48" s="231" t="s">
        <v>4988</v>
      </c>
      <c r="H48" s="204" t="n">
        <v>0</v>
      </c>
      <c r="I48" s="2" t="s">
        <v>4991</v>
      </c>
    </row>
    <row r="49" customFormat="false" ht="15" hidden="false" customHeight="true" outlineLevel="0" collapsed="false">
      <c r="A49" s="211" t="s">
        <v>5119</v>
      </c>
      <c r="B49" s="214" t="n">
        <v>41</v>
      </c>
      <c r="C49" s="204"/>
      <c r="D49" s="205"/>
      <c r="E49" s="204"/>
      <c r="F49" s="207" t="n">
        <v>48</v>
      </c>
      <c r="G49" s="231" t="s">
        <v>5037</v>
      </c>
      <c r="H49" s="204" t="n">
        <v>2</v>
      </c>
      <c r="I49" s="2" t="s">
        <v>4982</v>
      </c>
    </row>
    <row r="50" customFormat="false" ht="15" hidden="false" customHeight="true" outlineLevel="0" collapsed="false">
      <c r="A50" s="211" t="s">
        <v>5013</v>
      </c>
      <c r="B50" s="214" t="n">
        <v>42</v>
      </c>
      <c r="C50" s="204"/>
      <c r="D50" s="205"/>
      <c r="E50" s="204"/>
      <c r="F50" s="207" t="n">
        <v>49</v>
      </c>
      <c r="G50" s="231" t="s">
        <v>1808</v>
      </c>
      <c r="H50" s="204" t="n">
        <v>2</v>
      </c>
      <c r="I50" s="2" t="s">
        <v>4982</v>
      </c>
    </row>
    <row r="51" customFormat="false" ht="15" hidden="false" customHeight="true" outlineLevel="0" collapsed="false">
      <c r="A51" s="211" t="s">
        <v>5041</v>
      </c>
      <c r="B51" s="214" t="n">
        <v>44</v>
      </c>
      <c r="C51" s="204"/>
      <c r="D51" s="205"/>
      <c r="E51" s="204"/>
      <c r="F51" s="207" t="n">
        <v>50</v>
      </c>
      <c r="G51" s="231" t="s">
        <v>701</v>
      </c>
      <c r="H51" s="204" t="n">
        <v>2</v>
      </c>
      <c r="I51" s="2" t="s">
        <v>4982</v>
      </c>
    </row>
    <row r="52" customFormat="false" ht="15" hidden="false" customHeight="true" outlineLevel="0" collapsed="false">
      <c r="A52" s="211" t="s">
        <v>4985</v>
      </c>
      <c r="B52" s="214" t="n">
        <v>45</v>
      </c>
      <c r="C52" s="204"/>
      <c r="D52" s="205"/>
      <c r="E52" s="204"/>
      <c r="F52" s="207" t="n">
        <v>51</v>
      </c>
      <c r="G52" s="231" t="s">
        <v>5234</v>
      </c>
      <c r="H52" s="204" t="n">
        <v>2</v>
      </c>
      <c r="I52" s="2" t="s">
        <v>4982</v>
      </c>
    </row>
    <row r="53" customFormat="false" ht="15" hidden="false" customHeight="true" outlineLevel="0" collapsed="false">
      <c r="A53" s="211" t="s">
        <v>5043</v>
      </c>
      <c r="B53" s="214" t="n">
        <v>48</v>
      </c>
      <c r="C53" s="204"/>
      <c r="D53" s="205"/>
      <c r="E53" s="204"/>
      <c r="F53" s="207" t="n">
        <v>52</v>
      </c>
      <c r="G53" s="231" t="s">
        <v>5039</v>
      </c>
      <c r="H53" s="204" t="n">
        <v>2</v>
      </c>
      <c r="I53" s="2" t="s">
        <v>5006</v>
      </c>
    </row>
    <row r="54" customFormat="false" ht="15" hidden="false" customHeight="true" outlineLevel="0" collapsed="false">
      <c r="A54" s="211" t="s">
        <v>5059</v>
      </c>
      <c r="B54" s="214" t="n">
        <v>52</v>
      </c>
      <c r="C54" s="204"/>
      <c r="D54" s="205"/>
      <c r="E54" s="204"/>
      <c r="F54" s="207" t="n">
        <v>53</v>
      </c>
      <c r="G54" s="231" t="s">
        <v>5067</v>
      </c>
      <c r="H54" s="204" t="n">
        <v>2</v>
      </c>
      <c r="I54" s="2" t="s">
        <v>4982</v>
      </c>
    </row>
    <row r="55" customFormat="false" ht="15" hidden="false" customHeight="true" outlineLevel="0" collapsed="false">
      <c r="A55" s="211" t="s">
        <v>5134</v>
      </c>
      <c r="B55" s="214" t="n">
        <v>53</v>
      </c>
      <c r="C55" s="204"/>
      <c r="D55" s="205"/>
      <c r="E55" s="204"/>
      <c r="F55" s="207" t="n">
        <v>54</v>
      </c>
      <c r="G55" s="231" t="s">
        <v>977</v>
      </c>
      <c r="H55" s="204" t="n">
        <v>2</v>
      </c>
      <c r="I55" s="2" t="s">
        <v>4982</v>
      </c>
    </row>
    <row r="56" customFormat="false" ht="15" hidden="false" customHeight="true" outlineLevel="0" collapsed="false">
      <c r="A56" s="211" t="s">
        <v>5114</v>
      </c>
      <c r="B56" s="214" t="n">
        <v>67</v>
      </c>
      <c r="C56" s="204"/>
      <c r="D56" s="205"/>
      <c r="E56" s="204"/>
      <c r="F56" s="207" t="n">
        <v>55</v>
      </c>
      <c r="G56" s="231" t="s">
        <v>5113</v>
      </c>
      <c r="H56" s="204" t="n">
        <v>2</v>
      </c>
      <c r="I56" s="2" t="s">
        <v>4982</v>
      </c>
    </row>
    <row r="57" customFormat="false" ht="15" hidden="false" customHeight="true" outlineLevel="0" collapsed="false">
      <c r="A57" s="211" t="s">
        <v>1573</v>
      </c>
      <c r="B57" s="214" t="n">
        <v>68</v>
      </c>
      <c r="C57" s="204"/>
      <c r="D57" s="205"/>
      <c r="E57" s="204"/>
      <c r="F57" s="207" t="n">
        <v>56</v>
      </c>
      <c r="G57" s="231" t="s">
        <v>5050</v>
      </c>
      <c r="H57" s="204" t="n">
        <v>2</v>
      </c>
      <c r="I57" s="2" t="s">
        <v>4982</v>
      </c>
    </row>
    <row r="58" customFormat="false" ht="15" hidden="false" customHeight="true" outlineLevel="0" collapsed="false">
      <c r="A58" s="211" t="s">
        <v>5112</v>
      </c>
      <c r="B58" s="214" t="n">
        <v>77</v>
      </c>
      <c r="C58" s="204"/>
      <c r="D58" s="205"/>
      <c r="E58" s="204"/>
      <c r="F58" s="207" t="n">
        <v>57</v>
      </c>
      <c r="G58" s="231" t="s">
        <v>5047</v>
      </c>
      <c r="H58" s="204" t="n">
        <v>2</v>
      </c>
      <c r="I58" s="2" t="s">
        <v>4982</v>
      </c>
    </row>
    <row r="59" customFormat="false" ht="15" hidden="false" customHeight="true" outlineLevel="0" collapsed="false">
      <c r="A59" s="211" t="s">
        <v>5090</v>
      </c>
      <c r="B59" s="214" t="n">
        <v>85</v>
      </c>
      <c r="C59" s="204"/>
      <c r="D59" s="205"/>
      <c r="E59" s="204"/>
      <c r="F59" s="207" t="n">
        <v>58</v>
      </c>
      <c r="G59" s="231" t="s">
        <v>5045</v>
      </c>
      <c r="H59" s="204" t="n">
        <v>2</v>
      </c>
      <c r="I59" s="2" t="s">
        <v>4982</v>
      </c>
    </row>
    <row r="60" customFormat="false" ht="15" hidden="false" customHeight="true" outlineLevel="0" collapsed="false">
      <c r="A60" s="211" t="s">
        <v>5142</v>
      </c>
      <c r="B60" s="214" t="n">
        <v>86</v>
      </c>
      <c r="C60" s="204"/>
      <c r="D60" s="205"/>
      <c r="E60" s="204"/>
      <c r="F60" s="207" t="n">
        <v>59</v>
      </c>
      <c r="G60" s="231" t="s">
        <v>5119</v>
      </c>
      <c r="H60" s="204" t="n">
        <v>2</v>
      </c>
      <c r="I60" s="2" t="s">
        <v>4982</v>
      </c>
    </row>
    <row r="61" customFormat="false" ht="15" hidden="false" customHeight="true" outlineLevel="0" collapsed="false">
      <c r="A61" s="211" t="s">
        <v>5050</v>
      </c>
      <c r="B61" s="214" t="n">
        <v>87</v>
      </c>
      <c r="C61" s="204"/>
      <c r="D61" s="205"/>
      <c r="E61" s="204"/>
      <c r="F61" s="207" t="n">
        <v>60</v>
      </c>
      <c r="G61" s="231" t="s">
        <v>5389</v>
      </c>
      <c r="H61" s="204" t="n">
        <v>0</v>
      </c>
      <c r="I61" s="2" t="s">
        <v>4991</v>
      </c>
    </row>
    <row r="62" customFormat="false" ht="15" hidden="false" customHeight="true" outlineLevel="0" collapsed="false">
      <c r="A62" s="211" t="s">
        <v>5037</v>
      </c>
      <c r="B62" s="214" t="n">
        <v>88</v>
      </c>
      <c r="C62" s="204"/>
      <c r="D62" s="205"/>
      <c r="E62" s="204"/>
      <c r="F62" s="207" t="n">
        <v>61</v>
      </c>
      <c r="G62" s="231" t="s">
        <v>5100</v>
      </c>
      <c r="H62" s="204" t="n">
        <v>2</v>
      </c>
      <c r="I62" s="2" t="s">
        <v>5017</v>
      </c>
    </row>
    <row r="63" customFormat="false" ht="15" hidden="false" customHeight="true" outlineLevel="0" collapsed="false">
      <c r="A63" s="211" t="s">
        <v>977</v>
      </c>
      <c r="B63" s="214" t="n">
        <v>90</v>
      </c>
      <c r="C63" s="204"/>
      <c r="D63" s="205"/>
      <c r="E63" s="204"/>
      <c r="F63" s="207" t="n">
        <v>62</v>
      </c>
      <c r="G63" s="231" t="s">
        <v>1405</v>
      </c>
      <c r="H63" s="204" t="n">
        <v>2</v>
      </c>
      <c r="I63" s="2" t="s">
        <v>5017</v>
      </c>
    </row>
    <row r="64" customFormat="false" ht="15" hidden="false" customHeight="true" outlineLevel="0" collapsed="false">
      <c r="A64" s="211" t="s">
        <v>5139</v>
      </c>
      <c r="B64" s="214" t="n">
        <v>91</v>
      </c>
      <c r="C64" s="204"/>
      <c r="D64" s="205"/>
      <c r="E64" s="204"/>
      <c r="F64" s="207" t="n">
        <v>63</v>
      </c>
      <c r="G64" s="231" t="s">
        <v>5220</v>
      </c>
      <c r="H64" s="204" t="n">
        <v>0</v>
      </c>
      <c r="I64" s="2" t="s">
        <v>4991</v>
      </c>
    </row>
    <row r="65" customFormat="false" ht="15" hidden="false" customHeight="true" outlineLevel="0" collapsed="false">
      <c r="A65" s="211" t="s">
        <v>5234</v>
      </c>
      <c r="B65" s="214" t="n">
        <v>95</v>
      </c>
      <c r="C65" s="204"/>
      <c r="D65" s="205"/>
      <c r="E65" s="204"/>
      <c r="F65" s="207"/>
      <c r="G65" s="220" t="s">
        <v>5052</v>
      </c>
      <c r="H65" s="222" t="n">
        <f aca="false">SUM(H2:I64)</f>
        <v>101</v>
      </c>
      <c r="I65" s="217"/>
    </row>
    <row r="66" customFormat="false" ht="15" hidden="false" customHeight="true" outlineLevel="0" collapsed="false">
      <c r="A66" s="211" t="s">
        <v>5111</v>
      </c>
      <c r="B66" s="214" t="n">
        <v>98</v>
      </c>
      <c r="C66" s="204"/>
      <c r="D66" s="205"/>
      <c r="E66" s="204"/>
      <c r="F66" s="207"/>
      <c r="G66" s="2" t="s">
        <v>5053</v>
      </c>
      <c r="H66" s="204" t="n">
        <f aca="false">H65-(2*5)-(2*5)</f>
        <v>81</v>
      </c>
      <c r="I66" s="2"/>
    </row>
    <row r="67" customFormat="false" ht="15" hidden="false" customHeight="true" outlineLevel="0" collapsed="false">
      <c r="A67" s="211" t="s">
        <v>5085</v>
      </c>
      <c r="B67" s="214" t="n">
        <v>99</v>
      </c>
      <c r="C67" s="204"/>
      <c r="D67" s="205"/>
      <c r="E67" s="204"/>
      <c r="F67" s="207"/>
    </row>
    <row r="68" customFormat="false" ht="15" hidden="false" customHeight="true" outlineLevel="0" collapsed="false">
      <c r="A68" s="211" t="s">
        <v>4996</v>
      </c>
      <c r="B68" s="214" t="n">
        <v>100</v>
      </c>
      <c r="C68" s="204"/>
      <c r="D68" s="205"/>
      <c r="E68" s="204"/>
      <c r="F68" s="207"/>
    </row>
    <row r="69" customFormat="false" ht="15" hidden="false" customHeight="true" outlineLevel="0" collapsed="false">
      <c r="A69" s="211" t="s">
        <v>5067</v>
      </c>
      <c r="B69" s="214" t="s">
        <v>5068</v>
      </c>
      <c r="C69" s="204"/>
      <c r="D69" s="205"/>
      <c r="E69" s="204"/>
      <c r="F69" s="207"/>
      <c r="G69" s="2"/>
      <c r="H69" s="204"/>
      <c r="I69" s="2"/>
    </row>
    <row r="70" customFormat="false" ht="15" hidden="false" customHeight="true" outlineLevel="0" collapsed="false">
      <c r="A70" s="2"/>
      <c r="B70" s="204"/>
      <c r="C70" s="204"/>
      <c r="D70" s="205"/>
      <c r="E70" s="204"/>
      <c r="F70" s="207"/>
      <c r="G70" s="2"/>
      <c r="H70" s="204"/>
      <c r="I70" s="2"/>
    </row>
    <row r="71" customFormat="false" ht="15" hidden="false" customHeight="true" outlineLevel="0" collapsed="false">
      <c r="A71" s="2"/>
      <c r="B71" s="204"/>
      <c r="C71" s="204"/>
      <c r="D71" s="205"/>
      <c r="E71" s="204"/>
      <c r="F71" s="207"/>
    </row>
    <row r="72" customFormat="false" ht="15" hidden="false" customHeight="true" outlineLevel="0" collapsed="false">
      <c r="A72" s="2"/>
      <c r="B72" s="204"/>
      <c r="C72" s="204"/>
      <c r="D72" s="205"/>
      <c r="E72" s="204"/>
      <c r="F72" s="207"/>
    </row>
    <row r="73" customFormat="false" ht="15" hidden="false" customHeight="true" outlineLevel="0" collapsed="false">
      <c r="A73" s="2"/>
      <c r="B73" s="204"/>
      <c r="C73" s="204"/>
      <c r="D73" s="205"/>
      <c r="E73" s="204"/>
      <c r="F73" s="207"/>
    </row>
  </sheetData>
  <mergeCells count="4">
    <mergeCell ref="A2:B2"/>
    <mergeCell ref="A21:B21"/>
    <mergeCell ref="A28:B28"/>
    <mergeCell ref="A35:B35"/>
  </mergeCells>
  <conditionalFormatting sqref="B3:B20">
    <cfRule type="expression" priority="2" aboveAverage="0" equalAverage="0" bottom="0" percent="0" rank="0" text="" dxfId="0">
      <formula>LEN(TRIM(B3))=0</formula>
    </cfRule>
  </conditionalFormatting>
  <conditionalFormatting sqref="B3:B20">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K9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3265306122449"/>
    <col collapsed="false" hidden="false" max="5" min="2" style="0" width="8.77551020408163"/>
    <col collapsed="false" hidden="false" max="6" min="6" style="0" width="3.51020408163265"/>
    <col collapsed="false" hidden="false" max="7" min="7" style="0" width="8.77551020408163"/>
    <col collapsed="false" hidden="false" max="8" min="8" style="0" width="3.78061224489796"/>
    <col collapsed="false" hidden="false" max="9" min="9" style="0" width="21.3265306122449"/>
    <col collapsed="false" hidden="false" max="10" min="10" style="0" width="8.77551020408163"/>
    <col collapsed="false" hidden="false" max="11" min="11" style="0" width="18.6275510204082"/>
    <col collapsed="false" hidden="false" max="1025" min="12" style="0" width="13.2295918367347"/>
  </cols>
  <sheetData>
    <row r="1" customFormat="false" ht="21" hidden="false" customHeight="true" outlineLevel="0" collapsed="false">
      <c r="A1" s="202"/>
      <c r="B1" s="203" t="s">
        <v>4974</v>
      </c>
      <c r="C1" s="203" t="s">
        <v>4975</v>
      </c>
      <c r="D1" s="203" t="s">
        <v>4976</v>
      </c>
      <c r="E1" s="204"/>
      <c r="F1" s="205"/>
      <c r="G1" s="204"/>
      <c r="H1" s="2"/>
      <c r="I1" s="203" t="s">
        <v>4977</v>
      </c>
      <c r="J1" s="203" t="s">
        <v>4978</v>
      </c>
      <c r="K1" s="203" t="s">
        <v>4979</v>
      </c>
    </row>
    <row r="2" customFormat="false" ht="19.5" hidden="false" customHeight="true" outlineLevel="0" collapsed="false">
      <c r="A2" s="206" t="s">
        <v>4980</v>
      </c>
      <c r="B2" s="206"/>
      <c r="C2" s="206"/>
      <c r="D2" s="206"/>
      <c r="E2" s="204"/>
      <c r="F2" s="205"/>
      <c r="G2" s="204"/>
      <c r="H2" s="207"/>
      <c r="I2" s="2"/>
      <c r="J2" s="204"/>
      <c r="K2" s="2"/>
    </row>
    <row r="3" customFormat="false" ht="15" hidden="false" customHeight="true" outlineLevel="0" collapsed="false">
      <c r="A3" s="208"/>
      <c r="B3" s="209"/>
      <c r="C3" s="210"/>
      <c r="D3" s="210"/>
      <c r="E3" s="204"/>
      <c r="F3" s="205"/>
      <c r="G3" s="204"/>
      <c r="H3" s="207"/>
      <c r="I3" s="2"/>
      <c r="J3" s="204"/>
      <c r="K3" s="2"/>
    </row>
    <row r="4" customFormat="false" ht="15" hidden="false" customHeight="true" outlineLevel="0" collapsed="false">
      <c r="A4" s="211"/>
      <c r="B4" s="212"/>
      <c r="C4" s="213"/>
      <c r="D4" s="213"/>
      <c r="E4" s="204"/>
      <c r="F4" s="205"/>
      <c r="G4" s="204"/>
      <c r="H4" s="207"/>
      <c r="I4" s="2"/>
      <c r="J4" s="204"/>
      <c r="K4" s="2"/>
    </row>
    <row r="5" customFormat="false" ht="15" hidden="false" customHeight="true" outlineLevel="0" collapsed="false">
      <c r="A5" s="211"/>
      <c r="B5" s="212"/>
      <c r="C5" s="213"/>
      <c r="D5" s="213"/>
      <c r="E5" s="204"/>
      <c r="F5" s="205"/>
      <c r="G5" s="204"/>
      <c r="H5" s="207"/>
      <c r="I5" s="2"/>
      <c r="J5" s="204"/>
      <c r="K5" s="2"/>
    </row>
    <row r="6" customFormat="false" ht="15" hidden="false" customHeight="true" outlineLevel="0" collapsed="false">
      <c r="A6" s="211"/>
      <c r="B6" s="212"/>
      <c r="C6" s="213"/>
      <c r="D6" s="213"/>
      <c r="E6" s="204"/>
      <c r="F6" s="205"/>
      <c r="G6" s="204"/>
      <c r="H6" s="207"/>
      <c r="I6" s="2"/>
      <c r="J6" s="204"/>
      <c r="K6" s="2"/>
    </row>
    <row r="7" customFormat="false" ht="15" hidden="false" customHeight="true" outlineLevel="0" collapsed="false">
      <c r="A7" s="211"/>
      <c r="B7" s="212"/>
      <c r="C7" s="213"/>
      <c r="D7" s="213"/>
      <c r="E7" s="204"/>
      <c r="F7" s="205"/>
      <c r="G7" s="204"/>
      <c r="H7" s="207"/>
      <c r="I7" s="2"/>
      <c r="J7" s="204"/>
      <c r="K7" s="2"/>
    </row>
    <row r="8" customFormat="false" ht="15" hidden="false" customHeight="true" outlineLevel="0" collapsed="false">
      <c r="A8" s="211"/>
      <c r="B8" s="212"/>
      <c r="C8" s="213"/>
      <c r="D8" s="213"/>
      <c r="E8" s="204"/>
      <c r="F8" s="205"/>
      <c r="G8" s="204"/>
      <c r="H8" s="207"/>
      <c r="I8" s="2"/>
      <c r="J8" s="204"/>
      <c r="K8" s="2"/>
    </row>
    <row r="9" customFormat="false" ht="15" hidden="false" customHeight="true" outlineLevel="0" collapsed="false">
      <c r="A9" s="211"/>
      <c r="B9" s="212"/>
      <c r="C9" s="213"/>
      <c r="D9" s="213"/>
      <c r="E9" s="204"/>
      <c r="F9" s="205"/>
      <c r="G9" s="204"/>
      <c r="H9" s="207"/>
      <c r="I9" s="2"/>
      <c r="J9" s="204"/>
      <c r="K9" s="2"/>
    </row>
    <row r="10" customFormat="false" ht="15" hidden="false" customHeight="true" outlineLevel="0" collapsed="false">
      <c r="A10" s="211"/>
      <c r="B10" s="212"/>
      <c r="C10" s="213"/>
      <c r="D10" s="213"/>
      <c r="E10" s="204"/>
      <c r="F10" s="205"/>
      <c r="G10" s="204"/>
      <c r="H10" s="207"/>
      <c r="I10" s="2"/>
      <c r="J10" s="204"/>
      <c r="K10" s="2"/>
    </row>
    <row r="11" customFormat="false" ht="15" hidden="false" customHeight="true" outlineLevel="0" collapsed="false">
      <c r="A11" s="211"/>
      <c r="B11" s="212"/>
      <c r="C11" s="213"/>
      <c r="D11" s="213"/>
      <c r="E11" s="204"/>
      <c r="F11" s="205"/>
      <c r="G11" s="204"/>
      <c r="H11" s="207"/>
      <c r="I11" s="2"/>
      <c r="J11" s="204"/>
      <c r="K11" s="2"/>
    </row>
    <row r="12" customFormat="false" ht="15" hidden="false" customHeight="true" outlineLevel="0" collapsed="false">
      <c r="A12" s="211"/>
      <c r="B12" s="212"/>
      <c r="C12" s="213"/>
      <c r="D12" s="213"/>
      <c r="E12" s="204"/>
      <c r="F12" s="205"/>
      <c r="G12" s="204"/>
      <c r="H12" s="207"/>
      <c r="I12" s="2"/>
      <c r="J12" s="204"/>
      <c r="K12" s="2"/>
    </row>
    <row r="13" customFormat="false" ht="15" hidden="false" customHeight="true" outlineLevel="0" collapsed="false">
      <c r="A13" s="211"/>
      <c r="B13" s="212"/>
      <c r="C13" s="213"/>
      <c r="D13" s="213"/>
      <c r="E13" s="204"/>
      <c r="F13" s="205"/>
      <c r="G13" s="204"/>
      <c r="H13" s="207"/>
      <c r="I13" s="2"/>
      <c r="J13" s="204"/>
      <c r="K13" s="2"/>
    </row>
    <row r="14" customFormat="false" ht="15" hidden="false" customHeight="true" outlineLevel="0" collapsed="false">
      <c r="A14" s="211"/>
      <c r="B14" s="212"/>
      <c r="C14" s="213"/>
      <c r="D14" s="213"/>
      <c r="E14" s="204"/>
      <c r="F14" s="205"/>
      <c r="G14" s="204"/>
      <c r="H14" s="207"/>
      <c r="I14" s="2"/>
      <c r="J14" s="204"/>
      <c r="K14" s="2"/>
    </row>
    <row r="15" customFormat="false" ht="15" hidden="false" customHeight="true" outlineLevel="0" collapsed="false">
      <c r="A15" s="211"/>
      <c r="B15" s="212"/>
      <c r="C15" s="213"/>
      <c r="D15" s="213"/>
      <c r="E15" s="204"/>
      <c r="F15" s="205"/>
      <c r="G15" s="204"/>
      <c r="H15" s="207"/>
      <c r="I15" s="2"/>
      <c r="J15" s="204"/>
      <c r="K15" s="2"/>
    </row>
    <row r="16" customFormat="false" ht="15" hidden="false" customHeight="true" outlineLevel="0" collapsed="false">
      <c r="A16" s="211"/>
      <c r="B16" s="212"/>
      <c r="C16" s="213"/>
      <c r="D16" s="213"/>
      <c r="E16" s="204"/>
      <c r="F16" s="205"/>
      <c r="G16" s="204"/>
      <c r="H16" s="207"/>
      <c r="I16" s="2"/>
      <c r="J16" s="204"/>
      <c r="K16" s="2"/>
    </row>
    <row r="17" customFormat="false" ht="15" hidden="false" customHeight="true" outlineLevel="0" collapsed="false">
      <c r="A17" s="211"/>
      <c r="B17" s="212"/>
      <c r="C17" s="213"/>
      <c r="D17" s="213"/>
      <c r="E17" s="204"/>
      <c r="F17" s="205"/>
      <c r="G17" s="204"/>
      <c r="H17" s="207"/>
      <c r="I17" s="2"/>
      <c r="J17" s="204"/>
      <c r="K17" s="2"/>
    </row>
    <row r="18" customFormat="false" ht="15" hidden="false" customHeight="true" outlineLevel="0" collapsed="false">
      <c r="A18" s="211"/>
      <c r="B18" s="212"/>
      <c r="C18" s="213"/>
      <c r="D18" s="213"/>
      <c r="E18" s="204"/>
      <c r="F18" s="205"/>
      <c r="G18" s="204"/>
      <c r="H18" s="207"/>
      <c r="I18" s="2"/>
      <c r="J18" s="204"/>
      <c r="K18" s="2"/>
    </row>
    <row r="19" customFormat="false" ht="15" hidden="false" customHeight="true" outlineLevel="0" collapsed="false">
      <c r="A19" s="211"/>
      <c r="B19" s="212"/>
      <c r="C19" s="213"/>
      <c r="D19" s="213"/>
      <c r="E19" s="204"/>
      <c r="F19" s="205"/>
      <c r="G19" s="204"/>
      <c r="H19" s="207"/>
      <c r="I19" s="2"/>
      <c r="J19" s="204"/>
      <c r="K19" s="2"/>
    </row>
    <row r="20" customFormat="false" ht="15" hidden="false" customHeight="true" outlineLevel="0" collapsed="false">
      <c r="A20" s="211"/>
      <c r="B20" s="212"/>
      <c r="C20" s="213"/>
      <c r="D20" s="213"/>
      <c r="E20" s="204"/>
      <c r="F20" s="205"/>
      <c r="G20" s="204"/>
      <c r="H20" s="207"/>
      <c r="I20" s="2"/>
      <c r="J20" s="204"/>
      <c r="K20" s="2"/>
    </row>
    <row r="21" customFormat="false" ht="15" hidden="false" customHeight="true" outlineLevel="0" collapsed="false">
      <c r="A21" s="211"/>
      <c r="B21" s="212"/>
      <c r="C21" s="213"/>
      <c r="D21" s="213"/>
      <c r="E21" s="204"/>
      <c r="F21" s="205"/>
      <c r="G21" s="204"/>
      <c r="H21" s="207"/>
      <c r="I21" s="2"/>
      <c r="J21" s="204"/>
      <c r="K21" s="2"/>
    </row>
    <row r="22" customFormat="false" ht="15" hidden="false" customHeight="true" outlineLevel="0" collapsed="false">
      <c r="A22" s="211"/>
      <c r="B22" s="212"/>
      <c r="C22" s="213"/>
      <c r="D22" s="213"/>
      <c r="E22" s="204"/>
      <c r="F22" s="205"/>
      <c r="G22" s="204"/>
      <c r="H22" s="207"/>
      <c r="I22" s="2"/>
      <c r="J22" s="204"/>
      <c r="K22" s="2"/>
    </row>
    <row r="23" customFormat="false" ht="15" hidden="false" customHeight="true" outlineLevel="0" collapsed="false">
      <c r="A23" s="211"/>
      <c r="B23" s="212"/>
      <c r="C23" s="213"/>
      <c r="D23" s="213"/>
      <c r="E23" s="204"/>
      <c r="F23" s="205"/>
      <c r="G23" s="204"/>
      <c r="H23" s="207"/>
      <c r="I23" s="2"/>
      <c r="J23" s="204"/>
      <c r="K23" s="2"/>
    </row>
    <row r="24" customFormat="false" ht="15" hidden="false" customHeight="true" outlineLevel="0" collapsed="false">
      <c r="A24" s="211"/>
      <c r="B24" s="214"/>
      <c r="C24" s="204"/>
      <c r="D24" s="213"/>
      <c r="E24" s="204"/>
      <c r="F24" s="205"/>
      <c r="G24" s="204"/>
      <c r="H24" s="207"/>
      <c r="I24" s="2"/>
      <c r="J24" s="204"/>
      <c r="K24" s="2"/>
    </row>
    <row r="25" customFormat="false" ht="15" hidden="false" customHeight="true" outlineLevel="0" collapsed="false">
      <c r="A25" s="2"/>
      <c r="B25" s="204"/>
      <c r="C25" s="204"/>
      <c r="D25" s="204"/>
      <c r="E25" s="204"/>
      <c r="F25" s="205"/>
      <c r="G25" s="204"/>
      <c r="H25" s="207"/>
      <c r="I25" s="2"/>
      <c r="J25" s="204"/>
      <c r="K25" s="2"/>
    </row>
    <row r="26" customFormat="false" ht="19.5" hidden="false" customHeight="true" outlineLevel="0" collapsed="false">
      <c r="A26" s="206" t="s">
        <v>5017</v>
      </c>
      <c r="B26" s="206"/>
      <c r="C26" s="206"/>
      <c r="D26" s="206"/>
      <c r="E26" s="215"/>
      <c r="F26" s="205"/>
      <c r="G26" s="204"/>
      <c r="H26" s="207"/>
      <c r="I26" s="2"/>
      <c r="J26" s="204"/>
      <c r="K26" s="2"/>
    </row>
    <row r="27" customFormat="false" ht="15" hidden="false" customHeight="true" outlineLevel="0" collapsed="false">
      <c r="A27" s="208"/>
      <c r="B27" s="209"/>
      <c r="C27" s="210"/>
      <c r="D27" s="210"/>
      <c r="E27" s="204"/>
      <c r="F27" s="205"/>
      <c r="G27" s="204"/>
      <c r="H27" s="207"/>
      <c r="I27" s="2"/>
      <c r="J27" s="204"/>
      <c r="K27" s="2"/>
    </row>
    <row r="28" customFormat="false" ht="15" hidden="false" customHeight="true" outlineLevel="0" collapsed="false">
      <c r="A28" s="211"/>
      <c r="B28" s="212"/>
      <c r="C28" s="213"/>
      <c r="D28" s="213"/>
      <c r="E28" s="204"/>
      <c r="F28" s="205"/>
      <c r="G28" s="204"/>
      <c r="H28" s="207"/>
      <c r="I28" s="2"/>
      <c r="J28" s="204"/>
      <c r="K28" s="2"/>
    </row>
    <row r="29" customFormat="false" ht="15" hidden="false" customHeight="true" outlineLevel="0" collapsed="false">
      <c r="A29" s="211"/>
      <c r="B29" s="212"/>
      <c r="C29" s="213"/>
      <c r="D29" s="213"/>
      <c r="E29" s="204"/>
      <c r="F29" s="205"/>
      <c r="G29" s="204"/>
      <c r="H29" s="207"/>
      <c r="I29" s="2"/>
      <c r="J29" s="204"/>
      <c r="K29" s="2"/>
    </row>
    <row r="30" customFormat="false" ht="15" hidden="false" customHeight="true" outlineLevel="0" collapsed="false">
      <c r="A30" s="211"/>
      <c r="B30" s="212"/>
      <c r="C30" s="213"/>
      <c r="D30" s="213"/>
      <c r="E30" s="204"/>
      <c r="F30" s="205"/>
      <c r="G30" s="204"/>
      <c r="H30" s="207"/>
      <c r="I30" s="2"/>
      <c r="J30" s="204"/>
      <c r="K30" s="2"/>
    </row>
    <row r="31" customFormat="false" ht="15" hidden="false" customHeight="true" outlineLevel="0" collapsed="false">
      <c r="A31" s="211"/>
      <c r="B31" s="212"/>
      <c r="C31" s="213"/>
      <c r="D31" s="213"/>
      <c r="E31" s="204"/>
      <c r="F31" s="205"/>
      <c r="G31" s="204"/>
      <c r="H31" s="207"/>
      <c r="I31" s="2"/>
      <c r="J31" s="204"/>
      <c r="K31" s="2"/>
    </row>
    <row r="32" customFormat="false" ht="15" hidden="false" customHeight="true" outlineLevel="0" collapsed="false">
      <c r="A32" s="211"/>
      <c r="B32" s="212"/>
      <c r="C32" s="213"/>
      <c r="D32" s="213"/>
      <c r="E32" s="204"/>
      <c r="F32" s="205"/>
      <c r="G32" s="204"/>
      <c r="H32" s="207"/>
      <c r="I32" s="2"/>
      <c r="J32" s="204"/>
      <c r="K32" s="2"/>
    </row>
    <row r="33" customFormat="false" ht="15" hidden="false" customHeight="true" outlineLevel="0" collapsed="false">
      <c r="A33" s="211"/>
      <c r="B33" s="212"/>
      <c r="C33" s="213"/>
      <c r="D33" s="213"/>
      <c r="E33" s="204"/>
      <c r="F33" s="205"/>
      <c r="G33" s="204"/>
      <c r="H33" s="207"/>
      <c r="I33" s="2"/>
      <c r="J33" s="204"/>
      <c r="K33" s="2"/>
    </row>
    <row r="34" customFormat="false" ht="15" hidden="false" customHeight="true" outlineLevel="0" collapsed="false">
      <c r="A34" s="211"/>
      <c r="B34" s="212"/>
      <c r="C34" s="213"/>
      <c r="D34" s="213"/>
      <c r="E34" s="204"/>
      <c r="F34" s="205"/>
      <c r="G34" s="204"/>
      <c r="H34" s="207"/>
      <c r="I34" s="2"/>
      <c r="J34" s="204"/>
      <c r="K34" s="2"/>
    </row>
    <row r="35" customFormat="false" ht="15" hidden="false" customHeight="true" outlineLevel="0" collapsed="false">
      <c r="A35" s="211"/>
      <c r="B35" s="212"/>
      <c r="C35" s="213"/>
      <c r="D35" s="213"/>
      <c r="E35" s="204"/>
      <c r="F35" s="205"/>
      <c r="G35" s="204"/>
      <c r="H35" s="207"/>
      <c r="I35" s="2"/>
      <c r="J35" s="204"/>
      <c r="K35" s="2"/>
    </row>
    <row r="36" customFormat="false" ht="15" hidden="false" customHeight="true" outlineLevel="0" collapsed="false">
      <c r="A36" s="211"/>
      <c r="B36" s="212"/>
      <c r="C36" s="213"/>
      <c r="D36" s="213"/>
      <c r="E36" s="204"/>
      <c r="F36" s="205"/>
      <c r="G36" s="204"/>
      <c r="H36" s="207"/>
      <c r="I36" s="2"/>
      <c r="J36" s="204"/>
      <c r="K36" s="2"/>
    </row>
    <row r="37" customFormat="false" ht="15" hidden="false" customHeight="true" outlineLevel="0" collapsed="false">
      <c r="A37" s="211"/>
      <c r="B37" s="212"/>
      <c r="C37" s="213"/>
      <c r="D37" s="213"/>
      <c r="E37" s="204"/>
      <c r="F37" s="205"/>
      <c r="G37" s="204"/>
      <c r="H37" s="207"/>
      <c r="I37" s="2"/>
      <c r="J37" s="204"/>
      <c r="K37" s="2"/>
    </row>
    <row r="38" customFormat="false" ht="15" hidden="false" customHeight="true" outlineLevel="0" collapsed="false">
      <c r="A38" s="2"/>
      <c r="B38" s="204"/>
      <c r="C38" s="204"/>
      <c r="D38" s="204"/>
      <c r="E38" s="204"/>
      <c r="F38" s="205"/>
      <c r="G38" s="204"/>
      <c r="H38" s="207"/>
      <c r="I38" s="2"/>
      <c r="J38" s="204"/>
      <c r="K38" s="2"/>
    </row>
    <row r="39" customFormat="false" ht="19.5" hidden="false" customHeight="true" outlineLevel="0" collapsed="false">
      <c r="A39" s="206" t="s">
        <v>5006</v>
      </c>
      <c r="B39" s="206"/>
      <c r="C39" s="206"/>
      <c r="D39" s="206"/>
      <c r="E39" s="204"/>
      <c r="F39" s="205"/>
      <c r="G39" s="204"/>
      <c r="H39" s="207"/>
      <c r="I39" s="2"/>
      <c r="J39" s="204"/>
      <c r="K39" s="2"/>
    </row>
    <row r="40" customFormat="false" ht="15" hidden="false" customHeight="true" outlineLevel="0" collapsed="false">
      <c r="A40" s="208"/>
      <c r="B40" s="209"/>
      <c r="C40" s="210"/>
      <c r="D40" s="210"/>
      <c r="E40" s="204"/>
      <c r="F40" s="205"/>
      <c r="G40" s="204"/>
      <c r="H40" s="207"/>
      <c r="I40" s="2"/>
      <c r="J40" s="204"/>
      <c r="K40" s="2"/>
    </row>
    <row r="41" customFormat="false" ht="15" hidden="false" customHeight="true" outlineLevel="0" collapsed="false">
      <c r="A41" s="211"/>
      <c r="B41" s="212"/>
      <c r="C41" s="213"/>
      <c r="D41" s="213"/>
      <c r="E41" s="204"/>
      <c r="F41" s="205"/>
      <c r="G41" s="204"/>
      <c r="H41" s="207"/>
      <c r="I41" s="2"/>
      <c r="J41" s="204"/>
      <c r="K41" s="2"/>
    </row>
    <row r="42" customFormat="false" ht="15" hidden="false" customHeight="true" outlineLevel="0" collapsed="false">
      <c r="A42" s="211"/>
      <c r="B42" s="212"/>
      <c r="C42" s="213"/>
      <c r="D42" s="213"/>
      <c r="E42" s="204"/>
      <c r="F42" s="205"/>
      <c r="G42" s="204"/>
      <c r="H42" s="207"/>
      <c r="I42" s="2"/>
      <c r="J42" s="204"/>
      <c r="K42" s="2"/>
    </row>
    <row r="43" customFormat="false" ht="15" hidden="false" customHeight="true" outlineLevel="0" collapsed="false">
      <c r="A43" s="211"/>
      <c r="B43" s="212"/>
      <c r="C43" s="213"/>
      <c r="D43" s="204"/>
      <c r="E43" s="204"/>
      <c r="F43" s="205"/>
      <c r="G43" s="204"/>
      <c r="H43" s="207"/>
      <c r="I43" s="2"/>
      <c r="J43" s="204"/>
      <c r="K43" s="2"/>
    </row>
    <row r="44" customFormat="false" ht="15" hidden="false" customHeight="true" outlineLevel="0" collapsed="false">
      <c r="A44" s="211"/>
      <c r="B44" s="212"/>
      <c r="C44" s="213"/>
      <c r="D44" s="213"/>
      <c r="E44" s="204"/>
      <c r="F44" s="205"/>
      <c r="G44" s="204"/>
      <c r="H44" s="207"/>
      <c r="I44" s="2"/>
      <c r="J44" s="204"/>
      <c r="K44" s="2"/>
    </row>
    <row r="45" customFormat="false" ht="15" hidden="false" customHeight="true" outlineLevel="0" collapsed="false">
      <c r="A45" s="211"/>
      <c r="B45" s="212"/>
      <c r="C45" s="213"/>
      <c r="D45" s="213"/>
      <c r="E45" s="204"/>
      <c r="F45" s="205"/>
      <c r="G45" s="204"/>
      <c r="H45" s="207"/>
      <c r="I45" s="2"/>
      <c r="J45" s="204"/>
      <c r="K45" s="2"/>
    </row>
    <row r="46" customFormat="false" ht="15" hidden="false" customHeight="true" outlineLevel="0" collapsed="false">
      <c r="A46" s="211"/>
      <c r="B46" s="212"/>
      <c r="C46" s="213"/>
      <c r="D46" s="213"/>
      <c r="E46" s="204"/>
      <c r="F46" s="205"/>
      <c r="G46" s="204"/>
      <c r="H46" s="207"/>
      <c r="I46" s="2"/>
      <c r="J46" s="204"/>
      <c r="K46" s="2"/>
    </row>
    <row r="47" customFormat="false" ht="15" hidden="false" customHeight="true" outlineLevel="0" collapsed="false">
      <c r="A47" s="211"/>
      <c r="B47" s="212"/>
      <c r="C47" s="213"/>
      <c r="D47" s="213"/>
      <c r="E47" s="204"/>
      <c r="F47" s="205"/>
      <c r="G47" s="204"/>
      <c r="H47" s="207"/>
      <c r="I47" s="2"/>
      <c r="J47" s="204"/>
      <c r="K47" s="2"/>
    </row>
    <row r="48" customFormat="false" ht="15" hidden="false" customHeight="true" outlineLevel="0" collapsed="false">
      <c r="A48" s="211"/>
      <c r="B48" s="212"/>
      <c r="C48" s="213"/>
      <c r="D48" s="213"/>
      <c r="E48" s="204"/>
      <c r="F48" s="205"/>
      <c r="G48" s="204"/>
      <c r="H48" s="207"/>
      <c r="I48" s="2"/>
      <c r="J48" s="204"/>
      <c r="K48" s="2"/>
    </row>
    <row r="49" customFormat="false" ht="15" hidden="false" customHeight="true" outlineLevel="0" collapsed="false">
      <c r="A49" s="211"/>
      <c r="B49" s="212"/>
      <c r="C49" s="213"/>
      <c r="D49" s="213"/>
      <c r="E49" s="204"/>
      <c r="F49" s="205"/>
      <c r="G49" s="204"/>
      <c r="H49" s="207"/>
      <c r="I49" s="2"/>
      <c r="J49" s="204"/>
      <c r="K49" s="2"/>
    </row>
    <row r="50" customFormat="false" ht="15" hidden="false" customHeight="true" outlineLevel="0" collapsed="false">
      <c r="A50" s="211"/>
      <c r="B50" s="212"/>
      <c r="C50" s="204"/>
      <c r="D50" s="204"/>
      <c r="E50" s="204"/>
      <c r="F50" s="205"/>
      <c r="G50" s="204"/>
      <c r="H50" s="207"/>
      <c r="I50" s="2"/>
      <c r="J50" s="204"/>
      <c r="K50" s="2"/>
    </row>
    <row r="51" customFormat="false" ht="15" hidden="false" customHeight="true" outlineLevel="0" collapsed="false">
      <c r="A51" s="211"/>
      <c r="B51" s="212"/>
      <c r="C51" s="213"/>
      <c r="D51" s="213"/>
      <c r="E51" s="204"/>
      <c r="F51" s="205"/>
      <c r="G51" s="204"/>
      <c r="H51" s="207"/>
      <c r="I51" s="2"/>
      <c r="J51" s="204"/>
      <c r="K51" s="2"/>
    </row>
    <row r="52" customFormat="false" ht="15" hidden="false" customHeight="true" outlineLevel="0" collapsed="false">
      <c r="A52" s="211"/>
      <c r="B52" s="212"/>
      <c r="C52" s="213"/>
      <c r="D52" s="213"/>
      <c r="E52" s="204"/>
      <c r="F52" s="205"/>
      <c r="G52" s="204"/>
      <c r="H52" s="207"/>
      <c r="I52" s="2"/>
      <c r="J52" s="204"/>
      <c r="K52" s="2"/>
    </row>
    <row r="53" customFormat="false" ht="15" hidden="false" customHeight="true" outlineLevel="0" collapsed="false">
      <c r="A53" s="2"/>
      <c r="B53" s="204"/>
      <c r="C53" s="204"/>
      <c r="D53" s="204"/>
      <c r="E53" s="204"/>
      <c r="F53" s="205"/>
      <c r="G53" s="204"/>
      <c r="H53" s="207"/>
      <c r="I53" s="2"/>
      <c r="J53" s="204"/>
      <c r="K53" s="2"/>
    </row>
    <row r="54" customFormat="false" ht="19.5" hidden="false" customHeight="true" outlineLevel="0" collapsed="false">
      <c r="A54" s="206" t="s">
        <v>4982</v>
      </c>
      <c r="B54" s="206"/>
      <c r="C54" s="206"/>
      <c r="D54" s="206"/>
      <c r="E54" s="204"/>
      <c r="F54" s="205"/>
      <c r="G54" s="204"/>
      <c r="H54" s="207"/>
      <c r="I54" s="2"/>
      <c r="J54" s="204"/>
      <c r="K54" s="2"/>
    </row>
    <row r="55" customFormat="false" ht="15" hidden="false" customHeight="true" outlineLevel="0" collapsed="false">
      <c r="A55" s="208"/>
      <c r="B55" s="216"/>
      <c r="C55" s="222"/>
      <c r="D55" s="222"/>
      <c r="E55" s="204"/>
      <c r="F55" s="205"/>
      <c r="G55" s="204"/>
      <c r="H55" s="207"/>
      <c r="I55" s="2"/>
      <c r="J55" s="204"/>
      <c r="K55" s="2"/>
    </row>
    <row r="56" customFormat="false" ht="15" hidden="false" customHeight="true" outlineLevel="0" collapsed="false">
      <c r="A56" s="211"/>
      <c r="B56" s="214"/>
      <c r="C56" s="204"/>
      <c r="D56" s="204"/>
      <c r="E56" s="204"/>
      <c r="F56" s="205"/>
      <c r="G56" s="204"/>
      <c r="H56" s="207"/>
      <c r="I56" s="2"/>
      <c r="J56" s="204"/>
      <c r="K56" s="2"/>
    </row>
    <row r="57" customFormat="false" ht="15" hidden="false" customHeight="true" outlineLevel="0" collapsed="false">
      <c r="A57" s="211"/>
      <c r="B57" s="214"/>
      <c r="C57" s="204"/>
      <c r="D57" s="204"/>
      <c r="E57" s="204"/>
      <c r="F57" s="205"/>
      <c r="G57" s="204"/>
      <c r="H57" s="207"/>
      <c r="I57" s="2"/>
      <c r="J57" s="204"/>
      <c r="K57" s="2"/>
    </row>
    <row r="58" customFormat="false" ht="15" hidden="false" customHeight="true" outlineLevel="0" collapsed="false">
      <c r="A58" s="211"/>
      <c r="B58" s="214"/>
      <c r="C58" s="204"/>
      <c r="D58" s="204"/>
      <c r="E58" s="204"/>
      <c r="F58" s="205"/>
      <c r="G58" s="204"/>
      <c r="H58" s="207"/>
      <c r="I58" s="2"/>
      <c r="J58" s="204"/>
      <c r="K58" s="2"/>
    </row>
    <row r="59" customFormat="false" ht="15" hidden="false" customHeight="true" outlineLevel="0" collapsed="false">
      <c r="A59" s="211"/>
      <c r="B59" s="214"/>
      <c r="C59" s="204"/>
      <c r="D59" s="204"/>
      <c r="E59" s="204"/>
      <c r="F59" s="205"/>
      <c r="G59" s="204"/>
      <c r="H59" s="207"/>
      <c r="I59" s="2"/>
      <c r="J59" s="204"/>
      <c r="K59" s="2"/>
    </row>
    <row r="60" customFormat="false" ht="15" hidden="false" customHeight="true" outlineLevel="0" collapsed="false">
      <c r="A60" s="211"/>
      <c r="B60" s="214"/>
      <c r="C60" s="204"/>
      <c r="D60" s="204"/>
      <c r="E60" s="204"/>
      <c r="F60" s="205"/>
      <c r="G60" s="204"/>
      <c r="H60" s="207"/>
      <c r="I60" s="2"/>
      <c r="J60" s="204"/>
      <c r="K60" s="2"/>
    </row>
    <row r="61" customFormat="false" ht="15" hidden="false" customHeight="true" outlineLevel="0" collapsed="false">
      <c r="A61" s="211"/>
      <c r="B61" s="214"/>
      <c r="C61" s="204"/>
      <c r="D61" s="204"/>
      <c r="E61" s="204"/>
      <c r="F61" s="205"/>
      <c r="G61" s="204"/>
      <c r="H61" s="207"/>
      <c r="I61" s="2"/>
      <c r="J61" s="204"/>
      <c r="K61" s="2"/>
    </row>
    <row r="62" customFormat="false" ht="15" hidden="false" customHeight="true" outlineLevel="0" collapsed="false">
      <c r="A62" s="211"/>
      <c r="B62" s="214"/>
      <c r="C62" s="204"/>
      <c r="D62" s="204"/>
      <c r="E62" s="204"/>
      <c r="F62" s="205"/>
      <c r="G62" s="204"/>
      <c r="H62" s="207"/>
      <c r="I62" s="2"/>
      <c r="J62" s="204"/>
      <c r="K62" s="2"/>
    </row>
    <row r="63" customFormat="false" ht="15" hidden="false" customHeight="true" outlineLevel="0" collapsed="false">
      <c r="A63" s="211"/>
      <c r="B63" s="214"/>
      <c r="C63" s="204"/>
      <c r="D63" s="204"/>
      <c r="E63" s="204"/>
      <c r="F63" s="205"/>
      <c r="G63" s="204"/>
      <c r="H63" s="207"/>
      <c r="I63" s="2"/>
      <c r="J63" s="204"/>
      <c r="K63" s="2"/>
    </row>
    <row r="64" customFormat="false" ht="15" hidden="false" customHeight="true" outlineLevel="0" collapsed="false">
      <c r="A64" s="211"/>
      <c r="B64" s="214"/>
      <c r="C64" s="204"/>
      <c r="D64" s="204"/>
      <c r="E64" s="204"/>
      <c r="F64" s="205"/>
      <c r="G64" s="204"/>
      <c r="H64" s="207"/>
      <c r="I64" s="2"/>
      <c r="J64" s="204"/>
      <c r="K64" s="2"/>
    </row>
    <row r="65" customFormat="false" ht="15" hidden="false" customHeight="true" outlineLevel="0" collapsed="false">
      <c r="A65" s="211"/>
      <c r="B65" s="214"/>
      <c r="C65" s="204"/>
      <c r="D65" s="204"/>
      <c r="E65" s="204"/>
      <c r="F65" s="205"/>
      <c r="G65" s="204"/>
      <c r="H65" s="207"/>
      <c r="I65" s="2"/>
      <c r="J65" s="204"/>
      <c r="K65" s="2"/>
    </row>
    <row r="66" customFormat="false" ht="15" hidden="false" customHeight="true" outlineLevel="0" collapsed="false">
      <c r="A66" s="211"/>
      <c r="B66" s="214"/>
      <c r="C66" s="204"/>
      <c r="D66" s="204"/>
      <c r="E66" s="204"/>
      <c r="F66" s="205"/>
      <c r="G66" s="204"/>
      <c r="H66" s="207"/>
      <c r="I66" s="2"/>
      <c r="J66" s="204"/>
      <c r="K66" s="2"/>
    </row>
    <row r="67" customFormat="false" ht="15" hidden="false" customHeight="true" outlineLevel="0" collapsed="false">
      <c r="A67" s="211"/>
      <c r="B67" s="214"/>
      <c r="C67" s="204"/>
      <c r="D67" s="204"/>
      <c r="E67" s="204"/>
      <c r="F67" s="205"/>
      <c r="G67" s="204"/>
      <c r="H67" s="207"/>
      <c r="I67" s="2"/>
      <c r="J67" s="204"/>
      <c r="K67" s="2"/>
    </row>
    <row r="68" customFormat="false" ht="15" hidden="false" customHeight="true" outlineLevel="0" collapsed="false">
      <c r="A68" s="211"/>
      <c r="B68" s="214"/>
      <c r="C68" s="204"/>
      <c r="D68" s="204"/>
      <c r="E68" s="204"/>
      <c r="F68" s="205"/>
      <c r="G68" s="204"/>
      <c r="H68" s="207"/>
      <c r="I68" s="2"/>
      <c r="J68" s="204"/>
      <c r="K68" s="2"/>
    </row>
    <row r="69" customFormat="false" ht="15" hidden="false" customHeight="true" outlineLevel="0" collapsed="false">
      <c r="A69" s="211"/>
      <c r="B69" s="214"/>
      <c r="C69" s="204"/>
      <c r="D69" s="204"/>
      <c r="E69" s="204"/>
      <c r="F69" s="205"/>
      <c r="G69" s="204"/>
      <c r="H69" s="207"/>
      <c r="I69" s="2"/>
      <c r="J69" s="204"/>
      <c r="K69" s="2"/>
    </row>
    <row r="70" customFormat="false" ht="15" hidden="false" customHeight="true" outlineLevel="0" collapsed="false">
      <c r="A70" s="211"/>
      <c r="B70" s="214"/>
      <c r="C70" s="204"/>
      <c r="D70" s="204"/>
      <c r="E70" s="204"/>
      <c r="F70" s="205"/>
      <c r="G70" s="204"/>
      <c r="H70" s="207"/>
      <c r="I70" s="2"/>
      <c r="J70" s="204"/>
      <c r="K70" s="2"/>
    </row>
    <row r="71" customFormat="false" ht="15" hidden="false" customHeight="true" outlineLevel="0" collapsed="false">
      <c r="A71" s="211"/>
      <c r="B71" s="214"/>
      <c r="C71" s="204"/>
      <c r="D71" s="204"/>
      <c r="E71" s="204"/>
      <c r="F71" s="205"/>
      <c r="G71" s="204"/>
      <c r="H71" s="207"/>
      <c r="I71" s="2"/>
      <c r="J71" s="204"/>
      <c r="K71" s="2"/>
    </row>
    <row r="72" customFormat="false" ht="15" hidden="false" customHeight="true" outlineLevel="0" collapsed="false">
      <c r="A72" s="211"/>
      <c r="B72" s="214"/>
      <c r="C72" s="204"/>
      <c r="D72" s="204"/>
      <c r="E72" s="204"/>
      <c r="F72" s="205"/>
      <c r="G72" s="204"/>
      <c r="H72" s="207"/>
      <c r="I72" s="2"/>
      <c r="J72" s="204"/>
      <c r="K72" s="2"/>
    </row>
    <row r="73" customFormat="false" ht="15" hidden="false" customHeight="true" outlineLevel="0" collapsed="false">
      <c r="A73" s="211"/>
      <c r="B73" s="214"/>
      <c r="C73" s="204"/>
      <c r="D73" s="204"/>
      <c r="E73" s="204"/>
      <c r="F73" s="205"/>
      <c r="G73" s="204"/>
      <c r="H73" s="207"/>
      <c r="I73" s="2"/>
      <c r="J73" s="204"/>
      <c r="K73" s="2"/>
    </row>
    <row r="74" customFormat="false" ht="15" hidden="false" customHeight="true" outlineLevel="0" collapsed="false">
      <c r="A74" s="211"/>
      <c r="B74" s="214"/>
      <c r="C74" s="204"/>
      <c r="D74" s="204"/>
      <c r="E74" s="204"/>
      <c r="F74" s="205"/>
      <c r="G74" s="204"/>
      <c r="H74" s="207"/>
      <c r="I74" s="2"/>
      <c r="J74" s="204"/>
      <c r="K74" s="2"/>
    </row>
    <row r="75" customFormat="false" ht="15" hidden="false" customHeight="true" outlineLevel="0" collapsed="false">
      <c r="A75" s="211"/>
      <c r="B75" s="214"/>
      <c r="C75" s="204"/>
      <c r="D75" s="204"/>
      <c r="E75" s="204"/>
      <c r="F75" s="205"/>
      <c r="G75" s="204"/>
      <c r="H75" s="207"/>
      <c r="I75" s="2"/>
      <c r="J75" s="204"/>
      <c r="K75" s="2"/>
    </row>
    <row r="76" customFormat="false" ht="15" hidden="false" customHeight="true" outlineLevel="0" collapsed="false">
      <c r="A76" s="211"/>
      <c r="B76" s="214"/>
      <c r="C76" s="204"/>
      <c r="D76" s="204"/>
      <c r="E76" s="204"/>
      <c r="F76" s="205"/>
      <c r="G76" s="204"/>
      <c r="H76" s="207"/>
      <c r="I76" s="2"/>
      <c r="J76" s="204"/>
      <c r="K76" s="2"/>
    </row>
    <row r="77" customFormat="false" ht="15" hidden="false" customHeight="true" outlineLevel="0" collapsed="false">
      <c r="A77" s="211"/>
      <c r="B77" s="214"/>
      <c r="C77" s="204"/>
      <c r="D77" s="204"/>
      <c r="E77" s="204"/>
      <c r="F77" s="205"/>
      <c r="G77" s="204"/>
      <c r="H77" s="207"/>
      <c r="I77" s="2"/>
      <c r="J77" s="204"/>
      <c r="K77" s="2"/>
    </row>
    <row r="78" customFormat="false" ht="15" hidden="false" customHeight="true" outlineLevel="0" collapsed="false">
      <c r="A78" s="211"/>
      <c r="B78" s="214"/>
      <c r="C78" s="204"/>
      <c r="D78" s="204"/>
      <c r="E78" s="204"/>
      <c r="F78" s="205"/>
      <c r="G78" s="204"/>
      <c r="H78" s="207"/>
      <c r="I78" s="2"/>
      <c r="J78" s="204"/>
      <c r="K78" s="2"/>
    </row>
    <row r="79" customFormat="false" ht="15" hidden="false" customHeight="true" outlineLevel="0" collapsed="false">
      <c r="A79" s="211"/>
      <c r="B79" s="214"/>
      <c r="C79" s="204"/>
      <c r="D79" s="204"/>
      <c r="E79" s="204"/>
      <c r="F79" s="205"/>
      <c r="G79" s="204"/>
      <c r="H79" s="207"/>
      <c r="I79" s="2"/>
      <c r="J79" s="204"/>
      <c r="K79" s="2"/>
    </row>
    <row r="80" customFormat="false" ht="15" hidden="false" customHeight="true" outlineLevel="0" collapsed="false">
      <c r="A80" s="211"/>
      <c r="B80" s="214"/>
      <c r="C80" s="204"/>
      <c r="D80" s="204"/>
      <c r="E80" s="204"/>
      <c r="F80" s="205"/>
      <c r="G80" s="204"/>
      <c r="H80" s="207"/>
      <c r="I80" s="2"/>
      <c r="J80" s="204"/>
      <c r="K80" s="2"/>
    </row>
    <row r="81" customFormat="false" ht="15" hidden="false" customHeight="true" outlineLevel="0" collapsed="false">
      <c r="A81" s="211"/>
      <c r="B81" s="214"/>
      <c r="C81" s="204"/>
      <c r="D81" s="204"/>
      <c r="E81" s="204"/>
      <c r="F81" s="205"/>
      <c r="G81" s="204"/>
      <c r="H81" s="207"/>
      <c r="I81" s="2"/>
      <c r="J81" s="204"/>
      <c r="K81" s="2"/>
    </row>
    <row r="82" customFormat="false" ht="15" hidden="false" customHeight="true" outlineLevel="0" collapsed="false">
      <c r="A82" s="211"/>
      <c r="B82" s="214"/>
      <c r="C82" s="204"/>
      <c r="D82" s="204"/>
      <c r="E82" s="204"/>
      <c r="F82" s="205"/>
      <c r="G82" s="204"/>
      <c r="H82" s="207"/>
      <c r="I82" s="2"/>
      <c r="J82" s="204"/>
      <c r="K82" s="2"/>
    </row>
    <row r="83" customFormat="false" ht="15" hidden="false" customHeight="true" outlineLevel="0" collapsed="false">
      <c r="A83" s="211"/>
      <c r="B83" s="214"/>
      <c r="C83" s="204"/>
      <c r="D83" s="204"/>
      <c r="E83" s="204"/>
      <c r="F83" s="205"/>
      <c r="G83" s="204"/>
      <c r="H83" s="207"/>
      <c r="I83" s="2"/>
      <c r="J83" s="204"/>
      <c r="K83" s="2"/>
    </row>
    <row r="84" customFormat="false" ht="15" hidden="false" customHeight="true" outlineLevel="0" collapsed="false">
      <c r="A84" s="211"/>
      <c r="B84" s="214"/>
      <c r="C84" s="204"/>
      <c r="D84" s="204"/>
      <c r="E84" s="204"/>
      <c r="F84" s="205"/>
      <c r="G84" s="204"/>
      <c r="H84" s="207"/>
      <c r="I84" s="2"/>
      <c r="J84" s="204"/>
      <c r="K84" s="2"/>
    </row>
    <row r="85" customFormat="false" ht="15" hidden="false" customHeight="true" outlineLevel="0" collapsed="false">
      <c r="A85" s="211"/>
      <c r="B85" s="214"/>
      <c r="C85" s="204"/>
      <c r="D85" s="204"/>
      <c r="E85" s="204"/>
      <c r="F85" s="205"/>
      <c r="G85" s="204"/>
      <c r="H85" s="207"/>
      <c r="I85" s="2"/>
      <c r="J85" s="204"/>
      <c r="K85" s="2"/>
    </row>
    <row r="86" customFormat="false" ht="15" hidden="false" customHeight="true" outlineLevel="0" collapsed="false">
      <c r="A86" s="211"/>
      <c r="B86" s="214"/>
      <c r="C86" s="204"/>
      <c r="D86" s="204"/>
      <c r="E86" s="204"/>
      <c r="F86" s="205"/>
      <c r="G86" s="204"/>
      <c r="H86" s="207"/>
      <c r="I86" s="2"/>
      <c r="J86" s="204"/>
      <c r="K86" s="2"/>
    </row>
    <row r="87" customFormat="false" ht="15" hidden="false" customHeight="true" outlineLevel="0" collapsed="false">
      <c r="A87" s="211"/>
      <c r="B87" s="214"/>
      <c r="C87" s="204"/>
      <c r="D87" s="204"/>
      <c r="E87" s="204"/>
      <c r="F87" s="205"/>
      <c r="G87" s="204"/>
      <c r="H87" s="207"/>
      <c r="I87" s="2"/>
      <c r="J87" s="204"/>
      <c r="K87" s="2"/>
    </row>
    <row r="88" customFormat="false" ht="15" hidden="false" customHeight="true" outlineLevel="0" collapsed="false">
      <c r="A88" s="211"/>
      <c r="B88" s="214"/>
      <c r="C88" s="204"/>
      <c r="D88" s="204"/>
      <c r="E88" s="204"/>
      <c r="F88" s="205"/>
      <c r="G88" s="204"/>
      <c r="H88" s="207"/>
      <c r="I88" s="2"/>
      <c r="J88" s="204"/>
      <c r="K88" s="2"/>
    </row>
    <row r="89" customFormat="false" ht="15" hidden="false" customHeight="true" outlineLevel="0" collapsed="false">
      <c r="A89" s="211"/>
      <c r="B89" s="214"/>
      <c r="C89" s="204"/>
      <c r="D89" s="204"/>
      <c r="E89" s="204"/>
      <c r="F89" s="205"/>
      <c r="G89" s="204"/>
      <c r="H89" s="207"/>
      <c r="I89" s="2"/>
      <c r="J89" s="204"/>
      <c r="K89" s="2"/>
    </row>
    <row r="90" customFormat="false" ht="15" hidden="false" customHeight="true" outlineLevel="0" collapsed="false">
      <c r="A90" s="211"/>
      <c r="B90" s="214"/>
      <c r="C90" s="204"/>
      <c r="D90" s="204"/>
      <c r="E90" s="204"/>
      <c r="F90" s="205"/>
      <c r="G90" s="204"/>
      <c r="H90" s="207"/>
      <c r="I90" s="2"/>
      <c r="J90" s="204"/>
      <c r="K90" s="2"/>
    </row>
    <row r="91" customFormat="false" ht="15" hidden="false" customHeight="true" outlineLevel="0" collapsed="false">
      <c r="A91" s="211"/>
      <c r="B91" s="214"/>
      <c r="C91" s="204"/>
      <c r="D91" s="204"/>
      <c r="E91" s="204"/>
      <c r="F91" s="205"/>
      <c r="G91" s="204"/>
      <c r="H91" s="207"/>
      <c r="I91" s="2"/>
      <c r="J91" s="204"/>
      <c r="K91" s="2"/>
    </row>
    <row r="92" customFormat="false" ht="15" hidden="false" customHeight="true" outlineLevel="0" collapsed="false">
      <c r="A92" s="211"/>
      <c r="B92" s="214"/>
      <c r="C92" s="204"/>
      <c r="D92" s="204"/>
      <c r="E92" s="204"/>
      <c r="F92" s="205"/>
      <c r="G92" s="204"/>
      <c r="H92" s="207"/>
      <c r="I92" s="2"/>
      <c r="J92" s="204"/>
      <c r="K92" s="2"/>
    </row>
    <row r="93" customFormat="false" ht="15" hidden="false" customHeight="true" outlineLevel="0" collapsed="false">
      <c r="A93" s="211"/>
      <c r="B93" s="214"/>
      <c r="C93" s="204"/>
      <c r="D93" s="204"/>
      <c r="E93" s="204"/>
      <c r="F93" s="205"/>
      <c r="G93" s="204"/>
      <c r="H93" s="207"/>
      <c r="I93" s="2"/>
      <c r="J93" s="204"/>
      <c r="K93" s="2"/>
    </row>
    <row r="94" customFormat="false" ht="15" hidden="false" customHeight="true" outlineLevel="0" collapsed="false">
      <c r="A94" s="211"/>
      <c r="B94" s="214"/>
      <c r="C94" s="204"/>
      <c r="D94" s="204"/>
      <c r="E94" s="204"/>
      <c r="F94" s="205"/>
      <c r="G94" s="204"/>
      <c r="H94" s="207"/>
      <c r="I94" s="2"/>
      <c r="J94" s="204"/>
      <c r="K94" s="2"/>
    </row>
    <row r="95" customFormat="false" ht="15" hidden="false" customHeight="true" outlineLevel="0" collapsed="false">
      <c r="A95" s="211"/>
      <c r="B95" s="214"/>
      <c r="C95" s="204"/>
      <c r="D95" s="204"/>
      <c r="E95" s="204"/>
      <c r="F95" s="205"/>
      <c r="G95" s="204"/>
      <c r="H95" s="207"/>
      <c r="I95" s="2"/>
      <c r="J95" s="204"/>
      <c r="K95" s="2"/>
    </row>
    <row r="96" customFormat="false" ht="15" hidden="false" customHeight="true" outlineLevel="0" collapsed="false">
      <c r="A96" s="211"/>
      <c r="B96" s="214"/>
      <c r="C96" s="204"/>
      <c r="D96" s="204"/>
      <c r="E96" s="204"/>
      <c r="F96" s="205"/>
      <c r="G96" s="204"/>
      <c r="H96" s="207"/>
      <c r="I96" s="2"/>
      <c r="J96" s="204"/>
      <c r="K96" s="2"/>
    </row>
    <row r="97" customFormat="false" ht="15" hidden="false" customHeight="true" outlineLevel="0" collapsed="false">
      <c r="A97" s="211"/>
      <c r="B97" s="214"/>
      <c r="C97" s="204"/>
      <c r="D97" s="204"/>
      <c r="E97" s="204"/>
      <c r="F97" s="205"/>
      <c r="G97" s="204"/>
      <c r="H97" s="207"/>
      <c r="I97" s="2"/>
      <c r="J97" s="204"/>
      <c r="K97" s="2"/>
    </row>
    <row r="98" customFormat="false" ht="15" hidden="false" customHeight="true" outlineLevel="0" collapsed="false">
      <c r="A98" s="211"/>
      <c r="B98" s="214"/>
      <c r="C98" s="204"/>
      <c r="D98" s="204"/>
      <c r="E98" s="204"/>
      <c r="F98" s="205"/>
      <c r="G98" s="204"/>
      <c r="H98" s="207"/>
      <c r="I98" s="2"/>
      <c r="J98" s="204"/>
      <c r="K98" s="2"/>
    </row>
  </sheetData>
  <mergeCells count="4">
    <mergeCell ref="A2:D2"/>
    <mergeCell ref="A26:D26"/>
    <mergeCell ref="A39:D39"/>
    <mergeCell ref="A54:D54"/>
  </mergeCells>
  <conditionalFormatting sqref="B3:D24">
    <cfRule type="expression" priority="2" aboveAverage="0" equalAverage="0" bottom="0" percent="0" rank="0" text="" dxfId="0">
      <formula>LEN(TRIM(B3))=0</formula>
    </cfRule>
  </conditionalFormatting>
  <conditionalFormatting sqref="B3:D24">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9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85" activePane="bottomLeft" state="frozen"/>
      <selection pane="topLeft" activeCell="A1" activeCellId="0" sqref="A1"/>
      <selection pane="bottomLeft" activeCell="B3" activeCellId="0" sqref="B3"/>
    </sheetView>
  </sheetViews>
  <sheetFormatPr defaultRowHeight="12.75"/>
  <cols>
    <col collapsed="false" hidden="false" max="1" min="1" style="0" width="14.8469387755102"/>
    <col collapsed="false" hidden="false" max="2" min="2" style="0" width="9.31632653061224"/>
    <col collapsed="false" hidden="false" max="3" min="3" style="0" width="116.229591836735"/>
    <col collapsed="false" hidden="false" max="8" min="4" style="0" width="9.31632653061224"/>
    <col collapsed="false" hidden="false" max="9" min="9" style="0" width="24.7040816326531"/>
    <col collapsed="false" hidden="false" max="1025" min="10" style="0" width="13.2295918367347"/>
  </cols>
  <sheetData>
    <row r="1" customFormat="false" ht="15" hidden="false" customHeight="true" outlineLevel="0" collapsed="false">
      <c r="A1" s="124" t="s">
        <v>2457</v>
      </c>
      <c r="B1" s="125" t="s">
        <v>2458</v>
      </c>
      <c r="C1" s="126" t="s">
        <v>2459</v>
      </c>
      <c r="D1" s="126" t="s">
        <v>2460</v>
      </c>
      <c r="E1" s="127"/>
      <c r="F1" s="127"/>
      <c r="G1" s="127"/>
      <c r="H1" s="127"/>
      <c r="I1" s="127"/>
    </row>
    <row r="2" customFormat="false" ht="15" hidden="false" customHeight="true" outlineLevel="0" collapsed="false">
      <c r="A2" s="128" t="s">
        <v>1361</v>
      </c>
      <c r="B2" s="129" t="s">
        <v>2461</v>
      </c>
      <c r="C2" s="130" t="s">
        <v>2462</v>
      </c>
      <c r="D2" s="131" t="s">
        <v>2463</v>
      </c>
      <c r="E2" s="132"/>
      <c r="F2" s="132"/>
      <c r="G2" s="132"/>
      <c r="H2" s="132"/>
      <c r="I2" s="132"/>
    </row>
    <row r="3" customFormat="false" ht="15" hidden="false" customHeight="true" outlineLevel="0" collapsed="false">
      <c r="A3" s="128" t="s">
        <v>2282</v>
      </c>
      <c r="B3" s="129" t="s">
        <v>2464</v>
      </c>
      <c r="C3" s="130" t="s">
        <v>2465</v>
      </c>
      <c r="D3" s="131" t="s">
        <v>2463</v>
      </c>
      <c r="E3" s="132"/>
      <c r="F3" s="132"/>
      <c r="G3" s="132"/>
      <c r="H3" s="132"/>
      <c r="I3" s="132"/>
    </row>
    <row r="4" customFormat="false" ht="15" hidden="false" customHeight="true" outlineLevel="0" collapsed="false">
      <c r="A4" s="128" t="s">
        <v>720</v>
      </c>
      <c r="B4" s="129" t="s">
        <v>2461</v>
      </c>
      <c r="C4" s="130" t="s">
        <v>2466</v>
      </c>
      <c r="D4" s="131" t="s">
        <v>2463</v>
      </c>
      <c r="E4" s="132"/>
      <c r="F4" s="132"/>
      <c r="G4" s="132"/>
      <c r="H4" s="132"/>
      <c r="I4" s="132"/>
    </row>
    <row r="5" customFormat="false" ht="15" hidden="false" customHeight="true" outlineLevel="0" collapsed="false">
      <c r="A5" s="128" t="s">
        <v>1457</v>
      </c>
      <c r="B5" s="129" t="s">
        <v>2461</v>
      </c>
      <c r="C5" s="130" t="s">
        <v>2467</v>
      </c>
      <c r="D5" s="131" t="s">
        <v>2463</v>
      </c>
      <c r="E5" s="132"/>
      <c r="F5" s="132"/>
      <c r="G5" s="132"/>
      <c r="H5" s="132"/>
      <c r="I5" s="132"/>
    </row>
    <row r="6" customFormat="false" ht="15" hidden="false" customHeight="true" outlineLevel="0" collapsed="false">
      <c r="A6" s="128" t="s">
        <v>667</v>
      </c>
      <c r="B6" s="129" t="s">
        <v>2461</v>
      </c>
      <c r="C6" s="130" t="s">
        <v>2468</v>
      </c>
      <c r="D6" s="131" t="s">
        <v>2463</v>
      </c>
      <c r="E6" s="132"/>
      <c r="F6" s="132"/>
      <c r="G6" s="132"/>
      <c r="H6" s="132"/>
      <c r="I6" s="132"/>
    </row>
    <row r="7" customFormat="false" ht="15" hidden="false" customHeight="true" outlineLevel="0" collapsed="false">
      <c r="A7" s="128" t="s">
        <v>1326</v>
      </c>
      <c r="B7" s="129" t="s">
        <v>2461</v>
      </c>
      <c r="C7" s="130" t="s">
        <v>2469</v>
      </c>
      <c r="D7" s="131" t="s">
        <v>2463</v>
      </c>
      <c r="E7" s="132"/>
      <c r="F7" s="132"/>
      <c r="G7" s="132"/>
      <c r="H7" s="132"/>
      <c r="I7" s="132"/>
    </row>
    <row r="8" customFormat="false" ht="15" hidden="false" customHeight="true" outlineLevel="0" collapsed="false">
      <c r="A8" s="128" t="s">
        <v>837</v>
      </c>
      <c r="B8" s="129" t="s">
        <v>2461</v>
      </c>
      <c r="C8" s="130" t="s">
        <v>2470</v>
      </c>
      <c r="D8" s="131" t="s">
        <v>2471</v>
      </c>
      <c r="E8" s="132"/>
      <c r="F8" s="132"/>
      <c r="G8" s="132"/>
      <c r="H8" s="132"/>
      <c r="I8" s="132"/>
    </row>
    <row r="9" customFormat="false" ht="15" hidden="false" customHeight="true" outlineLevel="0" collapsed="false">
      <c r="A9" s="128" t="s">
        <v>2472</v>
      </c>
      <c r="B9" s="129" t="s">
        <v>2461</v>
      </c>
      <c r="C9" s="130" t="s">
        <v>2473</v>
      </c>
      <c r="D9" s="131" t="s">
        <v>2463</v>
      </c>
      <c r="E9" s="132"/>
      <c r="F9" s="132"/>
      <c r="G9" s="132"/>
      <c r="H9" s="132"/>
      <c r="I9" s="132"/>
    </row>
    <row r="10" customFormat="false" ht="15" hidden="false" customHeight="true" outlineLevel="0" collapsed="false">
      <c r="A10" s="128" t="s">
        <v>2007</v>
      </c>
      <c r="B10" s="129" t="s">
        <v>2461</v>
      </c>
      <c r="C10" s="130" t="s">
        <v>2474</v>
      </c>
      <c r="D10" s="131" t="s">
        <v>2471</v>
      </c>
      <c r="E10" s="132"/>
      <c r="F10" s="132"/>
      <c r="G10" s="132"/>
      <c r="H10" s="132"/>
      <c r="I10" s="132"/>
    </row>
    <row r="11" customFormat="false" ht="15" hidden="false" customHeight="true" outlineLevel="0" collapsed="false">
      <c r="A11" s="128" t="s">
        <v>2088</v>
      </c>
      <c r="B11" s="129" t="s">
        <v>2461</v>
      </c>
      <c r="C11" s="130" t="s">
        <v>2475</v>
      </c>
      <c r="D11" s="131" t="s">
        <v>2463</v>
      </c>
      <c r="E11" s="132"/>
      <c r="F11" s="132"/>
      <c r="G11" s="132"/>
      <c r="H11" s="132"/>
      <c r="I11" s="132"/>
    </row>
    <row r="12" customFormat="false" ht="15" hidden="false" customHeight="true" outlineLevel="0" collapsed="false">
      <c r="A12" s="128" t="s">
        <v>1670</v>
      </c>
      <c r="B12" s="129" t="s">
        <v>2461</v>
      </c>
      <c r="C12" s="130" t="s">
        <v>2476</v>
      </c>
      <c r="D12" s="131" t="s">
        <v>2463</v>
      </c>
      <c r="E12" s="132"/>
      <c r="F12" s="132"/>
      <c r="G12" s="132"/>
      <c r="H12" s="132"/>
      <c r="I12" s="132"/>
    </row>
    <row r="13" customFormat="false" ht="15" hidden="false" customHeight="true" outlineLevel="0" collapsed="false">
      <c r="A13" s="128" t="s">
        <v>730</v>
      </c>
      <c r="B13" s="129" t="s">
        <v>2461</v>
      </c>
      <c r="C13" s="130" t="s">
        <v>2477</v>
      </c>
      <c r="D13" s="131" t="s">
        <v>2471</v>
      </c>
      <c r="E13" s="132"/>
      <c r="F13" s="132"/>
      <c r="G13" s="132"/>
      <c r="H13" s="132"/>
      <c r="I13" s="132"/>
    </row>
    <row r="14" customFormat="false" ht="15" hidden="false" customHeight="true" outlineLevel="0" collapsed="false">
      <c r="A14" s="128" t="s">
        <v>477</v>
      </c>
      <c r="B14" s="129" t="s">
        <v>2461</v>
      </c>
      <c r="C14" s="130" t="s">
        <v>2478</v>
      </c>
      <c r="D14" s="131" t="s">
        <v>2471</v>
      </c>
      <c r="E14" s="132"/>
      <c r="F14" s="132"/>
      <c r="G14" s="132"/>
      <c r="H14" s="132"/>
      <c r="I14" s="132"/>
    </row>
    <row r="15" customFormat="false" ht="15" hidden="false" customHeight="true" outlineLevel="0" collapsed="false">
      <c r="A15" s="128" t="s">
        <v>434</v>
      </c>
      <c r="B15" s="129" t="s">
        <v>2461</v>
      </c>
      <c r="C15" s="130" t="s">
        <v>2479</v>
      </c>
      <c r="D15" s="131" t="s">
        <v>2463</v>
      </c>
      <c r="E15" s="132"/>
      <c r="F15" s="132"/>
      <c r="G15" s="132"/>
      <c r="H15" s="132"/>
      <c r="I15" s="132"/>
    </row>
    <row r="16" customFormat="false" ht="15" hidden="false" customHeight="true" outlineLevel="0" collapsed="false">
      <c r="A16" s="128" t="s">
        <v>1950</v>
      </c>
      <c r="B16" s="129" t="s">
        <v>2461</v>
      </c>
      <c r="C16" s="130" t="s">
        <v>2480</v>
      </c>
      <c r="D16" s="131" t="s">
        <v>2471</v>
      </c>
      <c r="E16" s="132"/>
      <c r="F16" s="132"/>
      <c r="G16" s="132"/>
      <c r="H16" s="132"/>
      <c r="I16" s="132"/>
    </row>
    <row r="17" customFormat="false" ht="15" hidden="false" customHeight="true" outlineLevel="0" collapsed="false">
      <c r="A17" s="128" t="s">
        <v>2481</v>
      </c>
      <c r="B17" s="129" t="s">
        <v>2461</v>
      </c>
      <c r="C17" s="130" t="s">
        <v>2482</v>
      </c>
      <c r="D17" s="131" t="s">
        <v>2463</v>
      </c>
      <c r="E17" s="132"/>
      <c r="F17" s="132"/>
      <c r="G17" s="132"/>
      <c r="H17" s="132"/>
      <c r="I17" s="132"/>
    </row>
    <row r="18" customFormat="false" ht="15" hidden="false" customHeight="true" outlineLevel="0" collapsed="false">
      <c r="A18" s="128" t="s">
        <v>421</v>
      </c>
      <c r="B18" s="129" t="s">
        <v>2461</v>
      </c>
      <c r="C18" s="130" t="s">
        <v>2483</v>
      </c>
      <c r="D18" s="131" t="s">
        <v>2463</v>
      </c>
      <c r="E18" s="132"/>
      <c r="F18" s="132"/>
      <c r="G18" s="132"/>
      <c r="H18" s="132"/>
      <c r="I18" s="132"/>
    </row>
    <row r="19" customFormat="false" ht="15" hidden="false" customHeight="true" outlineLevel="0" collapsed="false">
      <c r="A19" s="128" t="s">
        <v>1438</v>
      </c>
      <c r="B19" s="129" t="s">
        <v>2461</v>
      </c>
      <c r="C19" s="130" t="s">
        <v>2484</v>
      </c>
      <c r="D19" s="131" t="s">
        <v>2471</v>
      </c>
      <c r="E19" s="132"/>
      <c r="F19" s="132"/>
      <c r="G19" s="132"/>
      <c r="H19" s="132"/>
      <c r="I19" s="132"/>
    </row>
    <row r="20" customFormat="false" ht="15" hidden="false" customHeight="true" outlineLevel="0" collapsed="false">
      <c r="A20" s="128" t="s">
        <v>745</v>
      </c>
      <c r="B20" s="129" t="s">
        <v>2485</v>
      </c>
      <c r="C20" s="130" t="s">
        <v>2486</v>
      </c>
      <c r="D20" s="131" t="s">
        <v>2463</v>
      </c>
      <c r="E20" s="132"/>
      <c r="F20" s="132"/>
      <c r="G20" s="132"/>
      <c r="H20" s="132"/>
      <c r="I20" s="132"/>
    </row>
    <row r="21" customFormat="false" ht="15" hidden="false" customHeight="true" outlineLevel="0" collapsed="false">
      <c r="A21" s="128" t="s">
        <v>1387</v>
      </c>
      <c r="B21" s="129" t="s">
        <v>2485</v>
      </c>
      <c r="C21" s="130" t="s">
        <v>2487</v>
      </c>
      <c r="D21" s="131" t="s">
        <v>2463</v>
      </c>
      <c r="E21" s="132"/>
      <c r="F21" s="132"/>
      <c r="G21" s="132"/>
      <c r="H21" s="132"/>
      <c r="I21" s="132"/>
    </row>
    <row r="22" customFormat="false" ht="15" hidden="false" customHeight="true" outlineLevel="0" collapsed="false">
      <c r="A22" s="128" t="s">
        <v>1999</v>
      </c>
      <c r="B22" s="129" t="s">
        <v>2461</v>
      </c>
      <c r="C22" s="130" t="s">
        <v>2488</v>
      </c>
      <c r="D22" s="131" t="s">
        <v>2463</v>
      </c>
      <c r="E22" s="132"/>
      <c r="F22" s="132"/>
      <c r="G22" s="132"/>
      <c r="H22" s="132"/>
      <c r="I22" s="132"/>
    </row>
    <row r="23" customFormat="false" ht="15" hidden="false" customHeight="true" outlineLevel="0" collapsed="false">
      <c r="A23" s="128" t="s">
        <v>462</v>
      </c>
      <c r="B23" s="129" t="s">
        <v>2461</v>
      </c>
      <c r="C23" s="130" t="s">
        <v>2489</v>
      </c>
      <c r="D23" s="131" t="s">
        <v>2463</v>
      </c>
      <c r="E23" s="132"/>
      <c r="F23" s="132"/>
      <c r="G23" s="132"/>
      <c r="H23" s="132"/>
      <c r="I23" s="132"/>
    </row>
    <row r="24" customFormat="false" ht="15" hidden="false" customHeight="true" outlineLevel="0" collapsed="false">
      <c r="A24" s="128" t="s">
        <v>1064</v>
      </c>
      <c r="B24" s="129" t="s">
        <v>2464</v>
      </c>
      <c r="C24" s="130" t="s">
        <v>2490</v>
      </c>
      <c r="D24" s="131" t="s">
        <v>2471</v>
      </c>
      <c r="E24" s="132"/>
      <c r="F24" s="132"/>
      <c r="G24" s="132"/>
      <c r="H24" s="132"/>
      <c r="I24" s="132"/>
    </row>
    <row r="25" customFormat="false" ht="15" hidden="false" customHeight="true" outlineLevel="0" collapsed="false">
      <c r="A25" s="128" t="s">
        <v>1392</v>
      </c>
      <c r="B25" s="129" t="s">
        <v>2461</v>
      </c>
      <c r="C25" s="130" t="s">
        <v>2491</v>
      </c>
      <c r="D25" s="131" t="s">
        <v>2463</v>
      </c>
      <c r="E25" s="132"/>
      <c r="F25" s="132"/>
      <c r="G25" s="132"/>
      <c r="H25" s="132"/>
      <c r="I25" s="132"/>
    </row>
    <row r="26" customFormat="false" ht="15" hidden="false" customHeight="true" outlineLevel="0" collapsed="false">
      <c r="A26" s="128" t="s">
        <v>1383</v>
      </c>
      <c r="B26" s="129" t="s">
        <v>2461</v>
      </c>
      <c r="C26" s="130" t="s">
        <v>2492</v>
      </c>
      <c r="D26" s="131" t="s">
        <v>2463</v>
      </c>
      <c r="E26" s="132"/>
      <c r="F26" s="132"/>
      <c r="G26" s="132"/>
      <c r="H26" s="132"/>
      <c r="I26" s="132"/>
    </row>
    <row r="27" customFormat="false" ht="15" hidden="false" customHeight="true" outlineLevel="0" collapsed="false">
      <c r="A27" s="128" t="s">
        <v>2086</v>
      </c>
      <c r="B27" s="129" t="s">
        <v>2461</v>
      </c>
      <c r="C27" s="130" t="s">
        <v>2493</v>
      </c>
      <c r="D27" s="131" t="s">
        <v>2463</v>
      </c>
      <c r="E27" s="132"/>
      <c r="F27" s="132"/>
      <c r="G27" s="132"/>
      <c r="H27" s="132"/>
      <c r="I27" s="132"/>
    </row>
    <row r="28" customFormat="false" ht="15" hidden="false" customHeight="true" outlineLevel="0" collapsed="false">
      <c r="A28" s="128" t="s">
        <v>571</v>
      </c>
      <c r="B28" s="129" t="s">
        <v>2461</v>
      </c>
      <c r="C28" s="130" t="s">
        <v>2494</v>
      </c>
      <c r="D28" s="131" t="s">
        <v>2471</v>
      </c>
      <c r="E28" s="132"/>
      <c r="F28" s="132"/>
      <c r="G28" s="132"/>
      <c r="H28" s="132"/>
      <c r="I28" s="132"/>
    </row>
    <row r="29" customFormat="false" ht="15" hidden="false" customHeight="true" outlineLevel="0" collapsed="false">
      <c r="A29" s="128" t="s">
        <v>1799</v>
      </c>
      <c r="B29" s="129" t="s">
        <v>2495</v>
      </c>
      <c r="C29" s="130" t="s">
        <v>2496</v>
      </c>
      <c r="D29" s="131" t="s">
        <v>2463</v>
      </c>
      <c r="E29" s="132"/>
      <c r="F29" s="132"/>
      <c r="G29" s="132"/>
      <c r="H29" s="132"/>
      <c r="I29" s="132"/>
    </row>
    <row r="30" customFormat="false" ht="15" hidden="false" customHeight="true" outlineLevel="0" collapsed="false">
      <c r="A30" s="128" t="s">
        <v>600</v>
      </c>
      <c r="B30" s="129" t="s">
        <v>2461</v>
      </c>
      <c r="C30" s="130" t="s">
        <v>2497</v>
      </c>
      <c r="D30" s="131" t="s">
        <v>2463</v>
      </c>
      <c r="E30" s="132"/>
      <c r="F30" s="132"/>
      <c r="G30" s="132"/>
      <c r="H30" s="132"/>
      <c r="I30" s="132"/>
    </row>
    <row r="31" customFormat="false" ht="15" hidden="false" customHeight="true" outlineLevel="0" collapsed="false">
      <c r="A31" s="128" t="s">
        <v>2347</v>
      </c>
      <c r="B31" s="129" t="s">
        <v>2485</v>
      </c>
      <c r="C31" s="130" t="s">
        <v>2498</v>
      </c>
      <c r="D31" s="131" t="s">
        <v>2463</v>
      </c>
      <c r="E31" s="132"/>
      <c r="F31" s="132"/>
      <c r="G31" s="132"/>
      <c r="H31" s="132"/>
      <c r="I31" s="132"/>
    </row>
    <row r="32" customFormat="false" ht="15" hidden="false" customHeight="true" outlineLevel="0" collapsed="false">
      <c r="A32" s="128" t="s">
        <v>2345</v>
      </c>
      <c r="B32" s="129" t="s">
        <v>2485</v>
      </c>
      <c r="C32" s="130" t="s">
        <v>2499</v>
      </c>
      <c r="D32" s="131" t="s">
        <v>2463</v>
      </c>
      <c r="E32" s="132"/>
      <c r="F32" s="132"/>
      <c r="G32" s="132"/>
      <c r="H32" s="132"/>
      <c r="I32" s="132"/>
    </row>
    <row r="33" customFormat="false" ht="15" hidden="false" customHeight="true" outlineLevel="0" collapsed="false">
      <c r="A33" s="128" t="s">
        <v>1946</v>
      </c>
      <c r="B33" s="129" t="s">
        <v>2461</v>
      </c>
      <c r="C33" s="130" t="s">
        <v>2500</v>
      </c>
      <c r="D33" s="131" t="s">
        <v>2463</v>
      </c>
      <c r="E33" s="132"/>
      <c r="F33" s="132"/>
      <c r="G33" s="132"/>
      <c r="H33" s="132"/>
      <c r="I33" s="132"/>
    </row>
    <row r="34" customFormat="false" ht="15" hidden="false" customHeight="true" outlineLevel="0" collapsed="false">
      <c r="A34" s="128" t="s">
        <v>979</v>
      </c>
      <c r="B34" s="129" t="s">
        <v>2485</v>
      </c>
      <c r="C34" s="130" t="s">
        <v>2501</v>
      </c>
      <c r="D34" s="131" t="s">
        <v>2463</v>
      </c>
      <c r="E34" s="132"/>
      <c r="F34" s="132"/>
      <c r="G34" s="132"/>
      <c r="H34" s="132"/>
      <c r="I34" s="132"/>
    </row>
    <row r="35" customFormat="false" ht="15" hidden="false" customHeight="true" outlineLevel="0" collapsed="false">
      <c r="A35" s="128" t="s">
        <v>540</v>
      </c>
      <c r="B35" s="129" t="s">
        <v>2485</v>
      </c>
      <c r="C35" s="130" t="s">
        <v>2502</v>
      </c>
      <c r="D35" s="131" t="s">
        <v>2463</v>
      </c>
      <c r="E35" s="132"/>
      <c r="F35" s="132"/>
      <c r="G35" s="132"/>
      <c r="H35" s="132"/>
      <c r="I35" s="132"/>
    </row>
    <row r="36" customFormat="false" ht="15" hidden="false" customHeight="true" outlineLevel="0" collapsed="false">
      <c r="A36" s="128" t="s">
        <v>801</v>
      </c>
      <c r="B36" s="129" t="s">
        <v>2461</v>
      </c>
      <c r="C36" s="130" t="s">
        <v>2503</v>
      </c>
      <c r="D36" s="131" t="s">
        <v>2471</v>
      </c>
      <c r="E36" s="132"/>
      <c r="F36" s="132"/>
      <c r="G36" s="132"/>
      <c r="H36" s="132"/>
      <c r="I36" s="132"/>
    </row>
    <row r="37" customFormat="false" ht="15" hidden="false" customHeight="true" outlineLevel="0" collapsed="false">
      <c r="A37" s="128" t="s">
        <v>992</v>
      </c>
      <c r="B37" s="129" t="s">
        <v>2461</v>
      </c>
      <c r="C37" s="130" t="s">
        <v>2504</v>
      </c>
      <c r="D37" s="131" t="s">
        <v>2463</v>
      </c>
      <c r="E37" s="132"/>
      <c r="F37" s="132"/>
      <c r="G37" s="132"/>
      <c r="H37" s="132"/>
      <c r="I37" s="132"/>
    </row>
    <row r="38" customFormat="false" ht="15" hidden="false" customHeight="true" outlineLevel="0" collapsed="false">
      <c r="A38" s="128" t="s">
        <v>566</v>
      </c>
      <c r="B38" s="129" t="s">
        <v>2464</v>
      </c>
      <c r="C38" s="130" t="s">
        <v>2505</v>
      </c>
      <c r="D38" s="131" t="s">
        <v>2463</v>
      </c>
      <c r="E38" s="132"/>
      <c r="F38" s="132"/>
      <c r="G38" s="132"/>
      <c r="H38" s="132"/>
      <c r="I38" s="132"/>
    </row>
    <row r="39" customFormat="false" ht="15" hidden="false" customHeight="true" outlineLevel="0" collapsed="false">
      <c r="A39" s="128" t="s">
        <v>2084</v>
      </c>
      <c r="B39" s="129" t="s">
        <v>2461</v>
      </c>
      <c r="C39" s="130" t="s">
        <v>2506</v>
      </c>
      <c r="D39" s="131" t="s">
        <v>2463</v>
      </c>
      <c r="E39" s="132"/>
      <c r="F39" s="132"/>
      <c r="G39" s="132"/>
      <c r="H39" s="132"/>
      <c r="I39" s="132"/>
    </row>
    <row r="40" customFormat="false" ht="15" hidden="false" customHeight="true" outlineLevel="0" collapsed="false">
      <c r="A40" s="128" t="s">
        <v>2317</v>
      </c>
      <c r="B40" s="129" t="s">
        <v>2461</v>
      </c>
      <c r="C40" s="130" t="s">
        <v>2507</v>
      </c>
      <c r="D40" s="131" t="s">
        <v>2471</v>
      </c>
      <c r="E40" s="132"/>
      <c r="F40" s="132"/>
      <c r="G40" s="132"/>
      <c r="H40" s="132"/>
      <c r="I40" s="132"/>
    </row>
    <row r="41" customFormat="false" ht="15" hidden="false" customHeight="true" outlineLevel="0" collapsed="false">
      <c r="A41" s="128" t="s">
        <v>654</v>
      </c>
      <c r="B41" s="129" t="s">
        <v>2461</v>
      </c>
      <c r="C41" s="130" t="s">
        <v>2508</v>
      </c>
      <c r="D41" s="131" t="s">
        <v>2463</v>
      </c>
      <c r="E41" s="132"/>
      <c r="F41" s="132"/>
      <c r="G41" s="132"/>
      <c r="H41" s="132"/>
      <c r="I41" s="132"/>
    </row>
    <row r="42" customFormat="false" ht="15" hidden="false" customHeight="true" outlineLevel="0" collapsed="false">
      <c r="A42" s="128" t="s">
        <v>1534</v>
      </c>
      <c r="B42" s="129" t="s">
        <v>2461</v>
      </c>
      <c r="C42" s="130" t="s">
        <v>2509</v>
      </c>
      <c r="D42" s="131" t="s">
        <v>2463</v>
      </c>
      <c r="E42" s="132"/>
      <c r="F42" s="132"/>
      <c r="G42" s="132"/>
      <c r="H42" s="132"/>
      <c r="I42" s="132"/>
    </row>
    <row r="43" customFormat="false" ht="15" hidden="false" customHeight="true" outlineLevel="0" collapsed="false">
      <c r="A43" s="128" t="s">
        <v>539</v>
      </c>
      <c r="B43" s="129" t="s">
        <v>2461</v>
      </c>
      <c r="C43" s="130" t="s">
        <v>2510</v>
      </c>
      <c r="D43" s="131" t="s">
        <v>2471</v>
      </c>
      <c r="E43" s="132"/>
      <c r="F43" s="132"/>
      <c r="G43" s="132"/>
      <c r="H43" s="132"/>
      <c r="I43" s="132"/>
    </row>
    <row r="44" customFormat="false" ht="15" hidden="false" customHeight="true" outlineLevel="0" collapsed="false">
      <c r="A44" s="128" t="s">
        <v>1525</v>
      </c>
      <c r="B44" s="129" t="s">
        <v>2461</v>
      </c>
      <c r="C44" s="130" t="s">
        <v>2511</v>
      </c>
      <c r="D44" s="131" t="s">
        <v>2471</v>
      </c>
      <c r="E44" s="132"/>
      <c r="F44" s="132"/>
      <c r="G44" s="132"/>
      <c r="H44" s="132"/>
      <c r="I44" s="132"/>
    </row>
    <row r="45" customFormat="false" ht="15" hidden="false" customHeight="true" outlineLevel="0" collapsed="false">
      <c r="A45" s="128" t="s">
        <v>1980</v>
      </c>
      <c r="B45" s="129" t="s">
        <v>2461</v>
      </c>
      <c r="C45" s="130" t="s">
        <v>2512</v>
      </c>
      <c r="D45" s="131" t="s">
        <v>2471</v>
      </c>
      <c r="E45" s="132"/>
      <c r="F45" s="132"/>
      <c r="G45" s="132"/>
      <c r="H45" s="132"/>
      <c r="I45" s="132"/>
    </row>
    <row r="46" customFormat="false" ht="15" hidden="false" customHeight="true" outlineLevel="0" collapsed="false">
      <c r="A46" s="128" t="s">
        <v>1385</v>
      </c>
      <c r="B46" s="129" t="s">
        <v>2461</v>
      </c>
      <c r="C46" s="130" t="s">
        <v>2513</v>
      </c>
      <c r="D46" s="131" t="s">
        <v>2463</v>
      </c>
      <c r="E46" s="132"/>
      <c r="F46" s="132"/>
      <c r="G46" s="132"/>
      <c r="H46" s="132"/>
      <c r="I46" s="132"/>
    </row>
    <row r="47" customFormat="false" ht="15" hidden="false" customHeight="true" outlineLevel="0" collapsed="false">
      <c r="A47" s="128" t="s">
        <v>2181</v>
      </c>
      <c r="B47" s="129" t="s">
        <v>2461</v>
      </c>
      <c r="C47" s="130" t="s">
        <v>2514</v>
      </c>
      <c r="D47" s="131" t="s">
        <v>2463</v>
      </c>
      <c r="E47" s="132"/>
      <c r="F47" s="132"/>
      <c r="G47" s="132"/>
      <c r="H47" s="132"/>
      <c r="I47" s="132"/>
    </row>
    <row r="48" customFormat="false" ht="15" hidden="false" customHeight="true" outlineLevel="0" collapsed="false">
      <c r="A48" s="128" t="s">
        <v>534</v>
      </c>
      <c r="B48" s="129" t="s">
        <v>2461</v>
      </c>
      <c r="C48" s="130" t="s">
        <v>2515</v>
      </c>
      <c r="D48" s="131" t="s">
        <v>2471</v>
      </c>
      <c r="E48" s="132"/>
      <c r="F48" s="132"/>
      <c r="G48" s="132"/>
      <c r="H48" s="132"/>
      <c r="I48" s="132"/>
    </row>
    <row r="49" customFormat="false" ht="15" hidden="false" customHeight="true" outlineLevel="0" collapsed="false">
      <c r="A49" s="128" t="s">
        <v>548</v>
      </c>
      <c r="B49" s="129" t="s">
        <v>2461</v>
      </c>
      <c r="C49" s="130" t="s">
        <v>2516</v>
      </c>
      <c r="D49" s="131" t="s">
        <v>2471</v>
      </c>
      <c r="E49" s="132"/>
      <c r="F49" s="132"/>
      <c r="G49" s="132"/>
      <c r="H49" s="132"/>
      <c r="I49" s="132"/>
    </row>
    <row r="50" customFormat="false" ht="15" hidden="false" customHeight="true" outlineLevel="0" collapsed="false">
      <c r="A50" s="128" t="s">
        <v>1994</v>
      </c>
      <c r="B50" s="129" t="s">
        <v>2461</v>
      </c>
      <c r="C50" s="130" t="s">
        <v>2517</v>
      </c>
      <c r="D50" s="131" t="s">
        <v>2471</v>
      </c>
      <c r="E50" s="132"/>
      <c r="F50" s="132"/>
      <c r="G50" s="132"/>
      <c r="H50" s="132"/>
      <c r="I50" s="132"/>
    </row>
    <row r="51" customFormat="false" ht="15" hidden="false" customHeight="true" outlineLevel="0" collapsed="false">
      <c r="A51" s="128" t="s">
        <v>1967</v>
      </c>
      <c r="B51" s="129" t="s">
        <v>2461</v>
      </c>
      <c r="C51" s="130" t="s">
        <v>2518</v>
      </c>
      <c r="D51" s="131" t="s">
        <v>2463</v>
      </c>
      <c r="E51" s="132"/>
      <c r="F51" s="132"/>
      <c r="G51" s="132"/>
      <c r="H51" s="132"/>
      <c r="I51" s="132"/>
    </row>
    <row r="52" customFormat="false" ht="15" hidden="false" customHeight="true" outlineLevel="0" collapsed="false">
      <c r="A52" s="128" t="s">
        <v>637</v>
      </c>
      <c r="B52" s="129" t="s">
        <v>2461</v>
      </c>
      <c r="C52" s="130" t="s">
        <v>2519</v>
      </c>
      <c r="D52" s="131" t="s">
        <v>2463</v>
      </c>
      <c r="E52" s="132"/>
      <c r="F52" s="132"/>
      <c r="G52" s="132"/>
      <c r="H52" s="132"/>
      <c r="I52" s="132"/>
    </row>
    <row r="53" customFormat="false" ht="15" hidden="false" customHeight="true" outlineLevel="0" collapsed="false">
      <c r="A53" s="128" t="s">
        <v>2058</v>
      </c>
      <c r="B53" s="129" t="s">
        <v>2461</v>
      </c>
      <c r="C53" s="130" t="s">
        <v>2520</v>
      </c>
      <c r="D53" s="131" t="s">
        <v>2463</v>
      </c>
      <c r="E53" s="132"/>
      <c r="F53" s="132"/>
      <c r="G53" s="132"/>
      <c r="H53" s="132"/>
      <c r="I53" s="132"/>
    </row>
    <row r="54" customFormat="false" ht="15" hidden="false" customHeight="true" outlineLevel="0" collapsed="false">
      <c r="A54" s="128" t="s">
        <v>1986</v>
      </c>
      <c r="B54" s="129" t="s">
        <v>2461</v>
      </c>
      <c r="C54" s="130" t="s">
        <v>2521</v>
      </c>
      <c r="D54" s="131" t="s">
        <v>2463</v>
      </c>
      <c r="E54" s="132"/>
      <c r="F54" s="132"/>
      <c r="G54" s="132"/>
      <c r="H54" s="132"/>
      <c r="I54" s="132"/>
    </row>
    <row r="55" customFormat="false" ht="15" hidden="false" customHeight="true" outlineLevel="0" collapsed="false">
      <c r="A55" s="128" t="s">
        <v>847</v>
      </c>
      <c r="B55" s="129" t="s">
        <v>2461</v>
      </c>
      <c r="C55" s="130" t="s">
        <v>2522</v>
      </c>
      <c r="D55" s="131" t="s">
        <v>2463</v>
      </c>
      <c r="E55" s="132"/>
      <c r="F55" s="132"/>
      <c r="G55" s="132"/>
      <c r="H55" s="132"/>
      <c r="I55" s="132"/>
    </row>
    <row r="56" customFormat="false" ht="15" hidden="false" customHeight="true" outlineLevel="0" collapsed="false">
      <c r="A56" s="128" t="s">
        <v>724</v>
      </c>
      <c r="B56" s="129" t="s">
        <v>2461</v>
      </c>
      <c r="C56" s="130" t="s">
        <v>2523</v>
      </c>
      <c r="D56" s="131" t="s">
        <v>2463</v>
      </c>
      <c r="E56" s="132"/>
      <c r="F56" s="132"/>
      <c r="G56" s="132"/>
      <c r="H56" s="132"/>
      <c r="I56" s="132"/>
    </row>
    <row r="57" customFormat="false" ht="15" hidden="false" customHeight="true" outlineLevel="0" collapsed="false">
      <c r="A57" s="128" t="s">
        <v>759</v>
      </c>
      <c r="B57" s="129" t="s">
        <v>2461</v>
      </c>
      <c r="C57" s="130" t="s">
        <v>2524</v>
      </c>
      <c r="D57" s="131" t="s">
        <v>2463</v>
      </c>
      <c r="E57" s="132"/>
      <c r="F57" s="132"/>
      <c r="G57" s="132"/>
      <c r="H57" s="132"/>
      <c r="I57" s="132"/>
    </row>
    <row r="58" customFormat="false" ht="15" hidden="false" customHeight="true" outlineLevel="0" collapsed="false">
      <c r="A58" s="128" t="s">
        <v>2525</v>
      </c>
      <c r="B58" s="129" t="s">
        <v>2461</v>
      </c>
      <c r="C58" s="130" t="s">
        <v>2526</v>
      </c>
      <c r="D58" s="131" t="s">
        <v>2471</v>
      </c>
      <c r="E58" s="132"/>
      <c r="F58" s="132"/>
      <c r="G58" s="132"/>
      <c r="H58" s="132"/>
      <c r="I58" s="132" t="s">
        <v>2527</v>
      </c>
    </row>
    <row r="59" customFormat="false" ht="15" hidden="false" customHeight="true" outlineLevel="0" collapsed="false">
      <c r="A59" s="128" t="s">
        <v>1281</v>
      </c>
      <c r="B59" s="129" t="s">
        <v>2461</v>
      </c>
      <c r="C59" s="130" t="s">
        <v>2528</v>
      </c>
      <c r="D59" s="131" t="s">
        <v>2471</v>
      </c>
      <c r="E59" s="133" t="s">
        <v>2529</v>
      </c>
      <c r="F59" s="133"/>
      <c r="G59" s="133"/>
      <c r="H59" s="133"/>
      <c r="I59" s="133"/>
    </row>
    <row r="60" customFormat="false" ht="15" hidden="false" customHeight="true" outlineLevel="0" collapsed="false">
      <c r="A60" s="128" t="s">
        <v>1078</v>
      </c>
      <c r="B60" s="129" t="s">
        <v>2461</v>
      </c>
      <c r="C60" s="130" t="s">
        <v>2530</v>
      </c>
      <c r="D60" s="131" t="s">
        <v>2463</v>
      </c>
      <c r="E60" s="132"/>
      <c r="F60" s="132"/>
      <c r="G60" s="132"/>
      <c r="H60" s="132"/>
      <c r="I60" s="132"/>
    </row>
    <row r="61" customFormat="false" ht="15" hidden="false" customHeight="true" outlineLevel="0" collapsed="false">
      <c r="A61" s="128" t="s">
        <v>1963</v>
      </c>
      <c r="B61" s="129" t="s">
        <v>2461</v>
      </c>
      <c r="C61" s="130" t="s">
        <v>2531</v>
      </c>
      <c r="D61" s="131" t="s">
        <v>2463</v>
      </c>
      <c r="E61" s="132"/>
      <c r="F61" s="132"/>
      <c r="G61" s="132"/>
      <c r="H61" s="132"/>
      <c r="I61" s="132"/>
    </row>
    <row r="62" customFormat="false" ht="15" hidden="false" customHeight="true" outlineLevel="0" collapsed="false">
      <c r="A62" s="128" t="s">
        <v>486</v>
      </c>
      <c r="B62" s="129" t="s">
        <v>2464</v>
      </c>
      <c r="C62" s="130" t="s">
        <v>2532</v>
      </c>
      <c r="D62" s="131" t="s">
        <v>2463</v>
      </c>
      <c r="E62" s="132"/>
      <c r="F62" s="132"/>
      <c r="G62" s="132"/>
      <c r="H62" s="132"/>
      <c r="I62" s="132"/>
    </row>
    <row r="63" customFormat="false" ht="15" hidden="false" customHeight="true" outlineLevel="0" collapsed="false">
      <c r="A63" s="128" t="s">
        <v>828</v>
      </c>
      <c r="B63" s="129" t="s">
        <v>2461</v>
      </c>
      <c r="C63" s="130" t="s">
        <v>2533</v>
      </c>
      <c r="D63" s="131" t="s">
        <v>2463</v>
      </c>
      <c r="E63" s="132"/>
      <c r="F63" s="132"/>
      <c r="G63" s="132"/>
      <c r="H63" s="132"/>
      <c r="I63" s="132"/>
    </row>
    <row r="64" customFormat="false" ht="15" hidden="false" customHeight="true" outlineLevel="0" collapsed="false">
      <c r="A64" s="128" t="s">
        <v>2534</v>
      </c>
      <c r="B64" s="129" t="s">
        <v>2461</v>
      </c>
      <c r="C64" s="130" t="s">
        <v>2535</v>
      </c>
      <c r="D64" s="131" t="s">
        <v>2471</v>
      </c>
      <c r="E64" s="132"/>
      <c r="F64" s="132"/>
      <c r="G64" s="132"/>
      <c r="H64" s="132"/>
      <c r="I64" s="132"/>
    </row>
    <row r="65" customFormat="false" ht="15" hidden="false" customHeight="true" outlineLevel="0" collapsed="false">
      <c r="A65" s="128" t="s">
        <v>683</v>
      </c>
      <c r="B65" s="129" t="s">
        <v>2461</v>
      </c>
      <c r="C65" s="130" t="s">
        <v>2536</v>
      </c>
      <c r="D65" s="131" t="s">
        <v>2463</v>
      </c>
      <c r="E65" s="132"/>
      <c r="F65" s="132"/>
      <c r="G65" s="132"/>
      <c r="H65" s="132"/>
      <c r="I65" s="132"/>
    </row>
    <row r="66" customFormat="false" ht="15" hidden="false" customHeight="true" outlineLevel="0" collapsed="false">
      <c r="A66" s="128" t="s">
        <v>2185</v>
      </c>
      <c r="B66" s="129" t="s">
        <v>2464</v>
      </c>
      <c r="C66" s="130" t="s">
        <v>2537</v>
      </c>
      <c r="D66" s="131" t="s">
        <v>2463</v>
      </c>
      <c r="E66" s="132"/>
      <c r="F66" s="132"/>
      <c r="G66" s="132"/>
      <c r="H66" s="132"/>
      <c r="I66" s="132"/>
    </row>
    <row r="67" customFormat="false" ht="15" hidden="false" customHeight="true" outlineLevel="0" collapsed="false">
      <c r="A67" s="128" t="s">
        <v>1806</v>
      </c>
      <c r="B67" s="129" t="s">
        <v>2461</v>
      </c>
      <c r="C67" s="130" t="s">
        <v>2538</v>
      </c>
      <c r="D67" s="131" t="s">
        <v>2463</v>
      </c>
      <c r="E67" s="132"/>
      <c r="F67" s="132"/>
      <c r="G67" s="132"/>
      <c r="H67" s="132"/>
      <c r="I67" s="132"/>
    </row>
    <row r="68" customFormat="false" ht="15" hidden="false" customHeight="true" outlineLevel="0" collapsed="false">
      <c r="A68" s="128" t="s">
        <v>1042</v>
      </c>
      <c r="B68" s="129" t="s">
        <v>2461</v>
      </c>
      <c r="C68" s="130" t="s">
        <v>2539</v>
      </c>
      <c r="D68" s="131" t="s">
        <v>2471</v>
      </c>
      <c r="E68" s="132"/>
      <c r="F68" s="132"/>
      <c r="G68" s="132"/>
      <c r="H68" s="132"/>
      <c r="I68" s="132"/>
    </row>
    <row r="69" customFormat="false" ht="15" hidden="false" customHeight="true" outlineLevel="0" collapsed="false">
      <c r="A69" s="128" t="s">
        <v>832</v>
      </c>
      <c r="B69" s="129" t="s">
        <v>2461</v>
      </c>
      <c r="C69" s="130" t="s">
        <v>2540</v>
      </c>
      <c r="D69" s="131" t="s">
        <v>2463</v>
      </c>
      <c r="E69" s="132"/>
      <c r="F69" s="132"/>
      <c r="G69" s="132"/>
      <c r="H69" s="132"/>
      <c r="I69" s="132"/>
    </row>
    <row r="70" customFormat="false" ht="15" hidden="false" customHeight="true" outlineLevel="0" collapsed="false">
      <c r="A70" s="128" t="s">
        <v>553</v>
      </c>
      <c r="B70" s="129" t="s">
        <v>2461</v>
      </c>
      <c r="C70" s="130" t="s">
        <v>2541</v>
      </c>
      <c r="D70" s="131" t="s">
        <v>2463</v>
      </c>
      <c r="E70" s="132"/>
      <c r="F70" s="132"/>
      <c r="G70" s="132"/>
      <c r="H70" s="132"/>
      <c r="I70" s="132"/>
    </row>
    <row r="71" customFormat="false" ht="15" hidden="false" customHeight="true" outlineLevel="0" collapsed="false">
      <c r="A71" s="128" t="s">
        <v>552</v>
      </c>
      <c r="B71" s="129" t="s">
        <v>2461</v>
      </c>
      <c r="C71" s="130" t="s">
        <v>2542</v>
      </c>
      <c r="D71" s="131" t="s">
        <v>2471</v>
      </c>
      <c r="E71" s="132"/>
      <c r="F71" s="132"/>
      <c r="G71" s="132"/>
      <c r="H71" s="132"/>
      <c r="I71" s="132"/>
    </row>
    <row r="72" customFormat="false" ht="15" hidden="false" customHeight="true" outlineLevel="0" collapsed="false">
      <c r="A72" s="128" t="s">
        <v>1107</v>
      </c>
      <c r="B72" s="129" t="s">
        <v>2461</v>
      </c>
      <c r="C72" s="130" t="s">
        <v>2543</v>
      </c>
      <c r="D72" s="131" t="s">
        <v>2471</v>
      </c>
      <c r="E72" s="132"/>
      <c r="F72" s="132"/>
      <c r="G72" s="132"/>
      <c r="H72" s="132"/>
      <c r="I72" s="132"/>
    </row>
    <row r="73" customFormat="false" ht="15" hidden="false" customHeight="true" outlineLevel="0" collapsed="false">
      <c r="A73" s="128" t="s">
        <v>824</v>
      </c>
      <c r="B73" s="129" t="s">
        <v>2485</v>
      </c>
      <c r="C73" s="130" t="s">
        <v>2544</v>
      </c>
      <c r="D73" s="131" t="s">
        <v>2463</v>
      </c>
      <c r="E73" s="132"/>
      <c r="F73" s="132"/>
      <c r="G73" s="132"/>
      <c r="H73" s="132"/>
      <c r="I73" s="132"/>
    </row>
    <row r="74" customFormat="false" ht="15" hidden="false" customHeight="true" outlineLevel="0" collapsed="false">
      <c r="A74" s="128" t="s">
        <v>1851</v>
      </c>
      <c r="B74" s="129" t="s">
        <v>2461</v>
      </c>
      <c r="C74" s="130" t="s">
        <v>2545</v>
      </c>
      <c r="D74" s="131" t="s">
        <v>2463</v>
      </c>
      <c r="E74" s="132"/>
      <c r="F74" s="132"/>
      <c r="G74" s="132"/>
      <c r="H74" s="132"/>
      <c r="I74" s="132"/>
    </row>
    <row r="75" customFormat="false" ht="15" hidden="false" customHeight="true" outlineLevel="0" collapsed="false">
      <c r="A75" s="128" t="s">
        <v>923</v>
      </c>
      <c r="B75" s="129" t="s">
        <v>2461</v>
      </c>
      <c r="C75" s="130" t="s">
        <v>2546</v>
      </c>
      <c r="D75" s="131" t="s">
        <v>2463</v>
      </c>
      <c r="E75" s="132"/>
      <c r="F75" s="132"/>
      <c r="G75" s="132"/>
      <c r="H75" s="132"/>
      <c r="I75" s="132"/>
    </row>
    <row r="76" customFormat="false" ht="15" hidden="false" customHeight="true" outlineLevel="0" collapsed="false">
      <c r="A76" s="128" t="s">
        <v>604</v>
      </c>
      <c r="B76" s="129" t="s">
        <v>2461</v>
      </c>
      <c r="C76" s="130" t="s">
        <v>2547</v>
      </c>
      <c r="D76" s="131" t="s">
        <v>2463</v>
      </c>
      <c r="E76" s="132"/>
      <c r="F76" s="132"/>
      <c r="G76" s="132"/>
      <c r="H76" s="132"/>
      <c r="I76" s="132"/>
    </row>
    <row r="77" customFormat="false" ht="15" hidden="false" customHeight="true" outlineLevel="0" collapsed="false">
      <c r="A77" s="128" t="s">
        <v>490</v>
      </c>
      <c r="B77" s="129" t="s">
        <v>2461</v>
      </c>
      <c r="C77" s="130" t="s">
        <v>2548</v>
      </c>
      <c r="D77" s="131" t="s">
        <v>2471</v>
      </c>
      <c r="E77" s="132"/>
      <c r="F77" s="132"/>
      <c r="G77" s="132"/>
      <c r="H77" s="132"/>
      <c r="I77" s="132"/>
    </row>
    <row r="78" customFormat="false" ht="15" hidden="false" customHeight="true" outlineLevel="0" collapsed="false">
      <c r="A78" s="128" t="s">
        <v>1733</v>
      </c>
      <c r="B78" s="129" t="s">
        <v>2464</v>
      </c>
      <c r="C78" s="130" t="s">
        <v>2549</v>
      </c>
      <c r="D78" s="131" t="s">
        <v>2463</v>
      </c>
      <c r="E78" s="132"/>
      <c r="F78" s="132"/>
      <c r="G78" s="132"/>
      <c r="H78" s="132"/>
      <c r="I78" s="132"/>
    </row>
    <row r="79" customFormat="false" ht="15" hidden="false" customHeight="true" outlineLevel="0" collapsed="false">
      <c r="A79" s="128" t="s">
        <v>897</v>
      </c>
      <c r="B79" s="129" t="s">
        <v>2461</v>
      </c>
      <c r="C79" s="130" t="s">
        <v>2550</v>
      </c>
      <c r="D79" s="131" t="s">
        <v>2471</v>
      </c>
      <c r="E79" s="132"/>
      <c r="F79" s="132"/>
      <c r="G79" s="132"/>
      <c r="H79" s="132"/>
      <c r="I79" s="132"/>
    </row>
    <row r="80" customFormat="false" ht="15" hidden="false" customHeight="true" outlineLevel="0" collapsed="false">
      <c r="A80" s="128" t="s">
        <v>699</v>
      </c>
      <c r="B80" s="129" t="s">
        <v>2461</v>
      </c>
      <c r="C80" s="130" t="s">
        <v>2551</v>
      </c>
      <c r="D80" s="131" t="s">
        <v>2471</v>
      </c>
      <c r="E80" s="132"/>
      <c r="F80" s="132"/>
      <c r="G80" s="132"/>
      <c r="H80" s="132"/>
      <c r="I80" s="134" t="s">
        <v>2552</v>
      </c>
    </row>
    <row r="81" customFormat="false" ht="15" hidden="false" customHeight="true" outlineLevel="0" collapsed="false">
      <c r="A81" s="128" t="s">
        <v>1058</v>
      </c>
      <c r="B81" s="129" t="s">
        <v>2461</v>
      </c>
      <c r="C81" s="130" t="s">
        <v>2553</v>
      </c>
      <c r="D81" s="131" t="s">
        <v>2471</v>
      </c>
      <c r="E81" s="133" t="s">
        <v>2529</v>
      </c>
      <c r="F81" s="133"/>
      <c r="G81" s="133"/>
      <c r="H81" s="133"/>
      <c r="I81" s="133"/>
    </row>
    <row r="82" customFormat="false" ht="15" hidden="false" customHeight="true" outlineLevel="0" collapsed="false">
      <c r="A82" s="128" t="s">
        <v>503</v>
      </c>
      <c r="B82" s="129" t="s">
        <v>2461</v>
      </c>
      <c r="C82" s="130" t="s">
        <v>2554</v>
      </c>
      <c r="D82" s="131" t="s">
        <v>2471</v>
      </c>
      <c r="E82" s="132"/>
      <c r="F82" s="132"/>
      <c r="G82" s="132"/>
      <c r="H82" s="132"/>
      <c r="I82" s="132"/>
    </row>
    <row r="83" customFormat="false" ht="15" hidden="false" customHeight="true" outlineLevel="0" collapsed="false">
      <c r="A83" s="128" t="s">
        <v>831</v>
      </c>
      <c r="B83" s="129" t="s">
        <v>2461</v>
      </c>
      <c r="C83" s="130" t="s">
        <v>2555</v>
      </c>
      <c r="D83" s="131" t="s">
        <v>2471</v>
      </c>
      <c r="E83" s="132"/>
      <c r="F83" s="132"/>
      <c r="G83" s="132"/>
      <c r="H83" s="132"/>
      <c r="I83" s="132"/>
    </row>
    <row r="84" customFormat="false" ht="15" hidden="false" customHeight="true" outlineLevel="0" collapsed="false">
      <c r="A84" s="128" t="s">
        <v>2231</v>
      </c>
      <c r="B84" s="129" t="s">
        <v>2461</v>
      </c>
      <c r="C84" s="130" t="s">
        <v>2556</v>
      </c>
      <c r="D84" s="131" t="s">
        <v>2463</v>
      </c>
      <c r="E84" s="132"/>
      <c r="F84" s="132"/>
      <c r="G84" s="132"/>
      <c r="H84" s="132"/>
      <c r="I84" s="132"/>
    </row>
    <row r="85" customFormat="false" ht="15" hidden="false" customHeight="true" outlineLevel="0" collapsed="false">
      <c r="A85" s="128" t="s">
        <v>954</v>
      </c>
      <c r="B85" s="129" t="s">
        <v>2461</v>
      </c>
      <c r="C85" s="130" t="s">
        <v>2557</v>
      </c>
      <c r="D85" s="131" t="s">
        <v>2471</v>
      </c>
      <c r="E85" s="132"/>
      <c r="F85" s="132"/>
      <c r="G85" s="132"/>
      <c r="H85" s="132"/>
      <c r="I85" s="132"/>
    </row>
    <row r="86" customFormat="false" ht="15" hidden="false" customHeight="true" outlineLevel="0" collapsed="false">
      <c r="A86" s="128" t="s">
        <v>621</v>
      </c>
      <c r="B86" s="129" t="s">
        <v>2461</v>
      </c>
      <c r="C86" s="130" t="s">
        <v>2558</v>
      </c>
      <c r="D86" s="131" t="s">
        <v>2463</v>
      </c>
      <c r="E86" s="132"/>
      <c r="F86" s="132"/>
      <c r="G86" s="132"/>
      <c r="H86" s="132"/>
      <c r="I86" s="132"/>
    </row>
    <row r="87" customFormat="false" ht="15" hidden="false" customHeight="true" outlineLevel="0" collapsed="false">
      <c r="A87" s="128" t="s">
        <v>1954</v>
      </c>
      <c r="B87" s="129" t="s">
        <v>2461</v>
      </c>
      <c r="C87" s="130" t="s">
        <v>2559</v>
      </c>
      <c r="D87" s="131" t="s">
        <v>2463</v>
      </c>
      <c r="E87" s="132"/>
      <c r="F87" s="132"/>
      <c r="G87" s="132"/>
      <c r="H87" s="132"/>
      <c r="I87" s="132"/>
    </row>
    <row r="88" customFormat="false" ht="15" hidden="false" customHeight="true" outlineLevel="0" collapsed="false">
      <c r="A88" s="128" t="s">
        <v>2560</v>
      </c>
      <c r="B88" s="129" t="s">
        <v>2461</v>
      </c>
      <c r="C88" s="130" t="s">
        <v>2561</v>
      </c>
      <c r="D88" s="131" t="s">
        <v>2471</v>
      </c>
      <c r="E88" s="132"/>
      <c r="F88" s="132"/>
      <c r="G88" s="132"/>
      <c r="H88" s="132"/>
      <c r="I88" s="132"/>
    </row>
    <row r="89" customFormat="false" ht="15" hidden="false" customHeight="true" outlineLevel="0" collapsed="false">
      <c r="A89" s="128" t="s">
        <v>2562</v>
      </c>
      <c r="B89" s="129" t="s">
        <v>2485</v>
      </c>
      <c r="C89" s="130" t="s">
        <v>2563</v>
      </c>
      <c r="D89" s="131" t="s">
        <v>2463</v>
      </c>
      <c r="E89" s="132"/>
      <c r="F89" s="132"/>
      <c r="G89" s="132"/>
      <c r="H89" s="132"/>
      <c r="I89" s="132"/>
    </row>
    <row r="90" customFormat="false" ht="15" hidden="false" customHeight="true" outlineLevel="0" collapsed="false">
      <c r="A90" s="128" t="s">
        <v>883</v>
      </c>
      <c r="B90" s="129" t="s">
        <v>2461</v>
      </c>
      <c r="C90" s="130" t="s">
        <v>2564</v>
      </c>
      <c r="D90" s="131" t="s">
        <v>2471</v>
      </c>
      <c r="E90" s="132"/>
      <c r="F90" s="132"/>
      <c r="G90" s="132"/>
      <c r="H90" s="132"/>
      <c r="I90" s="132"/>
    </row>
    <row r="91" customFormat="false" ht="15" hidden="false" customHeight="true" outlineLevel="0" collapsed="false">
      <c r="A91" s="128" t="s">
        <v>2028</v>
      </c>
      <c r="B91" s="129" t="s">
        <v>2461</v>
      </c>
      <c r="C91" s="130" t="s">
        <v>2565</v>
      </c>
      <c r="D91" s="131" t="s">
        <v>2463</v>
      </c>
      <c r="E91" s="132"/>
      <c r="F91" s="132"/>
      <c r="G91" s="132"/>
      <c r="H91" s="132"/>
      <c r="I91" s="132"/>
    </row>
    <row r="92" customFormat="false" ht="15" hidden="false" customHeight="true" outlineLevel="0" collapsed="false">
      <c r="A92" s="128" t="s">
        <v>1294</v>
      </c>
      <c r="B92" s="129" t="s">
        <v>2461</v>
      </c>
      <c r="C92" s="130" t="s">
        <v>2566</v>
      </c>
      <c r="D92" s="131" t="s">
        <v>2463</v>
      </c>
      <c r="E92" s="132"/>
      <c r="F92" s="132"/>
      <c r="G92" s="132"/>
      <c r="H92" s="132"/>
      <c r="I92" s="132"/>
    </row>
    <row r="93" customFormat="false" ht="15" hidden="false" customHeight="true" outlineLevel="0" collapsed="false">
      <c r="A93" s="128" t="s">
        <v>1498</v>
      </c>
      <c r="B93" s="129" t="s">
        <v>2461</v>
      </c>
      <c r="C93" s="130" t="s">
        <v>2567</v>
      </c>
      <c r="D93" s="131" t="s">
        <v>2463</v>
      </c>
      <c r="E93" s="132"/>
      <c r="F93" s="132"/>
      <c r="G93" s="132"/>
      <c r="H93" s="132"/>
      <c r="I93" s="132"/>
    </row>
    <row r="94" customFormat="false" ht="15" hidden="false" customHeight="true" outlineLevel="0" collapsed="false">
      <c r="A94" s="128" t="s">
        <v>1101</v>
      </c>
      <c r="B94" s="129" t="s">
        <v>2461</v>
      </c>
      <c r="C94" s="130" t="s">
        <v>2568</v>
      </c>
      <c r="D94" s="131" t="s">
        <v>2463</v>
      </c>
      <c r="E94" s="132"/>
      <c r="F94" s="132"/>
      <c r="G94" s="132"/>
      <c r="H94" s="132"/>
      <c r="I94" s="132"/>
    </row>
    <row r="95" customFormat="false" ht="15" hidden="false" customHeight="true" outlineLevel="0" collapsed="false">
      <c r="A95" s="128" t="s">
        <v>1610</v>
      </c>
      <c r="B95" s="129" t="s">
        <v>2461</v>
      </c>
      <c r="C95" s="130" t="s">
        <v>2569</v>
      </c>
      <c r="D95" s="131" t="s">
        <v>2471</v>
      </c>
      <c r="E95" s="132"/>
      <c r="F95" s="132"/>
      <c r="G95" s="132"/>
      <c r="H95" s="132"/>
      <c r="I95" s="132"/>
    </row>
    <row r="96" customFormat="false" ht="15" hidden="false" customHeight="true" outlineLevel="0" collapsed="false">
      <c r="A96" s="128" t="s">
        <v>2570</v>
      </c>
      <c r="B96" s="129" t="s">
        <v>2461</v>
      </c>
      <c r="C96" s="130" t="s">
        <v>2571</v>
      </c>
      <c r="D96" s="131" t="s">
        <v>2471</v>
      </c>
      <c r="E96" s="132"/>
      <c r="F96" s="132"/>
      <c r="G96" s="132"/>
      <c r="H96" s="132"/>
      <c r="I96" s="132"/>
    </row>
    <row r="97" customFormat="false" ht="15" hidden="false" customHeight="true" outlineLevel="0" collapsed="false">
      <c r="A97" s="128" t="s">
        <v>812</v>
      </c>
      <c r="B97" s="129" t="s">
        <v>2461</v>
      </c>
      <c r="C97" s="130" t="s">
        <v>2572</v>
      </c>
      <c r="D97" s="131" t="s">
        <v>2463</v>
      </c>
      <c r="E97" s="132"/>
      <c r="F97" s="132"/>
      <c r="G97" s="132"/>
      <c r="H97" s="132"/>
      <c r="I97" s="132"/>
    </row>
    <row r="98" customFormat="false" ht="15" hidden="false" customHeight="true" outlineLevel="0" collapsed="false">
      <c r="A98" s="128" t="s">
        <v>888</v>
      </c>
      <c r="B98" s="129" t="s">
        <v>2461</v>
      </c>
      <c r="C98" s="130" t="s">
        <v>2573</v>
      </c>
      <c r="D98" s="131" t="s">
        <v>2471</v>
      </c>
      <c r="E98" s="132"/>
      <c r="F98" s="132"/>
      <c r="G98" s="132"/>
      <c r="H98" s="132"/>
      <c r="I98" s="132"/>
    </row>
    <row r="99" customFormat="false" ht="15" hidden="false" customHeight="true" outlineLevel="0" collapsed="false">
      <c r="A99" s="128" t="s">
        <v>1676</v>
      </c>
      <c r="B99" s="129" t="s">
        <v>2461</v>
      </c>
      <c r="C99" s="130" t="s">
        <v>2574</v>
      </c>
      <c r="D99" s="131" t="s">
        <v>2463</v>
      </c>
      <c r="E99" s="132"/>
      <c r="F99" s="132"/>
      <c r="G99" s="132"/>
      <c r="H99" s="132"/>
      <c r="I99" s="132"/>
    </row>
    <row r="100" customFormat="false" ht="15" hidden="false" customHeight="true" outlineLevel="0" collapsed="false">
      <c r="A100" s="128" t="s">
        <v>1792</v>
      </c>
      <c r="B100" s="129" t="s">
        <v>2461</v>
      </c>
      <c r="C100" s="130" t="s">
        <v>2575</v>
      </c>
      <c r="D100" s="131" t="s">
        <v>2463</v>
      </c>
      <c r="E100" s="132"/>
      <c r="F100" s="132"/>
      <c r="G100" s="132"/>
      <c r="H100" s="132"/>
      <c r="I100" s="132"/>
    </row>
    <row r="101" customFormat="false" ht="15" hidden="false" customHeight="true" outlineLevel="0" collapsed="false">
      <c r="A101" s="128" t="s">
        <v>1174</v>
      </c>
      <c r="B101" s="129" t="s">
        <v>2461</v>
      </c>
      <c r="C101" s="130" t="s">
        <v>2576</v>
      </c>
      <c r="D101" s="131" t="s">
        <v>2463</v>
      </c>
      <c r="E101" s="132"/>
      <c r="F101" s="132"/>
      <c r="G101" s="132"/>
      <c r="H101" s="132"/>
      <c r="I101" s="132"/>
    </row>
    <row r="102" customFormat="false" ht="15" hidden="false" customHeight="true" outlineLevel="0" collapsed="false">
      <c r="A102" s="128" t="s">
        <v>1834</v>
      </c>
      <c r="B102" s="129" t="s">
        <v>2461</v>
      </c>
      <c r="C102" s="130" t="s">
        <v>2577</v>
      </c>
      <c r="D102" s="131" t="s">
        <v>2463</v>
      </c>
      <c r="E102" s="132"/>
      <c r="F102" s="132"/>
      <c r="G102" s="132"/>
      <c r="H102" s="132"/>
      <c r="I102" s="132"/>
    </row>
    <row r="103" customFormat="false" ht="15" hidden="false" customHeight="true" outlineLevel="0" collapsed="false">
      <c r="A103" s="128" t="s">
        <v>2578</v>
      </c>
      <c r="B103" s="129" t="s">
        <v>2464</v>
      </c>
      <c r="C103" s="130" t="s">
        <v>2579</v>
      </c>
      <c r="D103" s="131" t="s">
        <v>2463</v>
      </c>
      <c r="E103" s="132"/>
      <c r="F103" s="132"/>
      <c r="G103" s="132"/>
      <c r="H103" s="132"/>
      <c r="I103" s="132"/>
    </row>
    <row r="104" customFormat="false" ht="15" hidden="false" customHeight="true" outlineLevel="0" collapsed="false">
      <c r="A104" s="128" t="s">
        <v>1417</v>
      </c>
      <c r="B104" s="129" t="s">
        <v>2461</v>
      </c>
      <c r="C104" s="130" t="s">
        <v>2580</v>
      </c>
      <c r="D104" s="131" t="s">
        <v>2471</v>
      </c>
      <c r="E104" s="132"/>
      <c r="F104" s="132"/>
      <c r="G104" s="132"/>
      <c r="H104" s="132"/>
      <c r="I104" s="132"/>
    </row>
    <row r="105" customFormat="false" ht="15" hidden="false" customHeight="true" outlineLevel="0" collapsed="false">
      <c r="A105" s="128" t="s">
        <v>694</v>
      </c>
      <c r="B105" s="129" t="s">
        <v>2461</v>
      </c>
      <c r="C105" s="130" t="s">
        <v>2581</v>
      </c>
      <c r="D105" s="131" t="s">
        <v>2471</v>
      </c>
      <c r="E105" s="132"/>
      <c r="F105" s="132"/>
      <c r="G105" s="132"/>
      <c r="H105" s="132"/>
      <c r="I105" s="132"/>
    </row>
    <row r="106" customFormat="false" ht="15" hidden="false" customHeight="true" outlineLevel="0" collapsed="false">
      <c r="A106" s="128" t="s">
        <v>420</v>
      </c>
      <c r="B106" s="129" t="s">
        <v>2461</v>
      </c>
      <c r="C106" s="130" t="s">
        <v>2582</v>
      </c>
      <c r="D106" s="131" t="s">
        <v>2463</v>
      </c>
      <c r="E106" s="132"/>
      <c r="F106" s="132"/>
      <c r="G106" s="132"/>
      <c r="H106" s="132"/>
      <c r="I106" s="132"/>
    </row>
    <row r="107" customFormat="false" ht="15" hidden="false" customHeight="true" outlineLevel="0" collapsed="false">
      <c r="A107" s="128" t="s">
        <v>1208</v>
      </c>
      <c r="B107" s="129" t="s">
        <v>2461</v>
      </c>
      <c r="C107" s="130" t="s">
        <v>2583</v>
      </c>
      <c r="D107" s="131" t="s">
        <v>2471</v>
      </c>
      <c r="E107" s="132"/>
      <c r="F107" s="132"/>
      <c r="G107" s="132"/>
      <c r="H107" s="132"/>
      <c r="I107" s="132"/>
    </row>
    <row r="108" customFormat="false" ht="15" hidden="false" customHeight="true" outlineLevel="0" collapsed="false">
      <c r="A108" s="128" t="s">
        <v>2279</v>
      </c>
      <c r="B108" s="129" t="s">
        <v>2461</v>
      </c>
      <c r="C108" s="130" t="s">
        <v>2584</v>
      </c>
      <c r="D108" s="131" t="s">
        <v>2463</v>
      </c>
      <c r="E108" s="132"/>
      <c r="F108" s="132"/>
      <c r="G108" s="132"/>
      <c r="H108" s="132"/>
      <c r="I108" s="132"/>
    </row>
    <row r="109" customFormat="false" ht="15" hidden="false" customHeight="true" outlineLevel="0" collapsed="false">
      <c r="A109" s="128" t="s">
        <v>2585</v>
      </c>
      <c r="B109" s="129" t="s">
        <v>2461</v>
      </c>
      <c r="C109" s="130" t="s">
        <v>2586</v>
      </c>
      <c r="D109" s="131" t="s">
        <v>2463</v>
      </c>
      <c r="E109" s="132"/>
      <c r="F109" s="132"/>
      <c r="G109" s="132"/>
      <c r="H109" s="132"/>
      <c r="I109" s="132"/>
    </row>
    <row r="110" customFormat="false" ht="15" hidden="false" customHeight="true" outlineLevel="0" collapsed="false">
      <c r="A110" s="128" t="s">
        <v>1073</v>
      </c>
      <c r="B110" s="129" t="s">
        <v>2485</v>
      </c>
      <c r="C110" s="130" t="s">
        <v>2587</v>
      </c>
      <c r="D110" s="131" t="s">
        <v>2463</v>
      </c>
      <c r="E110" s="132"/>
      <c r="F110" s="132"/>
      <c r="G110" s="132"/>
      <c r="H110" s="132"/>
      <c r="I110" s="132"/>
    </row>
    <row r="111" customFormat="false" ht="15" hidden="false" customHeight="true" outlineLevel="0" collapsed="false">
      <c r="A111" s="128" t="s">
        <v>1125</v>
      </c>
      <c r="B111" s="129" t="s">
        <v>2461</v>
      </c>
      <c r="C111" s="130" t="s">
        <v>2588</v>
      </c>
      <c r="D111" s="131" t="s">
        <v>2463</v>
      </c>
      <c r="E111" s="132"/>
      <c r="F111" s="132"/>
      <c r="G111" s="132"/>
      <c r="H111" s="132"/>
      <c r="I111" s="132"/>
    </row>
    <row r="112" customFormat="false" ht="15" hidden="false" customHeight="true" outlineLevel="0" collapsed="false">
      <c r="A112" s="128" t="s">
        <v>2046</v>
      </c>
      <c r="B112" s="129" t="s">
        <v>2464</v>
      </c>
      <c r="C112" s="130" t="s">
        <v>2589</v>
      </c>
      <c r="D112" s="131" t="s">
        <v>2463</v>
      </c>
      <c r="E112" s="132"/>
      <c r="F112" s="132"/>
      <c r="G112" s="132"/>
      <c r="H112" s="132"/>
      <c r="I112" s="132"/>
    </row>
    <row r="113" customFormat="false" ht="15" hidden="false" customHeight="true" outlineLevel="0" collapsed="false">
      <c r="A113" s="128" t="s">
        <v>959</v>
      </c>
      <c r="B113" s="129" t="s">
        <v>2461</v>
      </c>
      <c r="C113" s="130" t="s">
        <v>2590</v>
      </c>
      <c r="D113" s="131" t="s">
        <v>2463</v>
      </c>
      <c r="E113" s="132"/>
      <c r="F113" s="132"/>
      <c r="G113" s="132"/>
      <c r="H113" s="132"/>
      <c r="I113" s="132"/>
    </row>
    <row r="114" customFormat="false" ht="15" hidden="false" customHeight="true" outlineLevel="0" collapsed="false">
      <c r="A114" s="128" t="s">
        <v>1621</v>
      </c>
      <c r="B114" s="129" t="s">
        <v>2461</v>
      </c>
      <c r="C114" s="130" t="s">
        <v>2591</v>
      </c>
      <c r="D114" s="131" t="s">
        <v>2463</v>
      </c>
      <c r="E114" s="132"/>
      <c r="F114" s="132"/>
      <c r="G114" s="132"/>
      <c r="H114" s="132"/>
      <c r="I114" s="135"/>
    </row>
    <row r="115" customFormat="false" ht="15" hidden="false" customHeight="true" outlineLevel="0" collapsed="false">
      <c r="A115" s="128" t="s">
        <v>2592</v>
      </c>
      <c r="B115" s="129" t="s">
        <v>2464</v>
      </c>
      <c r="C115" s="130" t="s">
        <v>2593</v>
      </c>
      <c r="D115" s="131" t="s">
        <v>2463</v>
      </c>
      <c r="E115" s="132"/>
      <c r="F115" s="132"/>
      <c r="G115" s="132"/>
      <c r="H115" s="132"/>
      <c r="I115" s="132"/>
    </row>
    <row r="116" customFormat="false" ht="15" hidden="false" customHeight="true" outlineLevel="0" collapsed="false">
      <c r="A116" s="128" t="s">
        <v>689</v>
      </c>
      <c r="B116" s="129" t="s">
        <v>2464</v>
      </c>
      <c r="C116" s="130" t="s">
        <v>2594</v>
      </c>
      <c r="D116" s="131" t="s">
        <v>2463</v>
      </c>
      <c r="E116" s="132"/>
      <c r="F116" s="132"/>
      <c r="G116" s="132"/>
      <c r="H116" s="132"/>
      <c r="I116" s="132"/>
    </row>
    <row r="117" customFormat="false" ht="15" hidden="false" customHeight="true" outlineLevel="0" collapsed="false">
      <c r="A117" s="128" t="s">
        <v>1014</v>
      </c>
      <c r="B117" s="129" t="s">
        <v>2461</v>
      </c>
      <c r="C117" s="130" t="s">
        <v>2595</v>
      </c>
      <c r="D117" s="131" t="s">
        <v>2463</v>
      </c>
      <c r="E117" s="132"/>
      <c r="F117" s="132"/>
      <c r="G117" s="132"/>
      <c r="H117" s="132"/>
      <c r="I117" s="132"/>
    </row>
    <row r="118" customFormat="false" ht="15" hidden="false" customHeight="true" outlineLevel="0" collapsed="false">
      <c r="A118" s="128" t="s">
        <v>873</v>
      </c>
      <c r="B118" s="129" t="s">
        <v>2461</v>
      </c>
      <c r="C118" s="130" t="s">
        <v>2596</v>
      </c>
      <c r="D118" s="131" t="s">
        <v>2463</v>
      </c>
      <c r="E118" s="132"/>
      <c r="F118" s="132"/>
      <c r="G118" s="132"/>
      <c r="H118" s="132"/>
      <c r="I118" s="132"/>
    </row>
    <row r="119" customFormat="false" ht="15" hidden="false" customHeight="true" outlineLevel="0" collapsed="false">
      <c r="A119" s="128" t="s">
        <v>2342</v>
      </c>
      <c r="B119" s="129" t="s">
        <v>2485</v>
      </c>
      <c r="C119" s="130" t="s">
        <v>2597</v>
      </c>
      <c r="D119" s="131" t="s">
        <v>2463</v>
      </c>
      <c r="E119" s="132"/>
      <c r="F119" s="132"/>
      <c r="G119" s="132"/>
      <c r="H119" s="132"/>
      <c r="I119" s="132"/>
    </row>
    <row r="120" customFormat="false" ht="15" hidden="false" customHeight="true" outlineLevel="0" collapsed="false">
      <c r="A120" s="128" t="s">
        <v>1388</v>
      </c>
      <c r="B120" s="129" t="s">
        <v>2464</v>
      </c>
      <c r="C120" s="130" t="s">
        <v>2598</v>
      </c>
      <c r="D120" s="131" t="s">
        <v>2463</v>
      </c>
      <c r="E120" s="132"/>
      <c r="F120" s="132"/>
      <c r="G120" s="132"/>
      <c r="H120" s="132"/>
      <c r="I120" s="132"/>
    </row>
    <row r="121" customFormat="false" ht="15" hidden="false" customHeight="true" outlineLevel="0" collapsed="false">
      <c r="A121" s="128" t="s">
        <v>1288</v>
      </c>
      <c r="B121" s="129" t="s">
        <v>2461</v>
      </c>
      <c r="C121" s="130" t="s">
        <v>2531</v>
      </c>
      <c r="D121" s="131" t="s">
        <v>2463</v>
      </c>
      <c r="E121" s="132"/>
      <c r="F121" s="132"/>
      <c r="G121" s="132"/>
      <c r="H121" s="132"/>
      <c r="I121" s="132"/>
    </row>
    <row r="122" customFormat="false" ht="15" hidden="false" customHeight="true" outlineLevel="0" collapsed="false">
      <c r="A122" s="128" t="s">
        <v>845</v>
      </c>
      <c r="B122" s="129" t="s">
        <v>2461</v>
      </c>
      <c r="C122" s="130" t="s">
        <v>2599</v>
      </c>
      <c r="D122" s="131" t="s">
        <v>2463</v>
      </c>
      <c r="E122" s="132"/>
      <c r="F122" s="132"/>
      <c r="G122" s="132"/>
      <c r="H122" s="132"/>
      <c r="I122" s="132"/>
    </row>
    <row r="123" customFormat="false" ht="15" hidden="false" customHeight="true" outlineLevel="0" collapsed="false">
      <c r="A123" s="128" t="s">
        <v>446</v>
      </c>
      <c r="B123" s="129" t="s">
        <v>2461</v>
      </c>
      <c r="C123" s="130" t="s">
        <v>2600</v>
      </c>
      <c r="D123" s="131" t="s">
        <v>2463</v>
      </c>
      <c r="E123" s="132"/>
      <c r="F123" s="132"/>
      <c r="G123" s="132"/>
      <c r="H123" s="132"/>
      <c r="I123" s="132"/>
    </row>
    <row r="124" customFormat="false" ht="15" hidden="false" customHeight="true" outlineLevel="0" collapsed="false">
      <c r="A124" s="128" t="s">
        <v>820</v>
      </c>
      <c r="B124" s="129" t="s">
        <v>2461</v>
      </c>
      <c r="C124" s="130" t="s">
        <v>2601</v>
      </c>
      <c r="D124" s="131" t="s">
        <v>2463</v>
      </c>
      <c r="E124" s="132"/>
      <c r="F124" s="132"/>
      <c r="G124" s="132"/>
      <c r="H124" s="132"/>
      <c r="I124" s="132"/>
    </row>
    <row r="125" customFormat="false" ht="15" hidden="false" customHeight="true" outlineLevel="0" collapsed="false">
      <c r="A125" s="128" t="s">
        <v>2602</v>
      </c>
      <c r="B125" s="129" t="s">
        <v>2485</v>
      </c>
      <c r="C125" s="130" t="s">
        <v>2603</v>
      </c>
      <c r="D125" s="131" t="s">
        <v>2463</v>
      </c>
      <c r="E125" s="132"/>
      <c r="F125" s="132"/>
      <c r="G125" s="132"/>
      <c r="H125" s="132"/>
      <c r="I125" s="132"/>
    </row>
    <row r="126" customFormat="false" ht="15" hidden="false" customHeight="true" outlineLevel="0" collapsed="false">
      <c r="A126" s="128" t="s">
        <v>753</v>
      </c>
      <c r="B126" s="129" t="s">
        <v>2461</v>
      </c>
      <c r="C126" s="130" t="s">
        <v>2604</v>
      </c>
      <c r="D126" s="131" t="s">
        <v>2463</v>
      </c>
      <c r="E126" s="132"/>
      <c r="F126" s="132"/>
      <c r="G126" s="132"/>
      <c r="H126" s="132"/>
      <c r="I126" s="132"/>
    </row>
    <row r="127" customFormat="false" ht="15" hidden="false" customHeight="true" outlineLevel="0" collapsed="false">
      <c r="A127" s="128" t="s">
        <v>2042</v>
      </c>
      <c r="B127" s="129" t="s">
        <v>2464</v>
      </c>
      <c r="C127" s="130" t="s">
        <v>2605</v>
      </c>
      <c r="D127" s="131" t="s">
        <v>2463</v>
      </c>
      <c r="E127" s="132"/>
      <c r="F127" s="132"/>
      <c r="G127" s="132"/>
      <c r="H127" s="132"/>
      <c r="I127" s="132"/>
    </row>
    <row r="128" customFormat="false" ht="15" hidden="false" customHeight="true" outlineLevel="0" collapsed="false">
      <c r="A128" s="128" t="s">
        <v>661</v>
      </c>
      <c r="B128" s="129" t="s">
        <v>2461</v>
      </c>
      <c r="C128" s="130" t="s">
        <v>2606</v>
      </c>
      <c r="D128" s="131" t="s">
        <v>2463</v>
      </c>
      <c r="E128" s="132"/>
      <c r="F128" s="132"/>
      <c r="G128" s="132"/>
      <c r="H128" s="132"/>
      <c r="I128" s="132"/>
    </row>
    <row r="129" customFormat="false" ht="15" hidden="false" customHeight="true" outlineLevel="0" collapsed="false">
      <c r="A129" s="128" t="s">
        <v>1201</v>
      </c>
      <c r="B129" s="129" t="s">
        <v>2461</v>
      </c>
      <c r="C129" s="130" t="s">
        <v>2607</v>
      </c>
      <c r="D129" s="131" t="s">
        <v>2463</v>
      </c>
      <c r="E129" s="132"/>
      <c r="F129" s="132"/>
      <c r="G129" s="132"/>
      <c r="H129" s="132"/>
      <c r="I129" s="132"/>
    </row>
    <row r="130" customFormat="false" ht="15" hidden="false" customHeight="true" outlineLevel="0" collapsed="false">
      <c r="A130" s="128" t="s">
        <v>1431</v>
      </c>
      <c r="B130" s="129" t="s">
        <v>2461</v>
      </c>
      <c r="C130" s="130" t="s">
        <v>2608</v>
      </c>
      <c r="D130" s="131" t="s">
        <v>2463</v>
      </c>
      <c r="E130" s="132"/>
      <c r="F130" s="132"/>
      <c r="G130" s="132"/>
      <c r="H130" s="132"/>
      <c r="I130" s="132"/>
    </row>
    <row r="131" customFormat="false" ht="15" hidden="false" customHeight="true" outlineLevel="0" collapsed="false">
      <c r="A131" s="128" t="s">
        <v>1315</v>
      </c>
      <c r="B131" s="129" t="s">
        <v>2461</v>
      </c>
      <c r="C131" s="130" t="s">
        <v>2609</v>
      </c>
      <c r="D131" s="131" t="s">
        <v>2463</v>
      </c>
      <c r="E131" s="132"/>
      <c r="F131" s="132"/>
      <c r="G131" s="132"/>
      <c r="H131" s="132"/>
      <c r="I131" s="132"/>
    </row>
    <row r="132" customFormat="false" ht="15" hidden="false" customHeight="true" outlineLevel="0" collapsed="false">
      <c r="A132" s="128" t="s">
        <v>457</v>
      </c>
      <c r="B132" s="129" t="s">
        <v>2461</v>
      </c>
      <c r="C132" s="130" t="s">
        <v>2610</v>
      </c>
      <c r="D132" s="131" t="s">
        <v>2463</v>
      </c>
      <c r="E132" s="132"/>
      <c r="F132" s="132"/>
      <c r="G132" s="132"/>
      <c r="H132" s="132"/>
      <c r="I132" s="132"/>
    </row>
    <row r="133" customFormat="false" ht="15" hidden="false" customHeight="true" outlineLevel="0" collapsed="false">
      <c r="A133" s="128" t="s">
        <v>582</v>
      </c>
      <c r="B133" s="129" t="s">
        <v>2461</v>
      </c>
      <c r="C133" s="130" t="s">
        <v>2611</v>
      </c>
      <c r="D133" s="131" t="s">
        <v>2463</v>
      </c>
      <c r="E133" s="132"/>
      <c r="F133" s="132"/>
      <c r="G133" s="132"/>
      <c r="H133" s="132"/>
      <c r="I133" s="132"/>
    </row>
    <row r="134" customFormat="false" ht="15" hidden="false" customHeight="true" outlineLevel="0" collapsed="false">
      <c r="A134" s="128" t="s">
        <v>514</v>
      </c>
      <c r="B134" s="129" t="s">
        <v>2461</v>
      </c>
      <c r="C134" s="130" t="s">
        <v>2612</v>
      </c>
      <c r="D134" s="131" t="s">
        <v>2463</v>
      </c>
      <c r="E134" s="132"/>
      <c r="F134" s="132"/>
      <c r="G134" s="132"/>
      <c r="H134" s="132"/>
      <c r="I134" s="132"/>
    </row>
    <row r="135" customFormat="false" ht="15" hidden="false" customHeight="true" outlineLevel="0" collapsed="false">
      <c r="A135" s="128" t="s">
        <v>1167</v>
      </c>
      <c r="B135" s="129" t="s">
        <v>2485</v>
      </c>
      <c r="C135" s="130" t="s">
        <v>2613</v>
      </c>
      <c r="D135" s="131" t="s">
        <v>2463</v>
      </c>
      <c r="E135" s="132"/>
      <c r="F135" s="132"/>
      <c r="G135" s="132"/>
      <c r="H135" s="132"/>
      <c r="I135" s="132"/>
    </row>
    <row r="136" customFormat="false" ht="15" hidden="false" customHeight="true" outlineLevel="0" collapsed="false">
      <c r="A136" s="128" t="s">
        <v>513</v>
      </c>
      <c r="B136" s="129" t="s">
        <v>2461</v>
      </c>
      <c r="C136" s="130" t="s">
        <v>2614</v>
      </c>
      <c r="D136" s="131" t="s">
        <v>2471</v>
      </c>
      <c r="E136" s="132"/>
      <c r="F136" s="132"/>
      <c r="G136" s="132"/>
      <c r="H136" s="132"/>
      <c r="I136" s="132"/>
    </row>
    <row r="137" customFormat="false" ht="15" hidden="false" customHeight="true" outlineLevel="0" collapsed="false">
      <c r="A137" s="128" t="s">
        <v>969</v>
      </c>
      <c r="B137" s="129" t="s">
        <v>2461</v>
      </c>
      <c r="C137" s="130" t="s">
        <v>2615</v>
      </c>
      <c r="D137" s="131" t="s">
        <v>2471</v>
      </c>
      <c r="E137" s="132"/>
      <c r="F137" s="132"/>
      <c r="G137" s="132"/>
      <c r="H137" s="132"/>
      <c r="I137" s="132"/>
    </row>
    <row r="138" customFormat="false" ht="15" hidden="false" customHeight="true" outlineLevel="0" collapsed="false">
      <c r="A138" s="128" t="s">
        <v>1218</v>
      </c>
      <c r="B138" s="129" t="s">
        <v>2461</v>
      </c>
      <c r="C138" s="130" t="s">
        <v>2616</v>
      </c>
      <c r="D138" s="131" t="s">
        <v>2463</v>
      </c>
      <c r="E138" s="132"/>
      <c r="F138" s="132"/>
      <c r="G138" s="132"/>
      <c r="H138" s="132"/>
      <c r="I138" s="132"/>
    </row>
    <row r="139" customFormat="false" ht="15" hidden="false" customHeight="true" outlineLevel="0" collapsed="false">
      <c r="A139" s="128" t="s">
        <v>1460</v>
      </c>
      <c r="B139" s="129" t="s">
        <v>2461</v>
      </c>
      <c r="C139" s="130" t="s">
        <v>2617</v>
      </c>
      <c r="D139" s="131" t="s">
        <v>2463</v>
      </c>
      <c r="E139" s="132"/>
      <c r="F139" s="132"/>
      <c r="G139" s="132"/>
      <c r="H139" s="132"/>
      <c r="I139" s="132"/>
    </row>
    <row r="140" customFormat="false" ht="15" hidden="false" customHeight="true" outlineLevel="0" collapsed="false">
      <c r="A140" s="128" t="s">
        <v>1023</v>
      </c>
      <c r="B140" s="129" t="s">
        <v>2461</v>
      </c>
      <c r="C140" s="130" t="s">
        <v>2618</v>
      </c>
      <c r="D140" s="131" t="s">
        <v>2463</v>
      </c>
      <c r="E140" s="132"/>
      <c r="F140" s="132"/>
      <c r="G140" s="132"/>
      <c r="H140" s="132"/>
      <c r="I140" s="132"/>
    </row>
    <row r="141" customFormat="false" ht="15" hidden="false" customHeight="true" outlineLevel="0" collapsed="false">
      <c r="A141" s="128" t="s">
        <v>459</v>
      </c>
      <c r="B141" s="129" t="s">
        <v>2461</v>
      </c>
      <c r="C141" s="136" t="s">
        <v>2619</v>
      </c>
      <c r="D141" s="131" t="s">
        <v>2463</v>
      </c>
      <c r="E141" s="132"/>
      <c r="F141" s="132"/>
      <c r="G141" s="132"/>
      <c r="H141" s="132"/>
      <c r="I141" s="132"/>
    </row>
    <row r="142" customFormat="false" ht="15" hidden="false" customHeight="true" outlineLevel="0" collapsed="false">
      <c r="A142" s="128" t="s">
        <v>524</v>
      </c>
      <c r="B142" s="129" t="s">
        <v>2464</v>
      </c>
      <c r="C142" s="130" t="s">
        <v>2620</v>
      </c>
      <c r="D142" s="131" t="s">
        <v>2463</v>
      </c>
      <c r="E142" s="132"/>
      <c r="F142" s="132"/>
      <c r="G142" s="132"/>
      <c r="H142" s="132"/>
      <c r="I142" s="132"/>
    </row>
    <row r="143" customFormat="false" ht="15" hidden="false" customHeight="true" outlineLevel="0" collapsed="false">
      <c r="A143" s="128" t="s">
        <v>1330</v>
      </c>
      <c r="B143" s="129" t="s">
        <v>2461</v>
      </c>
      <c r="C143" s="130" t="s">
        <v>2621</v>
      </c>
      <c r="D143" s="131" t="s">
        <v>2471</v>
      </c>
      <c r="E143" s="137"/>
      <c r="F143" s="137"/>
      <c r="G143" s="137"/>
      <c r="H143" s="137"/>
      <c r="I143" s="137"/>
    </row>
    <row r="144" customFormat="false" ht="15" hidden="false" customHeight="true" outlineLevel="0" collapsed="false">
      <c r="A144" s="128" t="s">
        <v>456</v>
      </c>
      <c r="B144" s="129" t="s">
        <v>2461</v>
      </c>
      <c r="C144" s="130" t="s">
        <v>2622</v>
      </c>
      <c r="D144" s="131" t="s">
        <v>2471</v>
      </c>
      <c r="E144" s="133" t="s">
        <v>2623</v>
      </c>
      <c r="F144" s="133"/>
      <c r="G144" s="133"/>
      <c r="H144" s="133"/>
      <c r="I144" s="133"/>
    </row>
    <row r="145" customFormat="false" ht="15" hidden="false" customHeight="true" outlineLevel="0" collapsed="false">
      <c r="A145" s="128" t="s">
        <v>1725</v>
      </c>
      <c r="B145" s="129" t="s">
        <v>2461</v>
      </c>
      <c r="C145" s="130" t="s">
        <v>2624</v>
      </c>
      <c r="D145" s="131" t="s">
        <v>2471</v>
      </c>
      <c r="E145" s="132"/>
      <c r="F145" s="132"/>
      <c r="G145" s="132"/>
      <c r="H145" s="132"/>
      <c r="I145" s="132"/>
    </row>
    <row r="146" customFormat="false" ht="15" hidden="false" customHeight="true" outlineLevel="0" collapsed="false">
      <c r="A146" s="128" t="s">
        <v>987</v>
      </c>
      <c r="B146" s="129" t="s">
        <v>2461</v>
      </c>
      <c r="C146" s="130" t="s">
        <v>2625</v>
      </c>
      <c r="D146" s="131" t="s">
        <v>2463</v>
      </c>
      <c r="E146" s="132"/>
      <c r="F146" s="132"/>
      <c r="G146" s="132"/>
      <c r="H146" s="132"/>
      <c r="I146" s="132"/>
    </row>
    <row r="147" customFormat="false" ht="15" hidden="false" customHeight="true" outlineLevel="0" collapsed="false">
      <c r="A147" s="128" t="s">
        <v>1658</v>
      </c>
      <c r="B147" s="129" t="s">
        <v>2495</v>
      </c>
      <c r="C147" s="130" t="s">
        <v>2626</v>
      </c>
      <c r="D147" s="131" t="s">
        <v>2463</v>
      </c>
      <c r="E147" s="132"/>
      <c r="F147" s="132"/>
      <c r="G147" s="132"/>
      <c r="H147" s="132"/>
      <c r="I147" s="132"/>
    </row>
    <row r="148" customFormat="false" ht="15" hidden="false" customHeight="true" outlineLevel="0" collapsed="false">
      <c r="A148" s="128" t="s">
        <v>470</v>
      </c>
      <c r="B148" s="129" t="s">
        <v>2461</v>
      </c>
      <c r="C148" s="130" t="s">
        <v>2627</v>
      </c>
      <c r="D148" s="131" t="s">
        <v>2463</v>
      </c>
      <c r="E148" s="132"/>
      <c r="F148" s="132"/>
      <c r="G148" s="132"/>
      <c r="H148" s="132"/>
      <c r="I148" s="132"/>
    </row>
    <row r="149" customFormat="false" ht="15" hidden="false" customHeight="true" outlineLevel="0" collapsed="false">
      <c r="A149" s="128" t="s">
        <v>874</v>
      </c>
      <c r="B149" s="129" t="s">
        <v>2461</v>
      </c>
      <c r="C149" s="130" t="s">
        <v>2628</v>
      </c>
      <c r="D149" s="131" t="s">
        <v>2471</v>
      </c>
      <c r="E149" s="132"/>
      <c r="F149" s="132"/>
      <c r="G149" s="132"/>
      <c r="H149" s="132"/>
      <c r="I149" s="132"/>
    </row>
    <row r="150" customFormat="false" ht="15" hidden="false" customHeight="true" outlineLevel="0" collapsed="false">
      <c r="A150" s="128" t="s">
        <v>1599</v>
      </c>
      <c r="B150" s="129" t="s">
        <v>2485</v>
      </c>
      <c r="C150" s="130" t="s">
        <v>2629</v>
      </c>
      <c r="D150" s="131" t="s">
        <v>2463</v>
      </c>
      <c r="E150" s="132"/>
      <c r="F150" s="132"/>
      <c r="G150" s="132"/>
      <c r="H150" s="132"/>
      <c r="I150" s="132"/>
    </row>
    <row r="151" customFormat="false" ht="15" hidden="false" customHeight="true" outlineLevel="0" collapsed="false">
      <c r="A151" s="128" t="s">
        <v>435</v>
      </c>
      <c r="B151" s="129" t="s">
        <v>2461</v>
      </c>
      <c r="C151" s="130" t="s">
        <v>2630</v>
      </c>
      <c r="D151" s="131" t="s">
        <v>2463</v>
      </c>
      <c r="E151" s="132"/>
      <c r="F151" s="132"/>
      <c r="G151" s="132"/>
      <c r="H151" s="132"/>
      <c r="I151" s="132"/>
    </row>
    <row r="152" customFormat="false" ht="15" hidden="false" customHeight="true" outlineLevel="0" collapsed="false">
      <c r="A152" s="128" t="s">
        <v>2631</v>
      </c>
      <c r="B152" s="129" t="s">
        <v>2461</v>
      </c>
      <c r="C152" s="130" t="s">
        <v>2632</v>
      </c>
      <c r="D152" s="131" t="s">
        <v>2471</v>
      </c>
      <c r="E152" s="132"/>
      <c r="F152" s="132"/>
      <c r="G152" s="132"/>
      <c r="H152" s="132"/>
      <c r="I152" s="132"/>
    </row>
    <row r="153" customFormat="false" ht="15" hidden="false" customHeight="true" outlineLevel="0" collapsed="false">
      <c r="A153" s="128" t="s">
        <v>1251</v>
      </c>
      <c r="B153" s="129" t="s">
        <v>2461</v>
      </c>
      <c r="C153" s="130" t="s">
        <v>2633</v>
      </c>
      <c r="D153" s="131" t="s">
        <v>2471</v>
      </c>
      <c r="E153" s="132"/>
      <c r="F153" s="132"/>
      <c r="G153" s="132"/>
      <c r="H153" s="132"/>
      <c r="I153" s="132"/>
    </row>
    <row r="154" customFormat="false" ht="15" hidden="false" customHeight="true" outlineLevel="0" collapsed="false">
      <c r="A154" s="128" t="s">
        <v>1181</v>
      </c>
      <c r="B154" s="129" t="s">
        <v>2461</v>
      </c>
      <c r="C154" s="130" t="s">
        <v>2634</v>
      </c>
      <c r="D154" s="131" t="s">
        <v>2463</v>
      </c>
      <c r="E154" s="132"/>
      <c r="F154" s="132"/>
      <c r="G154" s="132"/>
      <c r="H154" s="132"/>
      <c r="I154" s="132"/>
    </row>
    <row r="155" customFormat="false" ht="15" hidden="false" customHeight="true" outlineLevel="0" collapsed="false">
      <c r="A155" s="128" t="s">
        <v>2635</v>
      </c>
      <c r="B155" s="129" t="s">
        <v>2461</v>
      </c>
      <c r="C155" s="130" t="s">
        <v>2636</v>
      </c>
      <c r="D155" s="131" t="s">
        <v>2463</v>
      </c>
      <c r="E155" s="132"/>
      <c r="F155" s="132"/>
      <c r="G155" s="132"/>
      <c r="H155" s="132"/>
      <c r="I155" s="132"/>
    </row>
    <row r="156" customFormat="false" ht="15" hidden="false" customHeight="true" outlineLevel="0" collapsed="false">
      <c r="A156" s="128" t="s">
        <v>2004</v>
      </c>
      <c r="B156" s="129" t="s">
        <v>2461</v>
      </c>
      <c r="C156" s="130" t="s">
        <v>2637</v>
      </c>
      <c r="D156" s="131" t="s">
        <v>2463</v>
      </c>
      <c r="E156" s="132"/>
      <c r="F156" s="132"/>
      <c r="G156" s="132"/>
      <c r="H156" s="132"/>
      <c r="I156" s="132"/>
    </row>
    <row r="157" customFormat="false" ht="15" hidden="false" customHeight="true" outlineLevel="0" collapsed="false">
      <c r="A157" s="128" t="s">
        <v>502</v>
      </c>
      <c r="B157" s="129" t="s">
        <v>2461</v>
      </c>
      <c r="C157" s="130" t="s">
        <v>2638</v>
      </c>
      <c r="D157" s="131" t="s">
        <v>2463</v>
      </c>
      <c r="E157" s="132"/>
      <c r="F157" s="132"/>
      <c r="G157" s="132"/>
      <c r="H157" s="132"/>
      <c r="I157" s="132"/>
    </row>
    <row r="158" customFormat="false" ht="15" hidden="false" customHeight="true" outlineLevel="0" collapsed="false">
      <c r="A158" s="128" t="s">
        <v>631</v>
      </c>
      <c r="B158" s="129" t="s">
        <v>2461</v>
      </c>
      <c r="C158" s="130" t="s">
        <v>2639</v>
      </c>
      <c r="D158" s="131" t="s">
        <v>2471</v>
      </c>
      <c r="E158" s="132"/>
      <c r="F158" s="132"/>
      <c r="G158" s="132"/>
      <c r="H158" s="132"/>
      <c r="I158" s="132"/>
    </row>
    <row r="159" customFormat="false" ht="15" hidden="false" customHeight="true" outlineLevel="0" collapsed="false">
      <c r="A159" s="128" t="s">
        <v>562</v>
      </c>
      <c r="B159" s="129" t="s">
        <v>2461</v>
      </c>
      <c r="C159" s="130" t="s">
        <v>2640</v>
      </c>
      <c r="D159" s="131" t="s">
        <v>2463</v>
      </c>
      <c r="E159" s="132"/>
      <c r="F159" s="132"/>
      <c r="G159" s="132"/>
      <c r="H159" s="132"/>
      <c r="I159" s="132"/>
    </row>
    <row r="160" customFormat="false" ht="15" hidden="false" customHeight="true" outlineLevel="0" collapsed="false">
      <c r="A160" s="128" t="s">
        <v>2641</v>
      </c>
      <c r="B160" s="129" t="s">
        <v>2461</v>
      </c>
      <c r="C160" s="130" t="s">
        <v>2642</v>
      </c>
      <c r="D160" s="131" t="s">
        <v>2471</v>
      </c>
      <c r="E160" s="132"/>
      <c r="F160" s="132"/>
      <c r="G160" s="132"/>
      <c r="H160" s="132"/>
      <c r="I160" s="132"/>
    </row>
    <row r="161" customFormat="false" ht="15" hidden="false" customHeight="true" outlineLevel="0" collapsed="false">
      <c r="A161" s="128" t="s">
        <v>1371</v>
      </c>
      <c r="B161" s="129" t="s">
        <v>2461</v>
      </c>
      <c r="C161" s="130" t="s">
        <v>2643</v>
      </c>
      <c r="D161" s="131" t="s">
        <v>2471</v>
      </c>
      <c r="E161" s="132"/>
      <c r="F161" s="132"/>
      <c r="G161" s="132"/>
      <c r="H161" s="132"/>
      <c r="I161" s="132"/>
    </row>
    <row r="162" customFormat="false" ht="15" hidden="false" customHeight="true" outlineLevel="0" collapsed="false">
      <c r="A162" s="128" t="s">
        <v>2037</v>
      </c>
      <c r="B162" s="129" t="s">
        <v>2461</v>
      </c>
      <c r="C162" s="130" t="s">
        <v>2644</v>
      </c>
      <c r="D162" s="131" t="s">
        <v>2463</v>
      </c>
      <c r="E162" s="132"/>
      <c r="F162" s="132"/>
      <c r="G162" s="132"/>
      <c r="H162" s="132"/>
      <c r="I162" s="132"/>
    </row>
    <row r="163" customFormat="false" ht="15" hidden="false" customHeight="true" outlineLevel="0" collapsed="false">
      <c r="A163" s="128" t="s">
        <v>1032</v>
      </c>
      <c r="B163" s="129" t="s">
        <v>2461</v>
      </c>
      <c r="C163" s="130" t="s">
        <v>2645</v>
      </c>
      <c r="D163" s="131" t="s">
        <v>2471</v>
      </c>
      <c r="E163" s="132"/>
      <c r="F163" s="132"/>
      <c r="G163" s="132"/>
      <c r="H163" s="132"/>
      <c r="I163" s="132"/>
    </row>
    <row r="164" customFormat="false" ht="15" hidden="false" customHeight="true" outlineLevel="0" collapsed="false">
      <c r="A164" s="128" t="s">
        <v>1370</v>
      </c>
      <c r="B164" s="129" t="s">
        <v>2461</v>
      </c>
      <c r="C164" s="130" t="s">
        <v>2646</v>
      </c>
      <c r="D164" s="131" t="s">
        <v>2471</v>
      </c>
      <c r="E164" s="132"/>
      <c r="F164" s="132"/>
      <c r="G164" s="132"/>
      <c r="H164" s="132"/>
      <c r="I164" s="132"/>
    </row>
    <row r="165" customFormat="false" ht="15" hidden="false" customHeight="true" outlineLevel="0" collapsed="false">
      <c r="A165" s="128" t="s">
        <v>946</v>
      </c>
      <c r="B165" s="129" t="s">
        <v>2461</v>
      </c>
      <c r="C165" s="130" t="s">
        <v>2647</v>
      </c>
      <c r="D165" s="131" t="s">
        <v>2463</v>
      </c>
      <c r="E165" s="132"/>
      <c r="F165" s="132"/>
      <c r="G165" s="132"/>
      <c r="H165" s="132"/>
      <c r="I165" s="132"/>
    </row>
    <row r="166" customFormat="false" ht="15" hidden="false" customHeight="true" outlineLevel="0" collapsed="false">
      <c r="A166" s="128" t="s">
        <v>469</v>
      </c>
      <c r="B166" s="129" t="s">
        <v>2461</v>
      </c>
      <c r="C166" s="130" t="s">
        <v>2648</v>
      </c>
      <c r="D166" s="131" t="s">
        <v>2463</v>
      </c>
      <c r="E166" s="132"/>
      <c r="F166" s="132"/>
      <c r="G166" s="132"/>
      <c r="H166" s="132"/>
      <c r="I166" s="132"/>
    </row>
    <row r="167" customFormat="false" ht="15" hidden="false" customHeight="true" outlineLevel="0" collapsed="false">
      <c r="A167" s="128" t="s">
        <v>2011</v>
      </c>
      <c r="B167" s="129" t="s">
        <v>2461</v>
      </c>
      <c r="C167" s="130" t="s">
        <v>2649</v>
      </c>
      <c r="D167" s="131" t="s">
        <v>2471</v>
      </c>
      <c r="E167" s="132"/>
      <c r="F167" s="132"/>
      <c r="G167" s="132"/>
      <c r="H167" s="132"/>
      <c r="I167" s="132"/>
    </row>
    <row r="168" customFormat="false" ht="15" hidden="false" customHeight="true" outlineLevel="0" collapsed="false">
      <c r="A168" s="128" t="s">
        <v>593</v>
      </c>
      <c r="B168" s="129" t="s">
        <v>2461</v>
      </c>
      <c r="C168" s="130" t="s">
        <v>2650</v>
      </c>
      <c r="D168" s="131" t="s">
        <v>2463</v>
      </c>
      <c r="E168" s="132"/>
      <c r="F168" s="132"/>
      <c r="G168" s="132"/>
      <c r="H168" s="132"/>
      <c r="I168" s="132"/>
    </row>
    <row r="169" customFormat="false" ht="15" hidden="false" customHeight="true" outlineLevel="0" collapsed="false">
      <c r="A169" s="128" t="s">
        <v>894</v>
      </c>
      <c r="B169" s="129" t="s">
        <v>2461</v>
      </c>
      <c r="C169" s="130" t="s">
        <v>2651</v>
      </c>
      <c r="D169" s="131" t="s">
        <v>2463</v>
      </c>
      <c r="E169" s="132"/>
      <c r="F169" s="132"/>
      <c r="G169" s="132"/>
      <c r="H169" s="132"/>
      <c r="I169" s="132"/>
    </row>
    <row r="170" customFormat="false" ht="15" hidden="false" customHeight="true" outlineLevel="0" collapsed="false">
      <c r="A170" s="128" t="s">
        <v>1981</v>
      </c>
      <c r="B170" s="129" t="s">
        <v>2464</v>
      </c>
      <c r="C170" s="130" t="s">
        <v>2652</v>
      </c>
      <c r="D170" s="131" t="s">
        <v>2463</v>
      </c>
      <c r="E170" s="132"/>
      <c r="F170" s="132"/>
      <c r="G170" s="132"/>
      <c r="H170" s="132"/>
      <c r="I170" s="132"/>
    </row>
    <row r="171" customFormat="false" ht="15" hidden="false" customHeight="true" outlineLevel="0" collapsed="false">
      <c r="A171" s="128" t="s">
        <v>678</v>
      </c>
      <c r="B171" s="129" t="s">
        <v>2461</v>
      </c>
      <c r="C171" s="130" t="s">
        <v>2653</v>
      </c>
      <c r="D171" s="131" t="s">
        <v>2471</v>
      </c>
      <c r="E171" s="132"/>
      <c r="F171" s="132"/>
      <c r="G171" s="132"/>
      <c r="H171" s="132"/>
      <c r="I171" s="132"/>
    </row>
    <row r="172" customFormat="false" ht="15" hidden="false" customHeight="true" outlineLevel="0" collapsed="false">
      <c r="A172" s="128" t="s">
        <v>792</v>
      </c>
      <c r="B172" s="129" t="s">
        <v>2461</v>
      </c>
      <c r="C172" s="130" t="s">
        <v>2654</v>
      </c>
      <c r="D172" s="131" t="s">
        <v>2463</v>
      </c>
      <c r="E172" s="132"/>
      <c r="F172" s="132"/>
      <c r="G172" s="132"/>
      <c r="H172" s="132"/>
      <c r="I172" s="132"/>
    </row>
    <row r="173" customFormat="false" ht="15" hidden="false" customHeight="true" outlineLevel="0" collapsed="false">
      <c r="A173" s="128" t="s">
        <v>1024</v>
      </c>
      <c r="B173" s="129" t="s">
        <v>2461</v>
      </c>
      <c r="C173" s="130" t="s">
        <v>2655</v>
      </c>
      <c r="D173" s="131" t="s">
        <v>2471</v>
      </c>
      <c r="E173" s="132"/>
      <c r="F173" s="132"/>
      <c r="G173" s="132"/>
      <c r="H173" s="132"/>
      <c r="I173" s="132"/>
    </row>
    <row r="174" customFormat="false" ht="15" hidden="false" customHeight="true" outlineLevel="0" collapsed="false">
      <c r="A174" s="128" t="s">
        <v>1931</v>
      </c>
      <c r="B174" s="129" t="s">
        <v>2461</v>
      </c>
      <c r="C174" s="130" t="s">
        <v>2656</v>
      </c>
      <c r="D174" s="131" t="s">
        <v>2463</v>
      </c>
      <c r="E174" s="132"/>
      <c r="F174" s="132"/>
      <c r="G174" s="132"/>
      <c r="H174" s="132"/>
      <c r="I174" s="132"/>
    </row>
    <row r="175" customFormat="false" ht="15" hidden="false" customHeight="true" outlineLevel="0" collapsed="false">
      <c r="A175" s="128" t="s">
        <v>1091</v>
      </c>
      <c r="B175" s="129" t="s">
        <v>2461</v>
      </c>
      <c r="C175" s="130" t="s">
        <v>2657</v>
      </c>
      <c r="D175" s="131" t="s">
        <v>2471</v>
      </c>
      <c r="E175" s="132"/>
      <c r="F175" s="132"/>
      <c r="G175" s="132"/>
      <c r="H175" s="132"/>
      <c r="I175" s="132"/>
    </row>
    <row r="176" customFormat="false" ht="15" hidden="false" customHeight="true" outlineLevel="0" collapsed="false">
      <c r="A176" s="128" t="s">
        <v>463</v>
      </c>
      <c r="B176" s="129" t="s">
        <v>2461</v>
      </c>
      <c r="C176" s="130" t="s">
        <v>2658</v>
      </c>
      <c r="D176" s="131" t="s">
        <v>2463</v>
      </c>
      <c r="E176" s="132"/>
      <c r="F176" s="132"/>
      <c r="G176" s="132"/>
      <c r="H176" s="132"/>
      <c r="I176" s="132"/>
    </row>
    <row r="177" customFormat="false" ht="15" hidden="false" customHeight="true" outlineLevel="0" collapsed="false">
      <c r="A177" s="128" t="s">
        <v>445</v>
      </c>
      <c r="B177" s="129" t="s">
        <v>2461</v>
      </c>
      <c r="C177" s="130" t="s">
        <v>2659</v>
      </c>
      <c r="D177" s="131" t="s">
        <v>2463</v>
      </c>
      <c r="E177" s="132"/>
      <c r="F177" s="132"/>
      <c r="G177" s="132"/>
      <c r="H177" s="132"/>
      <c r="I177" s="132"/>
    </row>
    <row r="178" customFormat="false" ht="15" hidden="false" customHeight="true" outlineLevel="0" collapsed="false">
      <c r="A178" s="128" t="s">
        <v>2263</v>
      </c>
      <c r="B178" s="129" t="s">
        <v>2461</v>
      </c>
      <c r="C178" s="130" t="s">
        <v>2660</v>
      </c>
      <c r="D178" s="131" t="s">
        <v>2463</v>
      </c>
      <c r="E178" s="132"/>
      <c r="F178" s="132"/>
      <c r="G178" s="132"/>
      <c r="H178" s="132"/>
      <c r="I178" s="132"/>
    </row>
    <row r="179" customFormat="false" ht="15" hidden="false" customHeight="true" outlineLevel="0" collapsed="false">
      <c r="A179" s="128" t="s">
        <v>1350</v>
      </c>
      <c r="B179" s="129" t="s">
        <v>2461</v>
      </c>
      <c r="C179" s="130" t="s">
        <v>2661</v>
      </c>
      <c r="D179" s="131" t="s">
        <v>2463</v>
      </c>
      <c r="E179" s="132"/>
      <c r="F179" s="132"/>
      <c r="G179" s="132"/>
      <c r="H179" s="132"/>
      <c r="I179" s="132"/>
    </row>
    <row r="180" customFormat="false" ht="15" hidden="false" customHeight="true" outlineLevel="0" collapsed="false">
      <c r="A180" s="128" t="s">
        <v>2273</v>
      </c>
      <c r="B180" s="129" t="s">
        <v>2485</v>
      </c>
      <c r="C180" s="130" t="s">
        <v>2662</v>
      </c>
      <c r="D180" s="131" t="s">
        <v>2463</v>
      </c>
      <c r="E180" s="132"/>
      <c r="F180" s="132"/>
      <c r="G180" s="132"/>
      <c r="H180" s="132"/>
      <c r="I180" s="132"/>
    </row>
    <row r="181" customFormat="false" ht="15" hidden="false" customHeight="true" outlineLevel="0" collapsed="false">
      <c r="A181" s="128" t="s">
        <v>1240</v>
      </c>
      <c r="B181" s="129" t="s">
        <v>2495</v>
      </c>
      <c r="C181" s="130" t="s">
        <v>2663</v>
      </c>
      <c r="D181" s="131" t="s">
        <v>2463</v>
      </c>
      <c r="E181" s="132"/>
      <c r="F181" s="132"/>
      <c r="G181" s="132"/>
      <c r="H181" s="132"/>
      <c r="I181" s="132"/>
    </row>
    <row r="182" customFormat="false" ht="15" hidden="false" customHeight="true" outlineLevel="0" collapsed="false">
      <c r="A182" s="128" t="s">
        <v>1927</v>
      </c>
      <c r="B182" s="129" t="s">
        <v>2461</v>
      </c>
      <c r="C182" s="130" t="s">
        <v>2664</v>
      </c>
      <c r="D182" s="131" t="s">
        <v>2463</v>
      </c>
      <c r="E182" s="132"/>
      <c r="F182" s="132"/>
      <c r="G182" s="132"/>
      <c r="H182" s="132"/>
      <c r="I182" s="132"/>
    </row>
    <row r="183" customFormat="false" ht="15" hidden="false" customHeight="true" outlineLevel="0" collapsed="false">
      <c r="A183" s="128" t="s">
        <v>536</v>
      </c>
      <c r="B183" s="129" t="s">
        <v>2461</v>
      </c>
      <c r="C183" s="130" t="s">
        <v>2665</v>
      </c>
      <c r="D183" s="131" t="s">
        <v>2471</v>
      </c>
      <c r="E183" s="132"/>
      <c r="F183" s="132"/>
      <c r="G183" s="132"/>
      <c r="H183" s="132"/>
      <c r="I183" s="132"/>
    </row>
    <row r="184" customFormat="false" ht="15" hidden="false" customHeight="true" outlineLevel="0" collapsed="false">
      <c r="A184" s="128" t="s">
        <v>737</v>
      </c>
      <c r="B184" s="129" t="s">
        <v>2461</v>
      </c>
      <c r="C184" s="130" t="s">
        <v>2666</v>
      </c>
      <c r="D184" s="131" t="s">
        <v>2463</v>
      </c>
      <c r="E184" s="132"/>
      <c r="F184" s="132"/>
      <c r="G184" s="132"/>
      <c r="H184" s="132"/>
      <c r="I184" s="132"/>
    </row>
    <row r="185" customFormat="false" ht="15" hidden="false" customHeight="true" outlineLevel="0" collapsed="false">
      <c r="A185" s="128" t="s">
        <v>497</v>
      </c>
      <c r="B185" s="129" t="s">
        <v>2461</v>
      </c>
      <c r="C185" s="130" t="s">
        <v>2667</v>
      </c>
      <c r="D185" s="131" t="s">
        <v>2463</v>
      </c>
      <c r="E185" s="132"/>
      <c r="F185" s="132"/>
      <c r="G185" s="132"/>
      <c r="H185" s="132"/>
      <c r="I185" s="132"/>
    </row>
    <row r="186" customFormat="false" ht="15" hidden="false" customHeight="true" outlineLevel="0" collapsed="false">
      <c r="A186" s="128" t="s">
        <v>1681</v>
      </c>
      <c r="B186" s="129" t="s">
        <v>2461</v>
      </c>
      <c r="C186" s="130" t="s">
        <v>2668</v>
      </c>
      <c r="D186" s="131" t="s">
        <v>2463</v>
      </c>
      <c r="E186" s="132"/>
      <c r="F186" s="132"/>
      <c r="G186" s="132"/>
      <c r="H186" s="132"/>
      <c r="I186" s="132"/>
    </row>
    <row r="187" customFormat="false" ht="15" hidden="false" customHeight="true" outlineLevel="0" collapsed="false">
      <c r="A187" s="128" t="s">
        <v>804</v>
      </c>
      <c r="B187" s="129" t="s">
        <v>2461</v>
      </c>
      <c r="C187" s="130" t="s">
        <v>2669</v>
      </c>
      <c r="D187" s="131" t="s">
        <v>2471</v>
      </c>
      <c r="E187" s="132"/>
      <c r="F187" s="132"/>
      <c r="G187" s="132"/>
      <c r="H187" s="132"/>
      <c r="I187" s="132"/>
    </row>
    <row r="188" customFormat="false" ht="15" hidden="false" customHeight="true" outlineLevel="0" collapsed="false">
      <c r="A188" s="128" t="s">
        <v>844</v>
      </c>
      <c r="B188" s="129" t="s">
        <v>2461</v>
      </c>
      <c r="C188" s="130" t="s">
        <v>2670</v>
      </c>
      <c r="D188" s="131" t="s">
        <v>2471</v>
      </c>
      <c r="E188" s="132"/>
      <c r="F188" s="132"/>
      <c r="G188" s="132"/>
      <c r="H188" s="132"/>
      <c r="I188" s="132"/>
    </row>
    <row r="189" customFormat="false" ht="15" hidden="false" customHeight="true" outlineLevel="0" collapsed="false">
      <c r="A189" s="128" t="s">
        <v>842</v>
      </c>
      <c r="B189" s="129" t="s">
        <v>2461</v>
      </c>
      <c r="C189" s="130" t="s">
        <v>2671</v>
      </c>
      <c r="D189" s="131" t="s">
        <v>2471</v>
      </c>
      <c r="E189" s="132"/>
      <c r="F189" s="132"/>
      <c r="G189" s="132"/>
      <c r="H189" s="132"/>
      <c r="I189" s="132"/>
    </row>
    <row r="190" customFormat="false" ht="15" hidden="false" customHeight="true" outlineLevel="0" collapsed="false">
      <c r="A190" s="128" t="s">
        <v>1111</v>
      </c>
      <c r="B190" s="129" t="s">
        <v>2461</v>
      </c>
      <c r="C190" s="130" t="s">
        <v>2672</v>
      </c>
      <c r="D190" s="131" t="s">
        <v>2471</v>
      </c>
      <c r="E190" s="132"/>
      <c r="F190" s="132"/>
      <c r="G190" s="132"/>
      <c r="H190" s="132"/>
      <c r="I190" s="132"/>
    </row>
    <row r="191" customFormat="false" ht="15" hidden="false" customHeight="true" outlineLevel="0" collapsed="false">
      <c r="A191" s="128" t="s">
        <v>707</v>
      </c>
      <c r="B191" s="129" t="s">
        <v>2464</v>
      </c>
      <c r="C191" s="130" t="s">
        <v>2673</v>
      </c>
      <c r="D191" s="131" t="s">
        <v>2463</v>
      </c>
      <c r="E191" s="132"/>
      <c r="F191" s="132"/>
      <c r="G191" s="132"/>
      <c r="H191" s="132"/>
      <c r="I191" s="132"/>
    </row>
    <row r="192" customFormat="false" ht="15" hidden="false" customHeight="true" outlineLevel="0" collapsed="false">
      <c r="A192" s="128" t="s">
        <v>1329</v>
      </c>
      <c r="B192" s="129" t="s">
        <v>2461</v>
      </c>
      <c r="C192" s="130" t="s">
        <v>2674</v>
      </c>
      <c r="D192" s="131" t="s">
        <v>2471</v>
      </c>
      <c r="E192" s="132"/>
      <c r="F192" s="132"/>
      <c r="G192" s="132"/>
      <c r="H192" s="132"/>
      <c r="I192" s="132"/>
    </row>
    <row r="193" customFormat="false" ht="15" hidden="false" customHeight="true" outlineLevel="0" collapsed="false">
      <c r="A193" s="128" t="s">
        <v>1248</v>
      </c>
      <c r="B193" s="129" t="s">
        <v>2461</v>
      </c>
      <c r="C193" s="130" t="s">
        <v>2675</v>
      </c>
      <c r="D193" s="131" t="s">
        <v>2471</v>
      </c>
      <c r="E193" s="132"/>
      <c r="F193" s="132"/>
      <c r="G193" s="132"/>
      <c r="H193" s="132"/>
      <c r="I193" s="132"/>
    </row>
    <row r="194" customFormat="false" ht="15" hidden="false" customHeight="true" outlineLevel="0" collapsed="false">
      <c r="A194" s="128" t="s">
        <v>579</v>
      </c>
      <c r="B194" s="129" t="s">
        <v>2461</v>
      </c>
      <c r="C194" s="130" t="s">
        <v>2676</v>
      </c>
      <c r="D194" s="131" t="s">
        <v>2471</v>
      </c>
      <c r="E194" s="132"/>
      <c r="F194" s="132"/>
      <c r="G194" s="132"/>
      <c r="H194" s="132"/>
      <c r="I194" s="132"/>
    </row>
    <row r="195" customFormat="false" ht="15" hidden="false" customHeight="true" outlineLevel="0" collapsed="false">
      <c r="A195" s="128" t="s">
        <v>1777</v>
      </c>
      <c r="B195" s="129" t="s">
        <v>2464</v>
      </c>
      <c r="C195" s="130" t="s">
        <v>2677</v>
      </c>
      <c r="D195" s="131" t="s">
        <v>2463</v>
      </c>
      <c r="E195" s="132"/>
      <c r="F195" s="132"/>
      <c r="G195" s="132"/>
      <c r="H195" s="132"/>
      <c r="I195" s="132"/>
    </row>
  </sheetData>
  <mergeCells count="5">
    <mergeCell ref="E1:I1"/>
    <mergeCell ref="E59:I59"/>
    <mergeCell ref="E81:I81"/>
    <mergeCell ref="E143:I143"/>
    <mergeCell ref="E144:I144"/>
  </mergeCells>
  <hyperlinks>
    <hyperlink ref="E59" r:id="rId1" location="gid=0" display="https://docs.google.com/spreadsheets/d/1yXi5bYqpw3feJBRHlwbwEbG3yDpq7aOWj6SGlhOuX6I/edit#gid=0"/>
    <hyperlink ref="E81" r:id="rId2" location="gid=0" display="https://docs.google.com/spreadsheets/d/1yXi5bYqpw3feJBRHlwbwEbG3yDpq7aOWj6SGlhOuX6I/edit#gid=0"/>
    <hyperlink ref="E144" r:id="rId3" display="http://bulbapedia.bulbagarden.net/wiki/Additional_effect"/>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1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C2" activeCellId="0" sqref="C2"/>
    </sheetView>
  </sheetViews>
  <sheetFormatPr defaultRowHeight="12.75"/>
  <cols>
    <col collapsed="false" hidden="false" max="1" min="1" style="0" width="15.9285714285714"/>
    <col collapsed="false" hidden="false" max="2" min="2" style="0" width="147.678571428571"/>
    <col collapsed="false" hidden="false" max="1025" min="3" style="0" width="13.2295918367347"/>
  </cols>
  <sheetData>
    <row r="1" customFormat="false" ht="12.75" hidden="false" customHeight="false" outlineLevel="0" collapsed="false">
      <c r="A1" s="138" t="s">
        <v>455</v>
      </c>
      <c r="B1" s="139" t="s">
        <v>2678</v>
      </c>
    </row>
    <row r="2" customFormat="false" ht="12.75" hidden="false" customHeight="false" outlineLevel="0" collapsed="false">
      <c r="A2" s="138" t="s">
        <v>1008</v>
      </c>
      <c r="B2" s="139" t="s">
        <v>2679</v>
      </c>
    </row>
    <row r="3" customFormat="false" ht="12.75" hidden="false" customHeight="false" outlineLevel="0" collapsed="false">
      <c r="A3" s="138" t="s">
        <v>882</v>
      </c>
      <c r="B3" s="139" t="s">
        <v>2680</v>
      </c>
    </row>
    <row r="4" customFormat="false" ht="12.75" hidden="false" customHeight="false" outlineLevel="0" collapsed="false">
      <c r="A4" s="138" t="s">
        <v>501</v>
      </c>
      <c r="B4" s="139" t="s">
        <v>2681</v>
      </c>
    </row>
    <row r="5" customFormat="false" ht="12.75" hidden="false" customHeight="false" outlineLevel="0" collapsed="false">
      <c r="A5" s="138" t="s">
        <v>532</v>
      </c>
      <c r="B5" s="139" t="s">
        <v>2682</v>
      </c>
    </row>
    <row r="6" customFormat="false" ht="12.75" hidden="false" customHeight="false" outlineLevel="0" collapsed="false">
      <c r="A6" s="138" t="s">
        <v>598</v>
      </c>
      <c r="B6" s="139" t="s">
        <v>2683</v>
      </c>
    </row>
    <row r="7" customFormat="false" ht="12.75" hidden="false" customHeight="false" outlineLevel="0" collapsed="false">
      <c r="A7" s="138" t="s">
        <v>433</v>
      </c>
      <c r="B7" s="139" t="s">
        <v>2684</v>
      </c>
    </row>
    <row r="8" customFormat="false" ht="12.75" hidden="false" customHeight="false" outlineLevel="0" collapsed="false">
      <c r="A8" s="138" t="s">
        <v>1920</v>
      </c>
      <c r="B8" s="139" t="s">
        <v>2685</v>
      </c>
    </row>
    <row r="9" customFormat="false" ht="12.75" hidden="false" customHeight="false" outlineLevel="0" collapsed="false">
      <c r="A9" s="138" t="s">
        <v>1019</v>
      </c>
      <c r="B9" s="139" t="s">
        <v>2686</v>
      </c>
    </row>
    <row r="10" customFormat="false" ht="12.75" hidden="false" customHeight="false" outlineLevel="0" collapsed="false">
      <c r="A10" s="138" t="s">
        <v>764</v>
      </c>
      <c r="B10" s="139" t="s">
        <v>2687</v>
      </c>
    </row>
    <row r="11" customFormat="false" ht="12.75" hidden="false" customHeight="false" outlineLevel="0" collapsed="false">
      <c r="A11" s="138" t="s">
        <v>512</v>
      </c>
      <c r="B11" s="139" t="s">
        <v>2688</v>
      </c>
    </row>
    <row r="12" customFormat="false" ht="12.75" hidden="false" customHeight="false" outlineLevel="0" collapsed="false">
      <c r="A12" s="138" t="s">
        <v>1409</v>
      </c>
      <c r="B12" s="139" t="s">
        <v>2689</v>
      </c>
    </row>
    <row r="13" customFormat="false" ht="12.75" hidden="false" customHeight="false" outlineLevel="0" collapsed="false">
      <c r="A13" s="138" t="s">
        <v>484</v>
      </c>
      <c r="B13" s="139" t="s">
        <v>2690</v>
      </c>
    </row>
    <row r="14" customFormat="false" ht="12.75" hidden="false" customHeight="false" outlineLevel="0" collapsed="false">
      <c r="A14" s="138" t="s">
        <v>495</v>
      </c>
      <c r="B14" s="139" t="s">
        <v>2691</v>
      </c>
    </row>
    <row r="15" customFormat="false" ht="12.75" hidden="false" customHeight="false" outlineLevel="0" collapsed="false">
      <c r="A15" s="138" t="s">
        <v>619</v>
      </c>
      <c r="B15" s="139" t="s">
        <v>2692</v>
      </c>
    </row>
    <row r="16" customFormat="false" ht="12.75" hidden="false" customHeight="false" outlineLevel="0" collapsed="false">
      <c r="A16" s="138" t="s">
        <v>974</v>
      </c>
      <c r="B16" s="139" t="s">
        <v>2693</v>
      </c>
    </row>
    <row r="17" customFormat="false" ht="12.75" hidden="false" customHeight="false" outlineLevel="0" collapsed="false">
      <c r="A17" s="138" t="s">
        <v>1446</v>
      </c>
      <c r="B17" s="139" t="s">
        <v>2694</v>
      </c>
    </row>
    <row r="18" customFormat="false" ht="12.75" hidden="false" customHeight="false" outlineLevel="0" collapsed="false">
      <c r="A18" s="138" t="s">
        <v>444</v>
      </c>
      <c r="B18" s="139" t="s">
        <v>2695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S1417"/>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1127" activePane="bottomRight" state="frozen"/>
      <selection pane="topLeft" activeCell="A1" activeCellId="0" sqref="A1"/>
      <selection pane="topRight" activeCell="B1" activeCellId="0" sqref="B1"/>
      <selection pane="bottomLeft" activeCell="A1127" activeCellId="0" sqref="A1127"/>
      <selection pane="bottomRight" activeCell="A1151" activeCellId="0" sqref="A1151"/>
    </sheetView>
  </sheetViews>
  <sheetFormatPr defaultRowHeight="12.8"/>
  <cols>
    <col collapsed="false" hidden="false" max="1" min="1" style="0" width="25.515306122449"/>
    <col collapsed="false" hidden="false" max="2" min="2" style="0" width="7.96428571428571"/>
    <col collapsed="false" hidden="false" max="3" min="3" style="0" width="8.23469387755102"/>
    <col collapsed="false" hidden="false" max="7" min="4" style="0" width="7.96428571428571"/>
    <col collapsed="false" hidden="false" max="8" min="8" style="0" width="16.7397959183673"/>
    <col collapsed="false" hidden="false" max="9" min="9" style="0" width="7.96428571428571"/>
    <col collapsed="false" hidden="false" max="10" min="10" style="0" width="9.04591836734694"/>
    <col collapsed="false" hidden="false" max="12" min="11" style="0" width="7.96428571428571"/>
    <col collapsed="false" hidden="false" max="13" min="13" style="0" width="8.50510204081633"/>
    <col collapsed="false" hidden="false" max="14" min="14" style="0" width="9.85204081632653"/>
    <col collapsed="false" hidden="false" max="15" min="15" style="0" width="7.96428571428571"/>
    <col collapsed="false" hidden="false" max="16" min="16" style="0" width="11.6071428571429"/>
    <col collapsed="false" hidden="false" max="17" min="17" style="0" width="7.96428571428571"/>
    <col collapsed="false" hidden="false" max="18" min="18" style="0" width="9.31632653061224"/>
    <col collapsed="false" hidden="false" max="19" min="19" style="0" width="34.4234693877551"/>
    <col collapsed="false" hidden="false" max="20" min="20" style="0" width="9.31632653061224"/>
    <col collapsed="false" hidden="false" max="1025" min="21" style="0" width="13.2295918367347"/>
  </cols>
  <sheetData>
    <row r="1" customFormat="false" ht="14.25" hidden="false" customHeight="true" outlineLevel="0" collapsed="false">
      <c r="A1" s="140" t="s">
        <v>398</v>
      </c>
      <c r="B1" s="140" t="s">
        <v>2696</v>
      </c>
      <c r="C1" s="140" t="s">
        <v>2697</v>
      </c>
      <c r="D1" s="141" t="s">
        <v>2698</v>
      </c>
      <c r="E1" s="141"/>
      <c r="F1" s="141"/>
      <c r="G1" s="141" t="s">
        <v>2699</v>
      </c>
      <c r="H1" s="141"/>
      <c r="I1" s="142" t="s">
        <v>2700</v>
      </c>
      <c r="J1" s="140" t="s">
        <v>2701</v>
      </c>
      <c r="K1" s="142" t="s">
        <v>2702</v>
      </c>
      <c r="L1" s="140" t="s">
        <v>2703</v>
      </c>
      <c r="M1" s="140" t="s">
        <v>2704</v>
      </c>
      <c r="N1" s="140" t="s">
        <v>2705</v>
      </c>
      <c r="O1" s="140" t="s">
        <v>2706</v>
      </c>
      <c r="P1" s="140" t="s">
        <v>2707</v>
      </c>
      <c r="Q1" s="143"/>
    </row>
    <row r="2" customFormat="false" ht="14.25" hidden="false" customHeight="true" outlineLevel="0" collapsed="false">
      <c r="A2" s="144" t="s">
        <v>2708</v>
      </c>
      <c r="B2" s="145" t="s">
        <v>764</v>
      </c>
      <c r="C2" s="146" t="s">
        <v>2709</v>
      </c>
      <c r="D2" s="147" t="s">
        <v>2710</v>
      </c>
      <c r="E2" s="147"/>
      <c r="F2" s="147"/>
      <c r="G2" s="148" t="s">
        <v>2711</v>
      </c>
      <c r="H2" s="148"/>
      <c r="I2" s="149" t="n">
        <v>1</v>
      </c>
      <c r="J2" s="146" t="s">
        <v>2712</v>
      </c>
      <c r="K2" s="149" t="s">
        <v>2713</v>
      </c>
      <c r="L2" s="146" t="s">
        <v>2463</v>
      </c>
      <c r="M2" s="145" t="s">
        <v>2714</v>
      </c>
      <c r="N2" s="146" t="s">
        <v>2715</v>
      </c>
      <c r="O2" s="145" t="s">
        <v>2463</v>
      </c>
      <c r="P2" s="146" t="s">
        <v>2463</v>
      </c>
      <c r="Q2" s="143"/>
      <c r="S2" s="5"/>
    </row>
    <row r="3" customFormat="false" ht="14.25" hidden="false" customHeight="true" outlineLevel="0" collapsed="false">
      <c r="A3" s="144"/>
      <c r="B3" s="150" t="s">
        <v>2716</v>
      </c>
      <c r="C3" s="150"/>
      <c r="D3" s="150"/>
      <c r="E3" s="150"/>
      <c r="F3" s="150"/>
      <c r="G3" s="150"/>
      <c r="H3" s="150"/>
      <c r="I3" s="150"/>
      <c r="J3" s="150"/>
      <c r="K3" s="150"/>
      <c r="L3" s="150"/>
      <c r="M3" s="150"/>
      <c r="N3" s="150"/>
      <c r="O3" s="150"/>
      <c r="P3" s="150"/>
      <c r="Q3" s="143"/>
      <c r="S3" s="5"/>
    </row>
    <row r="4" customFormat="false" ht="14.25" hidden="false" customHeight="true" outlineLevel="0" collapsed="false">
      <c r="A4" s="144" t="s">
        <v>2717</v>
      </c>
      <c r="B4" s="145" t="s">
        <v>495</v>
      </c>
      <c r="C4" s="146" t="s">
        <v>2709</v>
      </c>
      <c r="D4" s="147" t="s">
        <v>2718</v>
      </c>
      <c r="E4" s="147"/>
      <c r="F4" s="147"/>
      <c r="G4" s="148" t="s">
        <v>2711</v>
      </c>
      <c r="H4" s="148"/>
      <c r="I4" s="149" t="n">
        <v>1</v>
      </c>
      <c r="J4" s="146" t="s">
        <v>2719</v>
      </c>
      <c r="K4" s="149" t="n">
        <v>0.1</v>
      </c>
      <c r="L4" s="146" t="s">
        <v>2463</v>
      </c>
      <c r="M4" s="145" t="s">
        <v>2714</v>
      </c>
      <c r="N4" s="146" t="s">
        <v>2715</v>
      </c>
      <c r="O4" s="145" t="s">
        <v>2463</v>
      </c>
      <c r="P4" s="146" t="s">
        <v>2463</v>
      </c>
      <c r="Q4" s="143"/>
      <c r="S4" s="5"/>
    </row>
    <row r="5" customFormat="false" ht="14.25" hidden="false" customHeight="true" outlineLevel="0" collapsed="false">
      <c r="A5" s="144"/>
      <c r="B5" s="150" t="s">
        <v>2720</v>
      </c>
      <c r="C5" s="150"/>
      <c r="D5" s="150"/>
      <c r="E5" s="150"/>
      <c r="F5" s="150"/>
      <c r="G5" s="150"/>
      <c r="H5" s="150"/>
      <c r="I5" s="150"/>
      <c r="J5" s="150"/>
      <c r="K5" s="150"/>
      <c r="L5" s="150"/>
      <c r="M5" s="150"/>
      <c r="N5" s="150"/>
      <c r="O5" s="150"/>
      <c r="P5" s="150"/>
      <c r="Q5" s="143"/>
      <c r="S5" s="5"/>
    </row>
    <row r="6" customFormat="false" ht="14.25" hidden="false" customHeight="true" outlineLevel="0" collapsed="false">
      <c r="A6" s="144" t="s">
        <v>2721</v>
      </c>
      <c r="B6" s="145" t="s">
        <v>495</v>
      </c>
      <c r="C6" s="146" t="s">
        <v>2722</v>
      </c>
      <c r="D6" s="147" t="s">
        <v>16</v>
      </c>
      <c r="E6" s="147"/>
      <c r="F6" s="147"/>
      <c r="G6" s="148" t="s">
        <v>2713</v>
      </c>
      <c r="H6" s="148"/>
      <c r="I6" s="149" t="s">
        <v>2713</v>
      </c>
      <c r="J6" s="146" t="s">
        <v>2723</v>
      </c>
      <c r="K6" s="149" t="s">
        <v>2713</v>
      </c>
      <c r="L6" s="146" t="s">
        <v>427</v>
      </c>
      <c r="M6" s="145" t="s">
        <v>2714</v>
      </c>
      <c r="N6" s="146" t="s">
        <v>2461</v>
      </c>
      <c r="O6" s="145" t="s">
        <v>2471</v>
      </c>
      <c r="P6" s="146" t="s">
        <v>2463</v>
      </c>
      <c r="Q6" s="143"/>
    </row>
    <row r="7" customFormat="false" ht="14.25" hidden="false" customHeight="true" outlineLevel="0" collapsed="false">
      <c r="A7" s="144"/>
      <c r="B7" s="150" t="s">
        <v>2724</v>
      </c>
      <c r="C7" s="150"/>
      <c r="D7" s="150"/>
      <c r="E7" s="150"/>
      <c r="F7" s="150"/>
      <c r="G7" s="150"/>
      <c r="H7" s="150"/>
      <c r="I7" s="150"/>
      <c r="J7" s="150"/>
      <c r="K7" s="150"/>
      <c r="L7" s="150"/>
      <c r="M7" s="150"/>
      <c r="N7" s="150"/>
      <c r="O7" s="150"/>
      <c r="P7" s="150"/>
      <c r="Q7" s="143"/>
    </row>
    <row r="8" customFormat="false" ht="14.25" hidden="false" customHeight="true" outlineLevel="0" collapsed="false">
      <c r="A8" s="144" t="s">
        <v>2725</v>
      </c>
      <c r="B8" s="145" t="s">
        <v>495</v>
      </c>
      <c r="C8" s="146" t="s">
        <v>2709</v>
      </c>
      <c r="D8" s="147" t="s">
        <v>2710</v>
      </c>
      <c r="E8" s="147"/>
      <c r="F8" s="147"/>
      <c r="G8" s="148" t="s">
        <v>2711</v>
      </c>
      <c r="H8" s="148"/>
      <c r="I8" s="149" t="n">
        <v>1</v>
      </c>
      <c r="J8" s="146" t="s">
        <v>2726</v>
      </c>
      <c r="K8" s="149" t="s">
        <v>2713</v>
      </c>
      <c r="L8" s="146" t="s">
        <v>2463</v>
      </c>
      <c r="M8" s="145" t="s">
        <v>2714</v>
      </c>
      <c r="N8" s="146" t="s">
        <v>2715</v>
      </c>
      <c r="O8" s="145" t="s">
        <v>2463</v>
      </c>
      <c r="P8" s="146" t="s">
        <v>2463</v>
      </c>
      <c r="Q8" s="143"/>
    </row>
    <row r="9" customFormat="false" ht="14.25" hidden="false" customHeight="true" outlineLevel="0" collapsed="false">
      <c r="A9" s="144"/>
      <c r="B9" s="150" t="s">
        <v>2727</v>
      </c>
      <c r="C9" s="150"/>
      <c r="D9" s="150"/>
      <c r="E9" s="150"/>
      <c r="F9" s="150"/>
      <c r="G9" s="150"/>
      <c r="H9" s="150"/>
      <c r="I9" s="150"/>
      <c r="J9" s="150"/>
      <c r="K9" s="150"/>
      <c r="L9" s="150"/>
      <c r="M9" s="150"/>
      <c r="N9" s="150"/>
      <c r="O9" s="150"/>
      <c r="P9" s="150"/>
      <c r="Q9" s="143"/>
    </row>
    <row r="10" customFormat="false" ht="14.25" hidden="false" customHeight="true" outlineLevel="0" collapsed="false">
      <c r="A10" s="144" t="s">
        <v>2728</v>
      </c>
      <c r="B10" s="145" t="s">
        <v>1920</v>
      </c>
      <c r="C10" s="146" t="s">
        <v>2729</v>
      </c>
      <c r="D10" s="147" t="s">
        <v>2730</v>
      </c>
      <c r="E10" s="147"/>
      <c r="F10" s="147"/>
      <c r="G10" s="148" t="s">
        <v>2731</v>
      </c>
      <c r="H10" s="148"/>
      <c r="I10" s="149" t="n">
        <v>1</v>
      </c>
      <c r="J10" s="146" t="s">
        <v>2723</v>
      </c>
      <c r="K10" s="149" t="s">
        <v>2713</v>
      </c>
      <c r="L10" s="146" t="s">
        <v>2471</v>
      </c>
      <c r="M10" s="145" t="s">
        <v>2714</v>
      </c>
      <c r="N10" s="146" t="s">
        <v>2732</v>
      </c>
      <c r="O10" s="145" t="s">
        <v>2463</v>
      </c>
      <c r="P10" s="146" t="s">
        <v>2463</v>
      </c>
      <c r="Q10" s="143"/>
    </row>
    <row r="11" customFormat="false" ht="14.25" hidden="false" customHeight="true" outlineLevel="0" collapsed="false">
      <c r="A11" s="144"/>
      <c r="B11" s="150" t="s">
        <v>2733</v>
      </c>
      <c r="C11" s="150"/>
      <c r="D11" s="150"/>
      <c r="E11" s="150"/>
      <c r="F11" s="150"/>
      <c r="G11" s="150"/>
      <c r="H11" s="150"/>
      <c r="I11" s="150"/>
      <c r="J11" s="150"/>
      <c r="K11" s="150"/>
      <c r="L11" s="150"/>
      <c r="M11" s="150"/>
      <c r="N11" s="150"/>
      <c r="O11" s="150"/>
      <c r="P11" s="150"/>
      <c r="Q11" s="143"/>
    </row>
    <row r="12" customFormat="false" ht="14.25" hidden="false" customHeight="true" outlineLevel="0" collapsed="false">
      <c r="A12" s="144" t="s">
        <v>2734</v>
      </c>
      <c r="B12" s="145" t="s">
        <v>484</v>
      </c>
      <c r="C12" s="146" t="s">
        <v>2722</v>
      </c>
      <c r="D12" s="147" t="s">
        <v>2735</v>
      </c>
      <c r="E12" s="147"/>
      <c r="F12" s="147"/>
      <c r="G12" s="148" t="s">
        <v>2713</v>
      </c>
      <c r="H12" s="148"/>
      <c r="I12" s="149" t="s">
        <v>2713</v>
      </c>
      <c r="J12" s="146" t="s">
        <v>2712</v>
      </c>
      <c r="K12" s="149" t="s">
        <v>2713</v>
      </c>
      <c r="L12" s="146" t="s">
        <v>427</v>
      </c>
      <c r="M12" s="145" t="s">
        <v>2714</v>
      </c>
      <c r="N12" s="146" t="s">
        <v>2715</v>
      </c>
      <c r="O12" s="145" t="s">
        <v>2463</v>
      </c>
      <c r="P12" s="146" t="s">
        <v>2463</v>
      </c>
      <c r="Q12" s="143"/>
    </row>
    <row r="13" customFormat="false" ht="14.25" hidden="false" customHeight="true" outlineLevel="0" collapsed="false">
      <c r="A13" s="144"/>
      <c r="B13" s="150" t="s">
        <v>2736</v>
      </c>
      <c r="C13" s="150"/>
      <c r="D13" s="150"/>
      <c r="E13" s="150"/>
      <c r="F13" s="150"/>
      <c r="G13" s="150"/>
      <c r="H13" s="150"/>
      <c r="I13" s="150"/>
      <c r="J13" s="150"/>
      <c r="K13" s="150"/>
      <c r="L13" s="150"/>
      <c r="M13" s="150"/>
      <c r="N13" s="150"/>
      <c r="O13" s="150"/>
      <c r="P13" s="150"/>
      <c r="Q13" s="143"/>
    </row>
    <row r="14" customFormat="false" ht="14.25" hidden="false" customHeight="true" outlineLevel="0" collapsed="false">
      <c r="A14" s="144" t="s">
        <v>2737</v>
      </c>
      <c r="B14" s="145" t="s">
        <v>1920</v>
      </c>
      <c r="C14" s="146" t="s">
        <v>2729</v>
      </c>
      <c r="D14" s="147" t="s">
        <v>2730</v>
      </c>
      <c r="E14" s="147"/>
      <c r="F14" s="147"/>
      <c r="G14" s="148" t="s">
        <v>2712</v>
      </c>
      <c r="H14" s="148"/>
      <c r="I14" s="149" t="s">
        <v>2713</v>
      </c>
      <c r="J14" s="146" t="s">
        <v>2711</v>
      </c>
      <c r="K14" s="149" t="s">
        <v>2713</v>
      </c>
      <c r="L14" s="146" t="s">
        <v>2471</v>
      </c>
      <c r="M14" s="145" t="s">
        <v>2714</v>
      </c>
      <c r="N14" s="146" t="s">
        <v>2715</v>
      </c>
      <c r="O14" s="145" t="s">
        <v>2463</v>
      </c>
      <c r="P14" s="146" t="s">
        <v>2463</v>
      </c>
      <c r="Q14" s="143"/>
    </row>
    <row r="15" customFormat="false" ht="14.25" hidden="false" customHeight="true" outlineLevel="0" collapsed="false">
      <c r="A15" s="144"/>
      <c r="B15" s="150" t="s">
        <v>2738</v>
      </c>
      <c r="C15" s="150"/>
      <c r="D15" s="150"/>
      <c r="E15" s="150"/>
      <c r="F15" s="150"/>
      <c r="G15" s="150"/>
      <c r="H15" s="150"/>
      <c r="I15" s="150"/>
      <c r="J15" s="150"/>
      <c r="K15" s="150"/>
      <c r="L15" s="150"/>
      <c r="M15" s="150"/>
      <c r="N15" s="150"/>
      <c r="O15" s="150"/>
      <c r="P15" s="150"/>
      <c r="Q15" s="143"/>
    </row>
    <row r="16" customFormat="false" ht="14.25" hidden="false" customHeight="true" outlineLevel="0" collapsed="false">
      <c r="A16" s="144" t="s">
        <v>2739</v>
      </c>
      <c r="B16" s="145" t="s">
        <v>1920</v>
      </c>
      <c r="C16" s="146" t="s">
        <v>2709</v>
      </c>
      <c r="D16" s="147" t="s">
        <v>2730</v>
      </c>
      <c r="E16" s="147"/>
      <c r="F16" s="147"/>
      <c r="G16" s="148" t="s">
        <v>2740</v>
      </c>
      <c r="H16" s="148"/>
      <c r="I16" s="149" t="n">
        <v>0.95</v>
      </c>
      <c r="J16" s="146" t="s">
        <v>2723</v>
      </c>
      <c r="K16" s="149" t="s">
        <v>2713</v>
      </c>
      <c r="L16" s="146" t="s">
        <v>2463</v>
      </c>
      <c r="M16" s="145" t="s">
        <v>2714</v>
      </c>
      <c r="N16" s="146" t="s">
        <v>2715</v>
      </c>
      <c r="O16" s="145" t="s">
        <v>2463</v>
      </c>
      <c r="P16" s="146" t="s">
        <v>2463</v>
      </c>
      <c r="Q16" s="143"/>
    </row>
    <row r="17" customFormat="false" ht="14.25" hidden="false" customHeight="true" outlineLevel="0" collapsed="false">
      <c r="A17" s="144"/>
      <c r="B17" s="150" t="s">
        <v>2741</v>
      </c>
      <c r="C17" s="150"/>
      <c r="D17" s="150"/>
      <c r="E17" s="150"/>
      <c r="F17" s="150"/>
      <c r="G17" s="150"/>
      <c r="H17" s="150"/>
      <c r="I17" s="150"/>
      <c r="J17" s="150"/>
      <c r="K17" s="150"/>
      <c r="L17" s="150"/>
      <c r="M17" s="150"/>
      <c r="N17" s="150"/>
      <c r="O17" s="150"/>
      <c r="P17" s="150"/>
      <c r="Q17" s="143"/>
    </row>
    <row r="18" customFormat="false" ht="14.25" hidden="false" customHeight="true" outlineLevel="0" collapsed="false">
      <c r="A18" s="144" t="s">
        <v>2742</v>
      </c>
      <c r="B18" s="145" t="s">
        <v>484</v>
      </c>
      <c r="C18" s="146" t="s">
        <v>2722</v>
      </c>
      <c r="D18" s="147" t="s">
        <v>2710</v>
      </c>
      <c r="E18" s="147"/>
      <c r="F18" s="147"/>
      <c r="G18" s="148" t="s">
        <v>2713</v>
      </c>
      <c r="H18" s="148"/>
      <c r="I18" s="149" t="s">
        <v>2713</v>
      </c>
      <c r="J18" s="146" t="s">
        <v>2712</v>
      </c>
      <c r="K18" s="149" t="s">
        <v>2713</v>
      </c>
      <c r="L18" s="146" t="s">
        <v>427</v>
      </c>
      <c r="M18" s="145" t="s">
        <v>2743</v>
      </c>
      <c r="N18" s="146" t="s">
        <v>2461</v>
      </c>
      <c r="O18" s="145" t="s">
        <v>2463</v>
      </c>
      <c r="P18" s="146" t="s">
        <v>2463</v>
      </c>
      <c r="Q18" s="143"/>
    </row>
    <row r="19" customFormat="false" ht="14.25" hidden="false" customHeight="true" outlineLevel="0" collapsed="false">
      <c r="A19" s="144"/>
      <c r="B19" s="150" t="s">
        <v>2744</v>
      </c>
      <c r="C19" s="150"/>
      <c r="D19" s="150"/>
      <c r="E19" s="150"/>
      <c r="F19" s="150"/>
      <c r="G19" s="150"/>
      <c r="H19" s="150"/>
      <c r="I19" s="150"/>
      <c r="J19" s="150"/>
      <c r="K19" s="150"/>
      <c r="L19" s="150"/>
      <c r="M19" s="150"/>
      <c r="N19" s="150"/>
      <c r="O19" s="150"/>
      <c r="P19" s="150"/>
      <c r="Q19" s="143"/>
    </row>
    <row r="20" customFormat="false" ht="14.25" hidden="false" customHeight="true" outlineLevel="0" collapsed="false">
      <c r="A20" s="144" t="s">
        <v>2745</v>
      </c>
      <c r="B20" s="145" t="s">
        <v>619</v>
      </c>
      <c r="C20" s="146" t="s">
        <v>2722</v>
      </c>
      <c r="D20" s="147" t="s">
        <v>16</v>
      </c>
      <c r="E20" s="147"/>
      <c r="F20" s="147"/>
      <c r="G20" s="148" t="s">
        <v>2713</v>
      </c>
      <c r="H20" s="148"/>
      <c r="I20" s="149" t="s">
        <v>2713</v>
      </c>
      <c r="J20" s="146" t="s">
        <v>2723</v>
      </c>
      <c r="K20" s="149" t="s">
        <v>2713</v>
      </c>
      <c r="L20" s="146" t="s">
        <v>427</v>
      </c>
      <c r="M20" s="145" t="s">
        <v>2746</v>
      </c>
      <c r="N20" s="146" t="s">
        <v>2461</v>
      </c>
      <c r="O20" s="145" t="s">
        <v>2471</v>
      </c>
      <c r="P20" s="146" t="s">
        <v>2463</v>
      </c>
      <c r="Q20" s="143"/>
    </row>
    <row r="21" customFormat="false" ht="14.25" hidden="false" customHeight="true" outlineLevel="0" collapsed="false">
      <c r="A21" s="144"/>
      <c r="B21" s="150" t="s">
        <v>2747</v>
      </c>
      <c r="C21" s="150"/>
      <c r="D21" s="150"/>
      <c r="E21" s="150"/>
      <c r="F21" s="150"/>
      <c r="G21" s="150"/>
      <c r="H21" s="150"/>
      <c r="I21" s="150"/>
      <c r="J21" s="150"/>
      <c r="K21" s="150"/>
      <c r="L21" s="150"/>
      <c r="M21" s="150"/>
      <c r="N21" s="150"/>
      <c r="O21" s="150"/>
      <c r="P21" s="150"/>
      <c r="Q21" s="143"/>
    </row>
    <row r="22" customFormat="false" ht="14.25" hidden="false" customHeight="true" outlineLevel="0" collapsed="false">
      <c r="A22" s="144"/>
      <c r="B22" s="150" t="s">
        <v>2748</v>
      </c>
      <c r="C22" s="150"/>
      <c r="D22" s="150"/>
      <c r="E22" s="150"/>
      <c r="F22" s="150"/>
      <c r="G22" s="150"/>
      <c r="H22" s="150"/>
      <c r="I22" s="150"/>
      <c r="J22" s="150"/>
      <c r="K22" s="150"/>
      <c r="L22" s="150"/>
      <c r="M22" s="150"/>
      <c r="N22" s="150"/>
      <c r="O22" s="150"/>
      <c r="P22" s="150"/>
      <c r="Q22" s="143"/>
    </row>
    <row r="23" customFormat="false" ht="14.25" hidden="false" customHeight="true" outlineLevel="0" collapsed="false">
      <c r="A23" s="144"/>
      <c r="B23" s="150" t="s">
        <v>2749</v>
      </c>
      <c r="C23" s="150"/>
      <c r="D23" s="150"/>
      <c r="E23" s="150"/>
      <c r="F23" s="150"/>
      <c r="G23" s="150"/>
      <c r="H23" s="150"/>
      <c r="I23" s="150"/>
      <c r="J23" s="150"/>
      <c r="K23" s="150"/>
      <c r="L23" s="150"/>
      <c r="M23" s="150"/>
      <c r="N23" s="150"/>
      <c r="O23" s="150"/>
      <c r="P23" s="150"/>
      <c r="Q23" s="143"/>
    </row>
    <row r="24" customFormat="false" ht="14.25" hidden="false" customHeight="true" outlineLevel="0" collapsed="false">
      <c r="A24" s="144" t="s">
        <v>2750</v>
      </c>
      <c r="B24" s="145" t="s">
        <v>1920</v>
      </c>
      <c r="C24" s="146" t="s">
        <v>2709</v>
      </c>
      <c r="D24" s="147" t="s">
        <v>2718</v>
      </c>
      <c r="E24" s="147"/>
      <c r="F24" s="147"/>
      <c r="G24" s="148" t="s">
        <v>2712</v>
      </c>
      <c r="H24" s="148"/>
      <c r="I24" s="149" t="n">
        <v>0.95</v>
      </c>
      <c r="J24" s="146" t="s">
        <v>2711</v>
      </c>
      <c r="K24" s="149" t="s">
        <v>2713</v>
      </c>
      <c r="L24" s="146" t="s">
        <v>2463</v>
      </c>
      <c r="M24" s="145" t="s">
        <v>2714</v>
      </c>
      <c r="N24" s="146" t="s">
        <v>2715</v>
      </c>
      <c r="O24" s="145" t="s">
        <v>2463</v>
      </c>
      <c r="P24" s="146" t="s">
        <v>2463</v>
      </c>
      <c r="Q24" s="143"/>
    </row>
    <row r="25" customFormat="false" ht="14.25" hidden="false" customHeight="true" outlineLevel="0" collapsed="false">
      <c r="A25" s="144"/>
      <c r="B25" s="150" t="s">
        <v>2751</v>
      </c>
      <c r="C25" s="150"/>
      <c r="D25" s="150"/>
      <c r="E25" s="150"/>
      <c r="F25" s="150"/>
      <c r="G25" s="150"/>
      <c r="H25" s="150"/>
      <c r="I25" s="150"/>
      <c r="J25" s="150"/>
      <c r="K25" s="150"/>
      <c r="L25" s="150"/>
      <c r="M25" s="150"/>
      <c r="N25" s="150"/>
      <c r="O25" s="150"/>
      <c r="P25" s="150"/>
      <c r="Q25" s="143"/>
    </row>
    <row r="26" customFormat="false" ht="14.25" hidden="false" customHeight="true" outlineLevel="0" collapsed="false">
      <c r="A26" s="144" t="s">
        <v>2752</v>
      </c>
      <c r="B26" s="145" t="s">
        <v>1920</v>
      </c>
      <c r="C26" s="146" t="s">
        <v>2709</v>
      </c>
      <c r="D26" s="147" t="s">
        <v>2730</v>
      </c>
      <c r="E26" s="147"/>
      <c r="F26" s="147"/>
      <c r="G26" s="148" t="s">
        <v>2753</v>
      </c>
      <c r="H26" s="148"/>
      <c r="I26" s="149" t="n">
        <v>0.95</v>
      </c>
      <c r="J26" s="146" t="s">
        <v>2712</v>
      </c>
      <c r="K26" s="149" t="n">
        <v>0.3</v>
      </c>
      <c r="L26" s="146" t="s">
        <v>2463</v>
      </c>
      <c r="M26" s="145" t="s">
        <v>2714</v>
      </c>
      <c r="N26" s="146" t="s">
        <v>2715</v>
      </c>
      <c r="O26" s="145" t="s">
        <v>2463</v>
      </c>
      <c r="P26" s="146" t="s">
        <v>2463</v>
      </c>
      <c r="Q26" s="143"/>
    </row>
    <row r="27" customFormat="false" ht="14.25" hidden="false" customHeight="true" outlineLevel="0" collapsed="false">
      <c r="A27" s="144"/>
      <c r="B27" s="150" t="s">
        <v>2754</v>
      </c>
      <c r="C27" s="150"/>
      <c r="D27" s="150"/>
      <c r="E27" s="150"/>
      <c r="F27" s="150"/>
      <c r="G27" s="150"/>
      <c r="H27" s="150"/>
      <c r="I27" s="150"/>
      <c r="J27" s="150"/>
      <c r="K27" s="150"/>
      <c r="L27" s="150"/>
      <c r="M27" s="150"/>
      <c r="N27" s="150"/>
      <c r="O27" s="150"/>
      <c r="P27" s="150"/>
      <c r="Q27" s="143"/>
    </row>
    <row r="28" customFormat="false" ht="14.25" hidden="false" customHeight="true" outlineLevel="0" collapsed="false">
      <c r="A28" s="144" t="s">
        <v>2755</v>
      </c>
      <c r="B28" s="145" t="s">
        <v>619</v>
      </c>
      <c r="C28" s="146" t="s">
        <v>2722</v>
      </c>
      <c r="D28" s="147" t="s">
        <v>2756</v>
      </c>
      <c r="E28" s="147"/>
      <c r="F28" s="147"/>
      <c r="G28" s="148" t="s">
        <v>2713</v>
      </c>
      <c r="H28" s="148"/>
      <c r="I28" s="149" t="s">
        <v>2713</v>
      </c>
      <c r="J28" s="146" t="s">
        <v>2726</v>
      </c>
      <c r="K28" s="149" t="s">
        <v>2713</v>
      </c>
      <c r="L28" s="146" t="s">
        <v>427</v>
      </c>
      <c r="M28" s="145" t="n">
        <v>1</v>
      </c>
      <c r="N28" s="146" t="s">
        <v>2461</v>
      </c>
      <c r="O28" s="145" t="s">
        <v>2463</v>
      </c>
      <c r="P28" s="146" t="s">
        <v>2463</v>
      </c>
      <c r="Q28" s="143"/>
    </row>
    <row r="29" customFormat="false" ht="14.25" hidden="false" customHeight="true" outlineLevel="0" collapsed="false">
      <c r="A29" s="144"/>
      <c r="B29" s="150" t="s">
        <v>2757</v>
      </c>
      <c r="C29" s="150"/>
      <c r="D29" s="150"/>
      <c r="E29" s="150"/>
      <c r="F29" s="150"/>
      <c r="G29" s="150"/>
      <c r="H29" s="150"/>
      <c r="I29" s="150"/>
      <c r="J29" s="150"/>
      <c r="K29" s="150"/>
      <c r="L29" s="150"/>
      <c r="M29" s="150"/>
      <c r="N29" s="150"/>
      <c r="O29" s="150"/>
      <c r="P29" s="150"/>
      <c r="Q29" s="143"/>
    </row>
    <row r="30" customFormat="false" ht="14.25" hidden="false" customHeight="true" outlineLevel="0" collapsed="false">
      <c r="A30" s="144" t="s">
        <v>2758</v>
      </c>
      <c r="B30" s="145" t="s">
        <v>619</v>
      </c>
      <c r="C30" s="146" t="s">
        <v>2722</v>
      </c>
      <c r="D30" s="147" t="s">
        <v>16</v>
      </c>
      <c r="E30" s="147"/>
      <c r="F30" s="147"/>
      <c r="G30" s="148" t="s">
        <v>2713</v>
      </c>
      <c r="H30" s="148"/>
      <c r="I30" s="149" t="s">
        <v>2713</v>
      </c>
      <c r="J30" s="146" t="s">
        <v>2723</v>
      </c>
      <c r="K30" s="149" t="s">
        <v>2713</v>
      </c>
      <c r="L30" s="146" t="s">
        <v>427</v>
      </c>
      <c r="M30" s="145" t="s">
        <v>2714</v>
      </c>
      <c r="N30" s="146" t="s">
        <v>2461</v>
      </c>
      <c r="O30" s="145" t="s">
        <v>2471</v>
      </c>
      <c r="P30" s="146" t="s">
        <v>2463</v>
      </c>
      <c r="Q30" s="143"/>
    </row>
    <row r="31" customFormat="false" ht="14.25" hidden="false" customHeight="true" outlineLevel="0" collapsed="false">
      <c r="A31" s="144"/>
      <c r="B31" s="150" t="s">
        <v>2759</v>
      </c>
      <c r="C31" s="150"/>
      <c r="D31" s="150"/>
      <c r="E31" s="150"/>
      <c r="F31" s="150"/>
      <c r="G31" s="150"/>
      <c r="H31" s="150"/>
      <c r="I31" s="150"/>
      <c r="J31" s="150"/>
      <c r="K31" s="150"/>
      <c r="L31" s="150"/>
      <c r="M31" s="150"/>
      <c r="N31" s="150"/>
      <c r="O31" s="150"/>
      <c r="P31" s="150"/>
      <c r="Q31" s="143"/>
    </row>
    <row r="32" customFormat="false" ht="14.25" hidden="false" customHeight="true" outlineLevel="0" collapsed="false">
      <c r="A32" s="144" t="s">
        <v>2760</v>
      </c>
      <c r="B32" s="145" t="s">
        <v>974</v>
      </c>
      <c r="C32" s="146" t="s">
        <v>2709</v>
      </c>
      <c r="D32" s="147" t="s">
        <v>2710</v>
      </c>
      <c r="E32" s="147"/>
      <c r="F32" s="147"/>
      <c r="G32" s="148" t="s">
        <v>2712</v>
      </c>
      <c r="H32" s="148"/>
      <c r="I32" s="149" t="n">
        <v>1</v>
      </c>
      <c r="J32" s="146" t="s">
        <v>2711</v>
      </c>
      <c r="K32" s="149" t="n">
        <v>0.1</v>
      </c>
      <c r="L32" s="146" t="s">
        <v>2463</v>
      </c>
      <c r="M32" s="145" t="s">
        <v>2714</v>
      </c>
      <c r="N32" s="146" t="s">
        <v>2761</v>
      </c>
      <c r="O32" s="145" t="s">
        <v>2463</v>
      </c>
      <c r="P32" s="146" t="s">
        <v>2463</v>
      </c>
      <c r="Q32" s="143"/>
    </row>
    <row r="33" customFormat="false" ht="14.25" hidden="false" customHeight="true" outlineLevel="0" collapsed="false">
      <c r="A33" s="144"/>
      <c r="B33" s="150" t="s">
        <v>2762</v>
      </c>
      <c r="C33" s="150"/>
      <c r="D33" s="150"/>
      <c r="E33" s="150"/>
      <c r="F33" s="150"/>
      <c r="G33" s="150"/>
      <c r="H33" s="150"/>
      <c r="I33" s="150"/>
      <c r="J33" s="150"/>
      <c r="K33" s="150"/>
      <c r="L33" s="150"/>
      <c r="M33" s="150"/>
      <c r="N33" s="150"/>
      <c r="O33" s="150"/>
      <c r="P33" s="150"/>
      <c r="Q33" s="143"/>
    </row>
    <row r="34" customFormat="false" ht="14.25" hidden="false" customHeight="true" outlineLevel="0" collapsed="false">
      <c r="A34" s="144" t="s">
        <v>2763</v>
      </c>
      <c r="B34" s="145" t="s">
        <v>444</v>
      </c>
      <c r="C34" s="146" t="s">
        <v>2729</v>
      </c>
      <c r="D34" s="147" t="s">
        <v>2710</v>
      </c>
      <c r="E34" s="147"/>
      <c r="F34" s="147"/>
      <c r="G34" s="148" t="s">
        <v>2711</v>
      </c>
      <c r="H34" s="148"/>
      <c r="I34" s="149" t="n">
        <v>1</v>
      </c>
      <c r="J34" s="146" t="s">
        <v>2711</v>
      </c>
      <c r="K34" s="149" t="s">
        <v>2713</v>
      </c>
      <c r="L34" s="146" t="s">
        <v>2471</v>
      </c>
      <c r="M34" s="145" t="n">
        <v>1</v>
      </c>
      <c r="N34" s="146" t="s">
        <v>2715</v>
      </c>
      <c r="O34" s="145" t="s">
        <v>2463</v>
      </c>
      <c r="P34" s="146" t="s">
        <v>2463</v>
      </c>
      <c r="Q34" s="143"/>
    </row>
    <row r="35" customFormat="false" ht="14.25" hidden="false" customHeight="true" outlineLevel="0" collapsed="false">
      <c r="A35" s="144"/>
      <c r="B35" s="150" t="s">
        <v>2764</v>
      </c>
      <c r="C35" s="150"/>
      <c r="D35" s="150"/>
      <c r="E35" s="150"/>
      <c r="F35" s="150"/>
      <c r="G35" s="150"/>
      <c r="H35" s="150"/>
      <c r="I35" s="150"/>
      <c r="J35" s="150"/>
      <c r="K35" s="150"/>
      <c r="L35" s="150"/>
      <c r="M35" s="150"/>
      <c r="N35" s="150"/>
      <c r="O35" s="150"/>
      <c r="P35" s="150"/>
      <c r="Q35" s="143"/>
    </row>
    <row r="36" customFormat="false" ht="14.25" hidden="false" customHeight="true" outlineLevel="0" collapsed="false">
      <c r="A36" s="144" t="s">
        <v>2765</v>
      </c>
      <c r="B36" s="145" t="s">
        <v>444</v>
      </c>
      <c r="C36" s="146" t="s">
        <v>2722</v>
      </c>
      <c r="D36" s="147" t="s">
        <v>16</v>
      </c>
      <c r="E36" s="147"/>
      <c r="F36" s="147"/>
      <c r="G36" s="148" t="s">
        <v>2713</v>
      </c>
      <c r="H36" s="148"/>
      <c r="I36" s="149" t="s">
        <v>2713</v>
      </c>
      <c r="J36" s="146" t="s">
        <v>2766</v>
      </c>
      <c r="K36" s="149" t="s">
        <v>2713</v>
      </c>
      <c r="L36" s="146" t="s">
        <v>427</v>
      </c>
      <c r="M36" s="145" t="s">
        <v>2714</v>
      </c>
      <c r="N36" s="146" t="s">
        <v>2461</v>
      </c>
      <c r="O36" s="145" t="s">
        <v>2471</v>
      </c>
      <c r="P36" s="146" t="s">
        <v>2463</v>
      </c>
      <c r="Q36" s="143"/>
    </row>
    <row r="37" customFormat="false" ht="14.25" hidden="false" customHeight="true" outlineLevel="0" collapsed="false">
      <c r="A37" s="144"/>
      <c r="B37" s="150" t="s">
        <v>2767</v>
      </c>
      <c r="C37" s="150"/>
      <c r="D37" s="150"/>
      <c r="E37" s="150"/>
      <c r="F37" s="150"/>
      <c r="G37" s="150"/>
      <c r="H37" s="150"/>
      <c r="I37" s="150"/>
      <c r="J37" s="150"/>
      <c r="K37" s="150"/>
      <c r="L37" s="150"/>
      <c r="M37" s="150"/>
      <c r="N37" s="150"/>
      <c r="O37" s="150"/>
      <c r="P37" s="150"/>
      <c r="Q37" s="143"/>
    </row>
    <row r="38" customFormat="false" ht="14.25" hidden="false" customHeight="true" outlineLevel="0" collapsed="false">
      <c r="A38" s="144" t="s">
        <v>2768</v>
      </c>
      <c r="B38" s="145" t="s">
        <v>444</v>
      </c>
      <c r="C38" s="146" t="s">
        <v>2729</v>
      </c>
      <c r="D38" s="147" t="s">
        <v>2710</v>
      </c>
      <c r="E38" s="147"/>
      <c r="F38" s="147"/>
      <c r="G38" s="148" t="s">
        <v>2766</v>
      </c>
      <c r="H38" s="148"/>
      <c r="I38" s="149" t="n">
        <v>0.9</v>
      </c>
      <c r="J38" s="146" t="s">
        <v>2723</v>
      </c>
      <c r="K38" s="149" t="s">
        <v>2713</v>
      </c>
      <c r="L38" s="146" t="s">
        <v>2471</v>
      </c>
      <c r="M38" s="145" t="s">
        <v>2714</v>
      </c>
      <c r="N38" s="146" t="s">
        <v>2715</v>
      </c>
      <c r="O38" s="145" t="s">
        <v>2463</v>
      </c>
      <c r="P38" s="146" t="s">
        <v>2463</v>
      </c>
      <c r="Q38" s="143"/>
    </row>
    <row r="39" customFormat="false" ht="14.25" hidden="false" customHeight="true" outlineLevel="0" collapsed="false">
      <c r="A39" s="144"/>
      <c r="B39" s="150" t="s">
        <v>2769</v>
      </c>
      <c r="C39" s="150"/>
      <c r="D39" s="150"/>
      <c r="E39" s="150"/>
      <c r="F39" s="150"/>
      <c r="G39" s="150"/>
      <c r="H39" s="150"/>
      <c r="I39" s="150"/>
      <c r="J39" s="150"/>
      <c r="K39" s="150"/>
      <c r="L39" s="150"/>
      <c r="M39" s="150"/>
      <c r="N39" s="150"/>
      <c r="O39" s="150"/>
      <c r="P39" s="150"/>
      <c r="Q39" s="143"/>
    </row>
    <row r="40" customFormat="false" ht="14.25" hidden="false" customHeight="true" outlineLevel="0" collapsed="false">
      <c r="A40" s="144" t="s">
        <v>2770</v>
      </c>
      <c r="B40" s="145" t="s">
        <v>598</v>
      </c>
      <c r="C40" s="146" t="s">
        <v>2729</v>
      </c>
      <c r="D40" s="147" t="s">
        <v>2710</v>
      </c>
      <c r="E40" s="147"/>
      <c r="F40" s="147"/>
      <c r="G40" s="148" t="s">
        <v>2771</v>
      </c>
      <c r="H40" s="148"/>
      <c r="I40" s="149" t="n">
        <v>1</v>
      </c>
      <c r="J40" s="146" t="s">
        <v>2711</v>
      </c>
      <c r="K40" s="149" t="s">
        <v>2713</v>
      </c>
      <c r="L40" s="146" t="s">
        <v>2471</v>
      </c>
      <c r="M40" s="145" t="s">
        <v>2714</v>
      </c>
      <c r="N40" s="146" t="s">
        <v>2461</v>
      </c>
      <c r="O40" s="145" t="s">
        <v>2463</v>
      </c>
      <c r="P40" s="146" t="s">
        <v>2463</v>
      </c>
      <c r="Q40" s="143"/>
    </row>
    <row r="41" customFormat="false" ht="14.25" hidden="false" customHeight="true" outlineLevel="0" collapsed="false">
      <c r="A41" s="144"/>
      <c r="B41" s="150" t="s">
        <v>2772</v>
      </c>
      <c r="C41" s="150"/>
      <c r="D41" s="150"/>
      <c r="E41" s="150"/>
      <c r="F41" s="150"/>
      <c r="G41" s="150"/>
      <c r="H41" s="150"/>
      <c r="I41" s="150"/>
      <c r="J41" s="150"/>
      <c r="K41" s="150"/>
      <c r="L41" s="150"/>
      <c r="M41" s="150"/>
      <c r="N41" s="150"/>
      <c r="O41" s="150"/>
      <c r="P41" s="150"/>
      <c r="Q41" s="143"/>
    </row>
    <row r="42" customFormat="false" ht="14.25" hidden="false" customHeight="true" outlineLevel="0" collapsed="false">
      <c r="A42" s="144" t="s">
        <v>2773</v>
      </c>
      <c r="B42" s="145" t="s">
        <v>764</v>
      </c>
      <c r="C42" s="146" t="s">
        <v>2722</v>
      </c>
      <c r="D42" s="147" t="s">
        <v>2774</v>
      </c>
      <c r="E42" s="147"/>
      <c r="F42" s="147"/>
      <c r="G42" s="148" t="s">
        <v>2713</v>
      </c>
      <c r="H42" s="148"/>
      <c r="I42" s="149" t="s">
        <v>2713</v>
      </c>
      <c r="J42" s="146" t="s">
        <v>2766</v>
      </c>
      <c r="K42" s="149" t="s">
        <v>2713</v>
      </c>
      <c r="L42" s="146" t="s">
        <v>2463</v>
      </c>
      <c r="M42" s="145" t="s">
        <v>2714</v>
      </c>
      <c r="N42" s="146" t="s">
        <v>2461</v>
      </c>
      <c r="O42" s="145" t="s">
        <v>2471</v>
      </c>
      <c r="P42" s="146" t="s">
        <v>2463</v>
      </c>
      <c r="Q42" s="143"/>
    </row>
    <row r="43" customFormat="false" ht="14.25" hidden="false" customHeight="true" outlineLevel="0" collapsed="false">
      <c r="A43" s="144"/>
      <c r="B43" s="150" t="s">
        <v>2775</v>
      </c>
      <c r="C43" s="150"/>
      <c r="D43" s="150"/>
      <c r="E43" s="150"/>
      <c r="F43" s="150"/>
      <c r="G43" s="150"/>
      <c r="H43" s="150"/>
      <c r="I43" s="150"/>
      <c r="J43" s="150"/>
      <c r="K43" s="150"/>
      <c r="L43" s="150"/>
      <c r="M43" s="150"/>
      <c r="N43" s="150"/>
      <c r="O43" s="150"/>
      <c r="P43" s="150"/>
      <c r="Q43" s="143"/>
    </row>
    <row r="44" customFormat="false" ht="14.25" hidden="false" customHeight="true" outlineLevel="0" collapsed="false">
      <c r="A44" s="144" t="s">
        <v>2776</v>
      </c>
      <c r="B44" s="151" t="s">
        <v>532</v>
      </c>
      <c r="C44" s="152" t="s">
        <v>2722</v>
      </c>
      <c r="D44" s="153" t="s">
        <v>2777</v>
      </c>
      <c r="E44" s="153"/>
      <c r="F44" s="153"/>
      <c r="G44" s="154" t="s">
        <v>2713</v>
      </c>
      <c r="H44" s="154"/>
      <c r="I44" s="151" t="s">
        <v>2713</v>
      </c>
      <c r="J44" s="152" t="n">
        <v>4</v>
      </c>
      <c r="K44" s="151" t="s">
        <v>2713</v>
      </c>
      <c r="L44" s="152" t="s">
        <v>2463</v>
      </c>
      <c r="M44" s="151" t="n">
        <v>0</v>
      </c>
      <c r="N44" s="152" t="s">
        <v>2461</v>
      </c>
      <c r="O44" s="151" t="s">
        <v>2471</v>
      </c>
      <c r="P44" s="152" t="s">
        <v>2463</v>
      </c>
      <c r="Q44" s="143"/>
    </row>
    <row r="45" customFormat="false" ht="14.25" hidden="false" customHeight="true" outlineLevel="0" collapsed="false">
      <c r="A45" s="144"/>
      <c r="B45" s="155" t="s">
        <v>2778</v>
      </c>
      <c r="C45" s="155"/>
      <c r="D45" s="155"/>
      <c r="E45" s="155"/>
      <c r="F45" s="155"/>
      <c r="G45" s="155"/>
      <c r="H45" s="155"/>
      <c r="I45" s="155"/>
      <c r="J45" s="155"/>
      <c r="K45" s="155"/>
      <c r="L45" s="155"/>
      <c r="M45" s="155"/>
      <c r="N45" s="155"/>
      <c r="O45" s="155"/>
      <c r="P45" s="155"/>
      <c r="Q45" s="143"/>
    </row>
    <row r="46" customFormat="false" ht="14.25" hidden="false" customHeight="true" outlineLevel="0" collapsed="false">
      <c r="A46" s="144" t="s">
        <v>2779</v>
      </c>
      <c r="B46" s="145" t="s">
        <v>484</v>
      </c>
      <c r="C46" s="146" t="s">
        <v>2722</v>
      </c>
      <c r="D46" s="147" t="s">
        <v>16</v>
      </c>
      <c r="E46" s="147"/>
      <c r="F46" s="147"/>
      <c r="G46" s="148" t="s">
        <v>2713</v>
      </c>
      <c r="H46" s="148"/>
      <c r="I46" s="149" t="n">
        <v>1</v>
      </c>
      <c r="J46" s="146" t="s">
        <v>2780</v>
      </c>
      <c r="K46" s="149" t="s">
        <v>2713</v>
      </c>
      <c r="L46" s="146" t="s">
        <v>427</v>
      </c>
      <c r="M46" s="145" t="s">
        <v>2714</v>
      </c>
      <c r="N46" s="146" t="s">
        <v>2781</v>
      </c>
      <c r="O46" s="145" t="s">
        <v>2463</v>
      </c>
      <c r="P46" s="146" t="s">
        <v>2463</v>
      </c>
      <c r="Q46" s="143"/>
    </row>
    <row r="47" customFormat="false" ht="14.25" hidden="false" customHeight="true" outlineLevel="0" collapsed="false">
      <c r="A47" s="144"/>
      <c r="B47" s="150" t="s">
        <v>2782</v>
      </c>
      <c r="C47" s="150"/>
      <c r="D47" s="150"/>
      <c r="E47" s="150"/>
      <c r="F47" s="150"/>
      <c r="G47" s="150"/>
      <c r="H47" s="150"/>
      <c r="I47" s="150"/>
      <c r="J47" s="150"/>
      <c r="K47" s="150"/>
      <c r="L47" s="150"/>
      <c r="M47" s="150"/>
      <c r="N47" s="150"/>
      <c r="O47" s="150"/>
      <c r="P47" s="150"/>
      <c r="Q47" s="143"/>
    </row>
    <row r="48" customFormat="false" ht="14.25" hidden="false" customHeight="true" outlineLevel="0" collapsed="false">
      <c r="A48" s="144" t="s">
        <v>2783</v>
      </c>
      <c r="B48" s="145" t="s">
        <v>1008</v>
      </c>
      <c r="C48" s="146" t="s">
        <v>2729</v>
      </c>
      <c r="D48" s="147" t="s">
        <v>2710</v>
      </c>
      <c r="E48" s="147"/>
      <c r="F48" s="147"/>
      <c r="G48" s="148" t="n">
        <v>6</v>
      </c>
      <c r="H48" s="148"/>
      <c r="I48" s="149" t="n">
        <v>1</v>
      </c>
      <c r="J48" s="146" t="n">
        <v>8</v>
      </c>
      <c r="K48" s="149" t="s">
        <v>2713</v>
      </c>
      <c r="L48" s="146" t="s">
        <v>2471</v>
      </c>
      <c r="M48" s="145" t="s">
        <v>2714</v>
      </c>
      <c r="N48" s="146" t="s">
        <v>2732</v>
      </c>
      <c r="O48" s="145" t="s">
        <v>2463</v>
      </c>
      <c r="P48" s="146" t="s">
        <v>2463</v>
      </c>
      <c r="Q48" s="143"/>
    </row>
    <row r="49" customFormat="false" ht="14.25" hidden="false" customHeight="true" outlineLevel="0" collapsed="false">
      <c r="A49" s="144"/>
      <c r="B49" s="150" t="s">
        <v>2784</v>
      </c>
      <c r="C49" s="150"/>
      <c r="D49" s="150"/>
      <c r="E49" s="150"/>
      <c r="F49" s="150"/>
      <c r="G49" s="150"/>
      <c r="H49" s="150"/>
      <c r="I49" s="150"/>
      <c r="J49" s="150"/>
      <c r="K49" s="150"/>
      <c r="L49" s="150"/>
      <c r="M49" s="150"/>
      <c r="N49" s="150"/>
      <c r="O49" s="150"/>
      <c r="P49" s="150"/>
      <c r="Q49" s="143"/>
    </row>
    <row r="50" customFormat="false" ht="14.25" hidden="false" customHeight="true" outlineLevel="0" collapsed="false">
      <c r="A50" s="144" t="s">
        <v>2785</v>
      </c>
      <c r="B50" s="145" t="s">
        <v>1019</v>
      </c>
      <c r="C50" s="146" t="s">
        <v>2729</v>
      </c>
      <c r="D50" s="147" t="s">
        <v>2710</v>
      </c>
      <c r="E50" s="147"/>
      <c r="F50" s="147"/>
      <c r="G50" s="148" t="s">
        <v>2711</v>
      </c>
      <c r="H50" s="148"/>
      <c r="I50" s="149" t="n">
        <v>1</v>
      </c>
      <c r="J50" s="146" t="s">
        <v>2719</v>
      </c>
      <c r="K50" s="149" t="n">
        <v>0.3</v>
      </c>
      <c r="L50" s="146" t="s">
        <v>2471</v>
      </c>
      <c r="M50" s="145" t="s">
        <v>2714</v>
      </c>
      <c r="N50" s="146" t="s">
        <v>2732</v>
      </c>
      <c r="O50" s="145" t="s">
        <v>2463</v>
      </c>
      <c r="P50" s="146" t="s">
        <v>2463</v>
      </c>
      <c r="Q50" s="143"/>
    </row>
    <row r="51" customFormat="false" ht="14.25" hidden="false" customHeight="true" outlineLevel="0" collapsed="false">
      <c r="A51" s="144"/>
      <c r="B51" s="150" t="s">
        <v>2786</v>
      </c>
      <c r="C51" s="150"/>
      <c r="D51" s="150"/>
      <c r="E51" s="150"/>
      <c r="F51" s="150"/>
      <c r="G51" s="150"/>
      <c r="H51" s="150"/>
      <c r="I51" s="150"/>
      <c r="J51" s="150"/>
      <c r="K51" s="150"/>
      <c r="L51" s="150"/>
      <c r="M51" s="150"/>
      <c r="N51" s="150"/>
      <c r="O51" s="150"/>
      <c r="P51" s="150"/>
      <c r="Q51" s="143"/>
    </row>
    <row r="52" customFormat="false" ht="14.25" hidden="false" customHeight="true" outlineLevel="0" collapsed="false">
      <c r="A52" s="144" t="s">
        <v>2787</v>
      </c>
      <c r="B52" s="145" t="s">
        <v>455</v>
      </c>
      <c r="C52" s="146" t="s">
        <v>2729</v>
      </c>
      <c r="D52" s="147" t="s">
        <v>2710</v>
      </c>
      <c r="E52" s="147"/>
      <c r="F52" s="147"/>
      <c r="G52" s="148" t="s">
        <v>2766</v>
      </c>
      <c r="H52" s="148"/>
      <c r="I52" s="149" t="n">
        <v>1</v>
      </c>
      <c r="J52" s="146" t="s">
        <v>2723</v>
      </c>
      <c r="K52" s="149" t="s">
        <v>2713</v>
      </c>
      <c r="L52" s="146" t="s">
        <v>2463</v>
      </c>
      <c r="M52" s="145" t="s">
        <v>2714</v>
      </c>
      <c r="N52" s="146" t="s">
        <v>2715</v>
      </c>
      <c r="O52" s="145" t="s">
        <v>2463</v>
      </c>
      <c r="P52" s="146" t="s">
        <v>2463</v>
      </c>
      <c r="Q52" s="143"/>
    </row>
    <row r="53" customFormat="false" ht="14.25" hidden="false" customHeight="true" outlineLevel="0" collapsed="false">
      <c r="A53" s="144"/>
      <c r="B53" s="150" t="s">
        <v>2788</v>
      </c>
      <c r="C53" s="150"/>
      <c r="D53" s="150"/>
      <c r="E53" s="150"/>
      <c r="F53" s="150"/>
      <c r="G53" s="150"/>
      <c r="H53" s="150"/>
      <c r="I53" s="150"/>
      <c r="J53" s="150"/>
      <c r="K53" s="150"/>
      <c r="L53" s="150"/>
      <c r="M53" s="150"/>
      <c r="N53" s="150"/>
      <c r="O53" s="150"/>
      <c r="P53" s="150"/>
      <c r="Q53" s="143"/>
    </row>
    <row r="54" customFormat="false" ht="14.25" hidden="false" customHeight="true" outlineLevel="0" collapsed="false">
      <c r="A54" s="144" t="s">
        <v>2789</v>
      </c>
      <c r="B54" s="145" t="s">
        <v>484</v>
      </c>
      <c r="C54" s="146" t="s">
        <v>2722</v>
      </c>
      <c r="D54" s="147" t="s">
        <v>2710</v>
      </c>
      <c r="E54" s="147"/>
      <c r="F54" s="147"/>
      <c r="G54" s="148" t="s">
        <v>2713</v>
      </c>
      <c r="H54" s="148"/>
      <c r="I54" s="149" t="n">
        <v>1</v>
      </c>
      <c r="J54" s="146" t="s">
        <v>2712</v>
      </c>
      <c r="K54" s="149" t="s">
        <v>2713</v>
      </c>
      <c r="L54" s="146" t="s">
        <v>427</v>
      </c>
      <c r="M54" s="145" t="s">
        <v>2714</v>
      </c>
      <c r="N54" s="146" t="s">
        <v>2461</v>
      </c>
      <c r="O54" s="145" t="s">
        <v>2463</v>
      </c>
      <c r="P54" s="146" t="s">
        <v>2471</v>
      </c>
      <c r="Q54" s="143"/>
    </row>
    <row r="55" customFormat="false" ht="14.25" hidden="false" customHeight="true" outlineLevel="0" collapsed="false">
      <c r="A55" s="144"/>
      <c r="B55" s="150" t="s">
        <v>2790</v>
      </c>
      <c r="C55" s="150"/>
      <c r="D55" s="150"/>
      <c r="E55" s="150"/>
      <c r="F55" s="150"/>
      <c r="G55" s="150"/>
      <c r="H55" s="150"/>
      <c r="I55" s="150"/>
      <c r="J55" s="150"/>
      <c r="K55" s="150"/>
      <c r="L55" s="150"/>
      <c r="M55" s="150"/>
      <c r="N55" s="150"/>
      <c r="O55" s="150"/>
      <c r="P55" s="150"/>
      <c r="Q55" s="143"/>
    </row>
    <row r="56" customFormat="false" ht="14.25" hidden="false" customHeight="true" outlineLevel="0" collapsed="false">
      <c r="A56" s="144" t="s">
        <v>2791</v>
      </c>
      <c r="B56" s="145" t="s">
        <v>598</v>
      </c>
      <c r="C56" s="146" t="s">
        <v>2709</v>
      </c>
      <c r="D56" s="147" t="s">
        <v>2730</v>
      </c>
      <c r="E56" s="147"/>
      <c r="F56" s="147"/>
      <c r="G56" s="148" t="n">
        <v>8</v>
      </c>
      <c r="H56" s="148"/>
      <c r="I56" s="149" t="s">
        <v>2713</v>
      </c>
      <c r="J56" s="146" t="n">
        <v>6</v>
      </c>
      <c r="K56" s="149" t="s">
        <v>2713</v>
      </c>
      <c r="L56" s="146" t="s">
        <v>2463</v>
      </c>
      <c r="M56" s="145" t="s">
        <v>2714</v>
      </c>
      <c r="N56" s="146" t="s">
        <v>2461</v>
      </c>
      <c r="O56" s="145" t="s">
        <v>2463</v>
      </c>
      <c r="P56" s="146" t="s">
        <v>2463</v>
      </c>
      <c r="Q56" s="143"/>
    </row>
    <row r="57" customFormat="false" ht="14.25" hidden="false" customHeight="true" outlineLevel="0" collapsed="false">
      <c r="A57" s="144"/>
      <c r="B57" s="150" t="s">
        <v>2792</v>
      </c>
      <c r="C57" s="150"/>
      <c r="D57" s="150"/>
      <c r="E57" s="150"/>
      <c r="F57" s="150"/>
      <c r="G57" s="150"/>
      <c r="H57" s="150"/>
      <c r="I57" s="150"/>
      <c r="J57" s="150"/>
      <c r="K57" s="150"/>
      <c r="L57" s="150"/>
      <c r="M57" s="150"/>
      <c r="N57" s="150"/>
      <c r="O57" s="150"/>
      <c r="P57" s="150"/>
      <c r="Q57" s="143"/>
    </row>
    <row r="58" customFormat="false" ht="14.25" hidden="false" customHeight="true" outlineLevel="0" collapsed="false">
      <c r="A58" s="144" t="s">
        <v>2793</v>
      </c>
      <c r="B58" s="145" t="s">
        <v>1409</v>
      </c>
      <c r="C58" s="146" t="s">
        <v>2709</v>
      </c>
      <c r="D58" s="147" t="s">
        <v>2710</v>
      </c>
      <c r="E58" s="147"/>
      <c r="F58" s="147"/>
      <c r="G58" s="148" t="s">
        <v>2723</v>
      </c>
      <c r="H58" s="148"/>
      <c r="I58" s="149" t="n">
        <v>1</v>
      </c>
      <c r="J58" s="146" t="s">
        <v>2726</v>
      </c>
      <c r="K58" s="149" t="n">
        <v>0.1</v>
      </c>
      <c r="L58" s="146" t="s">
        <v>2463</v>
      </c>
      <c r="M58" s="145" t="s">
        <v>2714</v>
      </c>
      <c r="N58" s="146" t="s">
        <v>2715</v>
      </c>
      <c r="O58" s="145" t="s">
        <v>2463</v>
      </c>
      <c r="P58" s="146" t="s">
        <v>2463</v>
      </c>
      <c r="Q58" s="143"/>
    </row>
    <row r="59" customFormat="false" ht="14.25" hidden="false" customHeight="true" outlineLevel="0" collapsed="false">
      <c r="A59" s="144"/>
      <c r="B59" s="150" t="s">
        <v>2794</v>
      </c>
      <c r="C59" s="150"/>
      <c r="D59" s="150"/>
      <c r="E59" s="150"/>
      <c r="F59" s="150"/>
      <c r="G59" s="150"/>
      <c r="H59" s="150"/>
      <c r="I59" s="150"/>
      <c r="J59" s="150"/>
      <c r="K59" s="150"/>
      <c r="L59" s="150"/>
      <c r="M59" s="150"/>
      <c r="N59" s="150"/>
      <c r="O59" s="150"/>
      <c r="P59" s="150"/>
      <c r="Q59" s="143"/>
    </row>
    <row r="60" customFormat="false" ht="14.25" hidden="false" customHeight="true" outlineLevel="0" collapsed="false">
      <c r="A60" s="144" t="s">
        <v>2795</v>
      </c>
      <c r="B60" s="145" t="s">
        <v>1446</v>
      </c>
      <c r="C60" s="146" t="s">
        <v>2722</v>
      </c>
      <c r="D60" s="147" t="s">
        <v>16</v>
      </c>
      <c r="E60" s="147"/>
      <c r="F60" s="147"/>
      <c r="G60" s="148" t="s">
        <v>2713</v>
      </c>
      <c r="H60" s="148"/>
      <c r="I60" s="149" t="s">
        <v>2713</v>
      </c>
      <c r="J60" s="146" t="s">
        <v>2723</v>
      </c>
      <c r="K60" s="149" t="s">
        <v>2713</v>
      </c>
      <c r="L60" s="146" t="s">
        <v>427</v>
      </c>
      <c r="M60" s="145" t="s">
        <v>2714</v>
      </c>
      <c r="N60" s="146" t="s">
        <v>2461</v>
      </c>
      <c r="O60" s="145" t="s">
        <v>2471</v>
      </c>
      <c r="P60" s="146" t="s">
        <v>2463</v>
      </c>
      <c r="Q60" s="143"/>
    </row>
    <row r="61" customFormat="false" ht="14.25" hidden="false" customHeight="true" outlineLevel="0" collapsed="false">
      <c r="A61" s="144"/>
      <c r="B61" s="150" t="s">
        <v>2796</v>
      </c>
      <c r="C61" s="150"/>
      <c r="D61" s="150"/>
      <c r="E61" s="150"/>
      <c r="F61" s="150"/>
      <c r="G61" s="150"/>
      <c r="H61" s="150"/>
      <c r="I61" s="150"/>
      <c r="J61" s="150"/>
      <c r="K61" s="150"/>
      <c r="L61" s="150"/>
      <c r="M61" s="150"/>
      <c r="N61" s="150"/>
      <c r="O61" s="150"/>
      <c r="P61" s="150"/>
      <c r="Q61" s="143"/>
    </row>
    <row r="62" customFormat="false" ht="14.25" hidden="false" customHeight="true" outlineLevel="0" collapsed="false">
      <c r="A62" s="144" t="s">
        <v>2797</v>
      </c>
      <c r="B62" s="145" t="s">
        <v>1409</v>
      </c>
      <c r="C62" s="146" t="s">
        <v>2729</v>
      </c>
      <c r="D62" s="147" t="s">
        <v>2710</v>
      </c>
      <c r="E62" s="147"/>
      <c r="F62" s="147"/>
      <c r="G62" s="148" t="n">
        <v>6</v>
      </c>
      <c r="H62" s="148"/>
      <c r="I62" s="149" t="n">
        <v>1</v>
      </c>
      <c r="J62" s="146" t="s">
        <v>2753</v>
      </c>
      <c r="K62" s="149" t="s">
        <v>2713</v>
      </c>
      <c r="L62" s="146" t="s">
        <v>2471</v>
      </c>
      <c r="M62" s="145" t="n">
        <v>-4</v>
      </c>
      <c r="N62" s="146" t="s">
        <v>2732</v>
      </c>
      <c r="O62" s="145" t="s">
        <v>2463</v>
      </c>
      <c r="P62" s="146" t="s">
        <v>2463</v>
      </c>
      <c r="Q62" s="143"/>
    </row>
    <row r="63" customFormat="false" ht="14.25" hidden="false" customHeight="true" outlineLevel="0" collapsed="false">
      <c r="A63" s="144"/>
      <c r="B63" s="150" t="s">
        <v>2798</v>
      </c>
      <c r="C63" s="150"/>
      <c r="D63" s="150"/>
      <c r="E63" s="150"/>
      <c r="F63" s="150"/>
      <c r="G63" s="150"/>
      <c r="H63" s="150"/>
      <c r="I63" s="150"/>
      <c r="J63" s="150"/>
      <c r="K63" s="150"/>
      <c r="L63" s="150"/>
      <c r="M63" s="150"/>
      <c r="N63" s="150"/>
      <c r="O63" s="150"/>
      <c r="P63" s="150"/>
      <c r="Q63" s="143"/>
    </row>
    <row r="64" customFormat="false" ht="14.25" hidden="false" customHeight="true" outlineLevel="0" collapsed="false">
      <c r="A64" s="156" t="s">
        <v>2799</v>
      </c>
      <c r="B64" s="151" t="s">
        <v>532</v>
      </c>
      <c r="C64" s="152" t="s">
        <v>2722</v>
      </c>
      <c r="D64" s="153" t="s">
        <v>2710</v>
      </c>
      <c r="E64" s="153"/>
      <c r="F64" s="153"/>
      <c r="G64" s="154" t="s">
        <v>2713</v>
      </c>
      <c r="H64" s="154"/>
      <c r="I64" s="157" t="n">
        <v>1</v>
      </c>
      <c r="J64" s="152" t="n">
        <v>5</v>
      </c>
      <c r="K64" s="151" t="s">
        <v>2713</v>
      </c>
      <c r="L64" s="152" t="s">
        <v>2463</v>
      </c>
      <c r="M64" s="151" t="n">
        <v>1</v>
      </c>
      <c r="N64" s="152" t="s">
        <v>2761</v>
      </c>
      <c r="O64" s="151" t="s">
        <v>2463</v>
      </c>
      <c r="P64" s="152" t="s">
        <v>2471</v>
      </c>
      <c r="Q64" s="143"/>
    </row>
    <row r="65" customFormat="false" ht="14.25" hidden="false" customHeight="true" outlineLevel="0" collapsed="false">
      <c r="A65" s="156"/>
      <c r="B65" s="155" t="s">
        <v>2800</v>
      </c>
      <c r="C65" s="155"/>
      <c r="D65" s="155"/>
      <c r="E65" s="155"/>
      <c r="F65" s="155"/>
      <c r="G65" s="155"/>
      <c r="H65" s="155"/>
      <c r="I65" s="155"/>
      <c r="J65" s="155"/>
      <c r="K65" s="155"/>
      <c r="L65" s="155"/>
      <c r="M65" s="155"/>
      <c r="N65" s="155"/>
      <c r="O65" s="155"/>
      <c r="P65" s="155"/>
      <c r="Q65" s="143"/>
    </row>
    <row r="66" customFormat="false" ht="14.25" hidden="false" customHeight="true" outlineLevel="0" collapsed="false">
      <c r="A66" s="156" t="s">
        <v>2801</v>
      </c>
      <c r="B66" s="145" t="s">
        <v>484</v>
      </c>
      <c r="C66" s="146" t="s">
        <v>2729</v>
      </c>
      <c r="D66" s="147" t="s">
        <v>2710</v>
      </c>
      <c r="E66" s="147"/>
      <c r="F66" s="147"/>
      <c r="G66" s="148" t="s">
        <v>2771</v>
      </c>
      <c r="H66" s="148"/>
      <c r="I66" s="149" t="n">
        <v>0.85</v>
      </c>
      <c r="J66" s="146" t="s">
        <v>2719</v>
      </c>
      <c r="K66" s="149" t="s">
        <v>2713</v>
      </c>
      <c r="L66" s="146" t="s">
        <v>2463</v>
      </c>
      <c r="M66" s="145" t="s">
        <v>2714</v>
      </c>
      <c r="N66" s="146" t="s">
        <v>2802</v>
      </c>
      <c r="O66" s="145" t="s">
        <v>2463</v>
      </c>
      <c r="P66" s="146" t="s">
        <v>2463</v>
      </c>
      <c r="Q66" s="143"/>
    </row>
    <row r="67" customFormat="false" ht="14.25" hidden="false" customHeight="true" outlineLevel="0" collapsed="false">
      <c r="A67" s="156"/>
      <c r="B67" s="150" t="s">
        <v>2803</v>
      </c>
      <c r="C67" s="150"/>
      <c r="D67" s="150"/>
      <c r="E67" s="150"/>
      <c r="F67" s="150"/>
      <c r="G67" s="150"/>
      <c r="H67" s="150"/>
      <c r="I67" s="150"/>
      <c r="J67" s="150"/>
      <c r="K67" s="150"/>
      <c r="L67" s="150"/>
      <c r="M67" s="150"/>
      <c r="N67" s="150"/>
      <c r="O67" s="150"/>
      <c r="P67" s="150"/>
      <c r="Q67" s="143"/>
    </row>
    <row r="68" customFormat="false" ht="14.25" hidden="false" customHeight="true" outlineLevel="0" collapsed="false">
      <c r="A68" s="156" t="s">
        <v>2804</v>
      </c>
      <c r="B68" s="145" t="s">
        <v>619</v>
      </c>
      <c r="C68" s="146" t="s">
        <v>2722</v>
      </c>
      <c r="D68" s="147" t="s">
        <v>16</v>
      </c>
      <c r="E68" s="147"/>
      <c r="F68" s="147"/>
      <c r="G68" s="148" t="s">
        <v>2713</v>
      </c>
      <c r="H68" s="148"/>
      <c r="I68" s="149" t="s">
        <v>2713</v>
      </c>
      <c r="J68" s="146" t="s">
        <v>2723</v>
      </c>
      <c r="K68" s="149" t="s">
        <v>2713</v>
      </c>
      <c r="L68" s="146" t="s">
        <v>427</v>
      </c>
      <c r="M68" s="145" t="s">
        <v>2714</v>
      </c>
      <c r="N68" s="146" t="s">
        <v>2461</v>
      </c>
      <c r="O68" s="145" t="s">
        <v>2471</v>
      </c>
      <c r="P68" s="146" t="s">
        <v>2463</v>
      </c>
      <c r="Q68" s="143"/>
    </row>
    <row r="69" customFormat="false" ht="14.25" hidden="false" customHeight="true" outlineLevel="0" collapsed="false">
      <c r="A69" s="156"/>
      <c r="B69" s="150" t="s">
        <v>2805</v>
      </c>
      <c r="C69" s="150"/>
      <c r="D69" s="150"/>
      <c r="E69" s="150"/>
      <c r="F69" s="150"/>
      <c r="G69" s="150"/>
      <c r="H69" s="150"/>
      <c r="I69" s="150"/>
      <c r="J69" s="150"/>
      <c r="K69" s="150"/>
      <c r="L69" s="150"/>
      <c r="M69" s="150"/>
      <c r="N69" s="150"/>
      <c r="O69" s="150"/>
      <c r="P69" s="150"/>
      <c r="Q69" s="143"/>
    </row>
    <row r="70" customFormat="false" ht="14.25" hidden="false" customHeight="true" outlineLevel="0" collapsed="false">
      <c r="A70" s="156" t="s">
        <v>2806</v>
      </c>
      <c r="B70" s="145" t="s">
        <v>484</v>
      </c>
      <c r="C70" s="146" t="s">
        <v>2722</v>
      </c>
      <c r="D70" s="147" t="s">
        <v>16</v>
      </c>
      <c r="E70" s="147"/>
      <c r="F70" s="147"/>
      <c r="G70" s="148" t="s">
        <v>2713</v>
      </c>
      <c r="H70" s="148"/>
      <c r="I70" s="149" t="s">
        <v>2713</v>
      </c>
      <c r="J70" s="146" t="s">
        <v>2740</v>
      </c>
      <c r="K70" s="149" t="s">
        <v>2713</v>
      </c>
      <c r="L70" s="146" t="s">
        <v>427</v>
      </c>
      <c r="M70" s="145" t="s">
        <v>2714</v>
      </c>
      <c r="N70" s="146" t="s">
        <v>2461</v>
      </c>
      <c r="O70" s="145" t="s">
        <v>2463</v>
      </c>
      <c r="P70" s="146" t="s">
        <v>2463</v>
      </c>
      <c r="Q70" s="143"/>
    </row>
    <row r="71" customFormat="false" ht="14.25" hidden="false" customHeight="true" outlineLevel="0" collapsed="false">
      <c r="A71" s="156"/>
      <c r="B71" s="150" t="s">
        <v>2807</v>
      </c>
      <c r="C71" s="150"/>
      <c r="D71" s="150"/>
      <c r="E71" s="150"/>
      <c r="F71" s="150"/>
      <c r="G71" s="150"/>
      <c r="H71" s="150"/>
      <c r="I71" s="150"/>
      <c r="J71" s="150"/>
      <c r="K71" s="150"/>
      <c r="L71" s="150"/>
      <c r="M71" s="150"/>
      <c r="N71" s="150"/>
      <c r="O71" s="150"/>
      <c r="P71" s="150"/>
      <c r="Q71" s="143"/>
    </row>
    <row r="72" customFormat="false" ht="14.25" hidden="false" customHeight="true" outlineLevel="0" collapsed="false">
      <c r="A72" s="156"/>
      <c r="B72" s="150" t="s">
        <v>2808</v>
      </c>
      <c r="C72" s="150"/>
      <c r="D72" s="150"/>
      <c r="E72" s="150"/>
      <c r="F72" s="150"/>
      <c r="G72" s="150"/>
      <c r="H72" s="150"/>
      <c r="I72" s="150"/>
      <c r="J72" s="150"/>
      <c r="K72" s="150"/>
      <c r="L72" s="150"/>
      <c r="M72" s="150"/>
      <c r="N72" s="150"/>
      <c r="O72" s="150"/>
      <c r="P72" s="150"/>
      <c r="Q72" s="143"/>
    </row>
    <row r="73" customFormat="false" ht="14.25" hidden="false" customHeight="true" outlineLevel="0" collapsed="false">
      <c r="A73" s="156"/>
      <c r="B73" s="150" t="s">
        <v>2809</v>
      </c>
      <c r="C73" s="150"/>
      <c r="D73" s="150"/>
      <c r="E73" s="150"/>
      <c r="F73" s="150"/>
      <c r="G73" s="150"/>
      <c r="H73" s="150"/>
      <c r="I73" s="150"/>
      <c r="J73" s="150"/>
      <c r="K73" s="150"/>
      <c r="L73" s="150"/>
      <c r="M73" s="150"/>
      <c r="N73" s="150"/>
      <c r="O73" s="150"/>
      <c r="P73" s="150"/>
      <c r="Q73" s="143"/>
    </row>
    <row r="74" customFormat="false" ht="14.25" hidden="false" customHeight="true" outlineLevel="0" collapsed="false">
      <c r="A74" s="156"/>
      <c r="B74" s="150" t="s">
        <v>2810</v>
      </c>
      <c r="C74" s="150"/>
      <c r="D74" s="150"/>
      <c r="E74" s="150"/>
      <c r="F74" s="150"/>
      <c r="G74" s="150"/>
      <c r="H74" s="150"/>
      <c r="I74" s="150"/>
      <c r="J74" s="150"/>
      <c r="K74" s="150"/>
      <c r="L74" s="150"/>
      <c r="M74" s="150"/>
      <c r="N74" s="150"/>
      <c r="O74" s="150"/>
      <c r="P74" s="150"/>
      <c r="Q74" s="143"/>
    </row>
    <row r="75" customFormat="false" ht="14.25" hidden="false" customHeight="true" outlineLevel="0" collapsed="false">
      <c r="A75" s="156" t="s">
        <v>2811</v>
      </c>
      <c r="B75" s="145" t="s">
        <v>1008</v>
      </c>
      <c r="C75" s="146" t="s">
        <v>2729</v>
      </c>
      <c r="D75" s="147" t="s">
        <v>2710</v>
      </c>
      <c r="E75" s="147"/>
      <c r="F75" s="147"/>
      <c r="G75" s="148" t="s">
        <v>2812</v>
      </c>
      <c r="H75" s="148"/>
      <c r="I75" s="149" t="n">
        <v>1</v>
      </c>
      <c r="J75" s="146" t="s">
        <v>2813</v>
      </c>
      <c r="K75" s="149" t="s">
        <v>2713</v>
      </c>
      <c r="L75" s="146" t="s">
        <v>2463</v>
      </c>
      <c r="M75" s="145" t="s">
        <v>2714</v>
      </c>
      <c r="N75" s="146" t="s">
        <v>2732</v>
      </c>
      <c r="O75" s="145" t="s">
        <v>2463</v>
      </c>
      <c r="P75" s="146" t="s">
        <v>2463</v>
      </c>
      <c r="Q75" s="143"/>
    </row>
    <row r="76" customFormat="false" ht="14.25" hidden="false" customHeight="true" outlineLevel="0" collapsed="false">
      <c r="A76" s="156"/>
      <c r="B76" s="150" t="s">
        <v>2814</v>
      </c>
      <c r="C76" s="150"/>
      <c r="D76" s="150"/>
      <c r="E76" s="150"/>
      <c r="F76" s="150"/>
      <c r="G76" s="150"/>
      <c r="H76" s="150"/>
      <c r="I76" s="150"/>
      <c r="J76" s="150"/>
      <c r="K76" s="150"/>
      <c r="L76" s="150"/>
      <c r="M76" s="150"/>
      <c r="N76" s="150"/>
      <c r="O76" s="150"/>
      <c r="P76" s="150"/>
      <c r="Q76" s="143"/>
    </row>
    <row r="77" customFormat="false" ht="14.25" hidden="false" customHeight="true" outlineLevel="0" collapsed="false">
      <c r="A77" s="156" t="s">
        <v>2815</v>
      </c>
      <c r="B77" s="151" t="s">
        <v>495</v>
      </c>
      <c r="C77" s="152" t="s">
        <v>2709</v>
      </c>
      <c r="D77" s="153" t="s">
        <v>2710</v>
      </c>
      <c r="E77" s="153"/>
      <c r="F77" s="153"/>
      <c r="G77" s="154" t="n">
        <v>12</v>
      </c>
      <c r="H77" s="154"/>
      <c r="I77" s="157" t="n">
        <v>0.9</v>
      </c>
      <c r="J77" s="152" t="n">
        <v>8</v>
      </c>
      <c r="K77" s="151" t="s">
        <v>2713</v>
      </c>
      <c r="L77" s="152" t="s">
        <v>2463</v>
      </c>
      <c r="M77" s="151" t="n">
        <v>0</v>
      </c>
      <c r="N77" s="152" t="s">
        <v>2761</v>
      </c>
      <c r="O77" s="151" t="s">
        <v>2463</v>
      </c>
      <c r="P77" s="152" t="s">
        <v>2463</v>
      </c>
      <c r="Q77" s="143"/>
    </row>
    <row r="78" customFormat="false" ht="14.25" hidden="false" customHeight="true" outlineLevel="0" collapsed="false">
      <c r="A78" s="156"/>
      <c r="B78" s="155" t="s">
        <v>2816</v>
      </c>
      <c r="C78" s="155"/>
      <c r="D78" s="155"/>
      <c r="E78" s="155"/>
      <c r="F78" s="155"/>
      <c r="G78" s="155"/>
      <c r="H78" s="155"/>
      <c r="I78" s="155"/>
      <c r="J78" s="155"/>
      <c r="K78" s="155"/>
      <c r="L78" s="155"/>
      <c r="M78" s="155"/>
      <c r="N78" s="155"/>
      <c r="O78" s="155"/>
      <c r="P78" s="155"/>
      <c r="Q78" s="143"/>
    </row>
    <row r="79" customFormat="false" ht="14.25" hidden="false" customHeight="true" outlineLevel="0" collapsed="false">
      <c r="A79" s="156" t="s">
        <v>2817</v>
      </c>
      <c r="B79" s="145" t="s">
        <v>484</v>
      </c>
      <c r="C79" s="146" t="s">
        <v>2722</v>
      </c>
      <c r="D79" s="147" t="s">
        <v>16</v>
      </c>
      <c r="E79" s="147"/>
      <c r="F79" s="147"/>
      <c r="G79" s="148" t="s">
        <v>2713</v>
      </c>
      <c r="H79" s="148"/>
      <c r="I79" s="149" t="s">
        <v>2713</v>
      </c>
      <c r="J79" s="146" t="s">
        <v>2818</v>
      </c>
      <c r="K79" s="149" t="s">
        <v>2713</v>
      </c>
      <c r="L79" s="146" t="s">
        <v>427</v>
      </c>
      <c r="M79" s="145" t="s">
        <v>2714</v>
      </c>
      <c r="N79" s="146" t="s">
        <v>2461</v>
      </c>
      <c r="O79" s="145" t="s">
        <v>2471</v>
      </c>
      <c r="P79" s="146" t="s">
        <v>2463</v>
      </c>
      <c r="Q79" s="143"/>
    </row>
    <row r="80" customFormat="false" ht="14.25" hidden="false" customHeight="true" outlineLevel="0" collapsed="false">
      <c r="A80" s="156"/>
      <c r="B80" s="150" t="s">
        <v>2819</v>
      </c>
      <c r="C80" s="150"/>
      <c r="D80" s="150"/>
      <c r="E80" s="150"/>
      <c r="F80" s="150"/>
      <c r="G80" s="150"/>
      <c r="H80" s="150"/>
      <c r="I80" s="150"/>
      <c r="J80" s="150"/>
      <c r="K80" s="150"/>
      <c r="L80" s="150"/>
      <c r="M80" s="150"/>
      <c r="N80" s="150"/>
      <c r="O80" s="150"/>
      <c r="P80" s="150"/>
      <c r="Q80" s="143"/>
    </row>
    <row r="81" customFormat="false" ht="14.25" hidden="false" customHeight="true" outlineLevel="0" collapsed="false">
      <c r="A81" s="156" t="s">
        <v>2820</v>
      </c>
      <c r="B81" s="145" t="s">
        <v>484</v>
      </c>
      <c r="C81" s="146" t="s">
        <v>2722</v>
      </c>
      <c r="D81" s="147" t="s">
        <v>2710</v>
      </c>
      <c r="E81" s="147"/>
      <c r="F81" s="147"/>
      <c r="G81" s="148" t="s">
        <v>2713</v>
      </c>
      <c r="H81" s="148"/>
      <c r="I81" s="149" t="s">
        <v>2713</v>
      </c>
      <c r="J81" s="146" t="s">
        <v>2711</v>
      </c>
      <c r="K81" s="149" t="s">
        <v>2713</v>
      </c>
      <c r="L81" s="146" t="s">
        <v>427</v>
      </c>
      <c r="M81" s="145" t="s">
        <v>2714</v>
      </c>
      <c r="N81" s="146" t="s">
        <v>2461</v>
      </c>
      <c r="O81" s="145" t="s">
        <v>2463</v>
      </c>
      <c r="P81" s="146" t="s">
        <v>2463</v>
      </c>
      <c r="Q81" s="143"/>
    </row>
    <row r="82" customFormat="false" ht="14.25" hidden="false" customHeight="true" outlineLevel="0" collapsed="false">
      <c r="A82" s="156"/>
      <c r="B82" s="150" t="s">
        <v>2821</v>
      </c>
      <c r="C82" s="150"/>
      <c r="D82" s="150"/>
      <c r="E82" s="150"/>
      <c r="F82" s="150"/>
      <c r="G82" s="150"/>
      <c r="H82" s="150"/>
      <c r="I82" s="150"/>
      <c r="J82" s="150"/>
      <c r="K82" s="150"/>
      <c r="L82" s="150"/>
      <c r="M82" s="150"/>
      <c r="N82" s="150"/>
      <c r="O82" s="150"/>
      <c r="P82" s="150"/>
      <c r="Q82" s="143"/>
    </row>
    <row r="83" customFormat="false" ht="14.25" hidden="false" customHeight="true" outlineLevel="0" collapsed="false">
      <c r="A83" s="156" t="s">
        <v>2822</v>
      </c>
      <c r="B83" s="145" t="s">
        <v>484</v>
      </c>
      <c r="C83" s="146" t="s">
        <v>2729</v>
      </c>
      <c r="D83" s="147" t="s">
        <v>16</v>
      </c>
      <c r="E83" s="147"/>
      <c r="F83" s="147"/>
      <c r="G83" s="148" t="s">
        <v>2823</v>
      </c>
      <c r="H83" s="148"/>
      <c r="I83" s="149" t="s">
        <v>2713</v>
      </c>
      <c r="J83" s="146" t="s">
        <v>2823</v>
      </c>
      <c r="K83" s="149" t="s">
        <v>2713</v>
      </c>
      <c r="L83" s="146" t="s">
        <v>2471</v>
      </c>
      <c r="M83" s="145" t="n">
        <v>1</v>
      </c>
      <c r="N83" s="146" t="s">
        <v>2781</v>
      </c>
      <c r="O83" s="145" t="s">
        <v>2463</v>
      </c>
      <c r="P83" s="146" t="s">
        <v>2463</v>
      </c>
      <c r="Q83" s="143"/>
    </row>
    <row r="84" customFormat="false" ht="14.25" hidden="false" customHeight="true" outlineLevel="0" collapsed="false">
      <c r="A84" s="156"/>
      <c r="B84" s="150" t="s">
        <v>2824</v>
      </c>
      <c r="C84" s="150"/>
      <c r="D84" s="150"/>
      <c r="E84" s="150"/>
      <c r="F84" s="150"/>
      <c r="G84" s="150"/>
      <c r="H84" s="150"/>
      <c r="I84" s="150"/>
      <c r="J84" s="150"/>
      <c r="K84" s="150"/>
      <c r="L84" s="150"/>
      <c r="M84" s="150"/>
      <c r="N84" s="150"/>
      <c r="O84" s="150"/>
      <c r="P84" s="150"/>
      <c r="Q84" s="143"/>
    </row>
    <row r="85" customFormat="false" ht="14.25" hidden="false" customHeight="true" outlineLevel="0" collapsed="false">
      <c r="A85" s="156" t="s">
        <v>2825</v>
      </c>
      <c r="B85" s="145" t="s">
        <v>484</v>
      </c>
      <c r="C85" s="146" t="s">
        <v>2729</v>
      </c>
      <c r="D85" s="147" t="s">
        <v>2710</v>
      </c>
      <c r="E85" s="147"/>
      <c r="F85" s="147"/>
      <c r="G85" s="148" t="n">
        <v>3</v>
      </c>
      <c r="H85" s="148"/>
      <c r="I85" s="149" t="n">
        <v>0.85</v>
      </c>
      <c r="J85" s="146" t="s">
        <v>2711</v>
      </c>
      <c r="K85" s="149" t="s">
        <v>2713</v>
      </c>
      <c r="L85" s="146" t="s">
        <v>2471</v>
      </c>
      <c r="M85" s="145" t="s">
        <v>2714</v>
      </c>
      <c r="N85" s="146" t="s">
        <v>2802</v>
      </c>
      <c r="O85" s="145" t="s">
        <v>2463</v>
      </c>
      <c r="P85" s="146" t="s">
        <v>2463</v>
      </c>
      <c r="Q85" s="143"/>
    </row>
    <row r="86" customFormat="false" ht="14.25" hidden="false" customHeight="true" outlineLevel="0" collapsed="false">
      <c r="A86" s="156"/>
      <c r="B86" s="150" t="s">
        <v>2826</v>
      </c>
      <c r="C86" s="150"/>
      <c r="D86" s="150"/>
      <c r="E86" s="150"/>
      <c r="F86" s="150"/>
      <c r="G86" s="150"/>
      <c r="H86" s="150"/>
      <c r="I86" s="150"/>
      <c r="J86" s="150"/>
      <c r="K86" s="150"/>
      <c r="L86" s="150"/>
      <c r="M86" s="150"/>
      <c r="N86" s="150"/>
      <c r="O86" s="150"/>
      <c r="P86" s="150"/>
      <c r="Q86" s="143"/>
    </row>
    <row r="87" customFormat="false" ht="14.25" hidden="false" customHeight="true" outlineLevel="0" collapsed="false">
      <c r="A87" s="156" t="s">
        <v>2827</v>
      </c>
      <c r="B87" s="145" t="s">
        <v>1008</v>
      </c>
      <c r="C87" s="146" t="s">
        <v>2729</v>
      </c>
      <c r="D87" s="147" t="s">
        <v>2710</v>
      </c>
      <c r="E87" s="147"/>
      <c r="F87" s="147"/>
      <c r="G87" s="148" t="s">
        <v>2712</v>
      </c>
      <c r="H87" s="148"/>
      <c r="I87" s="149" t="n">
        <v>1</v>
      </c>
      <c r="J87" s="146" t="s">
        <v>2711</v>
      </c>
      <c r="K87" s="149" t="n">
        <v>0.3</v>
      </c>
      <c r="L87" s="146" t="s">
        <v>2471</v>
      </c>
      <c r="M87" s="145" t="s">
        <v>2714</v>
      </c>
      <c r="N87" s="146" t="s">
        <v>2715</v>
      </c>
      <c r="O87" s="145" t="s">
        <v>2463</v>
      </c>
      <c r="P87" s="146" t="s">
        <v>2463</v>
      </c>
      <c r="Q87" s="143"/>
    </row>
    <row r="88" customFormat="false" ht="14.25" hidden="false" customHeight="true" outlineLevel="0" collapsed="false">
      <c r="A88" s="156"/>
      <c r="B88" s="150" t="s">
        <v>2828</v>
      </c>
      <c r="C88" s="150"/>
      <c r="D88" s="150"/>
      <c r="E88" s="150"/>
      <c r="F88" s="150"/>
      <c r="G88" s="150"/>
      <c r="H88" s="150"/>
      <c r="I88" s="150"/>
      <c r="J88" s="150"/>
      <c r="K88" s="150"/>
      <c r="L88" s="150"/>
      <c r="M88" s="150"/>
      <c r="N88" s="150"/>
      <c r="O88" s="150"/>
      <c r="P88" s="150"/>
      <c r="Q88" s="143"/>
    </row>
    <row r="89" customFormat="false" ht="14.25" hidden="false" customHeight="true" outlineLevel="0" collapsed="false">
      <c r="A89" s="156" t="s">
        <v>2829</v>
      </c>
      <c r="B89" s="145" t="s">
        <v>433</v>
      </c>
      <c r="C89" s="146" t="s">
        <v>2709</v>
      </c>
      <c r="D89" s="147" t="s">
        <v>2710</v>
      </c>
      <c r="E89" s="147"/>
      <c r="F89" s="147"/>
      <c r="G89" s="148" t="s">
        <v>2830</v>
      </c>
      <c r="H89" s="148"/>
      <c r="I89" s="149" t="n">
        <v>0.9</v>
      </c>
      <c r="J89" s="146" t="s">
        <v>2740</v>
      </c>
      <c r="K89" s="149" t="s">
        <v>2713</v>
      </c>
      <c r="L89" s="146" t="s">
        <v>2463</v>
      </c>
      <c r="M89" s="145" t="s">
        <v>2714</v>
      </c>
      <c r="N89" s="146" t="s">
        <v>2732</v>
      </c>
      <c r="O89" s="145" t="s">
        <v>2463</v>
      </c>
      <c r="P89" s="146" t="s">
        <v>2463</v>
      </c>
      <c r="Q89" s="143"/>
    </row>
    <row r="90" customFormat="false" ht="14.25" hidden="false" customHeight="true" outlineLevel="0" collapsed="false">
      <c r="A90" s="156"/>
      <c r="B90" s="150" t="s">
        <v>2831</v>
      </c>
      <c r="C90" s="150"/>
      <c r="D90" s="150"/>
      <c r="E90" s="150"/>
      <c r="F90" s="150"/>
      <c r="G90" s="150"/>
      <c r="H90" s="150"/>
      <c r="I90" s="150"/>
      <c r="J90" s="150"/>
      <c r="K90" s="150"/>
      <c r="L90" s="150"/>
      <c r="M90" s="150"/>
      <c r="N90" s="150"/>
      <c r="O90" s="150"/>
      <c r="P90" s="150"/>
      <c r="Q90" s="143"/>
    </row>
    <row r="91" customFormat="false" ht="14.25" hidden="false" customHeight="true" outlineLevel="0" collapsed="false">
      <c r="A91" s="156" t="s">
        <v>2832</v>
      </c>
      <c r="B91" s="145" t="s">
        <v>433</v>
      </c>
      <c r="C91" s="146" t="s">
        <v>2729</v>
      </c>
      <c r="D91" s="147" t="s">
        <v>2710</v>
      </c>
      <c r="E91" s="147"/>
      <c r="F91" s="147"/>
      <c r="G91" s="148" t="s">
        <v>2766</v>
      </c>
      <c r="H91" s="148"/>
      <c r="I91" s="149" t="n">
        <v>0.9</v>
      </c>
      <c r="J91" s="146" t="s">
        <v>2723</v>
      </c>
      <c r="K91" s="149" t="n">
        <v>0.1</v>
      </c>
      <c r="L91" s="146" t="s">
        <v>2471</v>
      </c>
      <c r="M91" s="145" t="s">
        <v>2714</v>
      </c>
      <c r="N91" s="146" t="s">
        <v>2715</v>
      </c>
      <c r="O91" s="145" t="s">
        <v>2463</v>
      </c>
      <c r="P91" s="146" t="s">
        <v>2463</v>
      </c>
      <c r="Q91" s="143"/>
    </row>
    <row r="92" customFormat="false" ht="14.25" hidden="false" customHeight="true" outlineLevel="0" collapsed="false">
      <c r="A92" s="156"/>
      <c r="B92" s="150" t="s">
        <v>2833</v>
      </c>
      <c r="C92" s="150"/>
      <c r="D92" s="150"/>
      <c r="E92" s="150"/>
      <c r="F92" s="150"/>
      <c r="G92" s="150"/>
      <c r="H92" s="150"/>
      <c r="I92" s="150"/>
      <c r="J92" s="150"/>
      <c r="K92" s="150"/>
      <c r="L92" s="150"/>
      <c r="M92" s="150"/>
      <c r="N92" s="150"/>
      <c r="O92" s="150"/>
      <c r="P92" s="150"/>
      <c r="Q92" s="143"/>
    </row>
    <row r="93" customFormat="false" ht="14.25" hidden="false" customHeight="true" outlineLevel="0" collapsed="false">
      <c r="A93" s="156" t="s">
        <v>2834</v>
      </c>
      <c r="B93" s="145" t="s">
        <v>1409</v>
      </c>
      <c r="C93" s="146" t="s">
        <v>2709</v>
      </c>
      <c r="D93" s="147" t="s">
        <v>2718</v>
      </c>
      <c r="E93" s="147"/>
      <c r="F93" s="147"/>
      <c r="G93" s="148" t="n">
        <v>11</v>
      </c>
      <c r="H93" s="148"/>
      <c r="I93" s="149" t="n">
        <v>0.7</v>
      </c>
      <c r="J93" s="146" t="n">
        <v>8</v>
      </c>
      <c r="K93" s="149" t="n">
        <v>0.1</v>
      </c>
      <c r="L93" s="146" t="s">
        <v>2463</v>
      </c>
      <c r="M93" s="145" t="s">
        <v>2714</v>
      </c>
      <c r="N93" s="146" t="s">
        <v>2732</v>
      </c>
      <c r="O93" s="145" t="s">
        <v>2463</v>
      </c>
      <c r="P93" s="146" t="s">
        <v>2463</v>
      </c>
      <c r="Q93" s="143"/>
    </row>
    <row r="94" customFormat="false" ht="14.25" hidden="false" customHeight="true" outlineLevel="0" collapsed="false">
      <c r="A94" s="156"/>
      <c r="B94" s="150" t="s">
        <v>2835</v>
      </c>
      <c r="C94" s="150"/>
      <c r="D94" s="150"/>
      <c r="E94" s="150"/>
      <c r="F94" s="150"/>
      <c r="G94" s="150"/>
      <c r="H94" s="150"/>
      <c r="I94" s="150"/>
      <c r="J94" s="150"/>
      <c r="K94" s="150"/>
      <c r="L94" s="150"/>
      <c r="M94" s="150"/>
      <c r="N94" s="150"/>
      <c r="O94" s="150"/>
      <c r="P94" s="150"/>
      <c r="Q94" s="143"/>
    </row>
    <row r="95" customFormat="false" ht="14.25" hidden="false" customHeight="true" outlineLevel="0" collapsed="false">
      <c r="A95" s="156" t="s">
        <v>2836</v>
      </c>
      <c r="B95" s="145" t="s">
        <v>484</v>
      </c>
      <c r="C95" s="146" t="s">
        <v>2722</v>
      </c>
      <c r="D95" s="147" t="s">
        <v>2710</v>
      </c>
      <c r="E95" s="147"/>
      <c r="F95" s="147"/>
      <c r="G95" s="148" t="s">
        <v>2713</v>
      </c>
      <c r="H95" s="148"/>
      <c r="I95" s="149" t="s">
        <v>2713</v>
      </c>
      <c r="J95" s="146" t="s">
        <v>2712</v>
      </c>
      <c r="K95" s="149" t="s">
        <v>2713</v>
      </c>
      <c r="L95" s="146" t="s">
        <v>2463</v>
      </c>
      <c r="M95" s="145" t="s">
        <v>2837</v>
      </c>
      <c r="N95" s="146" t="s">
        <v>2461</v>
      </c>
      <c r="O95" s="145" t="s">
        <v>2463</v>
      </c>
      <c r="P95" s="146" t="s">
        <v>2471</v>
      </c>
      <c r="Q95" s="143"/>
    </row>
    <row r="96" customFormat="false" ht="14.25" hidden="false" customHeight="true" outlineLevel="0" collapsed="false">
      <c r="A96" s="156"/>
      <c r="B96" s="150" t="s">
        <v>2838</v>
      </c>
      <c r="C96" s="150"/>
      <c r="D96" s="150"/>
      <c r="E96" s="150"/>
      <c r="F96" s="150"/>
      <c r="G96" s="150"/>
      <c r="H96" s="150"/>
      <c r="I96" s="150"/>
      <c r="J96" s="150"/>
      <c r="K96" s="150"/>
      <c r="L96" s="150"/>
      <c r="M96" s="150"/>
      <c r="N96" s="150"/>
      <c r="O96" s="150"/>
      <c r="P96" s="150"/>
      <c r="Q96" s="143"/>
    </row>
    <row r="97" customFormat="false" ht="14.25" hidden="false" customHeight="true" outlineLevel="0" collapsed="false">
      <c r="A97" s="156" t="s">
        <v>2839</v>
      </c>
      <c r="B97" s="145" t="s">
        <v>433</v>
      </c>
      <c r="C97" s="146" t="s">
        <v>2709</v>
      </c>
      <c r="D97" s="147" t="s">
        <v>2710</v>
      </c>
      <c r="E97" s="147"/>
      <c r="F97" s="147"/>
      <c r="G97" s="148" t="s">
        <v>2840</v>
      </c>
      <c r="H97" s="148"/>
      <c r="I97" s="149" t="n">
        <v>0.85</v>
      </c>
      <c r="J97" s="146" t="s">
        <v>2766</v>
      </c>
      <c r="K97" s="149" t="n">
        <v>0.2</v>
      </c>
      <c r="L97" s="146" t="s">
        <v>2463</v>
      </c>
      <c r="M97" s="145" t="s">
        <v>2714</v>
      </c>
      <c r="N97" s="146" t="s">
        <v>2732</v>
      </c>
      <c r="O97" s="145" t="s">
        <v>2463</v>
      </c>
      <c r="P97" s="146" t="s">
        <v>2463</v>
      </c>
      <c r="Q97" s="143"/>
    </row>
    <row r="98" customFormat="false" ht="14.25" hidden="false" customHeight="true" outlineLevel="0" collapsed="false">
      <c r="A98" s="156"/>
      <c r="B98" s="150" t="s">
        <v>2841</v>
      </c>
      <c r="C98" s="150"/>
      <c r="D98" s="150"/>
      <c r="E98" s="150"/>
      <c r="F98" s="150"/>
      <c r="G98" s="150"/>
      <c r="H98" s="150"/>
      <c r="I98" s="150"/>
      <c r="J98" s="150"/>
      <c r="K98" s="150"/>
      <c r="L98" s="150"/>
      <c r="M98" s="150"/>
      <c r="N98" s="150"/>
      <c r="O98" s="150"/>
      <c r="P98" s="150"/>
      <c r="Q98" s="143"/>
    </row>
    <row r="99" customFormat="false" ht="14.25" hidden="false" customHeight="true" outlineLevel="0" collapsed="false">
      <c r="A99" s="156" t="s">
        <v>2842</v>
      </c>
      <c r="B99" s="145" t="s">
        <v>484</v>
      </c>
      <c r="C99" s="146" t="s">
        <v>2729</v>
      </c>
      <c r="D99" s="147" t="s">
        <v>2710</v>
      </c>
      <c r="E99" s="147"/>
      <c r="F99" s="147"/>
      <c r="G99" s="148" t="s">
        <v>2823</v>
      </c>
      <c r="H99" s="148"/>
      <c r="I99" s="149" t="n">
        <v>1</v>
      </c>
      <c r="J99" s="146" t="s">
        <v>2823</v>
      </c>
      <c r="K99" s="149" t="n">
        <v>0.3</v>
      </c>
      <c r="L99" s="146" t="s">
        <v>2471</v>
      </c>
      <c r="M99" s="145" t="s">
        <v>2714</v>
      </c>
      <c r="N99" s="146" t="s">
        <v>2802</v>
      </c>
      <c r="O99" s="145" t="s">
        <v>2463</v>
      </c>
      <c r="P99" s="146" t="s">
        <v>2463</v>
      </c>
      <c r="Q99" s="143"/>
    </row>
    <row r="100" customFormat="false" ht="14.25" hidden="false" customHeight="true" outlineLevel="0" collapsed="false">
      <c r="A100" s="156"/>
      <c r="B100" s="150" t="s">
        <v>2843</v>
      </c>
      <c r="C100" s="150"/>
      <c r="D100" s="150"/>
      <c r="E100" s="150"/>
      <c r="F100" s="150"/>
      <c r="G100" s="150"/>
      <c r="H100" s="150"/>
      <c r="I100" s="150"/>
      <c r="J100" s="150"/>
      <c r="K100" s="150"/>
      <c r="L100" s="150"/>
      <c r="M100" s="150"/>
      <c r="N100" s="150"/>
      <c r="O100" s="150"/>
      <c r="P100" s="150"/>
      <c r="Q100" s="143"/>
    </row>
    <row r="101" customFormat="false" ht="14.25" hidden="false" customHeight="true" outlineLevel="0" collapsed="false">
      <c r="A101" s="156" t="s">
        <v>2844</v>
      </c>
      <c r="B101" s="145" t="s">
        <v>501</v>
      </c>
      <c r="C101" s="146" t="s">
        <v>2729</v>
      </c>
      <c r="D101" s="147" t="s">
        <v>2710</v>
      </c>
      <c r="E101" s="147"/>
      <c r="F101" s="147"/>
      <c r="G101" s="148" t="s">
        <v>2840</v>
      </c>
      <c r="H101" s="148"/>
      <c r="I101" s="149" t="n">
        <v>0.85</v>
      </c>
      <c r="J101" s="146" t="s">
        <v>2766</v>
      </c>
      <c r="K101" s="149" t="n">
        <v>0.2</v>
      </c>
      <c r="L101" s="146" t="s">
        <v>2471</v>
      </c>
      <c r="M101" s="145" t="s">
        <v>2714</v>
      </c>
      <c r="N101" s="146" t="s">
        <v>2732</v>
      </c>
      <c r="O101" s="145" t="s">
        <v>2463</v>
      </c>
      <c r="P101" s="146" t="s">
        <v>2463</v>
      </c>
      <c r="Q101" s="143"/>
    </row>
    <row r="102" customFormat="false" ht="14.25" hidden="false" customHeight="true" outlineLevel="0" collapsed="false">
      <c r="A102" s="156"/>
      <c r="B102" s="150" t="s">
        <v>2845</v>
      </c>
      <c r="C102" s="150"/>
      <c r="D102" s="150"/>
      <c r="E102" s="150"/>
      <c r="F102" s="150"/>
      <c r="G102" s="150"/>
      <c r="H102" s="150"/>
      <c r="I102" s="150"/>
      <c r="J102" s="150"/>
      <c r="K102" s="150"/>
      <c r="L102" s="150"/>
      <c r="M102" s="150"/>
      <c r="N102" s="150"/>
      <c r="O102" s="150"/>
      <c r="P102" s="150"/>
      <c r="Q102" s="143"/>
    </row>
    <row r="103" customFormat="false" ht="14.25" hidden="false" customHeight="true" outlineLevel="0" collapsed="false">
      <c r="A103" s="156" t="s">
        <v>2846</v>
      </c>
      <c r="B103" s="145" t="s">
        <v>512</v>
      </c>
      <c r="C103" s="146" t="s">
        <v>2729</v>
      </c>
      <c r="D103" s="147" t="s">
        <v>2710</v>
      </c>
      <c r="E103" s="147"/>
      <c r="F103" s="147"/>
      <c r="G103" s="148" t="s">
        <v>2723</v>
      </c>
      <c r="H103" s="148"/>
      <c r="I103" s="149" t="n">
        <v>0.85</v>
      </c>
      <c r="J103" s="146" t="s">
        <v>2726</v>
      </c>
      <c r="K103" s="149" t="n">
        <v>0.1</v>
      </c>
      <c r="L103" s="146" t="s">
        <v>2463</v>
      </c>
      <c r="M103" s="145" t="s">
        <v>2714</v>
      </c>
      <c r="N103" s="146" t="s">
        <v>2732</v>
      </c>
      <c r="O103" s="145" t="s">
        <v>2463</v>
      </c>
      <c r="P103" s="146" t="s">
        <v>2463</v>
      </c>
      <c r="Q103" s="143"/>
    </row>
    <row r="104" customFormat="false" ht="14.25" hidden="false" customHeight="true" outlineLevel="0" collapsed="false">
      <c r="A104" s="156"/>
      <c r="B104" s="150" t="s">
        <v>2847</v>
      </c>
      <c r="C104" s="150"/>
      <c r="D104" s="150"/>
      <c r="E104" s="150"/>
      <c r="F104" s="150"/>
      <c r="G104" s="150"/>
      <c r="H104" s="150"/>
      <c r="I104" s="150"/>
      <c r="J104" s="150"/>
      <c r="K104" s="150"/>
      <c r="L104" s="150"/>
      <c r="M104" s="150"/>
      <c r="N104" s="150"/>
      <c r="O104" s="150"/>
      <c r="P104" s="150"/>
      <c r="Q104" s="143"/>
    </row>
    <row r="105" customFormat="false" ht="14.25" hidden="false" customHeight="true" outlineLevel="0" collapsed="false">
      <c r="A105" s="156" t="s">
        <v>2848</v>
      </c>
      <c r="B105" s="145" t="s">
        <v>512</v>
      </c>
      <c r="C105" s="146" t="s">
        <v>2729</v>
      </c>
      <c r="D105" s="147" t="s">
        <v>2710</v>
      </c>
      <c r="E105" s="147"/>
      <c r="F105" s="147"/>
      <c r="G105" s="148" t="s">
        <v>2849</v>
      </c>
      <c r="H105" s="148"/>
      <c r="I105" s="149" t="n">
        <v>0.9</v>
      </c>
      <c r="J105" s="146" t="s">
        <v>2723</v>
      </c>
      <c r="K105" s="149"/>
      <c r="L105" s="146" t="s">
        <v>2463</v>
      </c>
      <c r="M105" s="145" t="s">
        <v>2714</v>
      </c>
      <c r="N105" s="146" t="s">
        <v>2732</v>
      </c>
      <c r="O105" s="145" t="s">
        <v>2463</v>
      </c>
      <c r="P105" s="146" t="s">
        <v>2463</v>
      </c>
      <c r="Q105" s="143"/>
    </row>
    <row r="106" customFormat="false" ht="14.25" hidden="false" customHeight="true" outlineLevel="0" collapsed="false">
      <c r="A106" s="156"/>
      <c r="B106" s="150" t="s">
        <v>2850</v>
      </c>
      <c r="C106" s="150"/>
      <c r="D106" s="150"/>
      <c r="E106" s="150"/>
      <c r="F106" s="150"/>
      <c r="G106" s="150"/>
      <c r="H106" s="150"/>
      <c r="I106" s="150"/>
      <c r="J106" s="150"/>
      <c r="K106" s="150"/>
      <c r="L106" s="150"/>
      <c r="M106" s="150"/>
      <c r="N106" s="150"/>
      <c r="O106" s="150"/>
      <c r="P106" s="150"/>
      <c r="Q106" s="143"/>
    </row>
    <row r="107" customFormat="false" ht="14.25" hidden="false" customHeight="true" outlineLevel="0" collapsed="false">
      <c r="A107" s="156" t="s">
        <v>2851</v>
      </c>
      <c r="B107" s="145" t="s">
        <v>512</v>
      </c>
      <c r="C107" s="146" t="s">
        <v>2729</v>
      </c>
      <c r="D107" s="147" t="s">
        <v>2710</v>
      </c>
      <c r="E107" s="147"/>
      <c r="F107" s="147"/>
      <c r="G107" s="148" t="s">
        <v>2852</v>
      </c>
      <c r="H107" s="148"/>
      <c r="I107" s="149" t="n">
        <v>0.9</v>
      </c>
      <c r="J107" s="146" t="s">
        <v>2723</v>
      </c>
      <c r="K107" s="149" t="s">
        <v>2713</v>
      </c>
      <c r="L107" s="146" t="s">
        <v>2463</v>
      </c>
      <c r="M107" s="145" t="s">
        <v>2714</v>
      </c>
      <c r="N107" s="146" t="s">
        <v>2732</v>
      </c>
      <c r="O107" s="145" t="s">
        <v>2463</v>
      </c>
      <c r="P107" s="146" t="s">
        <v>2463</v>
      </c>
      <c r="Q107" s="143"/>
    </row>
    <row r="108" customFormat="false" ht="14.25" hidden="false" customHeight="true" outlineLevel="0" collapsed="false">
      <c r="A108" s="156"/>
      <c r="B108" s="150" t="s">
        <v>2853</v>
      </c>
      <c r="C108" s="150"/>
      <c r="D108" s="150"/>
      <c r="E108" s="150"/>
      <c r="F108" s="150"/>
      <c r="G108" s="150"/>
      <c r="H108" s="150"/>
      <c r="I108" s="150"/>
      <c r="J108" s="150"/>
      <c r="K108" s="150"/>
      <c r="L108" s="150"/>
      <c r="M108" s="150"/>
      <c r="N108" s="150"/>
      <c r="O108" s="150"/>
      <c r="P108" s="150"/>
      <c r="Q108" s="143"/>
    </row>
    <row r="109" customFormat="false" ht="14.25" hidden="false" customHeight="true" outlineLevel="0" collapsed="false">
      <c r="A109" s="156" t="s">
        <v>2854</v>
      </c>
      <c r="B109" s="151" t="s">
        <v>484</v>
      </c>
      <c r="C109" s="152" t="s">
        <v>2709</v>
      </c>
      <c r="D109" s="153" t="s">
        <v>2855</v>
      </c>
      <c r="E109" s="153"/>
      <c r="F109" s="153"/>
      <c r="G109" s="154" t="n">
        <v>14</v>
      </c>
      <c r="H109" s="154"/>
      <c r="I109" s="157" t="n">
        <v>1</v>
      </c>
      <c r="J109" s="152" t="n">
        <v>10</v>
      </c>
      <c r="K109" s="151" t="s">
        <v>2713</v>
      </c>
      <c r="L109" s="152" t="s">
        <v>2463</v>
      </c>
      <c r="M109" s="151" t="n">
        <v>0</v>
      </c>
      <c r="N109" s="152" t="s">
        <v>2761</v>
      </c>
      <c r="O109" s="151" t="s">
        <v>2463</v>
      </c>
      <c r="P109" s="152" t="s">
        <v>2463</v>
      </c>
      <c r="Q109" s="143"/>
    </row>
    <row r="110" customFormat="false" ht="14.25" hidden="false" customHeight="true" outlineLevel="0" collapsed="false">
      <c r="A110" s="156"/>
      <c r="B110" s="155" t="s">
        <v>2856</v>
      </c>
      <c r="C110" s="155"/>
      <c r="D110" s="155"/>
      <c r="E110" s="155"/>
      <c r="F110" s="155"/>
      <c r="G110" s="155"/>
      <c r="H110" s="155"/>
      <c r="I110" s="155"/>
      <c r="J110" s="155"/>
      <c r="K110" s="155"/>
      <c r="L110" s="155"/>
      <c r="M110" s="155"/>
      <c r="N110" s="155"/>
      <c r="O110" s="155"/>
      <c r="P110" s="155"/>
      <c r="Q110" s="143"/>
    </row>
    <row r="111" customFormat="false" ht="14.25" hidden="false" customHeight="true" outlineLevel="0" collapsed="false">
      <c r="A111" s="156" t="s">
        <v>2857</v>
      </c>
      <c r="B111" s="145" t="s">
        <v>1920</v>
      </c>
      <c r="C111" s="146" t="s">
        <v>2729</v>
      </c>
      <c r="D111" s="147" t="s">
        <v>2730</v>
      </c>
      <c r="E111" s="147"/>
      <c r="F111" s="147"/>
      <c r="G111" s="148" t="s">
        <v>2823</v>
      </c>
      <c r="H111" s="148"/>
      <c r="I111" s="149" t="n">
        <v>0.85</v>
      </c>
      <c r="J111" s="146" t="s">
        <v>2823</v>
      </c>
      <c r="K111" s="149" t="n">
        <v>0.3</v>
      </c>
      <c r="L111" s="146" t="s">
        <v>2471</v>
      </c>
      <c r="M111" s="145" t="s">
        <v>2858</v>
      </c>
      <c r="N111" s="146" t="s">
        <v>2732</v>
      </c>
      <c r="O111" s="145" t="s">
        <v>2463</v>
      </c>
      <c r="P111" s="146" t="s">
        <v>2463</v>
      </c>
      <c r="Q111" s="143"/>
    </row>
    <row r="112" customFormat="false" ht="14.25" hidden="false" customHeight="true" outlineLevel="0" collapsed="false">
      <c r="A112" s="156"/>
      <c r="B112" s="150" t="s">
        <v>2859</v>
      </c>
      <c r="C112" s="150"/>
      <c r="D112" s="150"/>
      <c r="E112" s="150"/>
      <c r="F112" s="150"/>
      <c r="G112" s="150"/>
      <c r="H112" s="150"/>
      <c r="I112" s="150"/>
      <c r="J112" s="150"/>
      <c r="K112" s="150"/>
      <c r="L112" s="150"/>
      <c r="M112" s="150"/>
      <c r="N112" s="150"/>
      <c r="O112" s="150"/>
      <c r="P112" s="150"/>
      <c r="Q112" s="143"/>
    </row>
    <row r="113" customFormat="false" ht="14.25" hidden="false" customHeight="true" outlineLevel="0" collapsed="false">
      <c r="A113" s="156" t="s">
        <v>2860</v>
      </c>
      <c r="B113" s="145" t="s">
        <v>1920</v>
      </c>
      <c r="C113" s="146" t="s">
        <v>2729</v>
      </c>
      <c r="D113" s="147" t="s">
        <v>2730</v>
      </c>
      <c r="E113" s="147"/>
      <c r="F113" s="147"/>
      <c r="G113" s="148" t="s">
        <v>2823</v>
      </c>
      <c r="H113" s="148"/>
      <c r="I113" s="149" t="n">
        <v>1</v>
      </c>
      <c r="J113" s="146"/>
      <c r="K113" s="149" t="s">
        <v>2713</v>
      </c>
      <c r="L113" s="146" t="s">
        <v>2471</v>
      </c>
      <c r="M113" s="145" t="s">
        <v>2714</v>
      </c>
      <c r="N113" s="146" t="s">
        <v>2715</v>
      </c>
      <c r="O113" s="145" t="s">
        <v>2463</v>
      </c>
      <c r="P113" s="146" t="s">
        <v>2463</v>
      </c>
      <c r="Q113" s="143"/>
    </row>
    <row r="114" customFormat="false" ht="14.25" hidden="false" customHeight="true" outlineLevel="0" collapsed="false">
      <c r="A114" s="156"/>
      <c r="B114" s="150" t="s">
        <v>2861</v>
      </c>
      <c r="C114" s="150"/>
      <c r="D114" s="150"/>
      <c r="E114" s="150"/>
      <c r="F114" s="150"/>
      <c r="G114" s="150"/>
      <c r="H114" s="150"/>
      <c r="I114" s="150"/>
      <c r="J114" s="150"/>
      <c r="K114" s="150"/>
      <c r="L114" s="150"/>
      <c r="M114" s="150"/>
      <c r="N114" s="150"/>
      <c r="O114" s="150"/>
      <c r="P114" s="150"/>
      <c r="Q114" s="143"/>
    </row>
    <row r="115" customFormat="false" ht="14.25" hidden="false" customHeight="true" outlineLevel="0" collapsed="false">
      <c r="A115" s="156" t="s">
        <v>2862</v>
      </c>
      <c r="B115" s="145" t="s">
        <v>598</v>
      </c>
      <c r="C115" s="146" t="s">
        <v>2729</v>
      </c>
      <c r="D115" s="147" t="s">
        <v>2710</v>
      </c>
      <c r="E115" s="147"/>
      <c r="F115" s="147"/>
      <c r="G115" s="148" t="s">
        <v>2753</v>
      </c>
      <c r="H115" s="148"/>
      <c r="I115" s="149" t="n">
        <v>1</v>
      </c>
      <c r="J115" s="146" t="s">
        <v>2712</v>
      </c>
      <c r="K115" s="149" t="s">
        <v>2713</v>
      </c>
      <c r="L115" s="146" t="s">
        <v>2471</v>
      </c>
      <c r="M115" s="145" t="s">
        <v>2714</v>
      </c>
      <c r="N115" s="146" t="s">
        <v>2461</v>
      </c>
      <c r="O115" s="145" t="s">
        <v>2463</v>
      </c>
      <c r="P115" s="146" t="s">
        <v>2463</v>
      </c>
      <c r="Q115" s="143"/>
    </row>
    <row r="116" customFormat="false" ht="14.25" hidden="false" customHeight="true" outlineLevel="0" collapsed="false">
      <c r="A116" s="156"/>
      <c r="B116" s="150" t="s">
        <v>2863</v>
      </c>
      <c r="C116" s="150"/>
      <c r="D116" s="150"/>
      <c r="E116" s="150"/>
      <c r="F116" s="150"/>
      <c r="G116" s="150"/>
      <c r="H116" s="150"/>
      <c r="I116" s="150"/>
      <c r="J116" s="150"/>
      <c r="K116" s="150"/>
      <c r="L116" s="150"/>
      <c r="M116" s="150"/>
      <c r="N116" s="150"/>
      <c r="O116" s="150"/>
      <c r="P116" s="150"/>
      <c r="Q116" s="143"/>
    </row>
    <row r="117" customFormat="false" ht="14.25" hidden="false" customHeight="true" outlineLevel="0" collapsed="false">
      <c r="A117" s="156" t="s">
        <v>2864</v>
      </c>
      <c r="B117" s="145" t="s">
        <v>444</v>
      </c>
      <c r="C117" s="146" t="s">
        <v>2709</v>
      </c>
      <c r="D117" s="147" t="s">
        <v>2710</v>
      </c>
      <c r="E117" s="147"/>
      <c r="F117" s="147"/>
      <c r="G117" s="148" t="n">
        <v>7</v>
      </c>
      <c r="H117" s="148"/>
      <c r="I117" s="149" t="n">
        <v>1</v>
      </c>
      <c r="J117" s="146" t="s">
        <v>2753</v>
      </c>
      <c r="K117" s="149" t="s">
        <v>2713</v>
      </c>
      <c r="L117" s="146" t="s">
        <v>2463</v>
      </c>
      <c r="M117" s="145" t="s">
        <v>2714</v>
      </c>
      <c r="N117" s="146" t="s">
        <v>2732</v>
      </c>
      <c r="O117" s="145" t="s">
        <v>2463</v>
      </c>
      <c r="P117" s="146" t="s">
        <v>2463</v>
      </c>
      <c r="Q117" s="143"/>
    </row>
    <row r="118" customFormat="false" ht="14.25" hidden="false" customHeight="true" outlineLevel="0" collapsed="false">
      <c r="A118" s="156"/>
      <c r="B118" s="150" t="s">
        <v>2865</v>
      </c>
      <c r="C118" s="150"/>
      <c r="D118" s="150"/>
      <c r="E118" s="150"/>
      <c r="F118" s="150"/>
      <c r="G118" s="150"/>
      <c r="H118" s="150"/>
      <c r="I118" s="150"/>
      <c r="J118" s="150"/>
      <c r="K118" s="150"/>
      <c r="L118" s="150"/>
      <c r="M118" s="150"/>
      <c r="N118" s="150"/>
      <c r="O118" s="150"/>
      <c r="P118" s="150"/>
      <c r="Q118" s="143"/>
    </row>
    <row r="119" customFormat="false" ht="14.25" hidden="false" customHeight="true" outlineLevel="0" collapsed="false">
      <c r="A119" s="156" t="s">
        <v>2866</v>
      </c>
      <c r="B119" s="145" t="s">
        <v>444</v>
      </c>
      <c r="C119" s="146" t="s">
        <v>2709</v>
      </c>
      <c r="D119" s="147" t="s">
        <v>2718</v>
      </c>
      <c r="E119" s="147"/>
      <c r="F119" s="147"/>
      <c r="G119" s="148" t="s">
        <v>2711</v>
      </c>
      <c r="H119" s="148"/>
      <c r="I119" s="149" t="n">
        <v>1</v>
      </c>
      <c r="J119" s="146" t="s">
        <v>2719</v>
      </c>
      <c r="K119" s="149" t="n">
        <v>0.1</v>
      </c>
      <c r="L119" s="146" t="s">
        <v>2463</v>
      </c>
      <c r="M119" s="145" t="s">
        <v>2714</v>
      </c>
      <c r="N119" s="146" t="s">
        <v>2715</v>
      </c>
      <c r="O119" s="145" t="s">
        <v>2463</v>
      </c>
      <c r="P119" s="146" t="s">
        <v>2463</v>
      </c>
      <c r="Q119" s="143"/>
    </row>
    <row r="120" customFormat="false" ht="14.25" hidden="false" customHeight="true" outlineLevel="0" collapsed="false">
      <c r="A120" s="156"/>
      <c r="B120" s="150" t="s">
        <v>2867</v>
      </c>
      <c r="C120" s="150"/>
      <c r="D120" s="150"/>
      <c r="E120" s="150"/>
      <c r="F120" s="150"/>
      <c r="G120" s="150"/>
      <c r="H120" s="150"/>
      <c r="I120" s="150"/>
      <c r="J120" s="150"/>
      <c r="K120" s="150"/>
      <c r="L120" s="150"/>
      <c r="M120" s="150"/>
      <c r="N120" s="150"/>
      <c r="O120" s="150"/>
      <c r="P120" s="150"/>
      <c r="Q120" s="143"/>
    </row>
    <row r="121" customFormat="false" ht="14.25" hidden="false" customHeight="true" outlineLevel="0" collapsed="false">
      <c r="A121" s="156" t="s">
        <v>2868</v>
      </c>
      <c r="B121" s="145" t="s">
        <v>444</v>
      </c>
      <c r="C121" s="146" t="s">
        <v>2709</v>
      </c>
      <c r="D121" s="147" t="s">
        <v>2710</v>
      </c>
      <c r="E121" s="147"/>
      <c r="F121" s="147"/>
      <c r="G121" s="148" t="s">
        <v>2723</v>
      </c>
      <c r="H121" s="148"/>
      <c r="I121" s="149" t="n">
        <v>1</v>
      </c>
      <c r="J121" s="146" t="s">
        <v>2726</v>
      </c>
      <c r="K121" s="149" t="n">
        <v>0.1</v>
      </c>
      <c r="L121" s="146" t="s">
        <v>2463</v>
      </c>
      <c r="M121" s="145" t="s">
        <v>2714</v>
      </c>
      <c r="N121" s="146" t="s">
        <v>2715</v>
      </c>
      <c r="O121" s="145" t="s">
        <v>2463</v>
      </c>
      <c r="P121" s="146" t="s">
        <v>2463</v>
      </c>
      <c r="Q121" s="143"/>
    </row>
    <row r="122" customFormat="false" ht="14.25" hidden="false" customHeight="true" outlineLevel="0" collapsed="false">
      <c r="A122" s="156"/>
      <c r="B122" s="150" t="s">
        <v>2869</v>
      </c>
      <c r="C122" s="150"/>
      <c r="D122" s="150"/>
      <c r="E122" s="150"/>
      <c r="F122" s="150"/>
      <c r="G122" s="150"/>
      <c r="H122" s="150"/>
      <c r="I122" s="150"/>
      <c r="J122" s="150"/>
      <c r="K122" s="150"/>
      <c r="L122" s="150"/>
      <c r="M122" s="150"/>
      <c r="N122" s="150"/>
      <c r="O122" s="150"/>
      <c r="P122" s="150"/>
      <c r="Q122" s="143"/>
    </row>
    <row r="123" customFormat="false" ht="14.25" hidden="false" customHeight="true" outlineLevel="0" collapsed="false">
      <c r="A123" s="156" t="s">
        <v>2870</v>
      </c>
      <c r="B123" s="145" t="s">
        <v>455</v>
      </c>
      <c r="C123" s="146" t="s">
        <v>2729</v>
      </c>
      <c r="D123" s="147" t="s">
        <v>2710</v>
      </c>
      <c r="E123" s="147"/>
      <c r="F123" s="147"/>
      <c r="G123" s="148" t="s">
        <v>2712</v>
      </c>
      <c r="H123" s="148"/>
      <c r="I123" s="149" t="n">
        <v>1</v>
      </c>
      <c r="J123" s="146" t="s">
        <v>2711</v>
      </c>
      <c r="K123" s="149" t="s">
        <v>2713</v>
      </c>
      <c r="L123" s="146" t="s">
        <v>2471</v>
      </c>
      <c r="M123" s="145" t="s">
        <v>2714</v>
      </c>
      <c r="N123" s="146" t="s">
        <v>2732</v>
      </c>
      <c r="O123" s="145" t="s">
        <v>2463</v>
      </c>
      <c r="P123" s="146" t="s">
        <v>2463</v>
      </c>
      <c r="Q123" s="143"/>
    </row>
    <row r="124" customFormat="false" ht="14.25" hidden="false" customHeight="true" outlineLevel="0" collapsed="false">
      <c r="A124" s="156"/>
      <c r="B124" s="150" t="s">
        <v>2871</v>
      </c>
      <c r="C124" s="150"/>
      <c r="D124" s="150"/>
      <c r="E124" s="150"/>
      <c r="F124" s="150"/>
      <c r="G124" s="150"/>
      <c r="H124" s="150"/>
      <c r="I124" s="150"/>
      <c r="J124" s="150"/>
      <c r="K124" s="150"/>
      <c r="L124" s="150"/>
      <c r="M124" s="150"/>
      <c r="N124" s="150"/>
      <c r="O124" s="150"/>
      <c r="P124" s="150"/>
      <c r="Q124" s="143"/>
    </row>
    <row r="125" customFormat="false" ht="14.25" hidden="false" customHeight="true" outlineLevel="0" collapsed="false">
      <c r="A125" s="156" t="s">
        <v>2872</v>
      </c>
      <c r="B125" s="145" t="s">
        <v>455</v>
      </c>
      <c r="C125" s="146" t="s">
        <v>2709</v>
      </c>
      <c r="D125" s="147" t="s">
        <v>2710</v>
      </c>
      <c r="E125" s="147"/>
      <c r="F125" s="147"/>
      <c r="G125" s="148" t="s">
        <v>2766</v>
      </c>
      <c r="H125" s="148"/>
      <c r="I125" s="149" t="n">
        <v>1</v>
      </c>
      <c r="J125" s="146" t="s">
        <v>2723</v>
      </c>
      <c r="K125" s="149" t="n">
        <v>0.1</v>
      </c>
      <c r="L125" s="146" t="s">
        <v>2463</v>
      </c>
      <c r="M125" s="145" t="s">
        <v>2714</v>
      </c>
      <c r="N125" s="146" t="s">
        <v>2715</v>
      </c>
      <c r="O125" s="145" t="s">
        <v>2463</v>
      </c>
      <c r="P125" s="146" t="s">
        <v>2463</v>
      </c>
      <c r="Q125" s="143"/>
    </row>
    <row r="126" customFormat="false" ht="14.25" hidden="false" customHeight="true" outlineLevel="0" collapsed="false">
      <c r="A126" s="156"/>
      <c r="B126" s="150" t="s">
        <v>2873</v>
      </c>
      <c r="C126" s="150"/>
      <c r="D126" s="150"/>
      <c r="E126" s="150"/>
      <c r="F126" s="150"/>
      <c r="G126" s="150"/>
      <c r="H126" s="150"/>
      <c r="I126" s="150"/>
      <c r="J126" s="150"/>
      <c r="K126" s="150"/>
      <c r="L126" s="150"/>
      <c r="M126" s="150"/>
      <c r="N126" s="150"/>
      <c r="O126" s="150"/>
      <c r="P126" s="150"/>
      <c r="Q126" s="143"/>
    </row>
    <row r="127" customFormat="false" ht="14.25" hidden="false" customHeight="true" outlineLevel="0" collapsed="false">
      <c r="A127" s="156" t="s">
        <v>2874</v>
      </c>
      <c r="B127" s="145" t="s">
        <v>598</v>
      </c>
      <c r="C127" s="146" t="s">
        <v>2722</v>
      </c>
      <c r="D127" s="147" t="s">
        <v>16</v>
      </c>
      <c r="E127" s="147"/>
      <c r="F127" s="147"/>
      <c r="G127" s="148" t="s">
        <v>2713</v>
      </c>
      <c r="H127" s="148"/>
      <c r="I127" s="149" t="s">
        <v>2713</v>
      </c>
      <c r="J127" s="146" t="s">
        <v>2723</v>
      </c>
      <c r="K127" s="149" t="s">
        <v>2713</v>
      </c>
      <c r="L127" s="146" t="s">
        <v>427</v>
      </c>
      <c r="M127" s="145" t="s">
        <v>2714</v>
      </c>
      <c r="N127" s="146" t="s">
        <v>2461</v>
      </c>
      <c r="O127" s="145" t="s">
        <v>2471</v>
      </c>
      <c r="P127" s="146" t="s">
        <v>2463</v>
      </c>
      <c r="Q127" s="143"/>
    </row>
    <row r="128" customFormat="false" ht="14.25" hidden="false" customHeight="true" outlineLevel="0" collapsed="false">
      <c r="A128" s="156"/>
      <c r="B128" s="150" t="s">
        <v>2875</v>
      </c>
      <c r="C128" s="150"/>
      <c r="D128" s="150"/>
      <c r="E128" s="150"/>
      <c r="F128" s="150"/>
      <c r="G128" s="150"/>
      <c r="H128" s="150"/>
      <c r="I128" s="150"/>
      <c r="J128" s="150"/>
      <c r="K128" s="150"/>
      <c r="L128" s="150"/>
      <c r="M128" s="150"/>
      <c r="N128" s="150"/>
      <c r="O128" s="150"/>
      <c r="P128" s="150"/>
      <c r="Q128" s="143"/>
    </row>
    <row r="129" customFormat="false" ht="14.25" hidden="false" customHeight="true" outlineLevel="0" collapsed="false">
      <c r="A129" s="156" t="s">
        <v>2876</v>
      </c>
      <c r="B129" s="145" t="s">
        <v>512</v>
      </c>
      <c r="C129" s="146" t="s">
        <v>2729</v>
      </c>
      <c r="D129" s="147" t="s">
        <v>2877</v>
      </c>
      <c r="E129" s="147"/>
      <c r="F129" s="147"/>
      <c r="G129" s="148" t="s">
        <v>2712</v>
      </c>
      <c r="H129" s="148"/>
      <c r="I129" s="149" t="n">
        <v>1</v>
      </c>
      <c r="J129" s="146" t="s">
        <v>2726</v>
      </c>
      <c r="K129" s="149" t="n">
        <v>1</v>
      </c>
      <c r="L129" s="146" t="s">
        <v>2463</v>
      </c>
      <c r="M129" s="145" t="s">
        <v>2714</v>
      </c>
      <c r="N129" s="146" t="s">
        <v>2715</v>
      </c>
      <c r="O129" s="145" t="s">
        <v>2463</v>
      </c>
      <c r="P129" s="146" t="s">
        <v>2463</v>
      </c>
      <c r="Q129" s="143"/>
    </row>
    <row r="130" customFormat="false" ht="14.25" hidden="false" customHeight="true" outlineLevel="0" collapsed="false">
      <c r="A130" s="156"/>
      <c r="B130" s="150" t="s">
        <v>2878</v>
      </c>
      <c r="C130" s="150"/>
      <c r="D130" s="150"/>
      <c r="E130" s="150"/>
      <c r="F130" s="150"/>
      <c r="G130" s="150"/>
      <c r="H130" s="150"/>
      <c r="I130" s="150"/>
      <c r="J130" s="150"/>
      <c r="K130" s="150"/>
      <c r="L130" s="150"/>
      <c r="M130" s="150"/>
      <c r="N130" s="150"/>
      <c r="O130" s="150"/>
      <c r="P130" s="150"/>
      <c r="Q130" s="143"/>
    </row>
    <row r="131" customFormat="false" ht="14.25" hidden="false" customHeight="true" outlineLevel="0" collapsed="false">
      <c r="A131" s="156" t="s">
        <v>2879</v>
      </c>
      <c r="B131" s="145" t="s">
        <v>1446</v>
      </c>
      <c r="C131" s="146" t="s">
        <v>2729</v>
      </c>
      <c r="D131" s="147" t="s">
        <v>2710</v>
      </c>
      <c r="E131" s="147"/>
      <c r="F131" s="147"/>
      <c r="G131" s="148" t="s">
        <v>2711</v>
      </c>
      <c r="H131" s="148"/>
      <c r="I131" s="149" t="n">
        <v>1</v>
      </c>
      <c r="J131" s="146" t="s">
        <v>2711</v>
      </c>
      <c r="K131" s="149" t="s">
        <v>2713</v>
      </c>
      <c r="L131" s="146" t="s">
        <v>2471</v>
      </c>
      <c r="M131" s="145" t="n">
        <v>1</v>
      </c>
      <c r="N131" s="146" t="s">
        <v>2715</v>
      </c>
      <c r="O131" s="145" t="s">
        <v>2463</v>
      </c>
      <c r="P131" s="146" t="s">
        <v>2463</v>
      </c>
      <c r="Q131" s="143"/>
    </row>
    <row r="132" customFormat="false" ht="14.25" hidden="false" customHeight="true" outlineLevel="0" collapsed="false">
      <c r="A132" s="156"/>
      <c r="B132" s="150" t="s">
        <v>2880</v>
      </c>
      <c r="C132" s="150"/>
      <c r="D132" s="150"/>
      <c r="E132" s="150"/>
      <c r="F132" s="150"/>
      <c r="G132" s="150"/>
      <c r="H132" s="150"/>
      <c r="I132" s="150"/>
      <c r="J132" s="150"/>
      <c r="K132" s="150"/>
      <c r="L132" s="150"/>
      <c r="M132" s="150"/>
      <c r="N132" s="150"/>
      <c r="O132" s="150"/>
      <c r="P132" s="150"/>
      <c r="Q132" s="143"/>
    </row>
    <row r="133" customFormat="false" ht="14.25" hidden="false" customHeight="true" outlineLevel="0" collapsed="false">
      <c r="A133" s="156" t="s">
        <v>2881</v>
      </c>
      <c r="B133" s="145" t="s">
        <v>764</v>
      </c>
      <c r="C133" s="146" t="s">
        <v>2729</v>
      </c>
      <c r="D133" s="147" t="s">
        <v>2710</v>
      </c>
      <c r="E133" s="147"/>
      <c r="F133" s="147"/>
      <c r="G133" s="148" t="s">
        <v>2849</v>
      </c>
      <c r="H133" s="148"/>
      <c r="I133" s="149" t="n">
        <v>1</v>
      </c>
      <c r="J133" s="146" t="s">
        <v>2723</v>
      </c>
      <c r="K133" s="149" t="s">
        <v>2713</v>
      </c>
      <c r="L133" s="146" t="s">
        <v>2463</v>
      </c>
      <c r="M133" s="145" t="s">
        <v>2714</v>
      </c>
      <c r="N133" s="146" t="s">
        <v>2732</v>
      </c>
      <c r="O133" s="145" t="s">
        <v>2463</v>
      </c>
      <c r="P133" s="146" t="s">
        <v>2463</v>
      </c>
      <c r="Q133" s="143"/>
    </row>
    <row r="134" customFormat="false" ht="14.25" hidden="false" customHeight="true" outlineLevel="0" collapsed="false">
      <c r="A134" s="156"/>
      <c r="B134" s="150" t="s">
        <v>2882</v>
      </c>
      <c r="C134" s="150"/>
      <c r="D134" s="150"/>
      <c r="E134" s="150"/>
      <c r="F134" s="150"/>
      <c r="G134" s="150"/>
      <c r="H134" s="150"/>
      <c r="I134" s="150"/>
      <c r="J134" s="150"/>
      <c r="K134" s="150"/>
      <c r="L134" s="150"/>
      <c r="M134" s="150"/>
      <c r="N134" s="150"/>
      <c r="O134" s="150"/>
      <c r="P134" s="150"/>
      <c r="Q134" s="143"/>
    </row>
    <row r="135" customFormat="false" ht="14.25" hidden="false" customHeight="true" outlineLevel="0" collapsed="false">
      <c r="A135" s="144" t="s">
        <v>2883</v>
      </c>
      <c r="B135" s="145" t="s">
        <v>619</v>
      </c>
      <c r="C135" s="146" t="s">
        <v>2722</v>
      </c>
      <c r="D135" s="147" t="s">
        <v>16</v>
      </c>
      <c r="E135" s="147"/>
      <c r="F135" s="147"/>
      <c r="G135" s="148" t="s">
        <v>2713</v>
      </c>
      <c r="H135" s="148"/>
      <c r="I135" s="149" t="s">
        <v>2713</v>
      </c>
      <c r="J135" s="146" t="s">
        <v>2723</v>
      </c>
      <c r="K135" s="149" t="s">
        <v>2713</v>
      </c>
      <c r="L135" s="146" t="s">
        <v>427</v>
      </c>
      <c r="M135" s="145" t="s">
        <v>2714</v>
      </c>
      <c r="N135" s="146" t="s">
        <v>2461</v>
      </c>
      <c r="O135" s="145" t="s">
        <v>2471</v>
      </c>
      <c r="P135" s="146" t="s">
        <v>2463</v>
      </c>
      <c r="Q135" s="143"/>
    </row>
    <row r="136" customFormat="false" ht="14.25" hidden="false" customHeight="true" outlineLevel="0" collapsed="false">
      <c r="A136" s="144"/>
      <c r="B136" s="150" t="s">
        <v>2884</v>
      </c>
      <c r="C136" s="150"/>
      <c r="D136" s="150"/>
      <c r="E136" s="150"/>
      <c r="F136" s="150"/>
      <c r="G136" s="150"/>
      <c r="H136" s="150"/>
      <c r="I136" s="150"/>
      <c r="J136" s="150"/>
      <c r="K136" s="150"/>
      <c r="L136" s="150"/>
      <c r="M136" s="150"/>
      <c r="N136" s="150"/>
      <c r="O136" s="150"/>
      <c r="P136" s="150"/>
      <c r="Q136" s="143"/>
    </row>
    <row r="137" customFormat="false" ht="14.25" hidden="false" customHeight="true" outlineLevel="0" collapsed="false">
      <c r="A137" s="144" t="s">
        <v>2885</v>
      </c>
      <c r="B137" s="145" t="s">
        <v>484</v>
      </c>
      <c r="C137" s="146" t="s">
        <v>2722</v>
      </c>
      <c r="D137" s="147" t="s">
        <v>16</v>
      </c>
      <c r="E137" s="147"/>
      <c r="F137" s="147"/>
      <c r="G137" s="148" t="s">
        <v>2713</v>
      </c>
      <c r="H137" s="148"/>
      <c r="I137" s="149" t="s">
        <v>2713</v>
      </c>
      <c r="J137" s="146" t="s">
        <v>2753</v>
      </c>
      <c r="K137" s="149" t="s">
        <v>2713</v>
      </c>
      <c r="L137" s="146" t="s">
        <v>427</v>
      </c>
      <c r="M137" s="145" t="s">
        <v>2714</v>
      </c>
      <c r="N137" s="146" t="s">
        <v>2461</v>
      </c>
      <c r="O137" s="145" t="s">
        <v>2471</v>
      </c>
      <c r="P137" s="146" t="s">
        <v>2463</v>
      </c>
      <c r="Q137" s="143"/>
    </row>
    <row r="138" customFormat="false" ht="14.25" hidden="false" customHeight="true" outlineLevel="0" collapsed="false">
      <c r="A138" s="144"/>
      <c r="B138" s="150" t="s">
        <v>2886</v>
      </c>
      <c r="C138" s="150"/>
      <c r="D138" s="150"/>
      <c r="E138" s="150"/>
      <c r="F138" s="150"/>
      <c r="G138" s="150"/>
      <c r="H138" s="150"/>
      <c r="I138" s="150"/>
      <c r="J138" s="150"/>
      <c r="K138" s="150"/>
      <c r="L138" s="150"/>
      <c r="M138" s="150"/>
      <c r="N138" s="150"/>
      <c r="O138" s="150"/>
      <c r="P138" s="150"/>
      <c r="Q138" s="143"/>
    </row>
    <row r="139" customFormat="false" ht="14.25" hidden="false" customHeight="true" outlineLevel="0" collapsed="false">
      <c r="A139" s="144" t="s">
        <v>2887</v>
      </c>
      <c r="B139" s="145" t="s">
        <v>484</v>
      </c>
      <c r="C139" s="146" t="s">
        <v>2722</v>
      </c>
      <c r="D139" s="147" t="s">
        <v>2718</v>
      </c>
      <c r="E139" s="147"/>
      <c r="F139" s="147"/>
      <c r="G139" s="148" t="s">
        <v>2713</v>
      </c>
      <c r="H139" s="148"/>
      <c r="I139" s="149" t="s">
        <v>2713</v>
      </c>
      <c r="J139" s="146" t="s">
        <v>2712</v>
      </c>
      <c r="K139" s="149" t="s">
        <v>2713</v>
      </c>
      <c r="L139" s="146" t="s">
        <v>427</v>
      </c>
      <c r="M139" s="145" t="s">
        <v>2714</v>
      </c>
      <c r="N139" s="146" t="s">
        <v>2461</v>
      </c>
      <c r="O139" s="145" t="s">
        <v>2463</v>
      </c>
      <c r="P139" s="146" t="s">
        <v>2471</v>
      </c>
      <c r="Q139" s="143"/>
    </row>
    <row r="140" customFormat="false" ht="14.25" hidden="false" customHeight="true" outlineLevel="0" collapsed="false">
      <c r="A140" s="144"/>
      <c r="B140" s="150" t="s">
        <v>2888</v>
      </c>
      <c r="C140" s="150"/>
      <c r="D140" s="150"/>
      <c r="E140" s="150"/>
      <c r="F140" s="150"/>
      <c r="G140" s="150"/>
      <c r="H140" s="150"/>
      <c r="I140" s="150"/>
      <c r="J140" s="150"/>
      <c r="K140" s="150"/>
      <c r="L140" s="150"/>
      <c r="M140" s="150"/>
      <c r="N140" s="150"/>
      <c r="O140" s="150"/>
      <c r="P140" s="150"/>
      <c r="Q140" s="143"/>
    </row>
    <row r="141" customFormat="false" ht="14.25" hidden="false" customHeight="true" outlineLevel="0" collapsed="false">
      <c r="A141" s="144" t="s">
        <v>2889</v>
      </c>
      <c r="B141" s="151" t="s">
        <v>484</v>
      </c>
      <c r="C141" s="152" t="s">
        <v>2722</v>
      </c>
      <c r="D141" s="153" t="s">
        <v>16</v>
      </c>
      <c r="E141" s="153"/>
      <c r="F141" s="153"/>
      <c r="G141" s="154" t="s">
        <v>2713</v>
      </c>
      <c r="H141" s="154"/>
      <c r="I141" s="151" t="s">
        <v>2713</v>
      </c>
      <c r="J141" s="152" t="n">
        <v>1</v>
      </c>
      <c r="K141" s="151" t="s">
        <v>2713</v>
      </c>
      <c r="L141" s="152" t="s">
        <v>2463</v>
      </c>
      <c r="M141" s="151" t="n">
        <v>0</v>
      </c>
      <c r="N141" s="152" t="s">
        <v>2802</v>
      </c>
      <c r="O141" s="151" t="s">
        <v>2463</v>
      </c>
      <c r="P141" s="152" t="s">
        <v>2463</v>
      </c>
      <c r="Q141" s="143"/>
    </row>
    <row r="142" customFormat="false" ht="14.25" hidden="false" customHeight="true" outlineLevel="0" collapsed="false">
      <c r="A142" s="144"/>
      <c r="B142" s="155" t="s">
        <v>2890</v>
      </c>
      <c r="C142" s="155"/>
      <c r="D142" s="155"/>
      <c r="E142" s="155"/>
      <c r="F142" s="155"/>
      <c r="G142" s="155"/>
      <c r="H142" s="155"/>
      <c r="I142" s="155"/>
      <c r="J142" s="155"/>
      <c r="K142" s="155"/>
      <c r="L142" s="155"/>
      <c r="M142" s="155"/>
      <c r="N142" s="155"/>
      <c r="O142" s="155"/>
      <c r="P142" s="155"/>
      <c r="Q142" s="143"/>
    </row>
    <row r="143" customFormat="false" ht="14.25" hidden="false" customHeight="true" outlineLevel="0" collapsed="false">
      <c r="A143" s="144" t="s">
        <v>2891</v>
      </c>
      <c r="B143" s="145" t="s">
        <v>501</v>
      </c>
      <c r="C143" s="146" t="s">
        <v>2722</v>
      </c>
      <c r="D143" s="147" t="s">
        <v>16</v>
      </c>
      <c r="E143" s="147"/>
      <c r="F143" s="147"/>
      <c r="G143" s="148" t="s">
        <v>2713</v>
      </c>
      <c r="H143" s="148"/>
      <c r="I143" s="149" t="s">
        <v>2713</v>
      </c>
      <c r="J143" s="146" t="n">
        <v>8</v>
      </c>
      <c r="K143" s="149" t="s">
        <v>2713</v>
      </c>
      <c r="L143" s="146" t="s">
        <v>427</v>
      </c>
      <c r="M143" s="145" t="s">
        <v>2714</v>
      </c>
      <c r="N143" s="146" t="s">
        <v>2461</v>
      </c>
      <c r="O143" s="145" t="s">
        <v>2471</v>
      </c>
      <c r="P143" s="146" t="s">
        <v>2463</v>
      </c>
      <c r="Q143" s="143"/>
    </row>
    <row r="144" customFormat="false" ht="14.25" hidden="false" customHeight="true" outlineLevel="0" collapsed="false">
      <c r="A144" s="144"/>
      <c r="B144" s="150" t="s">
        <v>2892</v>
      </c>
      <c r="C144" s="150"/>
      <c r="D144" s="150"/>
      <c r="E144" s="150"/>
      <c r="F144" s="150"/>
      <c r="G144" s="150"/>
      <c r="H144" s="150"/>
      <c r="I144" s="150"/>
      <c r="J144" s="150"/>
      <c r="K144" s="150"/>
      <c r="L144" s="150"/>
      <c r="M144" s="150"/>
      <c r="N144" s="150"/>
      <c r="O144" s="150"/>
      <c r="P144" s="150"/>
      <c r="Q144" s="143"/>
    </row>
    <row r="145" customFormat="false" ht="14.25" hidden="false" customHeight="true" outlineLevel="0" collapsed="false">
      <c r="A145" s="144" t="s">
        <v>2893</v>
      </c>
      <c r="B145" s="145" t="s">
        <v>501</v>
      </c>
      <c r="C145" s="146" t="s">
        <v>2709</v>
      </c>
      <c r="D145" s="147" t="s">
        <v>2710</v>
      </c>
      <c r="E145" s="147"/>
      <c r="F145" s="147"/>
      <c r="G145" s="148" t="s">
        <v>2726</v>
      </c>
      <c r="H145" s="148"/>
      <c r="I145" s="149" t="n">
        <v>0.9</v>
      </c>
      <c r="J145" s="146" t="s">
        <v>2712</v>
      </c>
      <c r="K145" s="149" t="n">
        <v>0.7</v>
      </c>
      <c r="L145" s="146" t="s">
        <v>2463</v>
      </c>
      <c r="M145" s="145" t="s">
        <v>2714</v>
      </c>
      <c r="N145" s="146" t="s">
        <v>2732</v>
      </c>
      <c r="O145" s="145" t="s">
        <v>2463</v>
      </c>
      <c r="P145" s="146" t="s">
        <v>2463</v>
      </c>
      <c r="Q145" s="143"/>
    </row>
    <row r="146" customFormat="false" ht="14.25" hidden="false" customHeight="true" outlineLevel="0" collapsed="false">
      <c r="A146" s="144"/>
      <c r="B146" s="150" t="s">
        <v>2894</v>
      </c>
      <c r="C146" s="150"/>
      <c r="D146" s="150"/>
      <c r="E146" s="150"/>
      <c r="F146" s="150"/>
      <c r="G146" s="150"/>
      <c r="H146" s="150"/>
      <c r="I146" s="150"/>
      <c r="J146" s="150"/>
      <c r="K146" s="150"/>
      <c r="L146" s="150"/>
      <c r="M146" s="150"/>
      <c r="N146" s="150"/>
      <c r="O146" s="150"/>
      <c r="P146" s="150"/>
      <c r="Q146" s="143"/>
    </row>
    <row r="147" customFormat="false" ht="14.25" hidden="false" customHeight="true" outlineLevel="0" collapsed="false">
      <c r="A147" s="144" t="s">
        <v>2895</v>
      </c>
      <c r="B147" s="145" t="s">
        <v>532</v>
      </c>
      <c r="C147" s="146" t="s">
        <v>2722</v>
      </c>
      <c r="D147" s="147" t="s">
        <v>2710</v>
      </c>
      <c r="E147" s="147"/>
      <c r="F147" s="147"/>
      <c r="G147" s="148" t="s">
        <v>2713</v>
      </c>
      <c r="H147" s="148"/>
      <c r="I147" s="149" t="n">
        <v>1</v>
      </c>
      <c r="J147" s="146" t="n">
        <v>6</v>
      </c>
      <c r="K147" s="149" t="s">
        <v>2713</v>
      </c>
      <c r="L147" s="146" t="s">
        <v>2463</v>
      </c>
      <c r="M147" s="145" t="s">
        <v>2714</v>
      </c>
      <c r="N147" s="146" t="s">
        <v>2461</v>
      </c>
      <c r="O147" s="145" t="s">
        <v>2463</v>
      </c>
      <c r="P147" s="146" t="s">
        <v>2471</v>
      </c>
      <c r="Q147" s="143"/>
    </row>
    <row r="148" customFormat="false" ht="14.25" hidden="false" customHeight="true" outlineLevel="0" collapsed="false">
      <c r="A148" s="144"/>
      <c r="B148" s="150" t="s">
        <v>2896</v>
      </c>
      <c r="C148" s="150"/>
      <c r="D148" s="150"/>
      <c r="E148" s="150"/>
      <c r="F148" s="150"/>
      <c r="G148" s="150"/>
      <c r="H148" s="150"/>
      <c r="I148" s="150"/>
      <c r="J148" s="150"/>
      <c r="K148" s="150"/>
      <c r="L148" s="150"/>
      <c r="M148" s="150"/>
      <c r="N148" s="150"/>
      <c r="O148" s="150"/>
      <c r="P148" s="150"/>
      <c r="Q148" s="143"/>
    </row>
    <row r="149" customFormat="false" ht="14.25" hidden="false" customHeight="true" outlineLevel="0" collapsed="false">
      <c r="A149" s="144" t="s">
        <v>2897</v>
      </c>
      <c r="B149" s="145" t="s">
        <v>1920</v>
      </c>
      <c r="C149" s="146" t="s">
        <v>2709</v>
      </c>
      <c r="D149" s="147" t="s">
        <v>2730</v>
      </c>
      <c r="E149" s="147"/>
      <c r="F149" s="147"/>
      <c r="G149" s="148" t="n">
        <v>7</v>
      </c>
      <c r="H149" s="148"/>
      <c r="I149" s="149" t="n">
        <v>1</v>
      </c>
      <c r="J149" s="146" t="n">
        <v>5</v>
      </c>
      <c r="K149" s="149" t="n">
        <v>1</v>
      </c>
      <c r="L149" s="146" t="s">
        <v>2463</v>
      </c>
      <c r="M149" s="145" t="s">
        <v>2714</v>
      </c>
      <c r="N149" s="146" t="s">
        <v>2461</v>
      </c>
      <c r="O149" s="145" t="s">
        <v>2463</v>
      </c>
      <c r="P149" s="146" t="s">
        <v>2463</v>
      </c>
      <c r="Q149" s="143"/>
    </row>
    <row r="150" customFormat="false" ht="14.25" hidden="false" customHeight="true" outlineLevel="0" collapsed="false">
      <c r="A150" s="144"/>
      <c r="B150" s="150" t="s">
        <v>2898</v>
      </c>
      <c r="C150" s="150"/>
      <c r="D150" s="150"/>
      <c r="E150" s="150"/>
      <c r="F150" s="150"/>
      <c r="G150" s="150"/>
      <c r="H150" s="150"/>
      <c r="I150" s="150"/>
      <c r="J150" s="150"/>
      <c r="K150" s="150"/>
      <c r="L150" s="150"/>
      <c r="M150" s="150"/>
      <c r="N150" s="150"/>
      <c r="O150" s="150"/>
      <c r="P150" s="150"/>
      <c r="Q150" s="143"/>
    </row>
    <row r="151" customFormat="false" ht="14.25" hidden="false" customHeight="true" outlineLevel="0" collapsed="false">
      <c r="A151" s="144" t="s">
        <v>2899</v>
      </c>
      <c r="B151" s="145" t="s">
        <v>484</v>
      </c>
      <c r="C151" s="146" t="s">
        <v>2729</v>
      </c>
      <c r="D151" s="147" t="s">
        <v>2710</v>
      </c>
      <c r="E151" s="147"/>
      <c r="F151" s="147"/>
      <c r="G151" s="148" t="s">
        <v>2723</v>
      </c>
      <c r="H151" s="148"/>
      <c r="I151" s="149" t="n">
        <v>1</v>
      </c>
      <c r="J151" s="146" t="s">
        <v>2726</v>
      </c>
      <c r="K151" s="149" t="s">
        <v>2713</v>
      </c>
      <c r="L151" s="146" t="s">
        <v>2471</v>
      </c>
      <c r="M151" s="145" t="s">
        <v>2714</v>
      </c>
      <c r="N151" s="146" t="s">
        <v>2461</v>
      </c>
      <c r="O151" s="145" t="s">
        <v>2463</v>
      </c>
      <c r="P151" s="146" t="s">
        <v>2463</v>
      </c>
      <c r="Q151" s="143"/>
    </row>
    <row r="152" customFormat="false" ht="14.25" hidden="false" customHeight="true" outlineLevel="0" collapsed="false">
      <c r="A152" s="144"/>
      <c r="B152" s="150" t="s">
        <v>2900</v>
      </c>
      <c r="C152" s="150"/>
      <c r="D152" s="150"/>
      <c r="E152" s="150"/>
      <c r="F152" s="150"/>
      <c r="G152" s="150"/>
      <c r="H152" s="150"/>
      <c r="I152" s="150"/>
      <c r="J152" s="150"/>
      <c r="K152" s="150"/>
      <c r="L152" s="150"/>
      <c r="M152" s="150"/>
      <c r="N152" s="150"/>
      <c r="O152" s="150"/>
      <c r="P152" s="150"/>
      <c r="Q152" s="143"/>
    </row>
    <row r="153" customFormat="false" ht="14.25" hidden="false" customHeight="true" outlineLevel="0" collapsed="false">
      <c r="A153" s="144" t="s">
        <v>2901</v>
      </c>
      <c r="B153" s="145" t="s">
        <v>598</v>
      </c>
      <c r="C153" s="146" t="s">
        <v>2729</v>
      </c>
      <c r="D153" s="147" t="s">
        <v>2710</v>
      </c>
      <c r="E153" s="147"/>
      <c r="F153" s="147"/>
      <c r="G153" s="148" t="s">
        <v>2823</v>
      </c>
      <c r="H153" s="148"/>
      <c r="I153" s="149" t="n">
        <v>0.9</v>
      </c>
      <c r="J153" s="146" t="s">
        <v>2726</v>
      </c>
      <c r="K153" s="149" t="s">
        <v>2713</v>
      </c>
      <c r="L153" s="146" t="s">
        <v>2471</v>
      </c>
      <c r="M153" s="145" t="n">
        <v>-6</v>
      </c>
      <c r="N153" s="146" t="s">
        <v>2461</v>
      </c>
      <c r="O153" s="145" t="s">
        <v>2463</v>
      </c>
      <c r="P153" s="146" t="s">
        <v>2463</v>
      </c>
      <c r="Q153" s="143"/>
    </row>
    <row r="154" customFormat="false" ht="14.25" hidden="false" customHeight="true" outlineLevel="0" collapsed="false">
      <c r="A154" s="144"/>
      <c r="B154" s="150" t="s">
        <v>2902</v>
      </c>
      <c r="C154" s="150"/>
      <c r="D154" s="150"/>
      <c r="E154" s="150"/>
      <c r="F154" s="150"/>
      <c r="G154" s="150"/>
      <c r="H154" s="150"/>
      <c r="I154" s="150"/>
      <c r="J154" s="150"/>
      <c r="K154" s="150"/>
      <c r="L154" s="150"/>
      <c r="M154" s="150"/>
      <c r="N154" s="150"/>
      <c r="O154" s="150"/>
      <c r="P154" s="150"/>
      <c r="Q154" s="143"/>
    </row>
    <row r="155" customFormat="false" ht="14.25" hidden="false" customHeight="true" outlineLevel="0" collapsed="false">
      <c r="A155" s="144"/>
      <c r="B155" s="158" t="s">
        <v>2903</v>
      </c>
      <c r="C155" s="158"/>
      <c r="D155" s="158"/>
      <c r="E155" s="158"/>
      <c r="F155" s="158"/>
      <c r="G155" s="158"/>
      <c r="H155" s="158"/>
      <c r="I155" s="158"/>
      <c r="J155" s="158"/>
      <c r="K155" s="158"/>
      <c r="L155" s="158"/>
      <c r="M155" s="158"/>
      <c r="N155" s="158"/>
      <c r="O155" s="158"/>
      <c r="P155" s="158"/>
      <c r="Q155" s="143"/>
    </row>
    <row r="156" customFormat="false" ht="14.25" hidden="false" customHeight="true" outlineLevel="0" collapsed="false">
      <c r="A156" s="144"/>
      <c r="B156" s="150" t="s">
        <v>2904</v>
      </c>
      <c r="C156" s="150"/>
      <c r="D156" s="150"/>
      <c r="E156" s="150"/>
      <c r="F156" s="150"/>
      <c r="G156" s="150"/>
      <c r="H156" s="150"/>
      <c r="I156" s="150"/>
      <c r="J156" s="150"/>
      <c r="K156" s="150"/>
      <c r="L156" s="150"/>
      <c r="M156" s="150"/>
      <c r="N156" s="150"/>
      <c r="O156" s="150"/>
      <c r="P156" s="150"/>
      <c r="Q156" s="143"/>
    </row>
    <row r="157" customFormat="false" ht="14.25" hidden="false" customHeight="true" outlineLevel="0" collapsed="false">
      <c r="A157" s="144" t="s">
        <v>2905</v>
      </c>
      <c r="B157" s="145" t="s">
        <v>444</v>
      </c>
      <c r="C157" s="146" t="s">
        <v>2729</v>
      </c>
      <c r="D157" s="147" t="s">
        <v>2710</v>
      </c>
      <c r="E157" s="147"/>
      <c r="F157" s="147"/>
      <c r="G157" s="148" t="n">
        <v>4</v>
      </c>
      <c r="H157" s="148"/>
      <c r="I157" s="149" t="n">
        <v>0.85</v>
      </c>
      <c r="J157" s="146" t="s">
        <v>2726</v>
      </c>
      <c r="K157" s="149" t="s">
        <v>2713</v>
      </c>
      <c r="L157" s="146" t="s">
        <v>2471</v>
      </c>
      <c r="M157" s="145" t="s">
        <v>2714</v>
      </c>
      <c r="N157" s="146" t="s">
        <v>2732</v>
      </c>
      <c r="O157" s="145" t="s">
        <v>2463</v>
      </c>
      <c r="P157" s="146" t="s">
        <v>2463</v>
      </c>
      <c r="Q157" s="143"/>
    </row>
    <row r="158" customFormat="false" ht="14.25" hidden="false" customHeight="true" outlineLevel="0" collapsed="false">
      <c r="A158" s="144"/>
      <c r="B158" s="150" t="s">
        <v>2906</v>
      </c>
      <c r="C158" s="150"/>
      <c r="D158" s="150"/>
      <c r="E158" s="150"/>
      <c r="F158" s="150"/>
      <c r="G158" s="150"/>
      <c r="H158" s="150"/>
      <c r="I158" s="150"/>
      <c r="J158" s="150"/>
      <c r="K158" s="150"/>
      <c r="L158" s="150"/>
      <c r="M158" s="150"/>
      <c r="N158" s="150"/>
      <c r="O158" s="150"/>
      <c r="P158" s="150"/>
      <c r="Q158" s="143"/>
    </row>
    <row r="159" customFormat="false" ht="14.25" hidden="false" customHeight="true" outlineLevel="0" collapsed="false">
      <c r="A159" s="144" t="s">
        <v>2907</v>
      </c>
      <c r="B159" s="145" t="s">
        <v>495</v>
      </c>
      <c r="C159" s="146" t="s">
        <v>2709</v>
      </c>
      <c r="D159" s="147" t="s">
        <v>2710</v>
      </c>
      <c r="E159" s="147"/>
      <c r="F159" s="147"/>
      <c r="G159" s="148" t="s">
        <v>2726</v>
      </c>
      <c r="H159" s="148"/>
      <c r="I159" s="149" t="s">
        <v>2713</v>
      </c>
      <c r="J159" s="146" t="s">
        <v>2711</v>
      </c>
      <c r="K159" s="149" t="s">
        <v>2713</v>
      </c>
      <c r="L159" s="146" t="s">
        <v>2463</v>
      </c>
      <c r="M159" s="145" t="s">
        <v>2714</v>
      </c>
      <c r="N159" s="146" t="s">
        <v>2715</v>
      </c>
      <c r="O159" s="145" t="s">
        <v>2463</v>
      </c>
      <c r="P159" s="146" t="s">
        <v>2463</v>
      </c>
      <c r="Q159" s="143"/>
    </row>
    <row r="160" customFormat="false" ht="14.25" hidden="false" customHeight="true" outlineLevel="0" collapsed="false">
      <c r="A160" s="144"/>
      <c r="B160" s="150" t="s">
        <v>2747</v>
      </c>
      <c r="C160" s="150"/>
      <c r="D160" s="150"/>
      <c r="E160" s="150"/>
      <c r="F160" s="150"/>
      <c r="G160" s="150"/>
      <c r="H160" s="150"/>
      <c r="I160" s="150"/>
      <c r="J160" s="150"/>
      <c r="K160" s="150"/>
      <c r="L160" s="150"/>
      <c r="M160" s="150"/>
      <c r="N160" s="150"/>
      <c r="O160" s="150"/>
      <c r="P160" s="150"/>
      <c r="Q160" s="143"/>
    </row>
    <row r="161" customFormat="false" ht="14.25" hidden="false" customHeight="true" outlineLevel="0" collapsed="false">
      <c r="A161" s="144"/>
      <c r="B161" s="150" t="s">
        <v>2908</v>
      </c>
      <c r="C161" s="150"/>
      <c r="D161" s="150"/>
      <c r="E161" s="150"/>
      <c r="F161" s="150"/>
      <c r="G161" s="150"/>
      <c r="H161" s="150"/>
      <c r="I161" s="150"/>
      <c r="J161" s="150"/>
      <c r="K161" s="150"/>
      <c r="L161" s="150"/>
      <c r="M161" s="150"/>
      <c r="N161" s="150"/>
      <c r="O161" s="150"/>
      <c r="P161" s="150"/>
      <c r="Q161" s="143"/>
    </row>
    <row r="162" customFormat="false" ht="14.25" hidden="false" customHeight="true" outlineLevel="0" collapsed="false">
      <c r="A162" s="144"/>
      <c r="B162" s="150" t="s">
        <v>2909</v>
      </c>
      <c r="C162" s="150"/>
      <c r="D162" s="150"/>
      <c r="E162" s="150"/>
      <c r="F162" s="150"/>
      <c r="G162" s="150"/>
      <c r="H162" s="150"/>
      <c r="I162" s="150"/>
      <c r="J162" s="150"/>
      <c r="K162" s="150"/>
      <c r="L162" s="150"/>
      <c r="M162" s="150"/>
      <c r="N162" s="150"/>
      <c r="O162" s="150"/>
      <c r="P162" s="150"/>
      <c r="Q162" s="143"/>
    </row>
    <row r="163" customFormat="false" ht="14.25" hidden="false" customHeight="true" outlineLevel="0" collapsed="false">
      <c r="A163" s="144" t="s">
        <v>2910</v>
      </c>
      <c r="B163" s="145" t="s">
        <v>598</v>
      </c>
      <c r="C163" s="146" t="s">
        <v>2729</v>
      </c>
      <c r="D163" s="147" t="s">
        <v>2710</v>
      </c>
      <c r="E163" s="147"/>
      <c r="F163" s="147"/>
      <c r="G163" s="148" t="s">
        <v>2911</v>
      </c>
      <c r="H163" s="148"/>
      <c r="I163" s="149" t="n">
        <v>1</v>
      </c>
      <c r="J163" s="146" t="s">
        <v>2753</v>
      </c>
      <c r="K163" s="149" t="s">
        <v>2713</v>
      </c>
      <c r="L163" s="146" t="s">
        <v>2471</v>
      </c>
      <c r="M163" s="145" t="s">
        <v>2714</v>
      </c>
      <c r="N163" s="146" t="s">
        <v>2732</v>
      </c>
      <c r="O163" s="145" t="s">
        <v>2463</v>
      </c>
      <c r="P163" s="146" t="s">
        <v>2463</v>
      </c>
      <c r="Q163" s="143"/>
    </row>
    <row r="164" customFormat="false" ht="14.25" hidden="false" customHeight="true" outlineLevel="0" collapsed="false">
      <c r="A164" s="144"/>
      <c r="B164" s="150" t="s">
        <v>2912</v>
      </c>
      <c r="C164" s="150"/>
      <c r="D164" s="150"/>
      <c r="E164" s="150"/>
      <c r="F164" s="150"/>
      <c r="G164" s="150"/>
      <c r="H164" s="150"/>
      <c r="I164" s="150"/>
      <c r="J164" s="150"/>
      <c r="K164" s="150"/>
      <c r="L164" s="150"/>
      <c r="M164" s="150"/>
      <c r="N164" s="150"/>
      <c r="O164" s="150"/>
      <c r="P164" s="150"/>
      <c r="Q164" s="143"/>
    </row>
    <row r="165" customFormat="false" ht="14.25" hidden="false" customHeight="true" outlineLevel="0" collapsed="false">
      <c r="A165" s="144" t="s">
        <v>2913</v>
      </c>
      <c r="B165" s="145" t="s">
        <v>495</v>
      </c>
      <c r="C165" s="146" t="s">
        <v>2722</v>
      </c>
      <c r="D165" s="147" t="s">
        <v>16</v>
      </c>
      <c r="E165" s="147"/>
      <c r="F165" s="147"/>
      <c r="G165" s="148" t="s">
        <v>2713</v>
      </c>
      <c r="H165" s="148"/>
      <c r="I165" s="149" t="s">
        <v>2713</v>
      </c>
      <c r="J165" s="146" t="s">
        <v>2766</v>
      </c>
      <c r="K165" s="149" t="s">
        <v>2713</v>
      </c>
      <c r="L165" s="146" t="s">
        <v>427</v>
      </c>
      <c r="M165" s="145" t="s">
        <v>2714</v>
      </c>
      <c r="N165" s="146" t="s">
        <v>2461</v>
      </c>
      <c r="O165" s="145" t="s">
        <v>2471</v>
      </c>
      <c r="P165" s="146" t="s">
        <v>2463</v>
      </c>
      <c r="Q165" s="143"/>
    </row>
    <row r="166" customFormat="false" ht="14.25" hidden="false" customHeight="true" outlineLevel="0" collapsed="false">
      <c r="A166" s="144"/>
      <c r="B166" s="150" t="s">
        <v>2914</v>
      </c>
      <c r="C166" s="150"/>
      <c r="D166" s="150"/>
      <c r="E166" s="150"/>
      <c r="F166" s="150"/>
      <c r="G166" s="150"/>
      <c r="H166" s="150"/>
      <c r="I166" s="150"/>
      <c r="J166" s="150"/>
      <c r="K166" s="150"/>
      <c r="L166" s="150"/>
      <c r="M166" s="150"/>
      <c r="N166" s="150"/>
      <c r="O166" s="150"/>
      <c r="P166" s="150"/>
      <c r="Q166" s="143"/>
    </row>
    <row r="167" customFormat="false" ht="14.25" hidden="false" customHeight="true" outlineLevel="0" collapsed="false">
      <c r="A167" s="144" t="s">
        <v>2915</v>
      </c>
      <c r="B167" s="145" t="s">
        <v>484</v>
      </c>
      <c r="C167" s="146" t="s">
        <v>2729</v>
      </c>
      <c r="D167" s="147" t="s">
        <v>2710</v>
      </c>
      <c r="E167" s="147"/>
      <c r="F167" s="147"/>
      <c r="G167" s="148" t="s">
        <v>2771</v>
      </c>
      <c r="H167" s="148"/>
      <c r="I167" s="149" t="n">
        <v>0.85</v>
      </c>
      <c r="J167" s="146" t="s">
        <v>2711</v>
      </c>
      <c r="K167" s="149" t="s">
        <v>2713</v>
      </c>
      <c r="L167" s="146" t="s">
        <v>2471</v>
      </c>
      <c r="M167" s="145" t="s">
        <v>2714</v>
      </c>
      <c r="N167" s="146" t="s">
        <v>2802</v>
      </c>
      <c r="O167" s="145" t="s">
        <v>2463</v>
      </c>
      <c r="P167" s="146" t="s">
        <v>2463</v>
      </c>
      <c r="Q167" s="143"/>
    </row>
    <row r="168" customFormat="false" ht="14.25" hidden="false" customHeight="true" outlineLevel="0" collapsed="false">
      <c r="A168" s="144"/>
      <c r="B168" s="150" t="s">
        <v>2916</v>
      </c>
      <c r="C168" s="150"/>
      <c r="D168" s="150"/>
      <c r="E168" s="150"/>
      <c r="F168" s="150"/>
      <c r="G168" s="150"/>
      <c r="H168" s="150"/>
      <c r="I168" s="150"/>
      <c r="J168" s="150"/>
      <c r="K168" s="150"/>
      <c r="L168" s="150"/>
      <c r="M168" s="150"/>
      <c r="N168" s="150"/>
      <c r="O168" s="150"/>
      <c r="P168" s="150"/>
      <c r="Q168" s="143"/>
    </row>
    <row r="169" customFormat="false" ht="14.25" hidden="false" customHeight="true" outlineLevel="0" collapsed="false">
      <c r="A169" s="144" t="s">
        <v>2917</v>
      </c>
      <c r="B169" s="151" t="s">
        <v>484</v>
      </c>
      <c r="C169" s="152" t="s">
        <v>2722</v>
      </c>
      <c r="D169" s="153" t="s">
        <v>2710</v>
      </c>
      <c r="E169" s="153"/>
      <c r="F169" s="153"/>
      <c r="G169" s="154" t="s">
        <v>2713</v>
      </c>
      <c r="H169" s="154"/>
      <c r="I169" s="151" t="s">
        <v>2713</v>
      </c>
      <c r="J169" s="152" t="n">
        <v>5</v>
      </c>
      <c r="K169" s="151" t="s">
        <v>2713</v>
      </c>
      <c r="L169" s="152" t="s">
        <v>2463</v>
      </c>
      <c r="M169" s="151" t="n">
        <v>0</v>
      </c>
      <c r="N169" s="152" t="s">
        <v>2461</v>
      </c>
      <c r="O169" s="151" t="s">
        <v>2463</v>
      </c>
      <c r="P169" s="152" t="s">
        <v>2471</v>
      </c>
      <c r="Q169" s="143"/>
    </row>
    <row r="170" customFormat="false" ht="14.25" hidden="false" customHeight="true" outlineLevel="0" collapsed="false">
      <c r="A170" s="144"/>
      <c r="B170" s="155" t="s">
        <v>2918</v>
      </c>
      <c r="C170" s="155"/>
      <c r="D170" s="155"/>
      <c r="E170" s="155"/>
      <c r="F170" s="155"/>
      <c r="G170" s="155"/>
      <c r="H170" s="155"/>
      <c r="I170" s="155"/>
      <c r="J170" s="155"/>
      <c r="K170" s="155"/>
      <c r="L170" s="155"/>
      <c r="M170" s="155"/>
      <c r="N170" s="155"/>
      <c r="O170" s="155"/>
      <c r="P170" s="155"/>
      <c r="Q170" s="143"/>
    </row>
    <row r="171" customFormat="false" ht="14.25" hidden="false" customHeight="true" outlineLevel="0" collapsed="false">
      <c r="A171" s="144" t="s">
        <v>2919</v>
      </c>
      <c r="B171" s="145" t="s">
        <v>1019</v>
      </c>
      <c r="C171" s="146" t="s">
        <v>2722</v>
      </c>
      <c r="D171" s="147" t="s">
        <v>2710</v>
      </c>
      <c r="E171" s="147"/>
      <c r="F171" s="147"/>
      <c r="G171" s="148" t="s">
        <v>2713</v>
      </c>
      <c r="H171" s="148"/>
      <c r="I171" s="149" t="n">
        <v>1</v>
      </c>
      <c r="J171" s="146" t="s">
        <v>2726</v>
      </c>
      <c r="K171" s="149" t="s">
        <v>2713</v>
      </c>
      <c r="L171" s="146" t="s">
        <v>2463</v>
      </c>
      <c r="M171" s="145" t="s">
        <v>2714</v>
      </c>
      <c r="N171" s="146" t="s">
        <v>2461</v>
      </c>
      <c r="O171" s="145" t="s">
        <v>2463</v>
      </c>
      <c r="P171" s="146" t="s">
        <v>2471</v>
      </c>
      <c r="Q171" s="143"/>
    </row>
    <row r="172" customFormat="false" ht="14.25" hidden="false" customHeight="true" outlineLevel="0" collapsed="false">
      <c r="A172" s="144"/>
      <c r="B172" s="150" t="s">
        <v>2920</v>
      </c>
      <c r="C172" s="150"/>
      <c r="D172" s="150"/>
      <c r="E172" s="150"/>
      <c r="F172" s="150"/>
      <c r="G172" s="150"/>
      <c r="H172" s="150"/>
      <c r="I172" s="150"/>
      <c r="J172" s="150"/>
      <c r="K172" s="150"/>
      <c r="L172" s="150"/>
      <c r="M172" s="150"/>
      <c r="N172" s="150"/>
      <c r="O172" s="150"/>
      <c r="P172" s="150"/>
      <c r="Q172" s="143"/>
    </row>
    <row r="173" customFormat="false" ht="14.25" hidden="false" customHeight="true" outlineLevel="0" collapsed="false">
      <c r="A173" s="144" t="s">
        <v>2921</v>
      </c>
      <c r="B173" s="145" t="s">
        <v>619</v>
      </c>
      <c r="C173" s="146" t="s">
        <v>2709</v>
      </c>
      <c r="D173" s="147" t="s">
        <v>2710</v>
      </c>
      <c r="E173" s="147"/>
      <c r="F173" s="147"/>
      <c r="G173" s="148" t="s">
        <v>2726</v>
      </c>
      <c r="H173" s="148"/>
      <c r="I173" s="149" t="n">
        <v>1</v>
      </c>
      <c r="J173" s="146" t="s">
        <v>2719</v>
      </c>
      <c r="K173" s="149" t="n">
        <v>0.1</v>
      </c>
      <c r="L173" s="146" t="s">
        <v>2463</v>
      </c>
      <c r="M173" s="145" t="s">
        <v>2714</v>
      </c>
      <c r="N173" s="146" t="s">
        <v>2715</v>
      </c>
      <c r="O173" s="145" t="s">
        <v>2463</v>
      </c>
      <c r="P173" s="146" t="s">
        <v>2463</v>
      </c>
      <c r="Q173" s="143"/>
    </row>
    <row r="174" customFormat="false" ht="14.25" hidden="false" customHeight="true" outlineLevel="0" collapsed="false">
      <c r="A174" s="144"/>
      <c r="B174" s="150" t="s">
        <v>2922</v>
      </c>
      <c r="C174" s="150"/>
      <c r="D174" s="150"/>
      <c r="E174" s="150"/>
      <c r="F174" s="150"/>
      <c r="G174" s="150"/>
      <c r="H174" s="150"/>
      <c r="I174" s="150"/>
      <c r="J174" s="150"/>
      <c r="K174" s="150"/>
      <c r="L174" s="150"/>
      <c r="M174" s="150"/>
      <c r="N174" s="150"/>
      <c r="O174" s="150"/>
      <c r="P174" s="150"/>
      <c r="Q174" s="143"/>
    </row>
    <row r="175" customFormat="false" ht="14.25" hidden="false" customHeight="true" outlineLevel="0" collapsed="false">
      <c r="A175" s="144" t="s">
        <v>2923</v>
      </c>
      <c r="B175" s="145" t="s">
        <v>484</v>
      </c>
      <c r="C175" s="146" t="s">
        <v>2729</v>
      </c>
      <c r="D175" s="147" t="s">
        <v>2710</v>
      </c>
      <c r="E175" s="147"/>
      <c r="F175" s="147"/>
      <c r="G175" s="148" t="s">
        <v>2711</v>
      </c>
      <c r="H175" s="148"/>
      <c r="I175" s="149" t="n">
        <v>1</v>
      </c>
      <c r="J175" s="146" t="s">
        <v>2719</v>
      </c>
      <c r="K175" s="149" t="s">
        <v>2713</v>
      </c>
      <c r="L175" s="146" t="s">
        <v>2471</v>
      </c>
      <c r="M175" s="145" t="s">
        <v>2714</v>
      </c>
      <c r="N175" s="146" t="s">
        <v>2461</v>
      </c>
      <c r="O175" s="145" t="s">
        <v>2463</v>
      </c>
      <c r="P175" s="146" t="s">
        <v>2463</v>
      </c>
      <c r="Q175" s="143"/>
    </row>
    <row r="176" customFormat="false" ht="14.25" hidden="false" customHeight="true" outlineLevel="0" collapsed="false">
      <c r="A176" s="144"/>
      <c r="B176" s="150" t="s">
        <v>2924</v>
      </c>
      <c r="C176" s="150"/>
      <c r="D176" s="150"/>
      <c r="E176" s="150"/>
      <c r="F176" s="150"/>
      <c r="G176" s="150"/>
      <c r="H176" s="150"/>
      <c r="I176" s="150"/>
      <c r="J176" s="150"/>
      <c r="K176" s="150"/>
      <c r="L176" s="150"/>
      <c r="M176" s="150"/>
      <c r="N176" s="150"/>
      <c r="O176" s="150"/>
      <c r="P176" s="150"/>
      <c r="Q176" s="143"/>
    </row>
    <row r="177" customFormat="false" ht="14.25" hidden="false" customHeight="true" outlineLevel="0" collapsed="false">
      <c r="A177" s="144" t="s">
        <v>2925</v>
      </c>
      <c r="B177" s="145" t="s">
        <v>484</v>
      </c>
      <c r="C177" s="146" t="s">
        <v>2722</v>
      </c>
      <c r="D177" s="147" t="s">
        <v>16</v>
      </c>
      <c r="E177" s="147"/>
      <c r="F177" s="147"/>
      <c r="G177" s="148" t="s">
        <v>2713</v>
      </c>
      <c r="H177" s="148"/>
      <c r="I177" s="149" t="s">
        <v>2713</v>
      </c>
      <c r="J177" s="146" t="s">
        <v>2723</v>
      </c>
      <c r="K177" s="149" t="s">
        <v>2713</v>
      </c>
      <c r="L177" s="146" t="s">
        <v>427</v>
      </c>
      <c r="M177" s="145" t="s">
        <v>2714</v>
      </c>
      <c r="N177" s="146" t="s">
        <v>2461</v>
      </c>
      <c r="O177" s="145" t="s">
        <v>2471</v>
      </c>
      <c r="P177" s="146" t="s">
        <v>2463</v>
      </c>
      <c r="Q177" s="143"/>
    </row>
    <row r="178" customFormat="false" ht="14.25" hidden="false" customHeight="true" outlineLevel="0" collapsed="false">
      <c r="A178" s="144"/>
      <c r="B178" s="150" t="s">
        <v>2926</v>
      </c>
      <c r="C178" s="150"/>
      <c r="D178" s="150"/>
      <c r="E178" s="150"/>
      <c r="F178" s="150"/>
      <c r="G178" s="150"/>
      <c r="H178" s="150"/>
      <c r="I178" s="150"/>
      <c r="J178" s="150"/>
      <c r="K178" s="150"/>
      <c r="L178" s="150"/>
      <c r="M178" s="150"/>
      <c r="N178" s="150"/>
      <c r="O178" s="150"/>
      <c r="P178" s="150"/>
      <c r="Q178" s="143"/>
    </row>
    <row r="179" customFormat="false" ht="14.25" hidden="false" customHeight="true" outlineLevel="0" collapsed="false">
      <c r="A179" s="144" t="s">
        <v>2927</v>
      </c>
      <c r="B179" s="145" t="s">
        <v>484</v>
      </c>
      <c r="C179" s="146" t="s">
        <v>2722</v>
      </c>
      <c r="D179" s="147" t="s">
        <v>16</v>
      </c>
      <c r="E179" s="147"/>
      <c r="F179" s="147"/>
      <c r="G179" s="148" t="s">
        <v>2713</v>
      </c>
      <c r="H179" s="148"/>
      <c r="I179" s="149" t="s">
        <v>2713</v>
      </c>
      <c r="J179" s="146" t="s">
        <v>2726</v>
      </c>
      <c r="K179" s="149" t="s">
        <v>2713</v>
      </c>
      <c r="L179" s="146" t="s">
        <v>427</v>
      </c>
      <c r="M179" s="145" t="s">
        <v>2714</v>
      </c>
      <c r="N179" s="146" t="s">
        <v>2461</v>
      </c>
      <c r="O179" s="145" t="s">
        <v>2463</v>
      </c>
      <c r="P179" s="146" t="s">
        <v>2463</v>
      </c>
      <c r="Q179" s="143"/>
    </row>
    <row r="180" customFormat="false" ht="14.25" hidden="false" customHeight="true" outlineLevel="0" collapsed="false">
      <c r="A180" s="144"/>
      <c r="B180" s="150" t="s">
        <v>2928</v>
      </c>
      <c r="C180" s="150"/>
      <c r="D180" s="150"/>
      <c r="E180" s="150"/>
      <c r="F180" s="150"/>
      <c r="G180" s="150"/>
      <c r="H180" s="150"/>
      <c r="I180" s="150"/>
      <c r="J180" s="150"/>
      <c r="K180" s="150"/>
      <c r="L180" s="150"/>
      <c r="M180" s="150"/>
      <c r="N180" s="150"/>
      <c r="O180" s="150"/>
      <c r="P180" s="150"/>
      <c r="Q180" s="143"/>
    </row>
    <row r="181" customFormat="false" ht="14.25" hidden="false" customHeight="true" outlineLevel="0" collapsed="false">
      <c r="A181" s="144" t="s">
        <v>2929</v>
      </c>
      <c r="B181" s="145" t="s">
        <v>484</v>
      </c>
      <c r="C181" s="146" t="s">
        <v>2722</v>
      </c>
      <c r="D181" s="147" t="s">
        <v>16</v>
      </c>
      <c r="E181" s="147"/>
      <c r="F181" s="147"/>
      <c r="G181" s="148" t="s">
        <v>2713</v>
      </c>
      <c r="H181" s="148"/>
      <c r="I181" s="149" t="s">
        <v>2713</v>
      </c>
      <c r="J181" s="146" t="s">
        <v>2823</v>
      </c>
      <c r="K181" s="149" t="s">
        <v>2713</v>
      </c>
      <c r="L181" s="146" t="s">
        <v>2463</v>
      </c>
      <c r="M181" s="145" t="s">
        <v>2714</v>
      </c>
      <c r="N181" s="146" t="s">
        <v>2781</v>
      </c>
      <c r="O181" s="145" t="s">
        <v>2463</v>
      </c>
      <c r="P181" s="146" t="s">
        <v>2463</v>
      </c>
      <c r="Q181" s="143"/>
    </row>
    <row r="182" customFormat="false" ht="14.25" hidden="false" customHeight="true" outlineLevel="0" collapsed="false">
      <c r="A182" s="144"/>
      <c r="B182" s="150" t="s">
        <v>2930</v>
      </c>
      <c r="C182" s="150"/>
      <c r="D182" s="150"/>
      <c r="E182" s="150"/>
      <c r="F182" s="150"/>
      <c r="G182" s="150"/>
      <c r="H182" s="150"/>
      <c r="I182" s="150"/>
      <c r="J182" s="150"/>
      <c r="K182" s="150"/>
      <c r="L182" s="150"/>
      <c r="M182" s="150"/>
      <c r="N182" s="150"/>
      <c r="O182" s="150"/>
      <c r="P182" s="150"/>
      <c r="Q182" s="143"/>
    </row>
    <row r="183" customFormat="false" ht="14.25" hidden="false" customHeight="true" outlineLevel="0" collapsed="false">
      <c r="A183" s="144" t="s">
        <v>2931</v>
      </c>
      <c r="B183" s="145" t="s">
        <v>619</v>
      </c>
      <c r="C183" s="146" t="s">
        <v>2722</v>
      </c>
      <c r="D183" s="147" t="s">
        <v>16</v>
      </c>
      <c r="E183" s="147"/>
      <c r="F183" s="147"/>
      <c r="G183" s="148" t="s">
        <v>2713</v>
      </c>
      <c r="H183" s="148"/>
      <c r="I183" s="149" t="s">
        <v>2713</v>
      </c>
      <c r="J183" s="146" t="s">
        <v>2723</v>
      </c>
      <c r="K183" s="149" t="s">
        <v>2713</v>
      </c>
      <c r="L183" s="146" t="s">
        <v>427</v>
      </c>
      <c r="M183" s="145" t="s">
        <v>2714</v>
      </c>
      <c r="N183" s="146" t="s">
        <v>2461</v>
      </c>
      <c r="O183" s="145" t="s">
        <v>2471</v>
      </c>
      <c r="P183" s="146" t="s">
        <v>2463</v>
      </c>
      <c r="Q183" s="143"/>
    </row>
    <row r="184" customFormat="false" ht="14.25" hidden="false" customHeight="true" outlineLevel="0" collapsed="false">
      <c r="A184" s="144"/>
      <c r="B184" s="150" t="s">
        <v>2932</v>
      </c>
      <c r="C184" s="150"/>
      <c r="D184" s="150"/>
      <c r="E184" s="150"/>
      <c r="F184" s="150"/>
      <c r="G184" s="150"/>
      <c r="H184" s="150"/>
      <c r="I184" s="150"/>
      <c r="J184" s="150"/>
      <c r="K184" s="150"/>
      <c r="L184" s="150"/>
      <c r="M184" s="150"/>
      <c r="N184" s="150"/>
      <c r="O184" s="150"/>
      <c r="P184" s="150"/>
      <c r="Q184" s="143"/>
    </row>
    <row r="185" customFormat="false" ht="14.25" hidden="false" customHeight="true" outlineLevel="0" collapsed="false">
      <c r="A185" s="144" t="s">
        <v>2933</v>
      </c>
      <c r="B185" s="145" t="s">
        <v>764</v>
      </c>
      <c r="C185" s="146" t="s">
        <v>2722</v>
      </c>
      <c r="D185" s="147" t="s">
        <v>16</v>
      </c>
      <c r="E185" s="147"/>
      <c r="F185" s="147"/>
      <c r="G185" s="148" t="s">
        <v>2713</v>
      </c>
      <c r="H185" s="148"/>
      <c r="I185" s="149" t="s">
        <v>2713</v>
      </c>
      <c r="J185" s="146" t="s">
        <v>2934</v>
      </c>
      <c r="K185" s="149" t="s">
        <v>2713</v>
      </c>
      <c r="L185" s="146" t="s">
        <v>427</v>
      </c>
      <c r="M185" s="145" t="s">
        <v>2714</v>
      </c>
      <c r="N185" s="146" t="s">
        <v>2461</v>
      </c>
      <c r="O185" s="145" t="s">
        <v>2471</v>
      </c>
      <c r="P185" s="146" t="s">
        <v>2463</v>
      </c>
      <c r="Q185" s="143"/>
    </row>
    <row r="186" customFormat="false" ht="14.25" hidden="false" customHeight="true" outlineLevel="0" collapsed="false">
      <c r="A186" s="144"/>
      <c r="B186" s="150" t="s">
        <v>2935</v>
      </c>
      <c r="C186" s="150"/>
      <c r="D186" s="150"/>
      <c r="E186" s="150"/>
      <c r="F186" s="150"/>
      <c r="G186" s="150"/>
      <c r="H186" s="150"/>
      <c r="I186" s="150"/>
      <c r="J186" s="150"/>
      <c r="K186" s="150"/>
      <c r="L186" s="150"/>
      <c r="M186" s="150"/>
      <c r="N186" s="150"/>
      <c r="O186" s="150"/>
      <c r="P186" s="150"/>
      <c r="Q186" s="143"/>
    </row>
    <row r="187" customFormat="false" ht="14.25" hidden="false" customHeight="true" outlineLevel="0" collapsed="false">
      <c r="A187" s="144" t="s">
        <v>2936</v>
      </c>
      <c r="B187" s="145" t="s">
        <v>764</v>
      </c>
      <c r="C187" s="146" t="s">
        <v>2722</v>
      </c>
      <c r="D187" s="147" t="s">
        <v>2718</v>
      </c>
      <c r="E187" s="147"/>
      <c r="F187" s="147"/>
      <c r="G187" s="148" t="s">
        <v>2713</v>
      </c>
      <c r="H187" s="148"/>
      <c r="I187" s="149" t="s">
        <v>2713</v>
      </c>
      <c r="J187" s="146" t="s">
        <v>2712</v>
      </c>
      <c r="K187" s="149" t="s">
        <v>2713</v>
      </c>
      <c r="L187" s="146" t="s">
        <v>2463</v>
      </c>
      <c r="M187" s="145" t="s">
        <v>2714</v>
      </c>
      <c r="N187" s="146" t="s">
        <v>2461</v>
      </c>
      <c r="O187" s="145" t="s">
        <v>2463</v>
      </c>
      <c r="P187" s="146" t="s">
        <v>2471</v>
      </c>
      <c r="Q187" s="143"/>
    </row>
    <row r="188" customFormat="false" ht="14.25" hidden="false" customHeight="true" outlineLevel="0" collapsed="false">
      <c r="A188" s="144"/>
      <c r="B188" s="150" t="s">
        <v>2937</v>
      </c>
      <c r="C188" s="150"/>
      <c r="D188" s="150"/>
      <c r="E188" s="150"/>
      <c r="F188" s="150"/>
      <c r="G188" s="150"/>
      <c r="H188" s="150"/>
      <c r="I188" s="150"/>
      <c r="J188" s="150"/>
      <c r="K188" s="150"/>
      <c r="L188" s="150"/>
      <c r="M188" s="150"/>
      <c r="N188" s="150"/>
      <c r="O188" s="150"/>
      <c r="P188" s="150"/>
      <c r="Q188" s="143"/>
    </row>
    <row r="189" customFormat="false" ht="14.25" hidden="false" customHeight="true" outlineLevel="0" collapsed="false">
      <c r="A189" s="144" t="s">
        <v>2938</v>
      </c>
      <c r="B189" s="145" t="s">
        <v>598</v>
      </c>
      <c r="C189" s="146" t="s">
        <v>2729</v>
      </c>
      <c r="D189" s="147" t="s">
        <v>16</v>
      </c>
      <c r="E189" s="147"/>
      <c r="F189" s="147"/>
      <c r="G189" s="148" t="s">
        <v>2823</v>
      </c>
      <c r="H189" s="148"/>
      <c r="I189" s="149" t="n">
        <v>1</v>
      </c>
      <c r="J189" s="146" t="s">
        <v>2823</v>
      </c>
      <c r="K189" s="149" t="s">
        <v>2713</v>
      </c>
      <c r="L189" s="146" t="s">
        <v>2471</v>
      </c>
      <c r="M189" s="145" t="n">
        <v>-5</v>
      </c>
      <c r="N189" s="146" t="s">
        <v>2732</v>
      </c>
      <c r="O189" s="145" t="s">
        <v>2463</v>
      </c>
      <c r="P189" s="146" t="s">
        <v>2463</v>
      </c>
      <c r="Q189" s="143"/>
    </row>
    <row r="190" customFormat="false" ht="14.25" hidden="false" customHeight="true" outlineLevel="0" collapsed="false">
      <c r="A190" s="144"/>
      <c r="B190" s="150" t="s">
        <v>2939</v>
      </c>
      <c r="C190" s="150"/>
      <c r="D190" s="150"/>
      <c r="E190" s="150"/>
      <c r="F190" s="150"/>
      <c r="G190" s="150"/>
      <c r="H190" s="150"/>
      <c r="I190" s="150"/>
      <c r="J190" s="150"/>
      <c r="K190" s="150"/>
      <c r="L190" s="150"/>
      <c r="M190" s="150"/>
      <c r="N190" s="150"/>
      <c r="O190" s="150"/>
      <c r="P190" s="150"/>
      <c r="Q190" s="143"/>
    </row>
    <row r="191" customFormat="false" ht="14.25" hidden="false" customHeight="true" outlineLevel="0" collapsed="false">
      <c r="A191" s="144" t="s">
        <v>2940</v>
      </c>
      <c r="B191" s="145" t="s">
        <v>484</v>
      </c>
      <c r="C191" s="146" t="s">
        <v>2729</v>
      </c>
      <c r="D191" s="147" t="s">
        <v>2710</v>
      </c>
      <c r="E191" s="147"/>
      <c r="F191" s="147"/>
      <c r="G191" s="148" t="n">
        <v>6</v>
      </c>
      <c r="H191" s="148"/>
      <c r="I191" s="149" t="n">
        <v>1</v>
      </c>
      <c r="J191" s="146" t="n">
        <v>4</v>
      </c>
      <c r="K191" s="149" t="s">
        <v>2713</v>
      </c>
      <c r="L191" s="146" t="s">
        <v>2471</v>
      </c>
      <c r="M191" s="145" t="s">
        <v>2714</v>
      </c>
      <c r="N191" s="146" t="s">
        <v>2461</v>
      </c>
      <c r="O191" s="145" t="s">
        <v>2463</v>
      </c>
      <c r="P191" s="146" t="s">
        <v>2463</v>
      </c>
      <c r="Q191" s="143"/>
    </row>
    <row r="192" customFormat="false" ht="14.25" hidden="false" customHeight="true" outlineLevel="0" collapsed="false">
      <c r="A192" s="144"/>
      <c r="B192" s="150" t="s">
        <v>2941</v>
      </c>
      <c r="C192" s="150"/>
      <c r="D192" s="150"/>
      <c r="E192" s="150"/>
      <c r="F192" s="150"/>
      <c r="G192" s="150"/>
      <c r="H192" s="150"/>
      <c r="I192" s="150"/>
      <c r="J192" s="150"/>
      <c r="K192" s="150"/>
      <c r="L192" s="150"/>
      <c r="M192" s="150"/>
      <c r="N192" s="150"/>
      <c r="O192" s="150"/>
      <c r="P192" s="150"/>
      <c r="Q192" s="143"/>
    </row>
    <row r="193" customFormat="false" ht="14.25" hidden="false" customHeight="true" outlineLevel="0" collapsed="false">
      <c r="A193" s="144" t="s">
        <v>2942</v>
      </c>
      <c r="B193" s="145" t="s">
        <v>444</v>
      </c>
      <c r="C193" s="146" t="s">
        <v>2729</v>
      </c>
      <c r="D193" s="147" t="s">
        <v>2710</v>
      </c>
      <c r="E193" s="147"/>
      <c r="F193" s="147"/>
      <c r="G193" s="148" t="n">
        <v>10</v>
      </c>
      <c r="H193" s="148"/>
      <c r="I193" s="149" t="n">
        <v>0.9</v>
      </c>
      <c r="J193" s="146" t="s">
        <v>2723</v>
      </c>
      <c r="K193" s="149" t="s">
        <v>2713</v>
      </c>
      <c r="L193" s="146" t="s">
        <v>2471</v>
      </c>
      <c r="M193" s="145" t="s">
        <v>2714</v>
      </c>
      <c r="N193" s="146" t="s">
        <v>2732</v>
      </c>
      <c r="O193" s="145" t="s">
        <v>2463</v>
      </c>
      <c r="P193" s="146" t="s">
        <v>2463</v>
      </c>
      <c r="Q193" s="143"/>
    </row>
    <row r="194" customFormat="false" ht="14.25" hidden="false" customHeight="true" outlineLevel="0" collapsed="false">
      <c r="A194" s="144"/>
      <c r="B194" s="150" t="s">
        <v>2943</v>
      </c>
      <c r="C194" s="150"/>
      <c r="D194" s="150"/>
      <c r="E194" s="150"/>
      <c r="F194" s="150"/>
      <c r="G194" s="150"/>
      <c r="H194" s="150"/>
      <c r="I194" s="150"/>
      <c r="J194" s="150"/>
      <c r="K194" s="150"/>
      <c r="L194" s="150"/>
      <c r="M194" s="150"/>
      <c r="N194" s="150"/>
      <c r="O194" s="150"/>
      <c r="P194" s="150"/>
      <c r="Q194" s="143"/>
    </row>
    <row r="195" customFormat="false" ht="14.25" hidden="false" customHeight="true" outlineLevel="0" collapsed="false">
      <c r="A195" s="144" t="s">
        <v>2944</v>
      </c>
      <c r="B195" s="151" t="s">
        <v>532</v>
      </c>
      <c r="C195" s="152" t="s">
        <v>2722</v>
      </c>
      <c r="D195" s="153" t="s">
        <v>2774</v>
      </c>
      <c r="E195" s="153"/>
      <c r="F195" s="153"/>
      <c r="G195" s="154" t="s">
        <v>2713</v>
      </c>
      <c r="H195" s="154"/>
      <c r="I195" s="151" t="s">
        <v>2713</v>
      </c>
      <c r="J195" s="152" t="n">
        <v>7</v>
      </c>
      <c r="K195" s="151" t="s">
        <v>2713</v>
      </c>
      <c r="L195" s="152" t="s">
        <v>2463</v>
      </c>
      <c r="M195" s="151" t="n">
        <v>3</v>
      </c>
      <c r="N195" s="152" t="s">
        <v>2461</v>
      </c>
      <c r="O195" s="151" t="s">
        <v>2471</v>
      </c>
      <c r="P195" s="152" t="s">
        <v>2463</v>
      </c>
      <c r="Q195" s="143"/>
    </row>
    <row r="196" customFormat="false" ht="14.25" hidden="false" customHeight="true" outlineLevel="0" collapsed="false">
      <c r="A196" s="144"/>
      <c r="B196" s="155" t="s">
        <v>2945</v>
      </c>
      <c r="C196" s="155"/>
      <c r="D196" s="155"/>
      <c r="E196" s="155"/>
      <c r="F196" s="155"/>
      <c r="G196" s="155"/>
      <c r="H196" s="155"/>
      <c r="I196" s="155"/>
      <c r="J196" s="155"/>
      <c r="K196" s="155"/>
      <c r="L196" s="155"/>
      <c r="M196" s="155"/>
      <c r="N196" s="155"/>
      <c r="O196" s="155"/>
      <c r="P196" s="155"/>
      <c r="Q196" s="143"/>
    </row>
    <row r="197" customFormat="false" ht="14.25" hidden="false" customHeight="true" outlineLevel="0" collapsed="false">
      <c r="A197" s="144" t="s">
        <v>2946</v>
      </c>
      <c r="B197" s="145" t="s">
        <v>598</v>
      </c>
      <c r="C197" s="146" t="s">
        <v>2729</v>
      </c>
      <c r="D197" s="147" t="s">
        <v>2710</v>
      </c>
      <c r="E197" s="147"/>
      <c r="F197" s="147"/>
      <c r="G197" s="148" t="s">
        <v>2740</v>
      </c>
      <c r="H197" s="148"/>
      <c r="I197" s="149" t="n">
        <v>0.8</v>
      </c>
      <c r="J197" s="146" t="s">
        <v>2723</v>
      </c>
      <c r="K197" s="149" t="s">
        <v>2713</v>
      </c>
      <c r="L197" s="146" t="s">
        <v>2471</v>
      </c>
      <c r="M197" s="145" t="s">
        <v>2714</v>
      </c>
      <c r="N197" s="146" t="s">
        <v>2461</v>
      </c>
      <c r="O197" s="145" t="s">
        <v>2463</v>
      </c>
      <c r="P197" s="146" t="s">
        <v>2463</v>
      </c>
      <c r="Q197" s="143"/>
    </row>
    <row r="198" customFormat="false" ht="14.25" hidden="false" customHeight="true" outlineLevel="0" collapsed="false">
      <c r="A198" s="144"/>
      <c r="B198" s="159" t="s">
        <v>2947</v>
      </c>
      <c r="C198" s="159"/>
      <c r="D198" s="159"/>
      <c r="E198" s="159"/>
      <c r="F198" s="159"/>
      <c r="G198" s="159"/>
      <c r="H198" s="159"/>
      <c r="I198" s="159"/>
      <c r="J198" s="159"/>
      <c r="K198" s="159"/>
      <c r="L198" s="159"/>
      <c r="M198" s="159"/>
      <c r="N198" s="159"/>
      <c r="O198" s="159"/>
      <c r="P198" s="159"/>
      <c r="Q198" s="143"/>
    </row>
    <row r="199" customFormat="false" ht="14.25" hidden="false" customHeight="true" outlineLevel="0" collapsed="false">
      <c r="A199" s="144" t="s">
        <v>2948</v>
      </c>
      <c r="B199" s="145" t="s">
        <v>495</v>
      </c>
      <c r="C199" s="146" t="s">
        <v>2729</v>
      </c>
      <c r="D199" s="147" t="s">
        <v>2710</v>
      </c>
      <c r="E199" s="147"/>
      <c r="F199" s="147"/>
      <c r="G199" s="148" t="s">
        <v>2723</v>
      </c>
      <c r="H199" s="148"/>
      <c r="I199" s="149" t="n">
        <v>1</v>
      </c>
      <c r="J199" s="146" t="s">
        <v>2726</v>
      </c>
      <c r="K199" s="149" t="n">
        <v>0.1</v>
      </c>
      <c r="L199" s="146" t="s">
        <v>2471</v>
      </c>
      <c r="M199" s="145" t="s">
        <v>2714</v>
      </c>
      <c r="N199" s="146" t="s">
        <v>2461</v>
      </c>
      <c r="O199" s="145" t="s">
        <v>2463</v>
      </c>
      <c r="P199" s="146" t="s">
        <v>2463</v>
      </c>
      <c r="Q199" s="143"/>
    </row>
    <row r="200" customFormat="false" ht="14.25" hidden="false" customHeight="true" outlineLevel="0" collapsed="false">
      <c r="A200" s="144"/>
      <c r="B200" s="150" t="s">
        <v>2949</v>
      </c>
      <c r="C200" s="150"/>
      <c r="D200" s="150"/>
      <c r="E200" s="150"/>
      <c r="F200" s="150"/>
      <c r="G200" s="150"/>
      <c r="H200" s="150"/>
      <c r="I200" s="150"/>
      <c r="J200" s="150"/>
      <c r="K200" s="150"/>
      <c r="L200" s="150"/>
      <c r="M200" s="150"/>
      <c r="N200" s="150"/>
      <c r="O200" s="150"/>
      <c r="P200" s="150"/>
      <c r="Q200" s="143"/>
    </row>
    <row r="201" customFormat="false" ht="14.25" hidden="false" customHeight="true" outlineLevel="0" collapsed="false">
      <c r="A201" s="144" t="s">
        <v>2950</v>
      </c>
      <c r="B201" s="145" t="s">
        <v>1008</v>
      </c>
      <c r="C201" s="146" t="s">
        <v>2729</v>
      </c>
      <c r="D201" s="147" t="s">
        <v>2710</v>
      </c>
      <c r="E201" s="147"/>
      <c r="F201" s="147"/>
      <c r="G201" s="148" t="s">
        <v>2753</v>
      </c>
      <c r="H201" s="148"/>
      <c r="I201" s="149" t="n">
        <v>1</v>
      </c>
      <c r="J201" s="146" t="s">
        <v>2712</v>
      </c>
      <c r="K201" s="149" t="n">
        <v>0.2</v>
      </c>
      <c r="L201" s="146" t="s">
        <v>2471</v>
      </c>
      <c r="M201" s="145" t="s">
        <v>2714</v>
      </c>
      <c r="N201" s="146" t="s">
        <v>2461</v>
      </c>
      <c r="O201" s="145" t="s">
        <v>2463</v>
      </c>
      <c r="P201" s="146" t="s">
        <v>2463</v>
      </c>
      <c r="Q201" s="143"/>
    </row>
    <row r="202" customFormat="false" ht="14.25" hidden="false" customHeight="true" outlineLevel="0" collapsed="false">
      <c r="A202" s="144"/>
      <c r="B202" s="150" t="s">
        <v>2951</v>
      </c>
      <c r="C202" s="150"/>
      <c r="D202" s="150"/>
      <c r="E202" s="150"/>
      <c r="F202" s="150"/>
      <c r="G202" s="150"/>
      <c r="H202" s="150"/>
      <c r="I202" s="150"/>
      <c r="J202" s="150"/>
      <c r="K202" s="150"/>
      <c r="L202" s="150"/>
      <c r="M202" s="150"/>
      <c r="N202" s="150"/>
      <c r="O202" s="150"/>
      <c r="P202" s="150"/>
      <c r="Q202" s="143"/>
    </row>
    <row r="203" customFormat="false" ht="14.25" hidden="false" customHeight="true" outlineLevel="0" collapsed="false">
      <c r="A203" s="144" t="s">
        <v>2952</v>
      </c>
      <c r="B203" s="145" t="s">
        <v>484</v>
      </c>
      <c r="C203" s="146" t="s">
        <v>2729</v>
      </c>
      <c r="D203" s="147" t="s">
        <v>2710</v>
      </c>
      <c r="E203" s="147"/>
      <c r="F203" s="147"/>
      <c r="G203" s="148" t="s">
        <v>2753</v>
      </c>
      <c r="H203" s="148"/>
      <c r="I203" s="149" t="n">
        <v>0.95</v>
      </c>
      <c r="J203" s="146" t="s">
        <v>2712</v>
      </c>
      <c r="K203" s="149" t="n">
        <v>0.5</v>
      </c>
      <c r="L203" s="146" t="s">
        <v>2471</v>
      </c>
      <c r="M203" s="145" t="s">
        <v>2714</v>
      </c>
      <c r="N203" s="146" t="s">
        <v>2802</v>
      </c>
      <c r="O203" s="145" t="s">
        <v>2463</v>
      </c>
      <c r="P203" s="146" t="s">
        <v>2463</v>
      </c>
      <c r="Q203" s="143"/>
    </row>
    <row r="204" customFormat="false" ht="14.25" hidden="false" customHeight="true" outlineLevel="0" collapsed="false">
      <c r="A204" s="144"/>
      <c r="B204" s="150" t="s">
        <v>2953</v>
      </c>
      <c r="C204" s="150"/>
      <c r="D204" s="150"/>
      <c r="E204" s="150"/>
      <c r="F204" s="150"/>
      <c r="G204" s="150"/>
      <c r="H204" s="150"/>
      <c r="I204" s="150"/>
      <c r="J204" s="150"/>
      <c r="K204" s="150"/>
      <c r="L204" s="150"/>
      <c r="M204" s="150"/>
      <c r="N204" s="150"/>
      <c r="O204" s="150"/>
      <c r="P204" s="150"/>
      <c r="Q204" s="143"/>
    </row>
    <row r="205" customFormat="false" ht="14.25" hidden="false" customHeight="true" outlineLevel="0" collapsed="false">
      <c r="A205" s="144" t="s">
        <v>2954</v>
      </c>
      <c r="B205" s="145" t="s">
        <v>484</v>
      </c>
      <c r="C205" s="146" t="s">
        <v>2729</v>
      </c>
      <c r="D205" s="147" t="s">
        <v>2710</v>
      </c>
      <c r="E205" s="147"/>
      <c r="F205" s="147"/>
      <c r="G205" s="148" t="s">
        <v>2823</v>
      </c>
      <c r="H205" s="148"/>
      <c r="I205" s="149" t="s">
        <v>2713</v>
      </c>
      <c r="J205" s="146" t="s">
        <v>2753</v>
      </c>
      <c r="K205" s="149" t="s">
        <v>2713</v>
      </c>
      <c r="L205" s="146" t="s">
        <v>2471</v>
      </c>
      <c r="M205" s="145" t="n">
        <v>0</v>
      </c>
      <c r="N205" s="146" t="s">
        <v>2461</v>
      </c>
      <c r="O205" s="145" t="s">
        <v>2463</v>
      </c>
      <c r="P205" s="146" t="s">
        <v>2463</v>
      </c>
      <c r="Q205" s="143"/>
    </row>
    <row r="206" customFormat="false" ht="14.25" hidden="false" customHeight="true" outlineLevel="0" collapsed="false">
      <c r="A206" s="144"/>
      <c r="B206" s="150" t="s">
        <v>2955</v>
      </c>
      <c r="C206" s="150"/>
      <c r="D206" s="150"/>
      <c r="E206" s="150"/>
      <c r="F206" s="150"/>
      <c r="G206" s="150"/>
      <c r="H206" s="150"/>
      <c r="I206" s="150"/>
      <c r="J206" s="150"/>
      <c r="K206" s="150"/>
      <c r="L206" s="150"/>
      <c r="M206" s="150"/>
      <c r="N206" s="150"/>
      <c r="O206" s="150"/>
      <c r="P206" s="150"/>
      <c r="Q206" s="143"/>
    </row>
    <row r="207" customFormat="false" ht="14.25" hidden="false" customHeight="true" outlineLevel="0" collapsed="false">
      <c r="A207" s="144" t="s">
        <v>2956</v>
      </c>
      <c r="B207" s="145" t="s">
        <v>1019</v>
      </c>
      <c r="C207" s="146" t="s">
        <v>2722</v>
      </c>
      <c r="D207" s="147" t="s">
        <v>16</v>
      </c>
      <c r="E207" s="147"/>
      <c r="F207" s="147"/>
      <c r="G207" s="148" t="s">
        <v>2713</v>
      </c>
      <c r="H207" s="148"/>
      <c r="I207" s="149" t="s">
        <v>2713</v>
      </c>
      <c r="J207" s="146" t="n">
        <v>6</v>
      </c>
      <c r="K207" s="149" t="s">
        <v>2713</v>
      </c>
      <c r="L207" s="146" t="s">
        <v>2463</v>
      </c>
      <c r="M207" s="145" t="s">
        <v>2714</v>
      </c>
      <c r="N207" s="146" t="s">
        <v>2461</v>
      </c>
      <c r="O207" s="145" t="s">
        <v>2463</v>
      </c>
      <c r="P207" s="146" t="s">
        <v>2463</v>
      </c>
      <c r="Q207" s="143"/>
    </row>
    <row r="208" customFormat="false" ht="14.25" hidden="false" customHeight="true" outlineLevel="0" collapsed="false">
      <c r="A208" s="144"/>
      <c r="B208" s="150" t="s">
        <v>2957</v>
      </c>
      <c r="C208" s="150"/>
      <c r="D208" s="150"/>
      <c r="E208" s="150"/>
      <c r="F208" s="150"/>
      <c r="G208" s="150"/>
      <c r="H208" s="150"/>
      <c r="I208" s="150"/>
      <c r="J208" s="150"/>
      <c r="K208" s="150"/>
      <c r="L208" s="150"/>
      <c r="M208" s="150"/>
      <c r="N208" s="150"/>
      <c r="O208" s="150"/>
      <c r="P208" s="150"/>
      <c r="Q208" s="143"/>
    </row>
    <row r="209" customFormat="false" ht="14.25" hidden="false" customHeight="true" outlineLevel="0" collapsed="false">
      <c r="A209" s="144"/>
      <c r="B209" s="150" t="s">
        <v>2958</v>
      </c>
      <c r="C209" s="150"/>
      <c r="D209" s="150"/>
      <c r="E209" s="150"/>
      <c r="F209" s="150"/>
      <c r="G209" s="150"/>
      <c r="H209" s="150"/>
      <c r="I209" s="150"/>
      <c r="J209" s="150"/>
      <c r="K209" s="150"/>
      <c r="L209" s="150"/>
      <c r="M209" s="150"/>
      <c r="N209" s="150"/>
      <c r="O209" s="150"/>
      <c r="P209" s="150"/>
      <c r="Q209" s="143"/>
    </row>
    <row r="210" customFormat="false" ht="14.25" hidden="false" customHeight="true" outlineLevel="0" collapsed="false">
      <c r="A210" s="144" t="s">
        <v>2959</v>
      </c>
      <c r="B210" s="145" t="s">
        <v>484</v>
      </c>
      <c r="C210" s="146" t="s">
        <v>2729</v>
      </c>
      <c r="D210" s="147" t="s">
        <v>2710</v>
      </c>
      <c r="E210" s="147"/>
      <c r="F210" s="147"/>
      <c r="G210" s="148" t="s">
        <v>2726</v>
      </c>
      <c r="H210" s="148"/>
      <c r="I210" s="149" t="s">
        <v>2713</v>
      </c>
      <c r="J210" s="146" t="s">
        <v>2719</v>
      </c>
      <c r="K210" s="149" t="s">
        <v>2713</v>
      </c>
      <c r="L210" s="146" t="s">
        <v>2471</v>
      </c>
      <c r="M210" s="145" t="s">
        <v>2714</v>
      </c>
      <c r="N210" s="146" t="s">
        <v>2802</v>
      </c>
      <c r="O210" s="145" t="s">
        <v>2463</v>
      </c>
      <c r="P210" s="146" t="s">
        <v>2463</v>
      </c>
      <c r="Q210" s="143"/>
    </row>
    <row r="211" customFormat="false" ht="14.25" hidden="false" customHeight="true" outlineLevel="0" collapsed="false">
      <c r="A211" s="144"/>
      <c r="B211" s="150" t="s">
        <v>2960</v>
      </c>
      <c r="C211" s="150"/>
      <c r="D211" s="150"/>
      <c r="E211" s="150"/>
      <c r="F211" s="150"/>
      <c r="G211" s="150"/>
      <c r="H211" s="150"/>
      <c r="I211" s="150"/>
      <c r="J211" s="150"/>
      <c r="K211" s="150"/>
      <c r="L211" s="150"/>
      <c r="M211" s="150"/>
      <c r="N211" s="150"/>
      <c r="O211" s="150"/>
      <c r="P211" s="150"/>
      <c r="Q211" s="143"/>
    </row>
    <row r="212" customFormat="false" ht="14.25" hidden="false" customHeight="true" outlineLevel="0" collapsed="false">
      <c r="A212" s="144" t="s">
        <v>2961</v>
      </c>
      <c r="B212" s="145" t="s">
        <v>1008</v>
      </c>
      <c r="C212" s="146" t="s">
        <v>2709</v>
      </c>
      <c r="D212" s="147" t="s">
        <v>2730</v>
      </c>
      <c r="E212" s="147"/>
      <c r="F212" s="147"/>
      <c r="G212" s="148" t="s">
        <v>2753</v>
      </c>
      <c r="H212" s="148"/>
      <c r="I212" s="149" t="n">
        <v>1</v>
      </c>
      <c r="J212" s="146" t="s">
        <v>2712</v>
      </c>
      <c r="K212" s="149" t="n">
        <v>0.2</v>
      </c>
      <c r="L212" s="146" t="s">
        <v>2463</v>
      </c>
      <c r="M212" s="145" t="s">
        <v>2714</v>
      </c>
      <c r="N212" s="146" t="s">
        <v>2715</v>
      </c>
      <c r="O212" s="145" t="s">
        <v>2463</v>
      </c>
      <c r="P212" s="146" t="s">
        <v>2463</v>
      </c>
      <c r="Q212" s="143"/>
    </row>
    <row r="213" customFormat="false" ht="14.25" hidden="false" customHeight="true" outlineLevel="0" collapsed="false">
      <c r="A213" s="144"/>
      <c r="B213" s="150" t="s">
        <v>2962</v>
      </c>
      <c r="C213" s="150"/>
      <c r="D213" s="150"/>
      <c r="E213" s="150"/>
      <c r="F213" s="150"/>
      <c r="G213" s="150"/>
      <c r="H213" s="150"/>
      <c r="I213" s="150"/>
      <c r="J213" s="150"/>
      <c r="K213" s="150"/>
      <c r="L213" s="150"/>
      <c r="M213" s="150"/>
      <c r="N213" s="150"/>
      <c r="O213" s="150"/>
      <c r="P213" s="150"/>
      <c r="Q213" s="143"/>
    </row>
    <row r="214" customFormat="false" ht="14.25" hidden="false" customHeight="true" outlineLevel="0" collapsed="false">
      <c r="A214" s="144" t="s">
        <v>2963</v>
      </c>
      <c r="B214" s="145" t="s">
        <v>1008</v>
      </c>
      <c r="C214" s="146" t="s">
        <v>2722</v>
      </c>
      <c r="D214" s="147" t="s">
        <v>2718</v>
      </c>
      <c r="E214" s="147"/>
      <c r="F214" s="147"/>
      <c r="G214" s="148" t="s">
        <v>2713</v>
      </c>
      <c r="H214" s="148"/>
      <c r="I214" s="149" t="n">
        <v>0.8</v>
      </c>
      <c r="J214" s="146" t="s">
        <v>2740</v>
      </c>
      <c r="K214" s="149" t="s">
        <v>2713</v>
      </c>
      <c r="L214" s="146" t="s">
        <v>2463</v>
      </c>
      <c r="M214" s="145" t="s">
        <v>2714</v>
      </c>
      <c r="N214" s="146" t="s">
        <v>2715</v>
      </c>
      <c r="O214" s="145" t="s">
        <v>2463</v>
      </c>
      <c r="P214" s="146" t="s">
        <v>2471</v>
      </c>
      <c r="Q214" s="143"/>
    </row>
    <row r="215" customFormat="false" ht="14.25" hidden="false" customHeight="true" outlineLevel="0" collapsed="false">
      <c r="A215" s="144"/>
      <c r="B215" s="150" t="s">
        <v>2964</v>
      </c>
      <c r="C215" s="150"/>
      <c r="D215" s="150"/>
      <c r="E215" s="150"/>
      <c r="F215" s="150"/>
      <c r="G215" s="150"/>
      <c r="H215" s="150"/>
      <c r="I215" s="150"/>
      <c r="J215" s="150"/>
      <c r="K215" s="150"/>
      <c r="L215" s="150"/>
      <c r="M215" s="150"/>
      <c r="N215" s="150"/>
      <c r="O215" s="150"/>
      <c r="P215" s="150"/>
      <c r="Q215" s="143"/>
    </row>
    <row r="216" customFormat="false" ht="14.25" hidden="false" customHeight="true" outlineLevel="0" collapsed="false">
      <c r="A216" s="144" t="s">
        <v>2965</v>
      </c>
      <c r="B216" s="151" t="s">
        <v>532</v>
      </c>
      <c r="C216" s="152" t="s">
        <v>2709</v>
      </c>
      <c r="D216" s="147" t="s">
        <v>2718</v>
      </c>
      <c r="E216" s="147"/>
      <c r="F216" s="147"/>
      <c r="G216" s="154" t="n">
        <v>8</v>
      </c>
      <c r="H216" s="154"/>
      <c r="I216" s="157" t="n">
        <v>1</v>
      </c>
      <c r="J216" s="152" t="n">
        <v>6</v>
      </c>
      <c r="K216" s="151" t="s">
        <v>2713</v>
      </c>
      <c r="L216" s="152" t="s">
        <v>2463</v>
      </c>
      <c r="M216" s="151" t="n">
        <v>0</v>
      </c>
      <c r="N216" s="152" t="s">
        <v>2732</v>
      </c>
      <c r="O216" s="151" t="s">
        <v>2463</v>
      </c>
      <c r="P216" s="152" t="s">
        <v>2463</v>
      </c>
      <c r="Q216" s="143"/>
    </row>
    <row r="217" customFormat="false" ht="14.25" hidden="false" customHeight="true" outlineLevel="0" collapsed="false">
      <c r="A217" s="144"/>
      <c r="B217" s="155" t="s">
        <v>2966</v>
      </c>
      <c r="C217" s="155"/>
      <c r="D217" s="155"/>
      <c r="E217" s="155"/>
      <c r="F217" s="155"/>
      <c r="G217" s="155"/>
      <c r="H217" s="155"/>
      <c r="I217" s="155"/>
      <c r="J217" s="155"/>
      <c r="K217" s="155"/>
      <c r="L217" s="155"/>
      <c r="M217" s="155"/>
      <c r="N217" s="155"/>
      <c r="O217" s="155"/>
      <c r="P217" s="155"/>
      <c r="Q217" s="143"/>
    </row>
    <row r="218" customFormat="false" ht="14.25" hidden="false" customHeight="true" outlineLevel="0" collapsed="false">
      <c r="A218" s="144" t="s">
        <v>2967</v>
      </c>
      <c r="B218" s="145" t="s">
        <v>455</v>
      </c>
      <c r="C218" s="146" t="s">
        <v>2722</v>
      </c>
      <c r="D218" s="147" t="s">
        <v>16</v>
      </c>
      <c r="E218" s="147"/>
      <c r="F218" s="147"/>
      <c r="G218" s="148" t="s">
        <v>2713</v>
      </c>
      <c r="H218" s="148"/>
      <c r="I218" s="149" t="s">
        <v>2713</v>
      </c>
      <c r="J218" s="146" t="s">
        <v>2723</v>
      </c>
      <c r="K218" s="149" t="s">
        <v>2713</v>
      </c>
      <c r="L218" s="146" t="s">
        <v>427</v>
      </c>
      <c r="M218" s="145" t="s">
        <v>2714</v>
      </c>
      <c r="N218" s="146" t="s">
        <v>2461</v>
      </c>
      <c r="O218" s="145" t="s">
        <v>2471</v>
      </c>
      <c r="P218" s="146" t="s">
        <v>2463</v>
      </c>
      <c r="Q218" s="143"/>
    </row>
    <row r="219" customFormat="false" ht="14.25" hidden="false" customHeight="true" outlineLevel="0" collapsed="false">
      <c r="A219" s="144"/>
      <c r="B219" s="150" t="s">
        <v>2968</v>
      </c>
      <c r="C219" s="150"/>
      <c r="D219" s="150"/>
      <c r="E219" s="150"/>
      <c r="F219" s="150"/>
      <c r="G219" s="150"/>
      <c r="H219" s="150"/>
      <c r="I219" s="150"/>
      <c r="J219" s="150"/>
      <c r="K219" s="150"/>
      <c r="L219" s="150"/>
      <c r="M219" s="150"/>
      <c r="N219" s="150"/>
      <c r="O219" s="150"/>
      <c r="P219" s="150"/>
      <c r="Q219" s="143"/>
    </row>
    <row r="220" customFormat="false" ht="14.25" hidden="false" customHeight="true" outlineLevel="0" collapsed="false">
      <c r="A220" s="144" t="s">
        <v>2969</v>
      </c>
      <c r="B220" s="145" t="s">
        <v>484</v>
      </c>
      <c r="C220" s="146" t="s">
        <v>2722</v>
      </c>
      <c r="D220" s="147" t="s">
        <v>16</v>
      </c>
      <c r="E220" s="147"/>
      <c r="F220" s="147"/>
      <c r="G220" s="148" t="s">
        <v>2713</v>
      </c>
      <c r="H220" s="148"/>
      <c r="I220" s="149" t="s">
        <v>2713</v>
      </c>
      <c r="J220" s="146" t="s">
        <v>2726</v>
      </c>
      <c r="K220" s="149" t="s">
        <v>2713</v>
      </c>
      <c r="L220" s="146" t="s">
        <v>427</v>
      </c>
      <c r="M220" s="145" t="s">
        <v>2714</v>
      </c>
      <c r="N220" s="146" t="s">
        <v>2461</v>
      </c>
      <c r="O220" s="145" t="s">
        <v>2471</v>
      </c>
      <c r="P220" s="146" t="s">
        <v>2463</v>
      </c>
      <c r="Q220" s="143"/>
    </row>
    <row r="221" customFormat="false" ht="14.25" hidden="false" customHeight="true" outlineLevel="0" collapsed="false">
      <c r="A221" s="144"/>
      <c r="B221" s="150" t="s">
        <v>2970</v>
      </c>
      <c r="C221" s="150"/>
      <c r="D221" s="150"/>
      <c r="E221" s="150"/>
      <c r="F221" s="150"/>
      <c r="G221" s="150"/>
      <c r="H221" s="150"/>
      <c r="I221" s="150"/>
      <c r="J221" s="150"/>
      <c r="K221" s="150"/>
      <c r="L221" s="150"/>
      <c r="M221" s="150"/>
      <c r="N221" s="150"/>
      <c r="O221" s="150"/>
      <c r="P221" s="150"/>
      <c r="Q221" s="143"/>
    </row>
    <row r="222" customFormat="false" ht="14.25" hidden="false" customHeight="true" outlineLevel="0" collapsed="false">
      <c r="A222" s="144" t="s">
        <v>2971</v>
      </c>
      <c r="B222" s="145" t="s">
        <v>1920</v>
      </c>
      <c r="C222" s="146" t="s">
        <v>2722</v>
      </c>
      <c r="D222" s="147" t="s">
        <v>2972</v>
      </c>
      <c r="E222" s="147"/>
      <c r="F222" s="147"/>
      <c r="G222" s="148" t="s">
        <v>2713</v>
      </c>
      <c r="H222" s="148"/>
      <c r="I222" s="149" t="s">
        <v>2713</v>
      </c>
      <c r="J222" s="146" t="s">
        <v>2740</v>
      </c>
      <c r="K222" s="149" t="s">
        <v>2713</v>
      </c>
      <c r="L222" s="146" t="s">
        <v>2463</v>
      </c>
      <c r="M222" s="145" t="s">
        <v>2714</v>
      </c>
      <c r="N222" s="146" t="s">
        <v>2461</v>
      </c>
      <c r="O222" s="145" t="s">
        <v>2463</v>
      </c>
      <c r="P222" s="146" t="s">
        <v>2471</v>
      </c>
      <c r="Q222" s="143"/>
    </row>
    <row r="223" customFormat="false" ht="14.25" hidden="false" customHeight="true" outlineLevel="0" collapsed="false">
      <c r="A223" s="144"/>
      <c r="B223" s="150" t="s">
        <v>2973</v>
      </c>
      <c r="C223" s="150"/>
      <c r="D223" s="150"/>
      <c r="E223" s="150"/>
      <c r="F223" s="150"/>
      <c r="G223" s="150"/>
      <c r="H223" s="150"/>
      <c r="I223" s="150"/>
      <c r="J223" s="150"/>
      <c r="K223" s="150"/>
      <c r="L223" s="150"/>
      <c r="M223" s="150"/>
      <c r="N223" s="150"/>
      <c r="O223" s="150"/>
      <c r="P223" s="150"/>
      <c r="Q223" s="143"/>
    </row>
    <row r="224" customFormat="false" ht="14.25" hidden="false" customHeight="true" outlineLevel="0" collapsed="false">
      <c r="A224" s="144" t="s">
        <v>2974</v>
      </c>
      <c r="B224" s="145" t="s">
        <v>1019</v>
      </c>
      <c r="C224" s="146" t="s">
        <v>2722</v>
      </c>
      <c r="D224" s="147" t="s">
        <v>16</v>
      </c>
      <c r="E224" s="147"/>
      <c r="F224" s="147"/>
      <c r="G224" s="148" t="s">
        <v>2975</v>
      </c>
      <c r="H224" s="148"/>
      <c r="I224" s="149" t="s">
        <v>2713</v>
      </c>
      <c r="J224" s="146" t="s">
        <v>2830</v>
      </c>
      <c r="K224" s="149" t="s">
        <v>2713</v>
      </c>
      <c r="L224" s="146" t="s">
        <v>2463</v>
      </c>
      <c r="M224" s="145" t="s">
        <v>2714</v>
      </c>
      <c r="N224" s="146" t="s">
        <v>2461</v>
      </c>
      <c r="O224" s="145" t="s">
        <v>2463</v>
      </c>
      <c r="P224" s="146" t="s">
        <v>2463</v>
      </c>
      <c r="Q224" s="143"/>
    </row>
    <row r="225" customFormat="false" ht="14.25" hidden="false" customHeight="true" outlineLevel="0" collapsed="false">
      <c r="A225" s="144"/>
      <c r="B225" s="150" t="s">
        <v>2976</v>
      </c>
      <c r="C225" s="150"/>
      <c r="D225" s="150"/>
      <c r="E225" s="150"/>
      <c r="F225" s="150"/>
      <c r="G225" s="150"/>
      <c r="H225" s="150"/>
      <c r="I225" s="150"/>
      <c r="J225" s="150"/>
      <c r="K225" s="150"/>
      <c r="L225" s="150"/>
      <c r="M225" s="150"/>
      <c r="N225" s="150"/>
      <c r="O225" s="150"/>
      <c r="P225" s="150"/>
      <c r="Q225" s="143"/>
    </row>
    <row r="226" customFormat="false" ht="14.25" hidden="false" customHeight="true" outlineLevel="0" collapsed="false">
      <c r="A226" s="144" t="s">
        <v>2977</v>
      </c>
      <c r="B226" s="145" t="s">
        <v>598</v>
      </c>
      <c r="C226" s="146" t="s">
        <v>2722</v>
      </c>
      <c r="D226" s="147" t="s">
        <v>16</v>
      </c>
      <c r="E226" s="147"/>
      <c r="F226" s="147"/>
      <c r="G226" s="148" t="s">
        <v>2713</v>
      </c>
      <c r="H226" s="148"/>
      <c r="I226" s="149" t="s">
        <v>2713</v>
      </c>
      <c r="J226" s="146" t="s">
        <v>2823</v>
      </c>
      <c r="K226" s="149" t="s">
        <v>2713</v>
      </c>
      <c r="L226" s="146" t="s">
        <v>427</v>
      </c>
      <c r="M226" s="145" t="n">
        <v>4</v>
      </c>
      <c r="N226" s="146" t="s">
        <v>2461</v>
      </c>
      <c r="O226" s="145" t="s">
        <v>2463</v>
      </c>
      <c r="P226" s="146" t="s">
        <v>2463</v>
      </c>
      <c r="Q226" s="143"/>
    </row>
    <row r="227" customFormat="false" ht="14.25" hidden="false" customHeight="true" outlineLevel="0" collapsed="false">
      <c r="A227" s="144"/>
      <c r="B227" s="150" t="s">
        <v>2978</v>
      </c>
      <c r="C227" s="150"/>
      <c r="D227" s="150"/>
      <c r="E227" s="150"/>
      <c r="F227" s="150"/>
      <c r="G227" s="150"/>
      <c r="H227" s="150"/>
      <c r="I227" s="150"/>
      <c r="J227" s="150"/>
      <c r="K227" s="150"/>
      <c r="L227" s="150"/>
      <c r="M227" s="150"/>
      <c r="N227" s="150"/>
      <c r="O227" s="150"/>
      <c r="P227" s="150"/>
      <c r="Q227" s="143"/>
    </row>
    <row r="228" customFormat="false" ht="14.25" hidden="false" customHeight="true" outlineLevel="0" collapsed="false">
      <c r="A228" s="144" t="s">
        <v>2979</v>
      </c>
      <c r="B228" s="151" t="s">
        <v>974</v>
      </c>
      <c r="C228" s="152" t="s">
        <v>2729</v>
      </c>
      <c r="D228" s="153" t="s">
        <v>2718</v>
      </c>
      <c r="E228" s="153"/>
      <c r="F228" s="153"/>
      <c r="G228" s="154" t="n">
        <v>10</v>
      </c>
      <c r="H228" s="154"/>
      <c r="I228" s="157" t="n">
        <v>0.95</v>
      </c>
      <c r="J228" s="152" t="n">
        <v>7</v>
      </c>
      <c r="K228" s="157" t="n">
        <v>0.5</v>
      </c>
      <c r="L228" s="152" t="s">
        <v>2463</v>
      </c>
      <c r="M228" s="151" t="n">
        <v>0</v>
      </c>
      <c r="N228" s="152" t="s">
        <v>2732</v>
      </c>
      <c r="O228" s="151" t="s">
        <v>2463</v>
      </c>
      <c r="P228" s="152" t="s">
        <v>2463</v>
      </c>
      <c r="Q228" s="143"/>
    </row>
    <row r="229" customFormat="false" ht="14.25" hidden="false" customHeight="true" outlineLevel="0" collapsed="false">
      <c r="A229" s="144"/>
      <c r="B229" s="155" t="s">
        <v>2980</v>
      </c>
      <c r="C229" s="155"/>
      <c r="D229" s="155"/>
      <c r="E229" s="155"/>
      <c r="F229" s="155"/>
      <c r="G229" s="155"/>
      <c r="H229" s="155"/>
      <c r="I229" s="155"/>
      <c r="J229" s="155"/>
      <c r="K229" s="155"/>
      <c r="L229" s="155"/>
      <c r="M229" s="155"/>
      <c r="N229" s="155"/>
      <c r="O229" s="155"/>
      <c r="P229" s="155"/>
      <c r="Q229" s="143"/>
    </row>
    <row r="230" customFormat="false" ht="14.25" hidden="false" customHeight="true" outlineLevel="0" collapsed="false">
      <c r="A230" s="144" t="s">
        <v>2981</v>
      </c>
      <c r="B230" s="145" t="s">
        <v>512</v>
      </c>
      <c r="C230" s="146" t="s">
        <v>2729</v>
      </c>
      <c r="D230" s="147" t="s">
        <v>2710</v>
      </c>
      <c r="E230" s="147"/>
      <c r="F230" s="147"/>
      <c r="G230" s="148" t="s">
        <v>2753</v>
      </c>
      <c r="H230" s="148"/>
      <c r="I230" s="149" t="n">
        <v>1</v>
      </c>
      <c r="J230" s="146" t="s">
        <v>2740</v>
      </c>
      <c r="K230" s="149" t="s">
        <v>2713</v>
      </c>
      <c r="L230" s="146" t="s">
        <v>2471</v>
      </c>
      <c r="M230" s="145" t="s">
        <v>2982</v>
      </c>
      <c r="N230" s="146" t="s">
        <v>2802</v>
      </c>
      <c r="O230" s="145" t="s">
        <v>2463</v>
      </c>
      <c r="P230" s="146" t="s">
        <v>2463</v>
      </c>
      <c r="Q230" s="143"/>
    </row>
    <row r="231" customFormat="false" ht="14.25" hidden="false" customHeight="true" outlineLevel="0" collapsed="false">
      <c r="A231" s="144"/>
      <c r="B231" s="150" t="s">
        <v>2983</v>
      </c>
      <c r="C231" s="150"/>
      <c r="D231" s="150"/>
      <c r="E231" s="150"/>
      <c r="F231" s="150"/>
      <c r="G231" s="150"/>
      <c r="H231" s="150"/>
      <c r="I231" s="150"/>
      <c r="J231" s="150"/>
      <c r="K231" s="150"/>
      <c r="L231" s="150"/>
      <c r="M231" s="150"/>
      <c r="N231" s="150"/>
      <c r="O231" s="150"/>
      <c r="P231" s="150"/>
      <c r="Q231" s="143"/>
    </row>
    <row r="232" customFormat="false" ht="14.25" hidden="false" customHeight="true" outlineLevel="0" collapsed="false">
      <c r="A232" s="144"/>
      <c r="B232" s="150" t="s">
        <v>2984</v>
      </c>
      <c r="C232" s="150"/>
      <c r="D232" s="150"/>
      <c r="E232" s="150"/>
      <c r="F232" s="150"/>
      <c r="G232" s="150"/>
      <c r="H232" s="150"/>
      <c r="I232" s="150"/>
      <c r="J232" s="150"/>
      <c r="K232" s="150"/>
      <c r="L232" s="150"/>
      <c r="M232" s="150"/>
      <c r="N232" s="150"/>
      <c r="O232" s="150"/>
      <c r="P232" s="150"/>
      <c r="Q232" s="143"/>
    </row>
    <row r="233" customFormat="false" ht="14.25" hidden="false" customHeight="true" outlineLevel="0" collapsed="false">
      <c r="A233" s="144" t="s">
        <v>2985</v>
      </c>
      <c r="B233" s="145" t="s">
        <v>484</v>
      </c>
      <c r="C233" s="146" t="s">
        <v>2722</v>
      </c>
      <c r="D233" s="147" t="s">
        <v>2710</v>
      </c>
      <c r="E233" s="147"/>
      <c r="F233" s="147"/>
      <c r="G233" s="148" t="s">
        <v>2713</v>
      </c>
      <c r="H233" s="148"/>
      <c r="I233" s="149" t="n">
        <v>1</v>
      </c>
      <c r="J233" s="146" t="s">
        <v>2723</v>
      </c>
      <c r="K233" s="149" t="s">
        <v>2713</v>
      </c>
      <c r="L233" s="146" t="s">
        <v>2463</v>
      </c>
      <c r="M233" s="145" t="s">
        <v>2714</v>
      </c>
      <c r="N233" s="146" t="s">
        <v>2461</v>
      </c>
      <c r="O233" s="145" t="s">
        <v>2463</v>
      </c>
      <c r="P233" s="146" t="s">
        <v>2471</v>
      </c>
      <c r="Q233" s="143"/>
    </row>
    <row r="234" customFormat="false" ht="14.25" hidden="false" customHeight="true" outlineLevel="0" collapsed="false">
      <c r="A234" s="144"/>
      <c r="B234" s="150" t="s">
        <v>2986</v>
      </c>
      <c r="C234" s="150"/>
      <c r="D234" s="150"/>
      <c r="E234" s="150"/>
      <c r="F234" s="150"/>
      <c r="G234" s="150"/>
      <c r="H234" s="150"/>
      <c r="I234" s="150"/>
      <c r="J234" s="150"/>
      <c r="K234" s="150"/>
      <c r="L234" s="150"/>
      <c r="M234" s="150"/>
      <c r="N234" s="150"/>
      <c r="O234" s="150"/>
      <c r="P234" s="150"/>
      <c r="Q234" s="143"/>
    </row>
    <row r="235" customFormat="false" ht="14.25" hidden="false" customHeight="true" outlineLevel="0" collapsed="false">
      <c r="A235" s="144" t="s">
        <v>2987</v>
      </c>
      <c r="B235" s="151" t="s">
        <v>532</v>
      </c>
      <c r="C235" s="152" t="s">
        <v>2709</v>
      </c>
      <c r="D235" s="153" t="s">
        <v>2988</v>
      </c>
      <c r="E235" s="153"/>
      <c r="F235" s="153"/>
      <c r="G235" s="154" t="n">
        <v>4</v>
      </c>
      <c r="H235" s="154"/>
      <c r="I235" s="151" t="s">
        <v>2713</v>
      </c>
      <c r="J235" s="152" t="n">
        <v>4</v>
      </c>
      <c r="K235" s="151" t="s">
        <v>2713</v>
      </c>
      <c r="L235" s="152" t="s">
        <v>2463</v>
      </c>
      <c r="M235" s="151" t="n">
        <v>0</v>
      </c>
      <c r="N235" s="152" t="s">
        <v>2732</v>
      </c>
      <c r="O235" s="151" t="s">
        <v>2463</v>
      </c>
      <c r="P235" s="152" t="s">
        <v>2463</v>
      </c>
      <c r="Q235" s="143"/>
    </row>
    <row r="236" customFormat="false" ht="14.25" hidden="false" customHeight="true" outlineLevel="0" collapsed="false">
      <c r="A236" s="144"/>
      <c r="B236" s="155" t="s">
        <v>2989</v>
      </c>
      <c r="C236" s="155"/>
      <c r="D236" s="155"/>
      <c r="E236" s="155"/>
      <c r="F236" s="155"/>
      <c r="G236" s="155"/>
      <c r="H236" s="155"/>
      <c r="I236" s="155"/>
      <c r="J236" s="155"/>
      <c r="K236" s="155"/>
      <c r="L236" s="155"/>
      <c r="M236" s="155"/>
      <c r="N236" s="155"/>
      <c r="O236" s="155"/>
      <c r="P236" s="155"/>
      <c r="Q236" s="143"/>
    </row>
    <row r="237" customFormat="false" ht="14.25" hidden="false" customHeight="true" outlineLevel="0" collapsed="false">
      <c r="A237" s="144" t="s">
        <v>2990</v>
      </c>
      <c r="B237" s="145" t="s">
        <v>501</v>
      </c>
      <c r="C237" s="146" t="s">
        <v>2709</v>
      </c>
      <c r="D237" s="147" t="s">
        <v>2855</v>
      </c>
      <c r="E237" s="147"/>
      <c r="F237" s="147"/>
      <c r="G237" s="148" t="s">
        <v>2753</v>
      </c>
      <c r="H237" s="148"/>
      <c r="I237" s="149" t="n">
        <v>1</v>
      </c>
      <c r="J237" s="146" t="s">
        <v>2712</v>
      </c>
      <c r="K237" s="149" t="n">
        <v>0.3</v>
      </c>
      <c r="L237" s="146" t="s">
        <v>2463</v>
      </c>
      <c r="M237" s="145" t="s">
        <v>2714</v>
      </c>
      <c r="N237" s="146" t="s">
        <v>2715</v>
      </c>
      <c r="O237" s="145" t="s">
        <v>2463</v>
      </c>
      <c r="P237" s="146" t="s">
        <v>2463</v>
      </c>
      <c r="Q237" s="143"/>
    </row>
    <row r="238" customFormat="false" ht="14.25" hidden="false" customHeight="true" outlineLevel="0" collapsed="false">
      <c r="A238" s="144"/>
      <c r="B238" s="150" t="s">
        <v>2991</v>
      </c>
      <c r="C238" s="150"/>
      <c r="D238" s="150"/>
      <c r="E238" s="150"/>
      <c r="F238" s="150"/>
      <c r="G238" s="150"/>
      <c r="H238" s="150"/>
      <c r="I238" s="150"/>
      <c r="J238" s="150"/>
      <c r="K238" s="150"/>
      <c r="L238" s="150"/>
      <c r="M238" s="150"/>
      <c r="N238" s="150"/>
      <c r="O238" s="150"/>
      <c r="P238" s="150"/>
      <c r="Q238" s="143"/>
    </row>
    <row r="239" customFormat="false" ht="14.25" hidden="false" customHeight="true" outlineLevel="0" collapsed="false">
      <c r="A239" s="144" t="s">
        <v>2992</v>
      </c>
      <c r="B239" s="145" t="s">
        <v>444</v>
      </c>
      <c r="C239" s="146" t="s">
        <v>2729</v>
      </c>
      <c r="D239" s="147" t="s">
        <v>2710</v>
      </c>
      <c r="E239" s="147"/>
      <c r="F239" s="147"/>
      <c r="G239" s="148" t="s">
        <v>2753</v>
      </c>
      <c r="H239" s="148"/>
      <c r="I239" s="149" t="n">
        <v>1</v>
      </c>
      <c r="J239" s="146" t="s">
        <v>2740</v>
      </c>
      <c r="K239" s="149" t="s">
        <v>2713</v>
      </c>
      <c r="L239" s="146" t="s">
        <v>2471</v>
      </c>
      <c r="M239" s="145" t="s">
        <v>2982</v>
      </c>
      <c r="N239" s="146" t="s">
        <v>2802</v>
      </c>
      <c r="O239" s="145" t="s">
        <v>2463</v>
      </c>
      <c r="P239" s="146" t="s">
        <v>2463</v>
      </c>
      <c r="Q239" s="143"/>
    </row>
    <row r="240" customFormat="false" ht="14.25" hidden="false" customHeight="true" outlineLevel="0" collapsed="false">
      <c r="A240" s="144"/>
      <c r="B240" s="150" t="s">
        <v>2993</v>
      </c>
      <c r="C240" s="150"/>
      <c r="D240" s="150"/>
      <c r="E240" s="150"/>
      <c r="F240" s="150"/>
      <c r="G240" s="150"/>
      <c r="H240" s="150"/>
      <c r="I240" s="150"/>
      <c r="J240" s="150"/>
      <c r="K240" s="150"/>
      <c r="L240" s="150"/>
      <c r="M240" s="150"/>
      <c r="N240" s="150"/>
      <c r="O240" s="150"/>
      <c r="P240" s="150"/>
      <c r="Q240" s="143"/>
    </row>
    <row r="241" customFormat="false" ht="14.25" hidden="false" customHeight="true" outlineLevel="0" collapsed="false">
      <c r="A241" s="144"/>
      <c r="B241" s="150" t="s">
        <v>2994</v>
      </c>
      <c r="C241" s="150"/>
      <c r="D241" s="150"/>
      <c r="E241" s="150"/>
      <c r="F241" s="150"/>
      <c r="G241" s="150"/>
      <c r="H241" s="150"/>
      <c r="I241" s="150"/>
      <c r="J241" s="150"/>
      <c r="K241" s="150"/>
      <c r="L241" s="150"/>
      <c r="M241" s="150"/>
      <c r="N241" s="150"/>
      <c r="O241" s="150"/>
      <c r="P241" s="150"/>
      <c r="Q241" s="143"/>
    </row>
    <row r="242" customFormat="false" ht="14.25" hidden="false" customHeight="true" outlineLevel="0" collapsed="false">
      <c r="A242" s="144" t="s">
        <v>2995</v>
      </c>
      <c r="B242" s="145" t="s">
        <v>484</v>
      </c>
      <c r="C242" s="146" t="s">
        <v>2729</v>
      </c>
      <c r="D242" s="147" t="s">
        <v>2710</v>
      </c>
      <c r="E242" s="147"/>
      <c r="F242" s="147"/>
      <c r="G242" s="148" t="s">
        <v>2723</v>
      </c>
      <c r="H242" s="148"/>
      <c r="I242" s="149" t="n">
        <v>1</v>
      </c>
      <c r="J242" s="146" t="s">
        <v>2726</v>
      </c>
      <c r="K242" s="149" t="n">
        <v>0.2</v>
      </c>
      <c r="L242" s="146" t="s">
        <v>2471</v>
      </c>
      <c r="M242" s="145" t="s">
        <v>2714</v>
      </c>
      <c r="N242" s="146" t="s">
        <v>2461</v>
      </c>
      <c r="O242" s="145" t="s">
        <v>2463</v>
      </c>
      <c r="P242" s="146" t="s">
        <v>2463</v>
      </c>
      <c r="Q242" s="143"/>
    </row>
    <row r="243" customFormat="false" ht="14.25" hidden="false" customHeight="true" outlineLevel="0" collapsed="false">
      <c r="A243" s="144"/>
      <c r="B243" s="150" t="s">
        <v>2996</v>
      </c>
      <c r="C243" s="150"/>
      <c r="D243" s="150"/>
      <c r="E243" s="150"/>
      <c r="F243" s="150"/>
      <c r="G243" s="150"/>
      <c r="H243" s="150"/>
      <c r="I243" s="150"/>
      <c r="J243" s="150"/>
      <c r="K243" s="150"/>
      <c r="L243" s="150"/>
      <c r="M243" s="150"/>
      <c r="N243" s="150"/>
      <c r="O243" s="150"/>
      <c r="P243" s="150"/>
      <c r="Q243" s="143"/>
    </row>
    <row r="244" customFormat="false" ht="14.25" hidden="false" customHeight="true" outlineLevel="0" collapsed="false">
      <c r="A244" s="144" t="s">
        <v>2997</v>
      </c>
      <c r="B244" s="145" t="s">
        <v>1446</v>
      </c>
      <c r="C244" s="146" t="s">
        <v>2709</v>
      </c>
      <c r="D244" s="147" t="s">
        <v>2710</v>
      </c>
      <c r="E244" s="147"/>
      <c r="F244" s="147"/>
      <c r="G244" s="148" t="s">
        <v>2998</v>
      </c>
      <c r="H244" s="148"/>
      <c r="I244" s="149" t="n">
        <v>1</v>
      </c>
      <c r="J244" s="146" t="s">
        <v>2740</v>
      </c>
      <c r="K244" s="149" t="s">
        <v>2713</v>
      </c>
      <c r="L244" s="146" t="s">
        <v>2463</v>
      </c>
      <c r="M244" s="145" t="s">
        <v>2714</v>
      </c>
      <c r="N244" s="146" t="s">
        <v>2461</v>
      </c>
      <c r="O244" s="145" t="s">
        <v>2463</v>
      </c>
      <c r="P244" s="146" t="s">
        <v>2463</v>
      </c>
      <c r="Q244" s="143"/>
    </row>
    <row r="245" customFormat="false" ht="14.25" hidden="false" customHeight="true" outlineLevel="0" collapsed="false">
      <c r="A245" s="144"/>
      <c r="B245" s="150" t="s">
        <v>2999</v>
      </c>
      <c r="C245" s="150"/>
      <c r="D245" s="150"/>
      <c r="E245" s="150"/>
      <c r="F245" s="150"/>
      <c r="G245" s="150"/>
      <c r="H245" s="150"/>
      <c r="I245" s="150"/>
      <c r="J245" s="150"/>
      <c r="K245" s="150"/>
      <c r="L245" s="150"/>
      <c r="M245" s="150"/>
      <c r="N245" s="150"/>
      <c r="O245" s="150"/>
      <c r="P245" s="150"/>
      <c r="Q245" s="143"/>
    </row>
    <row r="246" customFormat="false" ht="14.25" hidden="false" customHeight="true" outlineLevel="0" collapsed="false">
      <c r="A246" s="144" t="s">
        <v>3000</v>
      </c>
      <c r="B246" s="145" t="s">
        <v>484</v>
      </c>
      <c r="C246" s="146" t="s">
        <v>2729</v>
      </c>
      <c r="D246" s="147" t="s">
        <v>2710</v>
      </c>
      <c r="E246" s="147"/>
      <c r="F246" s="147"/>
      <c r="G246" s="148" t="s">
        <v>3001</v>
      </c>
      <c r="H246" s="148"/>
      <c r="I246" s="149" t="n">
        <v>0.9</v>
      </c>
      <c r="J246" s="146" t="s">
        <v>2712</v>
      </c>
      <c r="K246" s="149" t="s">
        <v>2713</v>
      </c>
      <c r="L246" s="146" t="s">
        <v>2471</v>
      </c>
      <c r="M246" s="145" t="s">
        <v>2714</v>
      </c>
      <c r="N246" s="146" t="s">
        <v>2461</v>
      </c>
      <c r="O246" s="145" t="s">
        <v>2463</v>
      </c>
      <c r="P246" s="146" t="s">
        <v>2463</v>
      </c>
      <c r="Q246" s="143"/>
    </row>
    <row r="247" customFormat="false" ht="14.25" hidden="false" customHeight="true" outlineLevel="0" collapsed="false">
      <c r="A247" s="144"/>
      <c r="B247" s="150" t="s">
        <v>3002</v>
      </c>
      <c r="C247" s="150"/>
      <c r="D247" s="150"/>
      <c r="E247" s="150"/>
      <c r="F247" s="150"/>
      <c r="G247" s="150"/>
      <c r="H247" s="150"/>
      <c r="I247" s="150"/>
      <c r="J247" s="150"/>
      <c r="K247" s="150"/>
      <c r="L247" s="150"/>
      <c r="M247" s="150"/>
      <c r="N247" s="150"/>
      <c r="O247" s="150"/>
      <c r="P247" s="150"/>
      <c r="Q247" s="143"/>
    </row>
    <row r="248" customFormat="false" ht="14.25" hidden="false" customHeight="true" outlineLevel="0" collapsed="false">
      <c r="A248" s="144" t="s">
        <v>3003</v>
      </c>
      <c r="B248" s="145" t="s">
        <v>598</v>
      </c>
      <c r="C248" s="146" t="s">
        <v>2729</v>
      </c>
      <c r="D248" s="147" t="s">
        <v>2710</v>
      </c>
      <c r="E248" s="147"/>
      <c r="F248" s="147"/>
      <c r="G248" s="148" t="s">
        <v>2849</v>
      </c>
      <c r="H248" s="148"/>
      <c r="I248" s="149" t="n">
        <v>1</v>
      </c>
      <c r="J248" s="146" t="s">
        <v>2711</v>
      </c>
      <c r="K248" s="149" t="s">
        <v>2713</v>
      </c>
      <c r="L248" s="146" t="s">
        <v>2471</v>
      </c>
      <c r="M248" s="145" t="s">
        <v>2714</v>
      </c>
      <c r="N248" s="146" t="s">
        <v>2461</v>
      </c>
      <c r="O248" s="145" t="s">
        <v>2463</v>
      </c>
      <c r="P248" s="146" t="s">
        <v>2463</v>
      </c>
      <c r="Q248" s="143"/>
    </row>
    <row r="249" customFormat="false" ht="14.25" hidden="false" customHeight="true" outlineLevel="0" collapsed="false">
      <c r="A249" s="144"/>
      <c r="B249" s="150" t="s">
        <v>3004</v>
      </c>
      <c r="C249" s="150"/>
      <c r="D249" s="150"/>
      <c r="E249" s="150"/>
      <c r="F249" s="150"/>
      <c r="G249" s="150"/>
      <c r="H249" s="150"/>
      <c r="I249" s="150"/>
      <c r="J249" s="150"/>
      <c r="K249" s="150"/>
      <c r="L249" s="150"/>
      <c r="M249" s="150"/>
      <c r="N249" s="150"/>
      <c r="O249" s="150"/>
      <c r="P249" s="150"/>
      <c r="Q249" s="143"/>
    </row>
    <row r="250" customFormat="false" ht="14.25" hidden="false" customHeight="true" outlineLevel="0" collapsed="false">
      <c r="A250" s="144" t="s">
        <v>3005</v>
      </c>
      <c r="B250" s="145" t="s">
        <v>484</v>
      </c>
      <c r="C250" s="146" t="s">
        <v>2722</v>
      </c>
      <c r="D250" s="147" t="s">
        <v>16</v>
      </c>
      <c r="E250" s="147"/>
      <c r="F250" s="147"/>
      <c r="G250" s="148" t="s">
        <v>2713</v>
      </c>
      <c r="H250" s="148"/>
      <c r="I250" s="149" t="s">
        <v>2713</v>
      </c>
      <c r="J250" s="146" t="s">
        <v>2823</v>
      </c>
      <c r="K250" s="149" t="s">
        <v>2713</v>
      </c>
      <c r="L250" s="146" t="s">
        <v>427</v>
      </c>
      <c r="M250" s="145" t="s">
        <v>2714</v>
      </c>
      <c r="N250" s="146" t="s">
        <v>2461</v>
      </c>
      <c r="O250" s="145" t="s">
        <v>2471</v>
      </c>
      <c r="P250" s="146" t="s">
        <v>2463</v>
      </c>
      <c r="Q250" s="143"/>
    </row>
    <row r="251" customFormat="false" ht="14.25" hidden="false" customHeight="true" outlineLevel="0" collapsed="false">
      <c r="A251" s="144"/>
      <c r="B251" s="150" t="s">
        <v>3006</v>
      </c>
      <c r="C251" s="150"/>
      <c r="D251" s="150"/>
      <c r="E251" s="150"/>
      <c r="F251" s="150"/>
      <c r="G251" s="150"/>
      <c r="H251" s="150"/>
      <c r="I251" s="150"/>
      <c r="J251" s="150"/>
      <c r="K251" s="150"/>
      <c r="L251" s="150"/>
      <c r="M251" s="150"/>
      <c r="N251" s="150"/>
      <c r="O251" s="150"/>
      <c r="P251" s="150"/>
      <c r="Q251" s="143"/>
    </row>
    <row r="252" customFormat="false" ht="14.25" hidden="false" customHeight="true" outlineLevel="0" collapsed="false">
      <c r="A252" s="144" t="s">
        <v>3007</v>
      </c>
      <c r="B252" s="145" t="s">
        <v>484</v>
      </c>
      <c r="C252" s="146" t="s">
        <v>2729</v>
      </c>
      <c r="D252" s="147" t="s">
        <v>2710</v>
      </c>
      <c r="E252" s="147"/>
      <c r="F252" s="147"/>
      <c r="G252" s="148" t="s">
        <v>2823</v>
      </c>
      <c r="H252" s="148"/>
      <c r="I252" s="149" t="n">
        <v>1</v>
      </c>
      <c r="J252" s="146" t="s">
        <v>2823</v>
      </c>
      <c r="K252" s="149" t="s">
        <v>2713</v>
      </c>
      <c r="L252" s="146" t="s">
        <v>2471</v>
      </c>
      <c r="M252" s="145" t="s">
        <v>2714</v>
      </c>
      <c r="N252" s="146" t="s">
        <v>2802</v>
      </c>
      <c r="O252" s="145" t="s">
        <v>2463</v>
      </c>
      <c r="P252" s="146" t="s">
        <v>2463</v>
      </c>
      <c r="Q252" s="143"/>
    </row>
    <row r="253" customFormat="false" ht="14.25" hidden="false" customHeight="true" outlineLevel="0" collapsed="false">
      <c r="A253" s="144"/>
      <c r="B253" s="150" t="s">
        <v>3008</v>
      </c>
      <c r="C253" s="150"/>
      <c r="D253" s="150"/>
      <c r="E253" s="150"/>
      <c r="F253" s="150"/>
      <c r="G253" s="150"/>
      <c r="H253" s="150"/>
      <c r="I253" s="150"/>
      <c r="J253" s="150"/>
      <c r="K253" s="150"/>
      <c r="L253" s="150"/>
      <c r="M253" s="150"/>
      <c r="N253" s="150"/>
      <c r="O253" s="150"/>
      <c r="P253" s="150"/>
      <c r="Q253" s="143"/>
    </row>
    <row r="254" customFormat="false" ht="14.25" hidden="false" customHeight="true" outlineLevel="0" collapsed="false">
      <c r="A254" s="144" t="s">
        <v>3009</v>
      </c>
      <c r="B254" s="145" t="s">
        <v>484</v>
      </c>
      <c r="C254" s="146" t="s">
        <v>2729</v>
      </c>
      <c r="D254" s="147" t="s">
        <v>2710</v>
      </c>
      <c r="E254" s="147"/>
      <c r="F254" s="147"/>
      <c r="G254" s="148" t="s">
        <v>2771</v>
      </c>
      <c r="H254" s="148"/>
      <c r="I254" s="149" t="n">
        <v>0.85</v>
      </c>
      <c r="J254" s="146" t="s">
        <v>2711</v>
      </c>
      <c r="K254" s="149" t="s">
        <v>2713</v>
      </c>
      <c r="L254" s="146" t="s">
        <v>2471</v>
      </c>
      <c r="M254" s="145" t="s">
        <v>2714</v>
      </c>
      <c r="N254" s="146" t="s">
        <v>2461</v>
      </c>
      <c r="O254" s="145" t="s">
        <v>2463</v>
      </c>
      <c r="P254" s="146" t="s">
        <v>2463</v>
      </c>
      <c r="Q254" s="143"/>
    </row>
    <row r="255" customFormat="false" ht="14.25" hidden="false" customHeight="true" outlineLevel="0" collapsed="false">
      <c r="A255" s="144"/>
      <c r="B255" s="150" t="s">
        <v>3010</v>
      </c>
      <c r="C255" s="150"/>
      <c r="D255" s="150"/>
      <c r="E255" s="150"/>
      <c r="F255" s="150"/>
      <c r="G255" s="150"/>
      <c r="H255" s="150"/>
      <c r="I255" s="150"/>
      <c r="J255" s="150"/>
      <c r="K255" s="150"/>
      <c r="L255" s="150"/>
      <c r="M255" s="150"/>
      <c r="N255" s="150"/>
      <c r="O255" s="150"/>
      <c r="P255" s="150"/>
      <c r="Q255" s="143"/>
    </row>
    <row r="256" customFormat="false" ht="14.25" hidden="false" customHeight="true" outlineLevel="0" collapsed="false">
      <c r="A256" s="144" t="s">
        <v>3011</v>
      </c>
      <c r="B256" s="145" t="s">
        <v>882</v>
      </c>
      <c r="C256" s="146" t="s">
        <v>2709</v>
      </c>
      <c r="D256" s="147" t="s">
        <v>2710</v>
      </c>
      <c r="E256" s="147"/>
      <c r="F256" s="147"/>
      <c r="G256" s="148" t="n">
        <v>13</v>
      </c>
      <c r="H256" s="148"/>
      <c r="I256" s="149" t="n">
        <v>0.9</v>
      </c>
      <c r="J256" s="146" t="n">
        <v>9</v>
      </c>
      <c r="K256" s="149" t="s">
        <v>2713</v>
      </c>
      <c r="L256" s="146" t="s">
        <v>2463</v>
      </c>
      <c r="M256" s="145" t="s">
        <v>2714</v>
      </c>
      <c r="N256" s="146" t="s">
        <v>2732</v>
      </c>
      <c r="O256" s="145" t="s">
        <v>2463</v>
      </c>
      <c r="P256" s="146" t="s">
        <v>2463</v>
      </c>
      <c r="Q256" s="143"/>
    </row>
    <row r="257" customFormat="false" ht="14.25" hidden="false" customHeight="true" outlineLevel="0" collapsed="false">
      <c r="A257" s="144"/>
      <c r="B257" s="150" t="s">
        <v>3012</v>
      </c>
      <c r="C257" s="150"/>
      <c r="D257" s="150"/>
      <c r="E257" s="150"/>
      <c r="F257" s="150"/>
      <c r="G257" s="150"/>
      <c r="H257" s="150"/>
      <c r="I257" s="150"/>
      <c r="J257" s="150"/>
      <c r="K257" s="150"/>
      <c r="L257" s="150"/>
      <c r="M257" s="150"/>
      <c r="N257" s="150"/>
      <c r="O257" s="150"/>
      <c r="P257" s="150"/>
      <c r="Q257" s="143"/>
    </row>
    <row r="258" customFormat="false" ht="14.25" hidden="false" customHeight="true" outlineLevel="0" collapsed="false">
      <c r="A258" s="144" t="s">
        <v>3013</v>
      </c>
      <c r="B258" s="145" t="s">
        <v>882</v>
      </c>
      <c r="C258" s="146" t="s">
        <v>2709</v>
      </c>
      <c r="D258" s="147" t="s">
        <v>2710</v>
      </c>
      <c r="E258" s="147"/>
      <c r="F258" s="147"/>
      <c r="G258" s="148" t="s">
        <v>2712</v>
      </c>
      <c r="H258" s="148"/>
      <c r="I258" s="149" t="n">
        <v>1</v>
      </c>
      <c r="J258" s="146" t="s">
        <v>2726</v>
      </c>
      <c r="K258" s="149" t="n">
        <v>0.3</v>
      </c>
      <c r="L258" s="146" t="s">
        <v>2463</v>
      </c>
      <c r="M258" s="145" t="s">
        <v>2714</v>
      </c>
      <c r="N258" s="146" t="s">
        <v>2715</v>
      </c>
      <c r="O258" s="145" t="s">
        <v>2463</v>
      </c>
      <c r="P258" s="146" t="s">
        <v>2463</v>
      </c>
      <c r="Q258" s="143"/>
    </row>
    <row r="259" customFormat="false" ht="14.25" hidden="false" customHeight="true" outlineLevel="0" collapsed="false">
      <c r="A259" s="144"/>
      <c r="B259" s="150" t="s">
        <v>3014</v>
      </c>
      <c r="C259" s="150"/>
      <c r="D259" s="150"/>
      <c r="E259" s="150"/>
      <c r="F259" s="150"/>
      <c r="G259" s="150"/>
      <c r="H259" s="150"/>
      <c r="I259" s="150"/>
      <c r="J259" s="150"/>
      <c r="K259" s="150"/>
      <c r="L259" s="150"/>
      <c r="M259" s="150"/>
      <c r="N259" s="150"/>
      <c r="O259" s="150"/>
      <c r="P259" s="150"/>
      <c r="Q259" s="143"/>
    </row>
    <row r="260" customFormat="false" ht="14.25" hidden="false" customHeight="true" outlineLevel="0" collapsed="false">
      <c r="A260" s="144" t="s">
        <v>3015</v>
      </c>
      <c r="B260" s="145" t="s">
        <v>882</v>
      </c>
      <c r="C260" s="146" t="s">
        <v>2729</v>
      </c>
      <c r="D260" s="147" t="s">
        <v>2710</v>
      </c>
      <c r="E260" s="147"/>
      <c r="F260" s="147"/>
      <c r="G260" s="148" t="s">
        <v>2753</v>
      </c>
      <c r="H260" s="148"/>
      <c r="I260" s="149" t="n">
        <v>1</v>
      </c>
      <c r="J260" s="146" t="s">
        <v>2712</v>
      </c>
      <c r="K260" s="149" t="s">
        <v>2713</v>
      </c>
      <c r="L260" s="146" t="s">
        <v>2471</v>
      </c>
      <c r="M260" s="145" t="s">
        <v>2714</v>
      </c>
      <c r="N260" s="146" t="s">
        <v>2715</v>
      </c>
      <c r="O260" s="145" t="s">
        <v>2463</v>
      </c>
      <c r="P260" s="146" t="s">
        <v>2463</v>
      </c>
      <c r="Q260" s="143"/>
    </row>
    <row r="261" customFormat="false" ht="14.25" hidden="false" customHeight="true" outlineLevel="0" collapsed="false">
      <c r="A261" s="144"/>
      <c r="B261" s="150" t="s">
        <v>3016</v>
      </c>
      <c r="C261" s="150"/>
      <c r="D261" s="150"/>
      <c r="E261" s="150"/>
      <c r="F261" s="150"/>
      <c r="G261" s="150"/>
      <c r="H261" s="150"/>
      <c r="I261" s="150"/>
      <c r="J261" s="150"/>
      <c r="K261" s="150"/>
      <c r="L261" s="150"/>
      <c r="M261" s="150"/>
      <c r="N261" s="150"/>
      <c r="O261" s="150"/>
      <c r="P261" s="150"/>
      <c r="Q261" s="143"/>
    </row>
    <row r="262" customFormat="false" ht="14.25" hidden="false" customHeight="true" outlineLevel="0" collapsed="false">
      <c r="A262" s="144" t="s">
        <v>3017</v>
      </c>
      <c r="B262" s="145" t="s">
        <v>882</v>
      </c>
      <c r="C262" s="146" t="s">
        <v>2722</v>
      </c>
      <c r="D262" s="147" t="s">
        <v>16</v>
      </c>
      <c r="E262" s="147"/>
      <c r="F262" s="147"/>
      <c r="G262" s="148" t="s">
        <v>2713</v>
      </c>
      <c r="H262" s="148"/>
      <c r="I262" s="149" t="s">
        <v>2713</v>
      </c>
      <c r="J262" s="146" t="s">
        <v>2723</v>
      </c>
      <c r="K262" s="149" t="s">
        <v>2713</v>
      </c>
      <c r="L262" s="146" t="s">
        <v>427</v>
      </c>
      <c r="M262" s="145" t="s">
        <v>2714</v>
      </c>
      <c r="N262" s="146" t="s">
        <v>2461</v>
      </c>
      <c r="O262" s="145" t="s">
        <v>2471</v>
      </c>
      <c r="P262" s="146" t="s">
        <v>2463</v>
      </c>
      <c r="Q262" s="143"/>
    </row>
    <row r="263" customFormat="false" ht="14.25" hidden="false" customHeight="true" outlineLevel="0" collapsed="false">
      <c r="A263" s="144"/>
      <c r="B263" s="150" t="s">
        <v>3018</v>
      </c>
      <c r="C263" s="150"/>
      <c r="D263" s="150"/>
      <c r="E263" s="150"/>
      <c r="F263" s="150"/>
      <c r="G263" s="150"/>
      <c r="H263" s="150"/>
      <c r="I263" s="150"/>
      <c r="J263" s="150"/>
      <c r="K263" s="150"/>
      <c r="L263" s="150"/>
      <c r="M263" s="150"/>
      <c r="N263" s="150"/>
      <c r="O263" s="150"/>
      <c r="P263" s="150"/>
      <c r="Q263" s="143"/>
    </row>
    <row r="264" customFormat="false" ht="14.25" hidden="false" customHeight="true" outlineLevel="0" collapsed="false">
      <c r="A264" s="144" t="s">
        <v>3019</v>
      </c>
      <c r="B264" s="145" t="s">
        <v>882</v>
      </c>
      <c r="C264" s="146" t="s">
        <v>2709</v>
      </c>
      <c r="D264" s="147" t="s">
        <v>2730</v>
      </c>
      <c r="E264" s="147"/>
      <c r="F264" s="147"/>
      <c r="G264" s="148" t="s">
        <v>2766</v>
      </c>
      <c r="H264" s="148"/>
      <c r="I264" s="149" t="n">
        <v>1</v>
      </c>
      <c r="J264" s="146" t="s">
        <v>2723</v>
      </c>
      <c r="K264" s="149" t="s">
        <v>2713</v>
      </c>
      <c r="L264" s="146" t="s">
        <v>2463</v>
      </c>
      <c r="M264" s="145" t="s">
        <v>2714</v>
      </c>
      <c r="N264" s="146" t="s">
        <v>2715</v>
      </c>
      <c r="O264" s="145" t="s">
        <v>2463</v>
      </c>
      <c r="P264" s="146" t="s">
        <v>2463</v>
      </c>
      <c r="Q264" s="143"/>
    </row>
    <row r="265" customFormat="false" ht="14.25" hidden="false" customHeight="true" outlineLevel="0" collapsed="false">
      <c r="A265" s="144"/>
      <c r="B265" s="150" t="s">
        <v>3020</v>
      </c>
      <c r="C265" s="150"/>
      <c r="D265" s="150"/>
      <c r="E265" s="150"/>
      <c r="F265" s="150"/>
      <c r="G265" s="150"/>
      <c r="H265" s="150"/>
      <c r="I265" s="150"/>
      <c r="J265" s="150"/>
      <c r="K265" s="150"/>
      <c r="L265" s="150"/>
      <c r="M265" s="150"/>
      <c r="N265" s="150"/>
      <c r="O265" s="150"/>
      <c r="P265" s="150"/>
      <c r="Q265" s="143"/>
    </row>
    <row r="266" customFormat="false" ht="14.25" hidden="false" customHeight="true" outlineLevel="0" collapsed="false">
      <c r="A266" s="144" t="s">
        <v>3021</v>
      </c>
      <c r="B266" s="145" t="s">
        <v>882</v>
      </c>
      <c r="C266" s="146" t="s">
        <v>2709</v>
      </c>
      <c r="D266" s="147" t="s">
        <v>2710</v>
      </c>
      <c r="E266" s="147"/>
      <c r="F266" s="147"/>
      <c r="G266" s="148" t="s">
        <v>3022</v>
      </c>
      <c r="H266" s="148"/>
      <c r="I266" s="149" t="n">
        <v>1</v>
      </c>
      <c r="J266" s="146" t="s">
        <v>2726</v>
      </c>
      <c r="K266" s="149" t="s">
        <v>2713</v>
      </c>
      <c r="L266" s="146" t="s">
        <v>2463</v>
      </c>
      <c r="M266" s="145" t="s">
        <v>2714</v>
      </c>
      <c r="N266" s="146" t="s">
        <v>2715</v>
      </c>
      <c r="O266" s="145" t="s">
        <v>2463</v>
      </c>
      <c r="P266" s="146" t="s">
        <v>2463</v>
      </c>
      <c r="Q266" s="143"/>
    </row>
    <row r="267" customFormat="false" ht="14.25" hidden="false" customHeight="true" outlineLevel="0" collapsed="false">
      <c r="A267" s="144"/>
      <c r="B267" s="150" t="s">
        <v>3023</v>
      </c>
      <c r="C267" s="150"/>
      <c r="D267" s="150"/>
      <c r="E267" s="150"/>
      <c r="F267" s="150"/>
      <c r="G267" s="150"/>
      <c r="H267" s="150"/>
      <c r="I267" s="150"/>
      <c r="J267" s="150"/>
      <c r="K267" s="150"/>
      <c r="L267" s="150"/>
      <c r="M267" s="150"/>
      <c r="N267" s="150"/>
      <c r="O267" s="150"/>
      <c r="P267" s="150"/>
      <c r="Q267" s="143"/>
    </row>
    <row r="268" customFormat="false" ht="14.25" hidden="false" customHeight="true" outlineLevel="0" collapsed="false">
      <c r="A268" s="144" t="s">
        <v>3024</v>
      </c>
      <c r="B268" s="145" t="s">
        <v>882</v>
      </c>
      <c r="C268" s="146" t="s">
        <v>2729</v>
      </c>
      <c r="D268" s="147" t="s">
        <v>2710</v>
      </c>
      <c r="E268" s="147"/>
      <c r="F268" s="147"/>
      <c r="G268" s="148" t="s">
        <v>2740</v>
      </c>
      <c r="H268" s="148"/>
      <c r="I268" s="149" t="n">
        <v>0.75</v>
      </c>
      <c r="J268" s="146" t="s">
        <v>2723</v>
      </c>
      <c r="K268" s="149" t="n">
        <v>0.2</v>
      </c>
      <c r="L268" s="146" t="s">
        <v>2471</v>
      </c>
      <c r="M268" s="145" t="s">
        <v>2714</v>
      </c>
      <c r="N268" s="146" t="s">
        <v>2715</v>
      </c>
      <c r="O268" s="145" t="s">
        <v>2463</v>
      </c>
      <c r="P268" s="146" t="s">
        <v>2463</v>
      </c>
      <c r="Q268" s="143"/>
    </row>
    <row r="269" customFormat="false" ht="14.25" hidden="false" customHeight="true" outlineLevel="0" collapsed="false">
      <c r="A269" s="144"/>
      <c r="B269" s="150" t="s">
        <v>3025</v>
      </c>
      <c r="C269" s="150"/>
      <c r="D269" s="150"/>
      <c r="E269" s="150"/>
      <c r="F269" s="150"/>
      <c r="G269" s="150"/>
      <c r="H269" s="150"/>
      <c r="I269" s="150"/>
      <c r="J269" s="150"/>
      <c r="K269" s="150"/>
      <c r="L269" s="150"/>
      <c r="M269" s="150"/>
      <c r="N269" s="150"/>
      <c r="O269" s="150"/>
      <c r="P269" s="150"/>
      <c r="Q269" s="143"/>
    </row>
    <row r="270" customFormat="false" ht="14.25" hidden="false" customHeight="true" outlineLevel="0" collapsed="false">
      <c r="A270" s="144" t="s">
        <v>3026</v>
      </c>
      <c r="B270" s="145" t="s">
        <v>882</v>
      </c>
      <c r="C270" s="146" t="s">
        <v>2729</v>
      </c>
      <c r="D270" s="147" t="s">
        <v>2710</v>
      </c>
      <c r="E270" s="147"/>
      <c r="F270" s="147"/>
      <c r="G270" s="148" t="s">
        <v>2712</v>
      </c>
      <c r="H270" s="148"/>
      <c r="I270" s="149" t="n">
        <v>0.9</v>
      </c>
      <c r="J270" s="146" t="s">
        <v>2726</v>
      </c>
      <c r="K270" s="149" t="s">
        <v>2713</v>
      </c>
      <c r="L270" s="146" t="s">
        <v>2471</v>
      </c>
      <c r="M270" s="145" t="n">
        <v>-6</v>
      </c>
      <c r="N270" s="146" t="s">
        <v>2715</v>
      </c>
      <c r="O270" s="145" t="s">
        <v>2463</v>
      </c>
      <c r="P270" s="146" t="s">
        <v>2463</v>
      </c>
      <c r="Q270" s="143"/>
    </row>
    <row r="271" customFormat="false" ht="14.25" hidden="false" customHeight="true" outlineLevel="0" collapsed="false">
      <c r="A271" s="144"/>
      <c r="B271" s="150" t="s">
        <v>3027</v>
      </c>
      <c r="C271" s="150"/>
      <c r="D271" s="150"/>
      <c r="E271" s="150"/>
      <c r="F271" s="150"/>
      <c r="G271" s="150"/>
      <c r="H271" s="150"/>
      <c r="I271" s="150"/>
      <c r="J271" s="150"/>
      <c r="K271" s="150"/>
      <c r="L271" s="150"/>
      <c r="M271" s="150"/>
      <c r="N271" s="150"/>
      <c r="O271" s="150"/>
      <c r="P271" s="150"/>
      <c r="Q271" s="143"/>
    </row>
    <row r="272" customFormat="false" ht="14.25" hidden="false" customHeight="true" outlineLevel="0" collapsed="false">
      <c r="A272" s="144"/>
      <c r="B272" s="150" t="s">
        <v>2903</v>
      </c>
      <c r="C272" s="150"/>
      <c r="D272" s="150"/>
      <c r="E272" s="150"/>
      <c r="F272" s="150"/>
      <c r="G272" s="150"/>
      <c r="H272" s="150"/>
      <c r="I272" s="150"/>
      <c r="J272" s="150"/>
      <c r="K272" s="150"/>
      <c r="L272" s="150"/>
      <c r="M272" s="150"/>
      <c r="N272" s="150"/>
      <c r="O272" s="150"/>
      <c r="P272" s="150"/>
      <c r="Q272" s="143"/>
    </row>
    <row r="273" customFormat="false" ht="14.25" hidden="false" customHeight="true" outlineLevel="0" collapsed="false">
      <c r="A273" s="144"/>
      <c r="B273" s="150" t="s">
        <v>2904</v>
      </c>
      <c r="C273" s="150"/>
      <c r="D273" s="150"/>
      <c r="E273" s="150"/>
      <c r="F273" s="150"/>
      <c r="G273" s="150"/>
      <c r="H273" s="150"/>
      <c r="I273" s="150"/>
      <c r="J273" s="150"/>
      <c r="K273" s="150"/>
      <c r="L273" s="150"/>
      <c r="M273" s="150"/>
      <c r="N273" s="150"/>
      <c r="O273" s="150"/>
      <c r="P273" s="150"/>
      <c r="Q273" s="143"/>
    </row>
    <row r="274" customFormat="false" ht="14.25" hidden="false" customHeight="true" outlineLevel="0" collapsed="false">
      <c r="A274" s="144" t="s">
        <v>3028</v>
      </c>
      <c r="B274" s="151" t="s">
        <v>1920</v>
      </c>
      <c r="C274" s="152" t="s">
        <v>2729</v>
      </c>
      <c r="D274" s="153" t="s">
        <v>2710</v>
      </c>
      <c r="E274" s="153"/>
      <c r="F274" s="153"/>
      <c r="G274" s="154" t="n">
        <v>12</v>
      </c>
      <c r="H274" s="154"/>
      <c r="I274" s="157" t="n">
        <v>1</v>
      </c>
      <c r="J274" s="152" t="n">
        <v>8</v>
      </c>
      <c r="K274" s="151" t="s">
        <v>2713</v>
      </c>
      <c r="L274" s="152" t="s">
        <v>2471</v>
      </c>
      <c r="M274" s="151" t="n">
        <v>0</v>
      </c>
      <c r="N274" s="152" t="s">
        <v>2761</v>
      </c>
      <c r="O274" s="151" t="s">
        <v>2463</v>
      </c>
      <c r="P274" s="152" t="s">
        <v>2463</v>
      </c>
      <c r="Q274" s="143"/>
    </row>
    <row r="275" customFormat="false" ht="14.25" hidden="false" customHeight="true" outlineLevel="0" collapsed="false">
      <c r="A275" s="144"/>
      <c r="B275" s="155" t="s">
        <v>3029</v>
      </c>
      <c r="C275" s="155"/>
      <c r="D275" s="155"/>
      <c r="E275" s="155"/>
      <c r="F275" s="155"/>
      <c r="G275" s="155"/>
      <c r="H275" s="155"/>
      <c r="I275" s="155"/>
      <c r="J275" s="155"/>
      <c r="K275" s="155"/>
      <c r="L275" s="155"/>
      <c r="M275" s="155"/>
      <c r="N275" s="155"/>
      <c r="O275" s="155"/>
      <c r="P275" s="155"/>
      <c r="Q275" s="143"/>
    </row>
    <row r="276" customFormat="false" ht="14.25" hidden="false" customHeight="true" outlineLevel="0" collapsed="false">
      <c r="A276" s="144" t="s">
        <v>3030</v>
      </c>
      <c r="B276" s="145" t="s">
        <v>598</v>
      </c>
      <c r="C276" s="146" t="s">
        <v>2729</v>
      </c>
      <c r="D276" s="147" t="s">
        <v>2710</v>
      </c>
      <c r="E276" s="147"/>
      <c r="F276" s="147"/>
      <c r="G276" s="148" t="s">
        <v>2753</v>
      </c>
      <c r="H276" s="148"/>
      <c r="I276" s="149" t="n">
        <v>1</v>
      </c>
      <c r="J276" s="146" t="s">
        <v>2911</v>
      </c>
      <c r="K276" s="149" t="s">
        <v>2713</v>
      </c>
      <c r="L276" s="146" t="s">
        <v>2471</v>
      </c>
      <c r="M276" s="145" t="s">
        <v>2714</v>
      </c>
      <c r="N276" s="146" t="s">
        <v>2761</v>
      </c>
      <c r="O276" s="145" t="s">
        <v>2463</v>
      </c>
      <c r="P276" s="146" t="s">
        <v>2463</v>
      </c>
      <c r="Q276" s="143"/>
    </row>
    <row r="277" customFormat="false" ht="14.25" hidden="false" customHeight="true" outlineLevel="0" collapsed="false">
      <c r="A277" s="144"/>
      <c r="B277" s="150" t="s">
        <v>3031</v>
      </c>
      <c r="C277" s="150"/>
      <c r="D277" s="150"/>
      <c r="E277" s="150"/>
      <c r="F277" s="150"/>
      <c r="G277" s="150"/>
      <c r="H277" s="150"/>
      <c r="I277" s="150"/>
      <c r="J277" s="150"/>
      <c r="K277" s="150"/>
      <c r="L277" s="150"/>
      <c r="M277" s="150"/>
      <c r="N277" s="150"/>
      <c r="O277" s="150"/>
      <c r="P277" s="150"/>
      <c r="Q277" s="143"/>
    </row>
    <row r="278" customFormat="false" ht="14.25" hidden="false" customHeight="true" outlineLevel="0" collapsed="false">
      <c r="A278" s="144" t="s">
        <v>3032</v>
      </c>
      <c r="B278" s="151" t="s">
        <v>532</v>
      </c>
      <c r="C278" s="152" t="s">
        <v>2709</v>
      </c>
      <c r="D278" s="153" t="s">
        <v>2710</v>
      </c>
      <c r="E278" s="153"/>
      <c r="F278" s="153"/>
      <c r="G278" s="154" t="n">
        <v>5</v>
      </c>
      <c r="H278" s="154"/>
      <c r="I278" s="157" t="n">
        <v>1</v>
      </c>
      <c r="J278" s="152" t="n">
        <v>7</v>
      </c>
      <c r="K278" s="151" t="s">
        <v>2713</v>
      </c>
      <c r="L278" s="152" t="s">
        <v>2471</v>
      </c>
      <c r="M278" s="151" t="n">
        <v>0</v>
      </c>
      <c r="N278" s="152" t="s">
        <v>2761</v>
      </c>
      <c r="O278" s="151" t="s">
        <v>2463</v>
      </c>
      <c r="P278" s="152" t="s">
        <v>2463</v>
      </c>
      <c r="Q278" s="143"/>
    </row>
    <row r="279" customFormat="false" ht="14.25" hidden="false" customHeight="true" outlineLevel="0" collapsed="false">
      <c r="A279" s="144"/>
      <c r="B279" s="155" t="s">
        <v>3033</v>
      </c>
      <c r="C279" s="155"/>
      <c r="D279" s="155"/>
      <c r="E279" s="155"/>
      <c r="F279" s="155"/>
      <c r="G279" s="155"/>
      <c r="H279" s="155"/>
      <c r="I279" s="155"/>
      <c r="J279" s="155"/>
      <c r="K279" s="155"/>
      <c r="L279" s="155"/>
      <c r="M279" s="155"/>
      <c r="N279" s="155"/>
      <c r="O279" s="155"/>
      <c r="P279" s="155"/>
      <c r="Q279" s="143"/>
    </row>
    <row r="280" customFormat="false" ht="14.25" hidden="false" customHeight="true" outlineLevel="0" collapsed="false">
      <c r="A280" s="144" t="s">
        <v>3034</v>
      </c>
      <c r="B280" s="145" t="s">
        <v>619</v>
      </c>
      <c r="C280" s="146" t="s">
        <v>2709</v>
      </c>
      <c r="D280" s="147" t="s">
        <v>2710</v>
      </c>
      <c r="E280" s="147"/>
      <c r="F280" s="147"/>
      <c r="G280" s="148" t="s">
        <v>2740</v>
      </c>
      <c r="H280" s="148"/>
      <c r="I280" s="149" t="n">
        <v>1</v>
      </c>
      <c r="J280" s="146" t="s">
        <v>2911</v>
      </c>
      <c r="K280" s="149" t="s">
        <v>2713</v>
      </c>
      <c r="L280" s="146" t="s">
        <v>2463</v>
      </c>
      <c r="M280" s="145" t="s">
        <v>2714</v>
      </c>
      <c r="N280" s="146" t="s">
        <v>2732</v>
      </c>
      <c r="O280" s="145" t="s">
        <v>2463</v>
      </c>
      <c r="P280" s="146" t="s">
        <v>2463</v>
      </c>
      <c r="Q280" s="143"/>
    </row>
    <row r="281" customFormat="false" ht="14.25" hidden="false" customHeight="true" outlineLevel="0" collapsed="false">
      <c r="A281" s="144"/>
      <c r="B281" s="150" t="s">
        <v>3035</v>
      </c>
      <c r="C281" s="150"/>
      <c r="D281" s="150"/>
      <c r="E281" s="150"/>
      <c r="F281" s="150"/>
      <c r="G281" s="150"/>
      <c r="H281" s="150"/>
      <c r="I281" s="150"/>
      <c r="J281" s="150"/>
      <c r="K281" s="150"/>
      <c r="L281" s="150"/>
      <c r="M281" s="150"/>
      <c r="N281" s="150"/>
      <c r="O281" s="150"/>
      <c r="P281" s="150"/>
      <c r="Q281" s="143"/>
    </row>
    <row r="282" customFormat="false" ht="14.25" hidden="false" customHeight="true" outlineLevel="0" collapsed="false">
      <c r="A282" s="144" t="s">
        <v>3036</v>
      </c>
      <c r="B282" s="145" t="s">
        <v>1920</v>
      </c>
      <c r="C282" s="146" t="s">
        <v>2729</v>
      </c>
      <c r="D282" s="147" t="s">
        <v>2730</v>
      </c>
      <c r="E282" s="147"/>
      <c r="F282" s="147"/>
      <c r="G282" s="148" t="s">
        <v>2753</v>
      </c>
      <c r="H282" s="148"/>
      <c r="I282" s="149" t="n">
        <v>1</v>
      </c>
      <c r="J282" s="146" t="s">
        <v>2712</v>
      </c>
      <c r="K282" s="149" t="s">
        <v>2713</v>
      </c>
      <c r="L282" s="146" t="s">
        <v>2471</v>
      </c>
      <c r="M282" s="145" t="s">
        <v>2714</v>
      </c>
      <c r="N282" s="146" t="s">
        <v>2715</v>
      </c>
      <c r="O282" s="145" t="s">
        <v>2463</v>
      </c>
      <c r="P282" s="146" t="s">
        <v>2463</v>
      </c>
      <c r="Q282" s="143"/>
    </row>
    <row r="283" customFormat="false" ht="14.25" hidden="false" customHeight="true" outlineLevel="0" collapsed="false">
      <c r="A283" s="144"/>
      <c r="B283" s="150" t="s">
        <v>3037</v>
      </c>
      <c r="C283" s="150"/>
      <c r="D283" s="150"/>
      <c r="E283" s="150"/>
      <c r="F283" s="150"/>
      <c r="G283" s="150"/>
      <c r="H283" s="150"/>
      <c r="I283" s="150"/>
      <c r="J283" s="150"/>
      <c r="K283" s="150"/>
      <c r="L283" s="150"/>
      <c r="M283" s="150"/>
      <c r="N283" s="150"/>
      <c r="O283" s="150"/>
      <c r="P283" s="150"/>
      <c r="Q283" s="143"/>
    </row>
    <row r="284" customFormat="false" ht="14.25" hidden="false" customHeight="true" outlineLevel="0" collapsed="false">
      <c r="A284" s="144" t="s">
        <v>3038</v>
      </c>
      <c r="B284" s="145" t="s">
        <v>512</v>
      </c>
      <c r="C284" s="146" t="s">
        <v>2729</v>
      </c>
      <c r="D284" s="147" t="s">
        <v>2710</v>
      </c>
      <c r="E284" s="147"/>
      <c r="F284" s="147"/>
      <c r="G284" s="148" t="s">
        <v>2753</v>
      </c>
      <c r="H284" s="148"/>
      <c r="I284" s="149" t="n">
        <v>0.95</v>
      </c>
      <c r="J284" s="146" t="s">
        <v>2712</v>
      </c>
      <c r="K284" s="149" t="s">
        <v>2713</v>
      </c>
      <c r="L284" s="146" t="s">
        <v>2471</v>
      </c>
      <c r="M284" s="145" t="s">
        <v>2714</v>
      </c>
      <c r="N284" s="146" t="s">
        <v>2732</v>
      </c>
      <c r="O284" s="145" t="s">
        <v>2463</v>
      </c>
      <c r="P284" s="146" t="s">
        <v>2463</v>
      </c>
      <c r="Q284" s="143"/>
    </row>
    <row r="285" customFormat="false" ht="14.25" hidden="false" customHeight="true" outlineLevel="0" collapsed="false">
      <c r="A285" s="144"/>
      <c r="B285" s="150" t="s">
        <v>3039</v>
      </c>
      <c r="C285" s="150"/>
      <c r="D285" s="150"/>
      <c r="E285" s="150"/>
      <c r="F285" s="150"/>
      <c r="G285" s="150"/>
      <c r="H285" s="150"/>
      <c r="I285" s="150"/>
      <c r="J285" s="150"/>
      <c r="K285" s="150"/>
      <c r="L285" s="150"/>
      <c r="M285" s="150"/>
      <c r="N285" s="150"/>
      <c r="O285" s="150"/>
      <c r="P285" s="150"/>
      <c r="Q285" s="143"/>
    </row>
    <row r="286" customFormat="false" ht="14.25" hidden="false" customHeight="true" outlineLevel="0" collapsed="false">
      <c r="A286" s="144" t="s">
        <v>3040</v>
      </c>
      <c r="B286" s="145" t="s">
        <v>882</v>
      </c>
      <c r="C286" s="146" t="s">
        <v>2729</v>
      </c>
      <c r="D286" s="147" t="s">
        <v>2710</v>
      </c>
      <c r="E286" s="147"/>
      <c r="F286" s="147"/>
      <c r="G286" s="148" t="s">
        <v>3001</v>
      </c>
      <c r="H286" s="148"/>
      <c r="I286" s="149" t="n">
        <v>0.9</v>
      </c>
      <c r="J286" s="146" t="s">
        <v>2712</v>
      </c>
      <c r="K286" s="149" t="s">
        <v>2713</v>
      </c>
      <c r="L286" s="146" t="s">
        <v>2471</v>
      </c>
      <c r="M286" s="145" t="s">
        <v>2714</v>
      </c>
      <c r="N286" s="146" t="s">
        <v>2715</v>
      </c>
      <c r="O286" s="145" t="s">
        <v>2463</v>
      </c>
      <c r="P286" s="146" t="s">
        <v>2463</v>
      </c>
      <c r="Q286" s="143"/>
    </row>
    <row r="287" customFormat="false" ht="14.25" hidden="false" customHeight="true" outlineLevel="0" collapsed="false">
      <c r="A287" s="144"/>
      <c r="B287" s="150" t="s">
        <v>3041</v>
      </c>
      <c r="C287" s="150"/>
      <c r="D287" s="150"/>
      <c r="E287" s="150"/>
      <c r="F287" s="150"/>
      <c r="G287" s="150"/>
      <c r="H287" s="150"/>
      <c r="I287" s="150"/>
      <c r="J287" s="150"/>
      <c r="K287" s="150"/>
      <c r="L287" s="150"/>
      <c r="M287" s="150"/>
      <c r="N287" s="150"/>
      <c r="O287" s="150"/>
      <c r="P287" s="150"/>
      <c r="Q287" s="143"/>
    </row>
    <row r="288" customFormat="false" ht="14.25" hidden="false" customHeight="true" outlineLevel="0" collapsed="false">
      <c r="A288" s="144" t="s">
        <v>3042</v>
      </c>
      <c r="B288" s="145" t="s">
        <v>598</v>
      </c>
      <c r="C288" s="146" t="s">
        <v>2729</v>
      </c>
      <c r="D288" s="147" t="s">
        <v>2710</v>
      </c>
      <c r="E288" s="147"/>
      <c r="F288" s="147"/>
      <c r="G288" s="148" t="s">
        <v>2740</v>
      </c>
      <c r="H288" s="148"/>
      <c r="I288" s="149" t="n">
        <v>0.5</v>
      </c>
      <c r="J288" s="146" t="s">
        <v>2753</v>
      </c>
      <c r="K288" s="149" t="s">
        <v>2713</v>
      </c>
      <c r="L288" s="146" t="s">
        <v>2471</v>
      </c>
      <c r="M288" s="145" t="s">
        <v>2714</v>
      </c>
      <c r="N288" s="146" t="s">
        <v>2761</v>
      </c>
      <c r="O288" s="145" t="s">
        <v>2463</v>
      </c>
      <c r="P288" s="146" t="s">
        <v>2463</v>
      </c>
      <c r="Q288" s="143"/>
    </row>
    <row r="289" customFormat="false" ht="14.25" hidden="false" customHeight="true" outlineLevel="0" collapsed="false">
      <c r="A289" s="144"/>
      <c r="B289" s="150" t="s">
        <v>3043</v>
      </c>
      <c r="C289" s="150"/>
      <c r="D289" s="150"/>
      <c r="E289" s="150"/>
      <c r="F289" s="150"/>
      <c r="G289" s="150"/>
      <c r="H289" s="150"/>
      <c r="I289" s="150"/>
      <c r="J289" s="150"/>
      <c r="K289" s="150"/>
      <c r="L289" s="150"/>
      <c r="M289" s="150"/>
      <c r="N289" s="150"/>
      <c r="O289" s="150"/>
      <c r="P289" s="150"/>
      <c r="Q289" s="143"/>
    </row>
    <row r="290" customFormat="false" ht="14.25" hidden="false" customHeight="true" outlineLevel="0" collapsed="false">
      <c r="A290" s="144" t="s">
        <v>3044</v>
      </c>
      <c r="B290" s="145" t="s">
        <v>512</v>
      </c>
      <c r="C290" s="146" t="s">
        <v>2709</v>
      </c>
      <c r="D290" s="147" t="s">
        <v>2710</v>
      </c>
      <c r="E290" s="147"/>
      <c r="F290" s="147"/>
      <c r="G290" s="148" t="s">
        <v>2766</v>
      </c>
      <c r="H290" s="148"/>
      <c r="I290" s="149" t="n">
        <v>1</v>
      </c>
      <c r="J290" s="146" t="s">
        <v>2723</v>
      </c>
      <c r="K290" s="149" t="n">
        <v>0.1</v>
      </c>
      <c r="L290" s="146" t="s">
        <v>2463</v>
      </c>
      <c r="M290" s="145" t="s">
        <v>2714</v>
      </c>
      <c r="N290" s="146" t="s">
        <v>2715</v>
      </c>
      <c r="O290" s="145" t="s">
        <v>2463</v>
      </c>
      <c r="P290" s="146" t="s">
        <v>2463</v>
      </c>
      <c r="Q290" s="143"/>
    </row>
    <row r="291" customFormat="false" ht="14.25" hidden="false" customHeight="true" outlineLevel="0" collapsed="false">
      <c r="A291" s="144"/>
      <c r="B291" s="150" t="s">
        <v>3045</v>
      </c>
      <c r="C291" s="150"/>
      <c r="D291" s="150"/>
      <c r="E291" s="150"/>
      <c r="F291" s="150"/>
      <c r="G291" s="150"/>
      <c r="H291" s="150"/>
      <c r="I291" s="150"/>
      <c r="J291" s="150"/>
      <c r="K291" s="150"/>
      <c r="L291" s="150"/>
      <c r="M291" s="150"/>
      <c r="N291" s="150"/>
      <c r="O291" s="150"/>
      <c r="P291" s="150"/>
      <c r="Q291" s="143"/>
    </row>
    <row r="292" customFormat="false" ht="14.25" hidden="false" customHeight="true" outlineLevel="0" collapsed="false">
      <c r="A292" s="144" t="s">
        <v>3046</v>
      </c>
      <c r="B292" s="145" t="s">
        <v>512</v>
      </c>
      <c r="C292" s="146" t="s">
        <v>2729</v>
      </c>
      <c r="D292" s="147" t="s">
        <v>2855</v>
      </c>
      <c r="E292" s="147"/>
      <c r="F292" s="147"/>
      <c r="G292" s="148" t="s">
        <v>2740</v>
      </c>
      <c r="H292" s="148"/>
      <c r="I292" s="149" t="n">
        <v>1</v>
      </c>
      <c r="J292" s="146" t="s">
        <v>2723</v>
      </c>
      <c r="K292" s="149" t="s">
        <v>2713</v>
      </c>
      <c r="L292" s="146" t="s">
        <v>2463</v>
      </c>
      <c r="M292" s="145" t="s">
        <v>2714</v>
      </c>
      <c r="N292" s="146" t="s">
        <v>2761</v>
      </c>
      <c r="O292" s="145" t="s">
        <v>2463</v>
      </c>
      <c r="P292" s="146" t="s">
        <v>2463</v>
      </c>
      <c r="Q292" s="143"/>
    </row>
    <row r="293" customFormat="false" ht="14.25" hidden="false" customHeight="true" outlineLevel="0" collapsed="false">
      <c r="A293" s="144"/>
      <c r="B293" s="150" t="s">
        <v>3047</v>
      </c>
      <c r="C293" s="150"/>
      <c r="D293" s="150"/>
      <c r="E293" s="150"/>
      <c r="F293" s="150"/>
      <c r="G293" s="150"/>
      <c r="H293" s="150"/>
      <c r="I293" s="150"/>
      <c r="J293" s="150"/>
      <c r="K293" s="150"/>
      <c r="L293" s="150"/>
      <c r="M293" s="150"/>
      <c r="N293" s="150"/>
      <c r="O293" s="150"/>
      <c r="P293" s="150"/>
      <c r="Q293" s="143"/>
    </row>
    <row r="294" customFormat="false" ht="14.25" hidden="false" customHeight="true" outlineLevel="0" collapsed="false">
      <c r="A294" s="144" t="s">
        <v>3048</v>
      </c>
      <c r="B294" s="145" t="s">
        <v>484</v>
      </c>
      <c r="C294" s="146" t="s">
        <v>2709</v>
      </c>
      <c r="D294" s="147" t="s">
        <v>2710</v>
      </c>
      <c r="E294" s="147"/>
      <c r="F294" s="147"/>
      <c r="G294" s="148" t="s">
        <v>2823</v>
      </c>
      <c r="H294" s="148"/>
      <c r="I294" s="149" t="n">
        <v>1</v>
      </c>
      <c r="J294" s="146" t="s">
        <v>2823</v>
      </c>
      <c r="K294" s="149" t="s">
        <v>2713</v>
      </c>
      <c r="L294" s="146" t="s">
        <v>2463</v>
      </c>
      <c r="M294" s="145" t="n">
        <v>0</v>
      </c>
      <c r="N294" s="146" t="s">
        <v>2802</v>
      </c>
      <c r="O294" s="145" t="s">
        <v>2463</v>
      </c>
      <c r="P294" s="146" t="s">
        <v>2463</v>
      </c>
      <c r="Q294" s="143"/>
    </row>
    <row r="295" customFormat="false" ht="14.25" hidden="false" customHeight="true" outlineLevel="0" collapsed="false">
      <c r="A295" s="144"/>
      <c r="B295" s="150" t="s">
        <v>3049</v>
      </c>
      <c r="C295" s="150"/>
      <c r="D295" s="150"/>
      <c r="E295" s="150"/>
      <c r="F295" s="150"/>
      <c r="G295" s="150"/>
      <c r="H295" s="150"/>
      <c r="I295" s="150"/>
      <c r="J295" s="150"/>
      <c r="K295" s="150"/>
      <c r="L295" s="150"/>
      <c r="M295" s="150"/>
      <c r="N295" s="150"/>
      <c r="O295" s="150"/>
      <c r="P295" s="150"/>
      <c r="Q295" s="143"/>
    </row>
    <row r="296" customFormat="false" ht="14.25" hidden="false" customHeight="true" outlineLevel="0" collapsed="false">
      <c r="A296" s="144" t="s">
        <v>3050</v>
      </c>
      <c r="B296" s="151" t="s">
        <v>501</v>
      </c>
      <c r="C296" s="152" t="s">
        <v>2722</v>
      </c>
      <c r="D296" s="153" t="s">
        <v>2710</v>
      </c>
      <c r="E296" s="153"/>
      <c r="F296" s="153"/>
      <c r="G296" s="154" t="s">
        <v>2713</v>
      </c>
      <c r="H296" s="154"/>
      <c r="I296" s="157" t="n">
        <v>1</v>
      </c>
      <c r="J296" s="152" t="n">
        <v>6</v>
      </c>
      <c r="K296" s="151" t="s">
        <v>2713</v>
      </c>
      <c r="L296" s="152" t="s">
        <v>2463</v>
      </c>
      <c r="M296" s="151" t="n">
        <v>0</v>
      </c>
      <c r="N296" s="152" t="s">
        <v>2461</v>
      </c>
      <c r="O296" s="151" t="s">
        <v>2463</v>
      </c>
      <c r="P296" s="152" t="s">
        <v>2471</v>
      </c>
      <c r="Q296" s="143"/>
    </row>
    <row r="297" customFormat="false" ht="14.25" hidden="false" customHeight="true" outlineLevel="0" collapsed="false">
      <c r="A297" s="144"/>
      <c r="B297" s="155" t="s">
        <v>3051</v>
      </c>
      <c r="C297" s="155"/>
      <c r="D297" s="155"/>
      <c r="E297" s="155"/>
      <c r="F297" s="155"/>
      <c r="G297" s="155"/>
      <c r="H297" s="155"/>
      <c r="I297" s="155"/>
      <c r="J297" s="155"/>
      <c r="K297" s="155"/>
      <c r="L297" s="155"/>
      <c r="M297" s="155"/>
      <c r="N297" s="155"/>
      <c r="O297" s="155"/>
      <c r="P297" s="155"/>
      <c r="Q297" s="143"/>
    </row>
    <row r="298" customFormat="false" ht="14.25" hidden="false" customHeight="true" outlineLevel="0" collapsed="false">
      <c r="A298" s="144" t="s">
        <v>3052</v>
      </c>
      <c r="B298" s="145" t="s">
        <v>484</v>
      </c>
      <c r="C298" s="146" t="s">
        <v>2729</v>
      </c>
      <c r="D298" s="147" t="s">
        <v>2710</v>
      </c>
      <c r="E298" s="147"/>
      <c r="F298" s="147"/>
      <c r="G298" s="148" t="s">
        <v>2740</v>
      </c>
      <c r="H298" s="148"/>
      <c r="I298" s="149" t="n">
        <v>0.75</v>
      </c>
      <c r="J298" s="146" t="s">
        <v>2723</v>
      </c>
      <c r="K298" s="149" t="s">
        <v>2713</v>
      </c>
      <c r="L298" s="146" t="s">
        <v>2463</v>
      </c>
      <c r="M298" s="145" t="s">
        <v>2714</v>
      </c>
      <c r="N298" s="146" t="s">
        <v>2461</v>
      </c>
      <c r="O298" s="145" t="s">
        <v>2463</v>
      </c>
      <c r="P298" s="146" t="s">
        <v>2463</v>
      </c>
      <c r="Q298" s="143"/>
    </row>
    <row r="299" customFormat="false" ht="14.25" hidden="false" customHeight="true" outlineLevel="0" collapsed="false">
      <c r="A299" s="144"/>
      <c r="B299" s="150" t="s">
        <v>2747</v>
      </c>
      <c r="C299" s="150"/>
      <c r="D299" s="150"/>
      <c r="E299" s="150"/>
      <c r="F299" s="150"/>
      <c r="G299" s="150"/>
      <c r="H299" s="150"/>
      <c r="I299" s="150"/>
      <c r="J299" s="150"/>
      <c r="K299" s="150"/>
      <c r="L299" s="150"/>
      <c r="M299" s="150"/>
      <c r="N299" s="150"/>
      <c r="O299" s="150"/>
      <c r="P299" s="150"/>
      <c r="Q299" s="143"/>
    </row>
    <row r="300" customFormat="false" ht="14.25" hidden="false" customHeight="true" outlineLevel="0" collapsed="false">
      <c r="A300" s="144"/>
      <c r="B300" s="150" t="s">
        <v>3053</v>
      </c>
      <c r="C300" s="150"/>
      <c r="D300" s="150"/>
      <c r="E300" s="150"/>
      <c r="F300" s="150"/>
      <c r="G300" s="150"/>
      <c r="H300" s="150"/>
      <c r="I300" s="150"/>
      <c r="J300" s="150"/>
      <c r="K300" s="150"/>
      <c r="L300" s="150"/>
      <c r="M300" s="150"/>
      <c r="N300" s="150"/>
      <c r="O300" s="150"/>
      <c r="P300" s="150"/>
      <c r="Q300" s="143"/>
    </row>
    <row r="301" customFormat="false" ht="14.25" hidden="false" customHeight="true" outlineLevel="0" collapsed="false">
      <c r="A301" s="144"/>
      <c r="B301" s="150" t="s">
        <v>3054</v>
      </c>
      <c r="C301" s="150"/>
      <c r="D301" s="150"/>
      <c r="E301" s="150"/>
      <c r="F301" s="150"/>
      <c r="G301" s="150"/>
      <c r="H301" s="150"/>
      <c r="I301" s="150"/>
      <c r="J301" s="150"/>
      <c r="K301" s="150"/>
      <c r="L301" s="150"/>
      <c r="M301" s="150"/>
      <c r="N301" s="150"/>
      <c r="O301" s="150"/>
      <c r="P301" s="150"/>
      <c r="Q301" s="143"/>
    </row>
    <row r="302" customFormat="false" ht="14.25" hidden="false" customHeight="true" outlineLevel="0" collapsed="false">
      <c r="A302" s="144" t="s">
        <v>3055</v>
      </c>
      <c r="B302" s="151" t="s">
        <v>501</v>
      </c>
      <c r="C302" s="152" t="s">
        <v>2722</v>
      </c>
      <c r="D302" s="153" t="s">
        <v>3056</v>
      </c>
      <c r="E302" s="153"/>
      <c r="F302" s="153"/>
      <c r="G302" s="154" t="s">
        <v>2713</v>
      </c>
      <c r="H302" s="154"/>
      <c r="I302" s="151" t="s">
        <v>2713</v>
      </c>
      <c r="J302" s="152" t="n">
        <v>10</v>
      </c>
      <c r="K302" s="151" t="s">
        <v>2713</v>
      </c>
      <c r="L302" s="152" t="s">
        <v>2463</v>
      </c>
      <c r="M302" s="151" t="n">
        <v>0</v>
      </c>
      <c r="N302" s="152" t="s">
        <v>2761</v>
      </c>
      <c r="O302" s="151" t="s">
        <v>2463</v>
      </c>
      <c r="P302" s="152" t="s">
        <v>2463</v>
      </c>
      <c r="Q302" s="143"/>
    </row>
    <row r="303" customFormat="false" ht="14.25" hidden="false" customHeight="true" outlineLevel="0" collapsed="false">
      <c r="A303" s="144"/>
      <c r="B303" s="155" t="s">
        <v>3057</v>
      </c>
      <c r="C303" s="155"/>
      <c r="D303" s="155"/>
      <c r="E303" s="155"/>
      <c r="F303" s="155"/>
      <c r="G303" s="155"/>
      <c r="H303" s="155"/>
      <c r="I303" s="155"/>
      <c r="J303" s="155"/>
      <c r="K303" s="155"/>
      <c r="L303" s="155"/>
      <c r="M303" s="155"/>
      <c r="N303" s="155"/>
      <c r="O303" s="155"/>
      <c r="P303" s="155"/>
      <c r="Q303" s="143"/>
    </row>
    <row r="304" customFormat="false" ht="14.25" hidden="false" customHeight="true" outlineLevel="0" collapsed="false">
      <c r="A304" s="144" t="s">
        <v>3058</v>
      </c>
      <c r="B304" s="151" t="s">
        <v>501</v>
      </c>
      <c r="C304" s="152" t="s">
        <v>2722</v>
      </c>
      <c r="D304" s="153" t="s">
        <v>2710</v>
      </c>
      <c r="E304" s="153"/>
      <c r="F304" s="153"/>
      <c r="G304" s="154" t="s">
        <v>2713</v>
      </c>
      <c r="H304" s="154"/>
      <c r="I304" s="151" t="s">
        <v>2713</v>
      </c>
      <c r="J304" s="152" t="n">
        <v>7</v>
      </c>
      <c r="K304" s="151" t="s">
        <v>2713</v>
      </c>
      <c r="L304" s="152" t="s">
        <v>2463</v>
      </c>
      <c r="M304" s="151" t="n">
        <v>0</v>
      </c>
      <c r="N304" s="152" t="s">
        <v>2761</v>
      </c>
      <c r="O304" s="151" t="s">
        <v>2463</v>
      </c>
      <c r="P304" s="152" t="s">
        <v>2471</v>
      </c>
      <c r="Q304" s="143"/>
    </row>
    <row r="305" customFormat="false" ht="14.25" hidden="false" customHeight="true" outlineLevel="0" collapsed="false">
      <c r="A305" s="144"/>
      <c r="B305" s="155" t="s">
        <v>3059</v>
      </c>
      <c r="C305" s="155"/>
      <c r="D305" s="155"/>
      <c r="E305" s="155"/>
      <c r="F305" s="155"/>
      <c r="G305" s="155"/>
      <c r="H305" s="155"/>
      <c r="I305" s="155"/>
      <c r="J305" s="155"/>
      <c r="K305" s="155"/>
      <c r="L305" s="155"/>
      <c r="M305" s="155"/>
      <c r="N305" s="155"/>
      <c r="O305" s="155"/>
      <c r="P305" s="155"/>
      <c r="Q305" s="143"/>
    </row>
    <row r="306" customFormat="false" ht="14.25" hidden="false" customHeight="true" outlineLevel="0" collapsed="false">
      <c r="A306" s="144" t="s">
        <v>3060</v>
      </c>
      <c r="B306" s="145" t="s">
        <v>501</v>
      </c>
      <c r="C306" s="146" t="s">
        <v>2709</v>
      </c>
      <c r="D306" s="147" t="s">
        <v>2710</v>
      </c>
      <c r="E306" s="147"/>
      <c r="F306" s="147"/>
      <c r="G306" s="148" t="s">
        <v>3061</v>
      </c>
      <c r="H306" s="148"/>
      <c r="I306" s="149" t="n">
        <v>1</v>
      </c>
      <c r="J306" s="146" t="s">
        <v>2766</v>
      </c>
      <c r="K306" s="149" t="s">
        <v>2713</v>
      </c>
      <c r="L306" s="146" t="s">
        <v>2463</v>
      </c>
      <c r="M306" s="145" t="s">
        <v>2714</v>
      </c>
      <c r="N306" s="146" t="s">
        <v>2715</v>
      </c>
      <c r="O306" s="145" t="s">
        <v>2463</v>
      </c>
      <c r="P306" s="146" t="s">
        <v>2463</v>
      </c>
      <c r="Q306" s="143"/>
    </row>
    <row r="307" customFormat="false" ht="14.25" hidden="false" customHeight="true" outlineLevel="0" collapsed="false">
      <c r="A307" s="144"/>
      <c r="B307" s="150" t="s">
        <v>3062</v>
      </c>
      <c r="C307" s="150"/>
      <c r="D307" s="150"/>
      <c r="E307" s="150"/>
      <c r="F307" s="150"/>
      <c r="G307" s="150"/>
      <c r="H307" s="150"/>
      <c r="I307" s="150"/>
      <c r="J307" s="150"/>
      <c r="K307" s="150"/>
      <c r="L307" s="150"/>
      <c r="M307" s="150"/>
      <c r="N307" s="150"/>
      <c r="O307" s="150"/>
      <c r="P307" s="150"/>
      <c r="Q307" s="143"/>
    </row>
    <row r="308" customFormat="false" ht="14.25" hidden="false" customHeight="true" outlineLevel="0" collapsed="false">
      <c r="A308" s="144" t="s">
        <v>3063</v>
      </c>
      <c r="B308" s="145" t="s">
        <v>501</v>
      </c>
      <c r="C308" s="146" t="s">
        <v>2709</v>
      </c>
      <c r="D308" s="147" t="s">
        <v>2718</v>
      </c>
      <c r="E308" s="147"/>
      <c r="F308" s="147"/>
      <c r="G308" s="148" t="s">
        <v>2712</v>
      </c>
      <c r="H308" s="148"/>
      <c r="I308" s="149" t="n">
        <v>0.95</v>
      </c>
      <c r="J308" s="146" t="s">
        <v>2726</v>
      </c>
      <c r="K308" s="149" t="s">
        <v>2713</v>
      </c>
      <c r="L308" s="146" t="s">
        <v>2463</v>
      </c>
      <c r="M308" s="145" t="s">
        <v>2714</v>
      </c>
      <c r="N308" s="146" t="s">
        <v>2715</v>
      </c>
      <c r="O308" s="145" t="s">
        <v>2463</v>
      </c>
      <c r="P308" s="146" t="s">
        <v>2463</v>
      </c>
      <c r="Q308" s="143"/>
    </row>
    <row r="309" customFormat="false" ht="14.25" hidden="false" customHeight="true" outlineLevel="0" collapsed="false">
      <c r="A309" s="144"/>
      <c r="B309" s="150" t="s">
        <v>3064</v>
      </c>
      <c r="C309" s="150"/>
      <c r="D309" s="150"/>
      <c r="E309" s="150"/>
      <c r="F309" s="150"/>
      <c r="G309" s="150"/>
      <c r="H309" s="150"/>
      <c r="I309" s="150"/>
      <c r="J309" s="150"/>
      <c r="K309" s="150"/>
      <c r="L309" s="150"/>
      <c r="M309" s="150"/>
      <c r="N309" s="150"/>
      <c r="O309" s="150"/>
      <c r="P309" s="150"/>
      <c r="Q309" s="143"/>
    </row>
    <row r="310" customFormat="false" ht="14.25" hidden="false" customHeight="true" outlineLevel="0" collapsed="false">
      <c r="A310" s="144" t="s">
        <v>3065</v>
      </c>
      <c r="B310" s="145" t="s">
        <v>1008</v>
      </c>
      <c r="C310" s="146" t="s">
        <v>2722</v>
      </c>
      <c r="D310" s="147" t="s">
        <v>2710</v>
      </c>
      <c r="E310" s="147"/>
      <c r="F310" s="147"/>
      <c r="G310" s="148" t="s">
        <v>2713</v>
      </c>
      <c r="H310" s="148"/>
      <c r="I310" s="149" t="n">
        <v>1</v>
      </c>
      <c r="J310" s="146" t="s">
        <v>2726</v>
      </c>
      <c r="K310" s="149" t="s">
        <v>2713</v>
      </c>
      <c r="L310" s="146" t="s">
        <v>2463</v>
      </c>
      <c r="M310" s="145" t="s">
        <v>2714</v>
      </c>
      <c r="N310" s="146" t="s">
        <v>2461</v>
      </c>
      <c r="O310" s="145" t="s">
        <v>2463</v>
      </c>
      <c r="P310" s="146" t="s">
        <v>2471</v>
      </c>
      <c r="Q310" s="143"/>
    </row>
    <row r="311" customFormat="false" ht="14.25" hidden="false" customHeight="true" outlineLevel="0" collapsed="false">
      <c r="A311" s="144"/>
      <c r="B311" s="150" t="s">
        <v>3066</v>
      </c>
      <c r="C311" s="150"/>
      <c r="D311" s="150"/>
      <c r="E311" s="150"/>
      <c r="F311" s="150"/>
      <c r="G311" s="150"/>
      <c r="H311" s="150"/>
      <c r="I311" s="150"/>
      <c r="J311" s="150"/>
      <c r="K311" s="150"/>
      <c r="L311" s="150"/>
      <c r="M311" s="150"/>
      <c r="N311" s="150"/>
      <c r="O311" s="150"/>
      <c r="P311" s="150"/>
      <c r="Q311" s="143"/>
    </row>
    <row r="312" customFormat="false" ht="14.25" hidden="false" customHeight="true" outlineLevel="0" collapsed="false">
      <c r="A312" s="144" t="s">
        <v>3067</v>
      </c>
      <c r="B312" s="145" t="s">
        <v>433</v>
      </c>
      <c r="C312" s="146" t="s">
        <v>2709</v>
      </c>
      <c r="D312" s="147" t="s">
        <v>2710</v>
      </c>
      <c r="E312" s="147"/>
      <c r="F312" s="147"/>
      <c r="G312" s="148" t="s">
        <v>2711</v>
      </c>
      <c r="H312" s="148"/>
      <c r="I312" s="149" t="n">
        <v>1</v>
      </c>
      <c r="J312" s="146" t="s">
        <v>2719</v>
      </c>
      <c r="K312" s="149" t="n">
        <v>0.1</v>
      </c>
      <c r="L312" s="146" t="s">
        <v>2463</v>
      </c>
      <c r="M312" s="145" t="s">
        <v>2714</v>
      </c>
      <c r="N312" s="146" t="s">
        <v>2715</v>
      </c>
      <c r="O312" s="145" t="s">
        <v>2463</v>
      </c>
      <c r="P312" s="146" t="s">
        <v>2463</v>
      </c>
      <c r="Q312" s="143"/>
    </row>
    <row r="313" customFormat="false" ht="14.25" hidden="false" customHeight="true" outlineLevel="0" collapsed="false">
      <c r="A313" s="144"/>
      <c r="B313" s="150" t="s">
        <v>3068</v>
      </c>
      <c r="C313" s="150"/>
      <c r="D313" s="150"/>
      <c r="E313" s="150"/>
      <c r="F313" s="150"/>
      <c r="G313" s="150"/>
      <c r="H313" s="150"/>
      <c r="I313" s="150"/>
      <c r="J313" s="150"/>
      <c r="K313" s="150"/>
      <c r="L313" s="150"/>
      <c r="M313" s="150"/>
      <c r="N313" s="150"/>
      <c r="O313" s="150"/>
      <c r="P313" s="150"/>
      <c r="Q313" s="143"/>
    </row>
    <row r="314" customFormat="false" ht="14.25" hidden="false" customHeight="true" outlineLevel="0" collapsed="false">
      <c r="A314" s="144" t="s">
        <v>3069</v>
      </c>
      <c r="B314" s="145" t="s">
        <v>484</v>
      </c>
      <c r="C314" s="146" t="s">
        <v>2722</v>
      </c>
      <c r="D314" s="147" t="s">
        <v>2710</v>
      </c>
      <c r="E314" s="147"/>
      <c r="F314" s="147"/>
      <c r="G314" s="148" t="s">
        <v>2713</v>
      </c>
      <c r="H314" s="148"/>
      <c r="I314" s="149" t="n">
        <v>1</v>
      </c>
      <c r="J314" s="146" t="s">
        <v>2740</v>
      </c>
      <c r="K314" s="149" t="s">
        <v>2713</v>
      </c>
      <c r="L314" s="146" t="s">
        <v>2463</v>
      </c>
      <c r="M314" s="145" t="s">
        <v>2714</v>
      </c>
      <c r="N314" s="146" t="s">
        <v>2461</v>
      </c>
      <c r="O314" s="145" t="s">
        <v>2463</v>
      </c>
      <c r="P314" s="146" t="s">
        <v>2471</v>
      </c>
      <c r="Q314" s="143"/>
    </row>
    <row r="315" customFormat="false" ht="14.25" hidden="false" customHeight="true" outlineLevel="0" collapsed="false">
      <c r="A315" s="144"/>
      <c r="B315" s="150" t="s">
        <v>3070</v>
      </c>
      <c r="C315" s="150"/>
      <c r="D315" s="150"/>
      <c r="E315" s="150"/>
      <c r="F315" s="150"/>
      <c r="G315" s="150"/>
      <c r="H315" s="150"/>
      <c r="I315" s="150"/>
      <c r="J315" s="150"/>
      <c r="K315" s="150"/>
      <c r="L315" s="150"/>
      <c r="M315" s="150"/>
      <c r="N315" s="150"/>
      <c r="O315" s="150"/>
      <c r="P315" s="150"/>
      <c r="Q315" s="143"/>
    </row>
    <row r="316" customFormat="false" ht="14.25" hidden="false" customHeight="true" outlineLevel="0" collapsed="false">
      <c r="A316" s="144" t="s">
        <v>3071</v>
      </c>
      <c r="B316" s="145" t="s">
        <v>484</v>
      </c>
      <c r="C316" s="146" t="s">
        <v>2729</v>
      </c>
      <c r="D316" s="147" t="s">
        <v>2710</v>
      </c>
      <c r="E316" s="147"/>
      <c r="F316" s="147"/>
      <c r="G316" s="148" t="s">
        <v>2823</v>
      </c>
      <c r="H316" s="148"/>
      <c r="I316" s="149" t="n">
        <v>1</v>
      </c>
      <c r="J316" s="146" t="s">
        <v>2823</v>
      </c>
      <c r="K316" s="149" t="s">
        <v>2713</v>
      </c>
      <c r="L316" s="146" t="s">
        <v>2471</v>
      </c>
      <c r="M316" s="145" t="s">
        <v>2714</v>
      </c>
      <c r="N316" s="146" t="s">
        <v>2781</v>
      </c>
      <c r="O316" s="145" t="s">
        <v>2463</v>
      </c>
      <c r="P316" s="146" t="s">
        <v>2463</v>
      </c>
      <c r="Q316" s="143"/>
    </row>
    <row r="317" customFormat="false" ht="14.25" hidden="false" customHeight="true" outlineLevel="0" collapsed="false">
      <c r="A317" s="144"/>
      <c r="B317" s="150" t="s">
        <v>3072</v>
      </c>
      <c r="C317" s="150"/>
      <c r="D317" s="150"/>
      <c r="E317" s="150"/>
      <c r="F317" s="150"/>
      <c r="G317" s="150"/>
      <c r="H317" s="150"/>
      <c r="I317" s="150"/>
      <c r="J317" s="150"/>
      <c r="K317" s="150"/>
      <c r="L317" s="150"/>
      <c r="M317" s="150"/>
      <c r="N317" s="150"/>
      <c r="O317" s="150"/>
      <c r="P317" s="150"/>
      <c r="Q317" s="143"/>
    </row>
    <row r="318" customFormat="false" ht="14.25" hidden="false" customHeight="true" outlineLevel="0" collapsed="false">
      <c r="A318" s="144" t="s">
        <v>3073</v>
      </c>
      <c r="B318" s="145" t="s">
        <v>484</v>
      </c>
      <c r="C318" s="146" t="s">
        <v>2722</v>
      </c>
      <c r="D318" s="147" t="s">
        <v>16</v>
      </c>
      <c r="E318" s="147"/>
      <c r="F318" s="147"/>
      <c r="G318" s="148" t="s">
        <v>2713</v>
      </c>
      <c r="H318" s="148"/>
      <c r="I318" s="149" t="s">
        <v>2713</v>
      </c>
      <c r="J318" s="146" t="s">
        <v>2830</v>
      </c>
      <c r="K318" s="149" t="s">
        <v>2713</v>
      </c>
      <c r="L318" s="146" t="s">
        <v>427</v>
      </c>
      <c r="M318" s="145" t="n">
        <v>4</v>
      </c>
      <c r="N318" s="146" t="s">
        <v>2781</v>
      </c>
      <c r="O318" s="145" t="s">
        <v>2463</v>
      </c>
      <c r="P318" s="146" t="s">
        <v>2463</v>
      </c>
      <c r="Q318" s="143"/>
    </row>
    <row r="319" customFormat="false" ht="14.25" hidden="false" customHeight="true" outlineLevel="0" collapsed="false">
      <c r="A319" s="144"/>
      <c r="B319" s="150" t="s">
        <v>3074</v>
      </c>
      <c r="C319" s="150"/>
      <c r="D319" s="150"/>
      <c r="E319" s="150"/>
      <c r="F319" s="150"/>
      <c r="G319" s="150"/>
      <c r="H319" s="150"/>
      <c r="I319" s="150"/>
      <c r="J319" s="150"/>
      <c r="K319" s="150"/>
      <c r="L319" s="150"/>
      <c r="M319" s="150"/>
      <c r="N319" s="150"/>
      <c r="O319" s="150"/>
      <c r="P319" s="150"/>
      <c r="Q319" s="143"/>
    </row>
    <row r="320" customFormat="false" ht="14.25" hidden="false" customHeight="true" outlineLevel="0" collapsed="false">
      <c r="A320" s="144" t="s">
        <v>3075</v>
      </c>
      <c r="B320" s="145" t="s">
        <v>764</v>
      </c>
      <c r="C320" s="146" t="s">
        <v>2709</v>
      </c>
      <c r="D320" s="147" t="s">
        <v>2710</v>
      </c>
      <c r="E320" s="147"/>
      <c r="F320" s="147"/>
      <c r="G320" s="148" t="n">
        <v>9</v>
      </c>
      <c r="H320" s="148"/>
      <c r="I320" s="149" t="n">
        <v>1</v>
      </c>
      <c r="J320" s="146" t="n">
        <v>7</v>
      </c>
      <c r="K320" s="149" t="n">
        <v>0.1</v>
      </c>
      <c r="L320" s="146" t="s">
        <v>2463</v>
      </c>
      <c r="M320" s="145" t="s">
        <v>2714</v>
      </c>
      <c r="N320" s="146" t="s">
        <v>2715</v>
      </c>
      <c r="O320" s="145" t="s">
        <v>2463</v>
      </c>
      <c r="P320" s="146" t="s">
        <v>2463</v>
      </c>
      <c r="Q320" s="143"/>
    </row>
    <row r="321" customFormat="false" ht="14.25" hidden="false" customHeight="true" outlineLevel="0" collapsed="false">
      <c r="A321" s="144"/>
      <c r="B321" s="150" t="s">
        <v>3076</v>
      </c>
      <c r="C321" s="150"/>
      <c r="D321" s="150"/>
      <c r="E321" s="150"/>
      <c r="F321" s="150"/>
      <c r="G321" s="150"/>
      <c r="H321" s="150"/>
      <c r="I321" s="150"/>
      <c r="J321" s="150"/>
      <c r="K321" s="150"/>
      <c r="L321" s="150"/>
      <c r="M321" s="150"/>
      <c r="N321" s="150"/>
      <c r="O321" s="150"/>
      <c r="P321" s="150"/>
      <c r="Q321" s="143"/>
    </row>
    <row r="322" customFormat="false" ht="14.25" hidden="false" customHeight="true" outlineLevel="0" collapsed="false">
      <c r="A322" s="144" t="s">
        <v>3077</v>
      </c>
      <c r="B322" s="145" t="s">
        <v>484</v>
      </c>
      <c r="C322" s="146" t="s">
        <v>2722</v>
      </c>
      <c r="D322" s="147" t="s">
        <v>2710</v>
      </c>
      <c r="E322" s="147"/>
      <c r="F322" s="147"/>
      <c r="G322" s="148" t="s">
        <v>2713</v>
      </c>
      <c r="H322" s="148"/>
      <c r="I322" s="149" t="s">
        <v>2713</v>
      </c>
      <c r="J322" s="146" t="s">
        <v>2753</v>
      </c>
      <c r="K322" s="149" t="s">
        <v>2713</v>
      </c>
      <c r="L322" s="146" t="s">
        <v>2463</v>
      </c>
      <c r="M322" s="145" t="s">
        <v>2714</v>
      </c>
      <c r="N322" s="146" t="s">
        <v>2461</v>
      </c>
      <c r="O322" s="145" t="s">
        <v>2463</v>
      </c>
      <c r="P322" s="146" t="s">
        <v>2471</v>
      </c>
      <c r="Q322" s="143"/>
    </row>
    <row r="323" customFormat="false" ht="14.25" hidden="false" customHeight="true" outlineLevel="0" collapsed="false">
      <c r="A323" s="144"/>
      <c r="B323" s="150" t="s">
        <v>3078</v>
      </c>
      <c r="C323" s="150"/>
      <c r="D323" s="150"/>
      <c r="E323" s="150"/>
      <c r="F323" s="150"/>
      <c r="G323" s="150"/>
      <c r="H323" s="150"/>
      <c r="I323" s="150"/>
      <c r="J323" s="150"/>
      <c r="K323" s="150"/>
      <c r="L323" s="150"/>
      <c r="M323" s="150"/>
      <c r="N323" s="150"/>
      <c r="O323" s="150"/>
      <c r="P323" s="150"/>
      <c r="Q323" s="143"/>
    </row>
    <row r="324" customFormat="false" ht="14.25" hidden="false" customHeight="true" outlineLevel="0" collapsed="false">
      <c r="A324" s="144" t="s">
        <v>3079</v>
      </c>
      <c r="B324" s="145" t="s">
        <v>433</v>
      </c>
      <c r="C324" s="146" t="s">
        <v>2709</v>
      </c>
      <c r="D324" s="147" t="s">
        <v>2718</v>
      </c>
      <c r="E324" s="147"/>
      <c r="F324" s="147"/>
      <c r="G324" s="148" t="s">
        <v>2823</v>
      </c>
      <c r="H324" s="148"/>
      <c r="I324" s="149" t="n">
        <v>1</v>
      </c>
      <c r="J324" s="146" t="s">
        <v>2753</v>
      </c>
      <c r="K324" s="149" t="s">
        <v>2713</v>
      </c>
      <c r="L324" s="146" t="s">
        <v>2463</v>
      </c>
      <c r="M324" s="145" t="s">
        <v>2714</v>
      </c>
      <c r="N324" s="146" t="s">
        <v>2732</v>
      </c>
      <c r="O324" s="145" t="s">
        <v>2463</v>
      </c>
      <c r="P324" s="146" t="s">
        <v>2463</v>
      </c>
      <c r="Q324" s="143"/>
    </row>
    <row r="325" customFormat="false" ht="14.25" hidden="false" customHeight="true" outlineLevel="0" collapsed="false">
      <c r="A325" s="144"/>
      <c r="B325" s="150" t="s">
        <v>3080</v>
      </c>
      <c r="C325" s="150"/>
      <c r="D325" s="150"/>
      <c r="E325" s="150"/>
      <c r="F325" s="150"/>
      <c r="G325" s="150"/>
      <c r="H325" s="150"/>
      <c r="I325" s="150"/>
      <c r="J325" s="150"/>
      <c r="K325" s="150"/>
      <c r="L325" s="150"/>
      <c r="M325" s="150"/>
      <c r="N325" s="150"/>
      <c r="O325" s="150"/>
      <c r="P325" s="150"/>
      <c r="Q325" s="143"/>
    </row>
    <row r="326" customFormat="false" ht="14.25" hidden="false" customHeight="true" outlineLevel="0" collapsed="false">
      <c r="A326" s="144" t="s">
        <v>3081</v>
      </c>
      <c r="B326" s="145" t="s">
        <v>484</v>
      </c>
      <c r="C326" s="146" t="s">
        <v>2729</v>
      </c>
      <c r="D326" s="147" t="s">
        <v>2855</v>
      </c>
      <c r="E326" s="147"/>
      <c r="F326" s="147"/>
      <c r="G326" s="148" t="n">
        <v>25</v>
      </c>
      <c r="H326" s="148"/>
      <c r="I326" s="149" t="n">
        <v>1</v>
      </c>
      <c r="J326" s="146" t="s">
        <v>3082</v>
      </c>
      <c r="K326" s="149" t="s">
        <v>2713</v>
      </c>
      <c r="L326" s="146" t="s">
        <v>2463</v>
      </c>
      <c r="M326" s="145" t="n">
        <v>0</v>
      </c>
      <c r="N326" s="146" t="s">
        <v>2761</v>
      </c>
      <c r="O326" s="145" t="s">
        <v>2463</v>
      </c>
      <c r="P326" s="146" t="s">
        <v>2463</v>
      </c>
      <c r="Q326" s="143"/>
    </row>
    <row r="327" customFormat="false" ht="14.25" hidden="false" customHeight="true" outlineLevel="0" collapsed="false">
      <c r="A327" s="144"/>
      <c r="B327" s="150" t="s">
        <v>3083</v>
      </c>
      <c r="C327" s="150"/>
      <c r="D327" s="150"/>
      <c r="E327" s="150"/>
      <c r="F327" s="150"/>
      <c r="G327" s="150"/>
      <c r="H327" s="150"/>
      <c r="I327" s="150"/>
      <c r="J327" s="150"/>
      <c r="K327" s="150"/>
      <c r="L327" s="150"/>
      <c r="M327" s="150"/>
      <c r="N327" s="150"/>
      <c r="O327" s="150"/>
      <c r="P327" s="150"/>
      <c r="Q327" s="143"/>
    </row>
    <row r="328" customFormat="false" ht="14.25" hidden="false" customHeight="true" outlineLevel="0" collapsed="false">
      <c r="A328" s="144" t="s">
        <v>3084</v>
      </c>
      <c r="B328" s="145" t="s">
        <v>619</v>
      </c>
      <c r="C328" s="146" t="s">
        <v>2709</v>
      </c>
      <c r="D328" s="147" t="s">
        <v>2710</v>
      </c>
      <c r="E328" s="147"/>
      <c r="F328" s="147"/>
      <c r="G328" s="148" t="s">
        <v>2753</v>
      </c>
      <c r="H328" s="148"/>
      <c r="I328" s="149" t="n">
        <v>1</v>
      </c>
      <c r="J328" s="146" t="s">
        <v>2712</v>
      </c>
      <c r="K328" s="149" t="n">
        <v>0.1</v>
      </c>
      <c r="L328" s="146" t="s">
        <v>2463</v>
      </c>
      <c r="M328" s="145" t="s">
        <v>2714</v>
      </c>
      <c r="N328" s="146" t="s">
        <v>2715</v>
      </c>
      <c r="O328" s="145" t="s">
        <v>2463</v>
      </c>
      <c r="P328" s="146" t="s">
        <v>2463</v>
      </c>
      <c r="Q328" s="143"/>
    </row>
    <row r="329" customFormat="false" ht="14.25" hidden="false" customHeight="true" outlineLevel="0" collapsed="false">
      <c r="A329" s="144"/>
      <c r="B329" s="150" t="s">
        <v>3085</v>
      </c>
      <c r="C329" s="150"/>
      <c r="D329" s="150"/>
      <c r="E329" s="150"/>
      <c r="F329" s="150"/>
      <c r="G329" s="150"/>
      <c r="H329" s="150"/>
      <c r="I329" s="150"/>
      <c r="J329" s="150"/>
      <c r="K329" s="150"/>
      <c r="L329" s="150"/>
      <c r="M329" s="150"/>
      <c r="N329" s="150"/>
      <c r="O329" s="150"/>
      <c r="P329" s="150"/>
      <c r="Q329" s="143"/>
    </row>
    <row r="330" customFormat="false" ht="14.25" hidden="false" customHeight="true" outlineLevel="0" collapsed="false">
      <c r="A330" s="144" t="s">
        <v>3086</v>
      </c>
      <c r="B330" s="145" t="s">
        <v>484</v>
      </c>
      <c r="C330" s="146" t="s">
        <v>2729</v>
      </c>
      <c r="D330" s="147" t="s">
        <v>2710</v>
      </c>
      <c r="E330" s="147"/>
      <c r="F330" s="147"/>
      <c r="G330" s="148" t="s">
        <v>2753</v>
      </c>
      <c r="H330" s="148"/>
      <c r="I330" s="149" t="n">
        <v>1</v>
      </c>
      <c r="J330" s="146" t="s">
        <v>2712</v>
      </c>
      <c r="K330" s="149" t="s">
        <v>2713</v>
      </c>
      <c r="L330" s="146" t="s">
        <v>2471</v>
      </c>
      <c r="M330" s="145" t="n">
        <v>2</v>
      </c>
      <c r="N330" s="146" t="s">
        <v>2461</v>
      </c>
      <c r="O330" s="145" t="s">
        <v>2463</v>
      </c>
      <c r="P330" s="146" t="s">
        <v>2463</v>
      </c>
      <c r="Q330" s="143"/>
    </row>
    <row r="331" customFormat="false" ht="14.25" hidden="false" customHeight="true" outlineLevel="0" collapsed="false">
      <c r="A331" s="144"/>
      <c r="B331" s="150" t="s">
        <v>3087</v>
      </c>
      <c r="C331" s="150"/>
      <c r="D331" s="150"/>
      <c r="E331" s="150"/>
      <c r="F331" s="150"/>
      <c r="G331" s="150"/>
      <c r="H331" s="150"/>
      <c r="I331" s="150"/>
      <c r="J331" s="150"/>
      <c r="K331" s="150"/>
      <c r="L331" s="150"/>
      <c r="M331" s="150"/>
      <c r="N331" s="150"/>
      <c r="O331" s="150"/>
      <c r="P331" s="150"/>
      <c r="Q331" s="143"/>
    </row>
    <row r="332" customFormat="false" ht="14.25" hidden="false" customHeight="true" outlineLevel="0" collapsed="false">
      <c r="A332" s="144" t="s">
        <v>3088</v>
      </c>
      <c r="B332" s="145" t="s">
        <v>484</v>
      </c>
      <c r="C332" s="146" t="s">
        <v>2729</v>
      </c>
      <c r="D332" s="147" t="s">
        <v>2710</v>
      </c>
      <c r="E332" s="147"/>
      <c r="F332" s="147"/>
      <c r="G332" s="148" t="n">
        <v>7</v>
      </c>
      <c r="H332" s="148"/>
      <c r="I332" s="149" t="n">
        <v>1</v>
      </c>
      <c r="J332" s="146" t="s">
        <v>3089</v>
      </c>
      <c r="K332" s="149" t="s">
        <v>2713</v>
      </c>
      <c r="L332" s="146" t="s">
        <v>2471</v>
      </c>
      <c r="M332" s="145" t="s">
        <v>2714</v>
      </c>
      <c r="N332" s="146" t="s">
        <v>2761</v>
      </c>
      <c r="O332" s="145" t="s">
        <v>2463</v>
      </c>
      <c r="P332" s="146" t="s">
        <v>2463</v>
      </c>
      <c r="Q332" s="143"/>
    </row>
    <row r="333" customFormat="false" ht="14.25" hidden="false" customHeight="true" outlineLevel="0" collapsed="false">
      <c r="A333" s="144"/>
      <c r="B333" s="150" t="s">
        <v>3090</v>
      </c>
      <c r="C333" s="150"/>
      <c r="D333" s="150"/>
      <c r="E333" s="150"/>
      <c r="F333" s="150"/>
      <c r="G333" s="150"/>
      <c r="H333" s="150"/>
      <c r="I333" s="150"/>
      <c r="J333" s="150"/>
      <c r="K333" s="150"/>
      <c r="L333" s="150"/>
      <c r="M333" s="150"/>
      <c r="N333" s="150"/>
      <c r="O333" s="150"/>
      <c r="P333" s="150"/>
      <c r="Q333" s="143"/>
    </row>
    <row r="334" customFormat="false" ht="14.25" hidden="false" customHeight="true" outlineLevel="0" collapsed="false">
      <c r="A334" s="144" t="s">
        <v>3091</v>
      </c>
      <c r="B334" s="151" t="s">
        <v>532</v>
      </c>
      <c r="C334" s="152" t="s">
        <v>2722</v>
      </c>
      <c r="D334" s="153" t="s">
        <v>3056</v>
      </c>
      <c r="E334" s="153"/>
      <c r="F334" s="153"/>
      <c r="G334" s="154" t="s">
        <v>3092</v>
      </c>
      <c r="H334" s="154"/>
      <c r="I334" s="151" t="s">
        <v>2713</v>
      </c>
      <c r="J334" s="152" t="n">
        <v>6</v>
      </c>
      <c r="K334" s="151" t="s">
        <v>2713</v>
      </c>
      <c r="L334" s="152" t="s">
        <v>2463</v>
      </c>
      <c r="M334" s="151" t="n">
        <v>0</v>
      </c>
      <c r="N334" s="152" t="s">
        <v>2461</v>
      </c>
      <c r="O334" s="151" t="s">
        <v>2463</v>
      </c>
      <c r="P334" s="152" t="s">
        <v>2463</v>
      </c>
      <c r="Q334" s="143"/>
    </row>
    <row r="335" customFormat="false" ht="14.25" hidden="false" customHeight="true" outlineLevel="0" collapsed="false">
      <c r="A335" s="144"/>
      <c r="B335" s="155" t="s">
        <v>3093</v>
      </c>
      <c r="C335" s="155"/>
      <c r="D335" s="155"/>
      <c r="E335" s="155"/>
      <c r="F335" s="155"/>
      <c r="G335" s="155"/>
      <c r="H335" s="155"/>
      <c r="I335" s="155"/>
      <c r="J335" s="155"/>
      <c r="K335" s="155"/>
      <c r="L335" s="155"/>
      <c r="M335" s="155"/>
      <c r="N335" s="155"/>
      <c r="O335" s="155"/>
      <c r="P335" s="155"/>
      <c r="Q335" s="143"/>
    </row>
    <row r="336" customFormat="false" ht="14.25" hidden="false" customHeight="true" outlineLevel="0" collapsed="false">
      <c r="A336" s="144" t="s">
        <v>3094</v>
      </c>
      <c r="B336" s="151" t="s">
        <v>532</v>
      </c>
      <c r="C336" s="152" t="s">
        <v>2709</v>
      </c>
      <c r="D336" s="153" t="s">
        <v>3095</v>
      </c>
      <c r="E336" s="153"/>
      <c r="F336" s="153"/>
      <c r="G336" s="154" t="n">
        <v>4</v>
      </c>
      <c r="H336" s="154"/>
      <c r="I336" s="157" t="n">
        <v>1</v>
      </c>
      <c r="J336" s="152" t="n">
        <v>3</v>
      </c>
      <c r="K336" s="151" t="s">
        <v>2713</v>
      </c>
      <c r="L336" s="152" t="s">
        <v>2463</v>
      </c>
      <c r="M336" s="151" t="n">
        <v>0</v>
      </c>
      <c r="N336" s="152" t="s">
        <v>2715</v>
      </c>
      <c r="O336" s="151" t="s">
        <v>2463</v>
      </c>
      <c r="P336" s="152" t="s">
        <v>2463</v>
      </c>
      <c r="Q336" s="143"/>
    </row>
    <row r="337" customFormat="false" ht="14.25" hidden="false" customHeight="true" outlineLevel="0" collapsed="false">
      <c r="A337" s="144"/>
      <c r="B337" s="155" t="s">
        <v>3096</v>
      </c>
      <c r="C337" s="155"/>
      <c r="D337" s="155"/>
      <c r="E337" s="155"/>
      <c r="F337" s="155"/>
      <c r="G337" s="155"/>
      <c r="H337" s="155"/>
      <c r="I337" s="155"/>
      <c r="J337" s="155"/>
      <c r="K337" s="155"/>
      <c r="L337" s="155"/>
      <c r="M337" s="155"/>
      <c r="N337" s="155"/>
      <c r="O337" s="155"/>
      <c r="P337" s="155"/>
      <c r="Q337" s="143"/>
    </row>
    <row r="338" customFormat="false" ht="14.25" hidden="false" customHeight="true" outlineLevel="0" collapsed="false">
      <c r="A338" s="144" t="s">
        <v>3097</v>
      </c>
      <c r="B338" s="145" t="s">
        <v>484</v>
      </c>
      <c r="C338" s="146" t="s">
        <v>2729</v>
      </c>
      <c r="D338" s="147" t="s">
        <v>2710</v>
      </c>
      <c r="E338" s="147"/>
      <c r="F338" s="147"/>
      <c r="G338" s="148" t="s">
        <v>2711</v>
      </c>
      <c r="H338" s="148"/>
      <c r="I338" s="149" t="n">
        <v>1</v>
      </c>
      <c r="J338" s="146" t="s">
        <v>2711</v>
      </c>
      <c r="K338" s="149" t="s">
        <v>2713</v>
      </c>
      <c r="L338" s="146" t="s">
        <v>2471</v>
      </c>
      <c r="M338" s="145" t="n">
        <v>3</v>
      </c>
      <c r="N338" s="146" t="s">
        <v>2761</v>
      </c>
      <c r="O338" s="145" t="s">
        <v>2463</v>
      </c>
      <c r="P338" s="146" t="s">
        <v>2463</v>
      </c>
      <c r="Q338" s="143"/>
    </row>
    <row r="339" customFormat="false" ht="14.25" hidden="false" customHeight="true" outlineLevel="0" collapsed="false">
      <c r="A339" s="144"/>
      <c r="B339" s="150" t="s">
        <v>3098</v>
      </c>
      <c r="C339" s="150"/>
      <c r="D339" s="150"/>
      <c r="E339" s="150"/>
      <c r="F339" s="150"/>
      <c r="G339" s="150"/>
      <c r="H339" s="150"/>
      <c r="I339" s="150"/>
      <c r="J339" s="150"/>
      <c r="K339" s="150"/>
      <c r="L339" s="150"/>
      <c r="M339" s="150"/>
      <c r="N339" s="150"/>
      <c r="O339" s="150"/>
      <c r="P339" s="150"/>
      <c r="Q339" s="143"/>
    </row>
    <row r="340" customFormat="false" ht="14.25" hidden="false" customHeight="true" outlineLevel="0" collapsed="false">
      <c r="A340" s="144" t="s">
        <v>3099</v>
      </c>
      <c r="B340" s="145" t="s">
        <v>1008</v>
      </c>
      <c r="C340" s="146" t="s">
        <v>2722</v>
      </c>
      <c r="D340" s="147" t="s">
        <v>2710</v>
      </c>
      <c r="E340" s="147"/>
      <c r="F340" s="147"/>
      <c r="G340" s="148" t="s">
        <v>2713</v>
      </c>
      <c r="H340" s="148"/>
      <c r="I340" s="149" t="n">
        <v>1</v>
      </c>
      <c r="J340" s="146" t="s">
        <v>2712</v>
      </c>
      <c r="K340" s="149" t="s">
        <v>2713</v>
      </c>
      <c r="L340" s="146" t="s">
        <v>2463</v>
      </c>
      <c r="M340" s="145" t="s">
        <v>2714</v>
      </c>
      <c r="N340" s="146" t="s">
        <v>2461</v>
      </c>
      <c r="O340" s="145" t="s">
        <v>2463</v>
      </c>
      <c r="P340" s="146" t="s">
        <v>2471</v>
      </c>
      <c r="Q340" s="143"/>
    </row>
    <row r="341" customFormat="false" ht="14.25" hidden="false" customHeight="true" outlineLevel="0" collapsed="false">
      <c r="A341" s="144"/>
      <c r="B341" s="150" t="s">
        <v>3100</v>
      </c>
      <c r="C341" s="150"/>
      <c r="D341" s="150"/>
      <c r="E341" s="150"/>
      <c r="F341" s="150"/>
      <c r="G341" s="150"/>
      <c r="H341" s="150"/>
      <c r="I341" s="150"/>
      <c r="J341" s="150"/>
      <c r="K341" s="150"/>
      <c r="L341" s="150"/>
      <c r="M341" s="150"/>
      <c r="N341" s="150"/>
      <c r="O341" s="150"/>
      <c r="P341" s="150"/>
      <c r="Q341" s="143"/>
    </row>
    <row r="342" customFormat="false" ht="14.25" hidden="false" customHeight="true" outlineLevel="0" collapsed="false">
      <c r="A342" s="144" t="s">
        <v>3101</v>
      </c>
      <c r="B342" s="145" t="s">
        <v>484</v>
      </c>
      <c r="C342" s="146" t="s">
        <v>2729</v>
      </c>
      <c r="D342" s="147" t="s">
        <v>2710</v>
      </c>
      <c r="E342" s="147"/>
      <c r="F342" s="147"/>
      <c r="G342" s="148" t="s">
        <v>2711</v>
      </c>
      <c r="H342" s="148"/>
      <c r="I342" s="149" t="n">
        <v>1</v>
      </c>
      <c r="J342" s="146" t="s">
        <v>2719</v>
      </c>
      <c r="K342" s="149" t="s">
        <v>2713</v>
      </c>
      <c r="L342" s="146" t="s">
        <v>2471</v>
      </c>
      <c r="M342" s="145" t="s">
        <v>2714</v>
      </c>
      <c r="N342" s="146" t="s">
        <v>2802</v>
      </c>
      <c r="O342" s="145" t="s">
        <v>2463</v>
      </c>
      <c r="P342" s="146" t="s">
        <v>2463</v>
      </c>
      <c r="Q342" s="143"/>
    </row>
    <row r="343" customFormat="false" ht="14.25" hidden="false" customHeight="true" outlineLevel="0" collapsed="false">
      <c r="A343" s="144"/>
      <c r="B343" s="150" t="s">
        <v>3102</v>
      </c>
      <c r="C343" s="150"/>
      <c r="D343" s="150"/>
      <c r="E343" s="150"/>
      <c r="F343" s="150"/>
      <c r="G343" s="150"/>
      <c r="H343" s="150"/>
      <c r="I343" s="150"/>
      <c r="J343" s="150"/>
      <c r="K343" s="150"/>
      <c r="L343" s="150"/>
      <c r="M343" s="150"/>
      <c r="N343" s="150"/>
      <c r="O343" s="150"/>
      <c r="P343" s="150"/>
      <c r="Q343" s="143"/>
    </row>
    <row r="344" customFormat="false" ht="14.25" hidden="false" customHeight="true" outlineLevel="0" collapsed="false">
      <c r="A344" s="144" t="s">
        <v>3103</v>
      </c>
      <c r="B344" s="145" t="s">
        <v>1920</v>
      </c>
      <c r="C344" s="146" t="s">
        <v>2722</v>
      </c>
      <c r="D344" s="147" t="s">
        <v>2710</v>
      </c>
      <c r="E344" s="147"/>
      <c r="F344" s="147"/>
      <c r="G344" s="148" t="s">
        <v>2713</v>
      </c>
      <c r="H344" s="148"/>
      <c r="I344" s="149" t="n">
        <v>1</v>
      </c>
      <c r="J344" s="146" t="s">
        <v>2712</v>
      </c>
      <c r="K344" s="149" t="s">
        <v>2713</v>
      </c>
      <c r="L344" s="146" t="s">
        <v>2463</v>
      </c>
      <c r="M344" s="145" t="s">
        <v>2714</v>
      </c>
      <c r="N344" s="146" t="s">
        <v>2461</v>
      </c>
      <c r="O344" s="145" t="s">
        <v>2463</v>
      </c>
      <c r="P344" s="146" t="s">
        <v>2471</v>
      </c>
      <c r="Q344" s="143"/>
    </row>
    <row r="345" customFormat="false" ht="14.25" hidden="false" customHeight="true" outlineLevel="0" collapsed="false">
      <c r="A345" s="144"/>
      <c r="B345" s="150" t="s">
        <v>3104</v>
      </c>
      <c r="C345" s="150"/>
      <c r="D345" s="150"/>
      <c r="E345" s="150"/>
      <c r="F345" s="150"/>
      <c r="G345" s="150"/>
      <c r="H345" s="150"/>
      <c r="I345" s="150"/>
      <c r="J345" s="150"/>
      <c r="K345" s="150"/>
      <c r="L345" s="150"/>
      <c r="M345" s="150"/>
      <c r="N345" s="150"/>
      <c r="O345" s="150"/>
      <c r="P345" s="150"/>
      <c r="Q345" s="143"/>
    </row>
    <row r="346" customFormat="false" ht="14.25" hidden="false" customHeight="true" outlineLevel="0" collapsed="false">
      <c r="A346" s="144" t="s">
        <v>3105</v>
      </c>
      <c r="B346" s="145" t="s">
        <v>484</v>
      </c>
      <c r="C346" s="146" t="s">
        <v>2729</v>
      </c>
      <c r="D346" s="147" t="s">
        <v>2710</v>
      </c>
      <c r="E346" s="147"/>
      <c r="F346" s="147"/>
      <c r="G346" s="148" t="s">
        <v>2711</v>
      </c>
      <c r="H346" s="148"/>
      <c r="I346" s="149" t="n">
        <v>1</v>
      </c>
      <c r="J346" s="146" t="s">
        <v>2711</v>
      </c>
      <c r="K346" s="149" t="s">
        <v>2713</v>
      </c>
      <c r="L346" s="146" t="s">
        <v>2463</v>
      </c>
      <c r="M346" s="145" t="n">
        <v>2</v>
      </c>
      <c r="N346" s="146" t="s">
        <v>2761</v>
      </c>
      <c r="O346" s="145" t="s">
        <v>2463</v>
      </c>
      <c r="P346" s="146" t="s">
        <v>2463</v>
      </c>
      <c r="Q346" s="143"/>
    </row>
    <row r="347" customFormat="false" ht="14.25" hidden="false" customHeight="true" outlineLevel="0" collapsed="false">
      <c r="A347" s="144"/>
      <c r="B347" s="150" t="s">
        <v>3106</v>
      </c>
      <c r="C347" s="150"/>
      <c r="D347" s="150"/>
      <c r="E347" s="150"/>
      <c r="F347" s="150"/>
      <c r="G347" s="150"/>
      <c r="H347" s="150"/>
      <c r="I347" s="150"/>
      <c r="J347" s="150"/>
      <c r="K347" s="150"/>
      <c r="L347" s="150"/>
      <c r="M347" s="150"/>
      <c r="N347" s="150"/>
      <c r="O347" s="150"/>
      <c r="P347" s="150"/>
      <c r="Q347" s="143"/>
    </row>
    <row r="348" customFormat="false" ht="14.25" hidden="false" customHeight="true" outlineLevel="0" collapsed="false">
      <c r="A348" s="144" t="s">
        <v>3107</v>
      </c>
      <c r="B348" s="145" t="s">
        <v>1008</v>
      </c>
      <c r="C348" s="146" t="s">
        <v>2729</v>
      </c>
      <c r="D348" s="147" t="s">
        <v>2710</v>
      </c>
      <c r="E348" s="147"/>
      <c r="F348" s="147"/>
      <c r="G348" s="148" t="s">
        <v>2712</v>
      </c>
      <c r="H348" s="148"/>
      <c r="I348" s="149" t="s">
        <v>2713</v>
      </c>
      <c r="J348" s="146" t="s">
        <v>2711</v>
      </c>
      <c r="K348" s="149" t="s">
        <v>2713</v>
      </c>
      <c r="L348" s="146" t="s">
        <v>2471</v>
      </c>
      <c r="M348" s="145" t="s">
        <v>2714</v>
      </c>
      <c r="N348" s="146" t="s">
        <v>2461</v>
      </c>
      <c r="O348" s="145" t="s">
        <v>2463</v>
      </c>
      <c r="P348" s="146" t="s">
        <v>2463</v>
      </c>
      <c r="Q348" s="143"/>
    </row>
    <row r="349" customFormat="false" ht="14.25" hidden="false" customHeight="true" outlineLevel="0" collapsed="false">
      <c r="A349" s="144"/>
      <c r="B349" s="150" t="s">
        <v>3108</v>
      </c>
      <c r="C349" s="150"/>
      <c r="D349" s="150"/>
      <c r="E349" s="150"/>
      <c r="F349" s="150"/>
      <c r="G349" s="150"/>
      <c r="H349" s="150"/>
      <c r="I349" s="150"/>
      <c r="J349" s="150"/>
      <c r="K349" s="150"/>
      <c r="L349" s="150"/>
      <c r="M349" s="150"/>
      <c r="N349" s="150"/>
      <c r="O349" s="150"/>
      <c r="P349" s="150"/>
      <c r="Q349" s="143"/>
    </row>
    <row r="350" customFormat="false" ht="14.25" hidden="false" customHeight="true" outlineLevel="0" collapsed="false">
      <c r="A350" s="144" t="s">
        <v>3109</v>
      </c>
      <c r="B350" s="151" t="s">
        <v>455</v>
      </c>
      <c r="C350" s="152" t="s">
        <v>2729</v>
      </c>
      <c r="D350" s="153" t="s">
        <v>3095</v>
      </c>
      <c r="E350" s="153"/>
      <c r="F350" s="153"/>
      <c r="G350" s="154" t="n">
        <v>4</v>
      </c>
      <c r="H350" s="154"/>
      <c r="I350" s="157" t="n">
        <v>1</v>
      </c>
      <c r="J350" s="152" t="n">
        <v>4</v>
      </c>
      <c r="K350" s="151" t="s">
        <v>2713</v>
      </c>
      <c r="L350" s="152" t="s">
        <v>2471</v>
      </c>
      <c r="M350" s="151" t="n">
        <v>0</v>
      </c>
      <c r="N350" s="152" t="s">
        <v>2761</v>
      </c>
      <c r="O350" s="151" t="s">
        <v>2463</v>
      </c>
      <c r="P350" s="152" t="s">
        <v>2463</v>
      </c>
      <c r="Q350" s="143"/>
    </row>
    <row r="351" customFormat="false" ht="14.25" hidden="false" customHeight="true" outlineLevel="0" collapsed="false">
      <c r="A351" s="144"/>
      <c r="B351" s="155" t="s">
        <v>3110</v>
      </c>
      <c r="C351" s="155"/>
      <c r="D351" s="155"/>
      <c r="E351" s="155"/>
      <c r="F351" s="155"/>
      <c r="G351" s="155"/>
      <c r="H351" s="155"/>
      <c r="I351" s="155"/>
      <c r="J351" s="155"/>
      <c r="K351" s="155"/>
      <c r="L351" s="155"/>
      <c r="M351" s="155"/>
      <c r="N351" s="155"/>
      <c r="O351" s="155"/>
      <c r="P351" s="155"/>
      <c r="Q351" s="143"/>
    </row>
    <row r="352" customFormat="false" ht="14.25" hidden="false" customHeight="true" outlineLevel="0" collapsed="false">
      <c r="A352" s="144" t="s">
        <v>3111</v>
      </c>
      <c r="B352" s="145" t="s">
        <v>433</v>
      </c>
      <c r="C352" s="146" t="s">
        <v>2709</v>
      </c>
      <c r="D352" s="147" t="s">
        <v>2710</v>
      </c>
      <c r="E352" s="147"/>
      <c r="F352" s="147"/>
      <c r="G352" s="148" t="s">
        <v>2753</v>
      </c>
      <c r="H352" s="148"/>
      <c r="I352" s="149" t="n">
        <v>1</v>
      </c>
      <c r="J352" s="146" t="s">
        <v>2712</v>
      </c>
      <c r="K352" s="149" t="n">
        <v>0.5</v>
      </c>
      <c r="L352" s="146" t="s">
        <v>2463</v>
      </c>
      <c r="M352" s="145" t="s">
        <v>2714</v>
      </c>
      <c r="N352" s="146" t="s">
        <v>2715</v>
      </c>
      <c r="O352" s="145" t="s">
        <v>2463</v>
      </c>
      <c r="P352" s="146" t="s">
        <v>2463</v>
      </c>
      <c r="Q352" s="143"/>
    </row>
    <row r="353" customFormat="false" ht="14.25" hidden="false" customHeight="true" outlineLevel="0" collapsed="false">
      <c r="A353" s="144"/>
      <c r="B353" s="150" t="s">
        <v>3112</v>
      </c>
      <c r="C353" s="150"/>
      <c r="D353" s="150"/>
      <c r="E353" s="150"/>
      <c r="F353" s="150"/>
      <c r="G353" s="150"/>
      <c r="H353" s="150"/>
      <c r="I353" s="150"/>
      <c r="J353" s="150"/>
      <c r="K353" s="150"/>
      <c r="L353" s="150"/>
      <c r="M353" s="150"/>
      <c r="N353" s="150"/>
      <c r="O353" s="150"/>
      <c r="P353" s="150"/>
      <c r="Q353" s="143"/>
    </row>
    <row r="354" customFormat="false" ht="14.25" hidden="false" customHeight="true" outlineLevel="0" collapsed="false">
      <c r="A354" s="144" t="s">
        <v>3113</v>
      </c>
      <c r="B354" s="145" t="s">
        <v>598</v>
      </c>
      <c r="C354" s="146" t="s">
        <v>2709</v>
      </c>
      <c r="D354" s="147" t="s">
        <v>2710</v>
      </c>
      <c r="E354" s="147"/>
      <c r="F354" s="147"/>
      <c r="G354" s="148" t="s">
        <v>2823</v>
      </c>
      <c r="H354" s="148"/>
      <c r="I354" s="149" t="n">
        <v>1</v>
      </c>
      <c r="J354" s="146" t="s">
        <v>3082</v>
      </c>
      <c r="K354" s="149" t="s">
        <v>2713</v>
      </c>
      <c r="L354" s="146" t="s">
        <v>2471</v>
      </c>
      <c r="M354" s="145" t="s">
        <v>2714</v>
      </c>
      <c r="N354" s="146" t="s">
        <v>2761</v>
      </c>
      <c r="O354" s="145" t="s">
        <v>2463</v>
      </c>
      <c r="P354" s="146" t="s">
        <v>2463</v>
      </c>
      <c r="Q354" s="143"/>
    </row>
    <row r="355" customFormat="false" ht="14.25" hidden="false" customHeight="true" outlineLevel="0" collapsed="false">
      <c r="A355" s="144"/>
      <c r="B355" s="150" t="s">
        <v>3114</v>
      </c>
      <c r="C355" s="150"/>
      <c r="D355" s="150"/>
      <c r="E355" s="150"/>
      <c r="F355" s="150"/>
      <c r="G355" s="150"/>
      <c r="H355" s="150"/>
      <c r="I355" s="150"/>
      <c r="J355" s="150"/>
      <c r="K355" s="150"/>
      <c r="L355" s="150"/>
      <c r="M355" s="150"/>
      <c r="N355" s="150"/>
      <c r="O355" s="150"/>
      <c r="P355" s="150"/>
      <c r="Q355" s="143"/>
    </row>
    <row r="356" customFormat="false" ht="14.25" hidden="false" customHeight="true" outlineLevel="0" collapsed="false">
      <c r="A356" s="144" t="s">
        <v>3115</v>
      </c>
      <c r="B356" s="145" t="s">
        <v>433</v>
      </c>
      <c r="C356" s="146" t="s">
        <v>2709</v>
      </c>
      <c r="D356" s="147" t="s">
        <v>2710</v>
      </c>
      <c r="E356" s="147"/>
      <c r="F356" s="147"/>
      <c r="G356" s="148" t="n">
        <v>11</v>
      </c>
      <c r="H356" s="148"/>
      <c r="I356" s="149" t="n">
        <v>0.85</v>
      </c>
      <c r="J356" s="146" t="s">
        <v>2753</v>
      </c>
      <c r="K356" s="149" t="n">
        <v>0.1</v>
      </c>
      <c r="L356" s="146" t="s">
        <v>2463</v>
      </c>
      <c r="M356" s="145" t="s">
        <v>2714</v>
      </c>
      <c r="N356" s="146" t="s">
        <v>2715</v>
      </c>
      <c r="O356" s="145" t="s">
        <v>2463</v>
      </c>
      <c r="P356" s="146" t="s">
        <v>2463</v>
      </c>
      <c r="Q356" s="143"/>
    </row>
    <row r="357" customFormat="false" ht="14.25" hidden="false" customHeight="true" outlineLevel="0" collapsed="false">
      <c r="A357" s="144"/>
      <c r="B357" s="150" t="s">
        <v>3116</v>
      </c>
      <c r="C357" s="150"/>
      <c r="D357" s="150"/>
      <c r="E357" s="150"/>
      <c r="F357" s="150"/>
      <c r="G357" s="150"/>
      <c r="H357" s="150"/>
      <c r="I357" s="150"/>
      <c r="J357" s="150"/>
      <c r="K357" s="150"/>
      <c r="L357" s="150"/>
      <c r="M357" s="150"/>
      <c r="N357" s="150"/>
      <c r="O357" s="150"/>
      <c r="P357" s="150"/>
      <c r="Q357" s="143"/>
    </row>
    <row r="358" customFormat="false" ht="14.25" hidden="false" customHeight="true" outlineLevel="0" collapsed="false">
      <c r="A358" s="144" t="s">
        <v>3117</v>
      </c>
      <c r="B358" s="145" t="s">
        <v>433</v>
      </c>
      <c r="C358" s="146" t="s">
        <v>2729</v>
      </c>
      <c r="D358" s="147" t="s">
        <v>2710</v>
      </c>
      <c r="E358" s="147"/>
      <c r="F358" s="147"/>
      <c r="G358" s="148" t="s">
        <v>2723</v>
      </c>
      <c r="H358" s="148"/>
      <c r="I358" s="149" t="n">
        <v>0.95</v>
      </c>
      <c r="J358" s="146" t="s">
        <v>2726</v>
      </c>
      <c r="K358" s="149" t="s">
        <v>3118</v>
      </c>
      <c r="L358" s="146" t="s">
        <v>2471</v>
      </c>
      <c r="M358" s="145" t="s">
        <v>2714</v>
      </c>
      <c r="N358" s="146" t="s">
        <v>2715</v>
      </c>
      <c r="O358" s="145" t="s">
        <v>2463</v>
      </c>
      <c r="P358" s="146" t="s">
        <v>2463</v>
      </c>
      <c r="Q358" s="143"/>
    </row>
    <row r="359" customFormat="false" ht="14.25" hidden="false" customHeight="true" outlineLevel="0" collapsed="false">
      <c r="A359" s="144"/>
      <c r="B359" s="150" t="s">
        <v>3119</v>
      </c>
      <c r="C359" s="150"/>
      <c r="D359" s="150"/>
      <c r="E359" s="150"/>
      <c r="F359" s="150"/>
      <c r="G359" s="150"/>
      <c r="H359" s="150"/>
      <c r="I359" s="150"/>
      <c r="J359" s="150"/>
      <c r="K359" s="150"/>
      <c r="L359" s="150"/>
      <c r="M359" s="150"/>
      <c r="N359" s="150"/>
      <c r="O359" s="150"/>
      <c r="P359" s="150"/>
      <c r="Q359" s="143"/>
    </row>
    <row r="360" customFormat="false" ht="14.25" hidden="false" customHeight="true" outlineLevel="0" collapsed="false">
      <c r="A360" s="144" t="s">
        <v>3120</v>
      </c>
      <c r="B360" s="145" t="s">
        <v>433</v>
      </c>
      <c r="C360" s="146" t="s">
        <v>2709</v>
      </c>
      <c r="D360" s="147" t="s">
        <v>2710</v>
      </c>
      <c r="E360" s="147"/>
      <c r="F360" s="147"/>
      <c r="G360" s="148" t="s">
        <v>3121</v>
      </c>
      <c r="H360" s="148"/>
      <c r="I360" s="149" t="n">
        <v>1</v>
      </c>
      <c r="J360" s="146" t="s">
        <v>2712</v>
      </c>
      <c r="K360" s="149" t="s">
        <v>2713</v>
      </c>
      <c r="L360" s="146" t="s">
        <v>2463</v>
      </c>
      <c r="M360" s="145" t="s">
        <v>2714</v>
      </c>
      <c r="N360" s="146" t="s">
        <v>2761</v>
      </c>
      <c r="O360" s="145" t="s">
        <v>2463</v>
      </c>
      <c r="P360" s="146" t="s">
        <v>2463</v>
      </c>
      <c r="Q360" s="143"/>
    </row>
    <row r="361" customFormat="false" ht="14.25" hidden="false" customHeight="true" outlineLevel="0" collapsed="false">
      <c r="A361" s="144"/>
      <c r="B361" s="150" t="s">
        <v>3122</v>
      </c>
      <c r="C361" s="150"/>
      <c r="D361" s="150"/>
      <c r="E361" s="150"/>
      <c r="F361" s="150"/>
      <c r="G361" s="150"/>
      <c r="H361" s="150"/>
      <c r="I361" s="150"/>
      <c r="J361" s="150"/>
      <c r="K361" s="150"/>
      <c r="L361" s="150"/>
      <c r="M361" s="150"/>
      <c r="N361" s="150"/>
      <c r="O361" s="150"/>
      <c r="P361" s="150"/>
      <c r="Q361" s="143"/>
    </row>
    <row r="362" customFormat="false" ht="14.25" hidden="false" customHeight="true" outlineLevel="0" collapsed="false">
      <c r="A362" s="144" t="s">
        <v>3123</v>
      </c>
      <c r="B362" s="145" t="s">
        <v>433</v>
      </c>
      <c r="C362" s="146" t="s">
        <v>2729</v>
      </c>
      <c r="D362" s="147" t="s">
        <v>2710</v>
      </c>
      <c r="E362" s="147"/>
      <c r="F362" s="147"/>
      <c r="G362" s="148" t="s">
        <v>2753</v>
      </c>
      <c r="H362" s="148"/>
      <c r="I362" s="149" t="n">
        <v>1</v>
      </c>
      <c r="J362" s="146" t="s">
        <v>2712</v>
      </c>
      <c r="K362" s="149" t="n">
        <v>0.1</v>
      </c>
      <c r="L362" s="146" t="s">
        <v>2471</v>
      </c>
      <c r="M362" s="145" t="s">
        <v>2714</v>
      </c>
      <c r="N362" s="146" t="s">
        <v>2715</v>
      </c>
      <c r="O362" s="145" t="s">
        <v>2463</v>
      </c>
      <c r="P362" s="146" t="s">
        <v>2463</v>
      </c>
      <c r="Q362" s="143"/>
    </row>
    <row r="363" customFormat="false" ht="14.25" hidden="false" customHeight="true" outlineLevel="0" collapsed="false">
      <c r="A363" s="144"/>
      <c r="B363" s="150" t="s">
        <v>3124</v>
      </c>
      <c r="C363" s="150"/>
      <c r="D363" s="150"/>
      <c r="E363" s="150"/>
      <c r="F363" s="150"/>
      <c r="G363" s="150"/>
      <c r="H363" s="150"/>
      <c r="I363" s="150"/>
      <c r="J363" s="150"/>
      <c r="K363" s="150"/>
      <c r="L363" s="150"/>
      <c r="M363" s="150"/>
      <c r="N363" s="150"/>
      <c r="O363" s="150"/>
      <c r="P363" s="150"/>
      <c r="Q363" s="143"/>
    </row>
    <row r="364" customFormat="false" ht="14.25" hidden="false" customHeight="true" outlineLevel="0" collapsed="false">
      <c r="A364" s="144" t="s">
        <v>3125</v>
      </c>
      <c r="B364" s="145" t="s">
        <v>433</v>
      </c>
      <c r="C364" s="146" t="s">
        <v>2709</v>
      </c>
      <c r="D364" s="147" t="s">
        <v>2710</v>
      </c>
      <c r="E364" s="147"/>
      <c r="F364" s="147"/>
      <c r="G364" s="148" t="n">
        <v>4</v>
      </c>
      <c r="H364" s="148"/>
      <c r="I364" s="149" t="n">
        <v>0.85</v>
      </c>
      <c r="J364" s="146" t="s">
        <v>2726</v>
      </c>
      <c r="K364" s="149" t="s">
        <v>2713</v>
      </c>
      <c r="L364" s="146" t="s">
        <v>2463</v>
      </c>
      <c r="M364" s="145" t="s">
        <v>2714</v>
      </c>
      <c r="N364" s="146" t="s">
        <v>2715</v>
      </c>
      <c r="O364" s="145" t="s">
        <v>2463</v>
      </c>
      <c r="P364" s="146" t="s">
        <v>2463</v>
      </c>
      <c r="Q364" s="143"/>
    </row>
    <row r="365" customFormat="false" ht="14.25" hidden="false" customHeight="true" outlineLevel="0" collapsed="false">
      <c r="A365" s="144"/>
      <c r="B365" s="150" t="s">
        <v>3126</v>
      </c>
      <c r="C365" s="150"/>
      <c r="D365" s="150"/>
      <c r="E365" s="150"/>
      <c r="F365" s="150"/>
      <c r="G365" s="150"/>
      <c r="H365" s="150"/>
      <c r="I365" s="150"/>
      <c r="J365" s="150"/>
      <c r="K365" s="150"/>
      <c r="L365" s="150"/>
      <c r="M365" s="150"/>
      <c r="N365" s="150"/>
      <c r="O365" s="150"/>
      <c r="P365" s="150"/>
      <c r="Q365" s="143"/>
    </row>
    <row r="366" customFormat="false" ht="14.25" hidden="false" customHeight="true" outlineLevel="0" collapsed="false">
      <c r="A366" s="144" t="s">
        <v>3127</v>
      </c>
      <c r="B366" s="145" t="s">
        <v>512</v>
      </c>
      <c r="C366" s="146" t="s">
        <v>2729</v>
      </c>
      <c r="D366" s="147" t="s">
        <v>2710</v>
      </c>
      <c r="E366" s="147"/>
      <c r="F366" s="147"/>
      <c r="G366" s="148" t="s">
        <v>3128</v>
      </c>
      <c r="H366" s="148"/>
      <c r="I366" s="149" t="n">
        <v>0.3</v>
      </c>
      <c r="J366" s="146" t="s">
        <v>2998</v>
      </c>
      <c r="K366" s="149" t="s">
        <v>2713</v>
      </c>
      <c r="L366" s="146" t="s">
        <v>2463</v>
      </c>
      <c r="M366" s="145" t="s">
        <v>2714</v>
      </c>
      <c r="N366" s="146" t="s">
        <v>2761</v>
      </c>
      <c r="O366" s="145" t="s">
        <v>2463</v>
      </c>
      <c r="P366" s="146" t="s">
        <v>2463</v>
      </c>
      <c r="Q366" s="143"/>
    </row>
    <row r="367" customFormat="false" ht="14.25" hidden="false" customHeight="true" outlineLevel="0" collapsed="false">
      <c r="A367" s="144"/>
      <c r="B367" s="150" t="s">
        <v>3129</v>
      </c>
      <c r="C367" s="150"/>
      <c r="D367" s="150"/>
      <c r="E367" s="150"/>
      <c r="F367" s="150"/>
      <c r="G367" s="150"/>
      <c r="H367" s="150"/>
      <c r="I367" s="150"/>
      <c r="J367" s="150"/>
      <c r="K367" s="150"/>
      <c r="L367" s="150"/>
      <c r="M367" s="150"/>
      <c r="N367" s="150"/>
      <c r="O367" s="150"/>
      <c r="P367" s="150"/>
      <c r="Q367" s="143"/>
    </row>
    <row r="368" customFormat="false" ht="14.25" hidden="false" customHeight="true" outlineLevel="0" collapsed="false">
      <c r="A368" s="144" t="s">
        <v>3130</v>
      </c>
      <c r="B368" s="145" t="s">
        <v>484</v>
      </c>
      <c r="C368" s="146" t="s">
        <v>2729</v>
      </c>
      <c r="D368" s="147" t="s">
        <v>2710</v>
      </c>
      <c r="E368" s="147"/>
      <c r="F368" s="147"/>
      <c r="G368" s="148" t="s">
        <v>3061</v>
      </c>
      <c r="H368" s="148"/>
      <c r="I368" s="149" t="n">
        <v>1</v>
      </c>
      <c r="J368" s="146" t="s">
        <v>3061</v>
      </c>
      <c r="K368" s="149" t="s">
        <v>2713</v>
      </c>
      <c r="L368" s="146" t="s">
        <v>2471</v>
      </c>
      <c r="M368" s="145" t="s">
        <v>2714</v>
      </c>
      <c r="N368" s="146" t="s">
        <v>2802</v>
      </c>
      <c r="O368" s="145" t="s">
        <v>2463</v>
      </c>
      <c r="P368" s="146" t="s">
        <v>2463</v>
      </c>
      <c r="Q368" s="143"/>
    </row>
    <row r="369" customFormat="false" ht="14.25" hidden="false" customHeight="true" outlineLevel="0" collapsed="false">
      <c r="A369" s="144"/>
      <c r="B369" s="150" t="s">
        <v>3131</v>
      </c>
      <c r="C369" s="150"/>
      <c r="D369" s="150"/>
      <c r="E369" s="150"/>
      <c r="F369" s="150"/>
      <c r="G369" s="150"/>
      <c r="H369" s="150"/>
      <c r="I369" s="150"/>
      <c r="J369" s="150"/>
      <c r="K369" s="150"/>
      <c r="L369" s="150"/>
      <c r="M369" s="150"/>
      <c r="N369" s="150"/>
      <c r="O369" s="150"/>
      <c r="P369" s="150"/>
      <c r="Q369" s="143"/>
    </row>
    <row r="370" customFormat="false" ht="14.25" hidden="false" customHeight="true" outlineLevel="0" collapsed="false">
      <c r="A370" s="144" t="s">
        <v>3132</v>
      </c>
      <c r="B370" s="145" t="s">
        <v>433</v>
      </c>
      <c r="C370" s="146" t="s">
        <v>2709</v>
      </c>
      <c r="D370" s="147" t="s">
        <v>2710</v>
      </c>
      <c r="E370" s="147"/>
      <c r="F370" s="147"/>
      <c r="G370" s="148" t="s">
        <v>2723</v>
      </c>
      <c r="H370" s="148"/>
      <c r="I370" s="149" t="n">
        <v>1</v>
      </c>
      <c r="J370" s="146" t="s">
        <v>2712</v>
      </c>
      <c r="K370" s="149" t="s">
        <v>2713</v>
      </c>
      <c r="L370" s="146" t="s">
        <v>2463</v>
      </c>
      <c r="M370" s="145" t="s">
        <v>2714</v>
      </c>
      <c r="N370" s="146" t="s">
        <v>2715</v>
      </c>
      <c r="O370" s="145" t="s">
        <v>2463</v>
      </c>
      <c r="P370" s="146" t="s">
        <v>2463</v>
      </c>
      <c r="Q370" s="143"/>
    </row>
    <row r="371" customFormat="false" ht="14.25" hidden="false" customHeight="true" outlineLevel="0" collapsed="false">
      <c r="A371" s="144"/>
      <c r="B371" s="150" t="s">
        <v>3133</v>
      </c>
      <c r="C371" s="150"/>
      <c r="D371" s="150"/>
      <c r="E371" s="150"/>
      <c r="F371" s="150"/>
      <c r="G371" s="150"/>
      <c r="H371" s="150"/>
      <c r="I371" s="150"/>
      <c r="J371" s="150"/>
      <c r="K371" s="150"/>
      <c r="L371" s="150"/>
      <c r="M371" s="150"/>
      <c r="N371" s="150"/>
      <c r="O371" s="150"/>
      <c r="P371" s="150"/>
      <c r="Q371" s="143"/>
    </row>
    <row r="372" customFormat="false" ht="14.25" hidden="false" customHeight="true" outlineLevel="0" collapsed="false">
      <c r="A372" s="144" t="s">
        <v>3134</v>
      </c>
      <c r="B372" s="145" t="s">
        <v>433</v>
      </c>
      <c r="C372" s="146" t="s">
        <v>2729</v>
      </c>
      <c r="D372" s="147" t="s">
        <v>2710</v>
      </c>
      <c r="E372" s="147"/>
      <c r="F372" s="147"/>
      <c r="G372" s="148" t="s">
        <v>2726</v>
      </c>
      <c r="H372" s="148"/>
      <c r="I372" s="149" t="n">
        <v>1</v>
      </c>
      <c r="J372" s="146" t="s">
        <v>2711</v>
      </c>
      <c r="K372" s="149" t="s">
        <v>2713</v>
      </c>
      <c r="L372" s="146" t="s">
        <v>2471</v>
      </c>
      <c r="M372" s="145" t="s">
        <v>2714</v>
      </c>
      <c r="N372" s="146" t="s">
        <v>2715</v>
      </c>
      <c r="O372" s="145" t="s">
        <v>2463</v>
      </c>
      <c r="P372" s="146" t="s">
        <v>2463</v>
      </c>
      <c r="Q372" s="143"/>
    </row>
    <row r="373" customFormat="false" ht="14.25" hidden="false" customHeight="true" outlineLevel="0" collapsed="false">
      <c r="A373" s="144"/>
      <c r="B373" s="150" t="s">
        <v>3135</v>
      </c>
      <c r="C373" s="150"/>
      <c r="D373" s="150"/>
      <c r="E373" s="150"/>
      <c r="F373" s="150"/>
      <c r="G373" s="150"/>
      <c r="H373" s="150"/>
      <c r="I373" s="150"/>
      <c r="J373" s="150"/>
      <c r="K373" s="150"/>
      <c r="L373" s="150"/>
      <c r="M373" s="150"/>
      <c r="N373" s="150"/>
      <c r="O373" s="150"/>
      <c r="P373" s="150"/>
      <c r="Q373" s="143"/>
    </row>
    <row r="374" customFormat="false" ht="14.25" hidden="false" customHeight="true" outlineLevel="0" collapsed="false">
      <c r="A374" s="144" t="s">
        <v>3136</v>
      </c>
      <c r="B374" s="145" t="s">
        <v>433</v>
      </c>
      <c r="C374" s="146" t="s">
        <v>2729</v>
      </c>
      <c r="D374" s="147" t="s">
        <v>2710</v>
      </c>
      <c r="E374" s="147"/>
      <c r="F374" s="147"/>
      <c r="G374" s="148" t="s">
        <v>2712</v>
      </c>
      <c r="H374" s="148"/>
      <c r="I374" s="149" t="n">
        <v>1</v>
      </c>
      <c r="J374" s="146" t="s">
        <v>2711</v>
      </c>
      <c r="K374" s="149" t="n">
        <v>0.1</v>
      </c>
      <c r="L374" s="146" t="s">
        <v>2471</v>
      </c>
      <c r="M374" s="145" t="s">
        <v>2714</v>
      </c>
      <c r="N374" s="146" t="s">
        <v>2715</v>
      </c>
      <c r="O374" s="145" t="s">
        <v>2463</v>
      </c>
      <c r="P374" s="146" t="s">
        <v>2463</v>
      </c>
      <c r="Q374" s="143"/>
    </row>
    <row r="375" customFormat="false" ht="14.25" hidden="false" customHeight="true" outlineLevel="0" collapsed="false">
      <c r="A375" s="144"/>
      <c r="B375" s="150" t="s">
        <v>3137</v>
      </c>
      <c r="C375" s="150"/>
      <c r="D375" s="150"/>
      <c r="E375" s="150"/>
      <c r="F375" s="150"/>
      <c r="G375" s="150"/>
      <c r="H375" s="150"/>
      <c r="I375" s="150"/>
      <c r="J375" s="150"/>
      <c r="K375" s="150"/>
      <c r="L375" s="150"/>
      <c r="M375" s="150"/>
      <c r="N375" s="150"/>
      <c r="O375" s="150"/>
      <c r="P375" s="150"/>
      <c r="Q375" s="143"/>
    </row>
    <row r="376" customFormat="false" ht="14.25" hidden="false" customHeight="true" outlineLevel="0" collapsed="false">
      <c r="A376" s="144" t="s">
        <v>3138</v>
      </c>
      <c r="B376" s="145" t="s">
        <v>433</v>
      </c>
      <c r="C376" s="146" t="s">
        <v>2709</v>
      </c>
      <c r="D376" s="147" t="s">
        <v>2710</v>
      </c>
      <c r="E376" s="147"/>
      <c r="F376" s="147"/>
      <c r="G376" s="148" t="n">
        <v>9</v>
      </c>
      <c r="H376" s="148"/>
      <c r="I376" s="149" t="n">
        <v>1</v>
      </c>
      <c r="J376" s="146" t="s">
        <v>2723</v>
      </c>
      <c r="K376" s="149" t="n">
        <v>0.1</v>
      </c>
      <c r="L376" s="146" t="s">
        <v>2463</v>
      </c>
      <c r="M376" s="145" t="s">
        <v>2714</v>
      </c>
      <c r="N376" s="146" t="s">
        <v>2715</v>
      </c>
      <c r="O376" s="145" t="s">
        <v>2463</v>
      </c>
      <c r="P376" s="146" t="s">
        <v>2463</v>
      </c>
      <c r="Q376" s="143"/>
    </row>
    <row r="377" customFormat="false" ht="14.25" hidden="false" customHeight="true" outlineLevel="0" collapsed="false">
      <c r="A377" s="144"/>
      <c r="B377" s="150" t="s">
        <v>3139</v>
      </c>
      <c r="C377" s="150"/>
      <c r="D377" s="150"/>
      <c r="E377" s="150"/>
      <c r="F377" s="150"/>
      <c r="G377" s="150"/>
      <c r="H377" s="150"/>
      <c r="I377" s="150"/>
      <c r="J377" s="150"/>
      <c r="K377" s="150"/>
      <c r="L377" s="150"/>
      <c r="M377" s="150"/>
      <c r="N377" s="150"/>
      <c r="O377" s="150"/>
      <c r="P377" s="150"/>
      <c r="Q377" s="143"/>
    </row>
    <row r="378" customFormat="false" ht="14.25" hidden="false" customHeight="true" outlineLevel="0" collapsed="false">
      <c r="A378" s="144" t="s">
        <v>3140</v>
      </c>
      <c r="B378" s="145" t="s">
        <v>433</v>
      </c>
      <c r="C378" s="146" t="s">
        <v>2729</v>
      </c>
      <c r="D378" s="147" t="s">
        <v>2710</v>
      </c>
      <c r="E378" s="147"/>
      <c r="F378" s="147"/>
      <c r="G378" s="148" t="s">
        <v>2823</v>
      </c>
      <c r="H378" s="148"/>
      <c r="I378" s="149" t="n">
        <v>1</v>
      </c>
      <c r="J378" s="146" t="s">
        <v>2823</v>
      </c>
      <c r="K378" s="149" t="n">
        <v>0.1</v>
      </c>
      <c r="L378" s="146" t="s">
        <v>2471</v>
      </c>
      <c r="M378" s="145" t="s">
        <v>2714</v>
      </c>
      <c r="N378" s="146" t="s">
        <v>2715</v>
      </c>
      <c r="O378" s="145" t="s">
        <v>2463</v>
      </c>
      <c r="P378" s="146" t="s">
        <v>2463</v>
      </c>
      <c r="Q378" s="143"/>
    </row>
    <row r="379" customFormat="false" ht="14.25" hidden="false" customHeight="true" outlineLevel="0" collapsed="false">
      <c r="A379" s="144"/>
      <c r="B379" s="150" t="s">
        <v>3141</v>
      </c>
      <c r="C379" s="150"/>
      <c r="D379" s="150"/>
      <c r="E379" s="150"/>
      <c r="F379" s="150"/>
      <c r="G379" s="150"/>
      <c r="H379" s="150"/>
      <c r="I379" s="150"/>
      <c r="J379" s="150"/>
      <c r="K379" s="150"/>
      <c r="L379" s="150"/>
      <c r="M379" s="150"/>
      <c r="N379" s="150"/>
      <c r="O379" s="150"/>
      <c r="P379" s="150"/>
      <c r="Q379" s="143"/>
    </row>
    <row r="380" customFormat="false" ht="14.25" hidden="false" customHeight="true" outlineLevel="0" collapsed="false">
      <c r="A380" s="144" t="s">
        <v>3142</v>
      </c>
      <c r="B380" s="145" t="s">
        <v>484</v>
      </c>
      <c r="C380" s="146" t="s">
        <v>2722</v>
      </c>
      <c r="D380" s="147" t="s">
        <v>2710</v>
      </c>
      <c r="E380" s="147"/>
      <c r="F380" s="147"/>
      <c r="G380" s="148" t="s">
        <v>2713</v>
      </c>
      <c r="H380" s="148"/>
      <c r="I380" s="149" t="n">
        <v>1</v>
      </c>
      <c r="J380" s="146" t="s">
        <v>2823</v>
      </c>
      <c r="K380" s="149" t="s">
        <v>2713</v>
      </c>
      <c r="L380" s="146" t="s">
        <v>2463</v>
      </c>
      <c r="M380" s="145" t="s">
        <v>2714</v>
      </c>
      <c r="N380" s="146" t="s">
        <v>2461</v>
      </c>
      <c r="O380" s="145" t="s">
        <v>2463</v>
      </c>
      <c r="P380" s="146" t="s">
        <v>2471</v>
      </c>
      <c r="Q380" s="143"/>
    </row>
    <row r="381" customFormat="false" ht="14.25" hidden="false" customHeight="true" outlineLevel="0" collapsed="false">
      <c r="A381" s="144"/>
      <c r="B381" s="150" t="s">
        <v>3143</v>
      </c>
      <c r="C381" s="150"/>
      <c r="D381" s="150"/>
      <c r="E381" s="150"/>
      <c r="F381" s="150"/>
      <c r="G381" s="150"/>
      <c r="H381" s="150"/>
      <c r="I381" s="150"/>
      <c r="J381" s="150"/>
      <c r="K381" s="150"/>
      <c r="L381" s="150"/>
      <c r="M381" s="150"/>
      <c r="N381" s="150"/>
      <c r="O381" s="150"/>
      <c r="P381" s="150"/>
      <c r="Q381" s="143"/>
    </row>
    <row r="382" customFormat="false" ht="14.25" hidden="false" customHeight="true" outlineLevel="0" collapsed="false">
      <c r="A382" s="144" t="s">
        <v>3144</v>
      </c>
      <c r="B382" s="145" t="s">
        <v>1446</v>
      </c>
      <c r="C382" s="146" t="s">
        <v>2709</v>
      </c>
      <c r="D382" s="147" t="s">
        <v>2710</v>
      </c>
      <c r="E382" s="147"/>
      <c r="F382" s="147"/>
      <c r="G382" s="148" t="s">
        <v>2753</v>
      </c>
      <c r="H382" s="148"/>
      <c r="I382" s="149" t="n">
        <v>1</v>
      </c>
      <c r="J382" s="146" t="s">
        <v>2712</v>
      </c>
      <c r="K382" s="149" t="n">
        <v>0.1</v>
      </c>
      <c r="L382" s="146" t="s">
        <v>2463</v>
      </c>
      <c r="M382" s="145" t="s">
        <v>2714</v>
      </c>
      <c r="N382" s="146" t="s">
        <v>2715</v>
      </c>
      <c r="O382" s="145" t="s">
        <v>2463</v>
      </c>
      <c r="P382" s="146" t="s">
        <v>2463</v>
      </c>
      <c r="Q382" s="143"/>
    </row>
    <row r="383" customFormat="false" ht="14.25" hidden="false" customHeight="true" outlineLevel="0" collapsed="false">
      <c r="A383" s="144"/>
      <c r="B383" s="150" t="s">
        <v>3145</v>
      </c>
      <c r="C383" s="150"/>
      <c r="D383" s="150"/>
      <c r="E383" s="150"/>
      <c r="F383" s="150"/>
      <c r="G383" s="150"/>
      <c r="H383" s="150"/>
      <c r="I383" s="150"/>
      <c r="J383" s="150"/>
      <c r="K383" s="150"/>
      <c r="L383" s="150"/>
      <c r="M383" s="150"/>
      <c r="N383" s="150"/>
      <c r="O383" s="150"/>
      <c r="P383" s="150"/>
      <c r="Q383" s="143"/>
    </row>
    <row r="384" customFormat="false" ht="14.25" hidden="false" customHeight="true" outlineLevel="0" collapsed="false">
      <c r="A384" s="144" t="s">
        <v>3146</v>
      </c>
      <c r="B384" s="145" t="s">
        <v>1008</v>
      </c>
      <c r="C384" s="146" t="s">
        <v>2722</v>
      </c>
      <c r="D384" s="147" t="s">
        <v>2710</v>
      </c>
      <c r="E384" s="147"/>
      <c r="F384" s="147"/>
      <c r="G384" s="148" t="s">
        <v>2713</v>
      </c>
      <c r="H384" s="148"/>
      <c r="I384" s="149" t="n">
        <v>1</v>
      </c>
      <c r="J384" s="146" t="s">
        <v>2711</v>
      </c>
      <c r="K384" s="149" t="s">
        <v>2713</v>
      </c>
      <c r="L384" s="146" t="s">
        <v>2463</v>
      </c>
      <c r="M384" s="145" t="s">
        <v>2714</v>
      </c>
      <c r="N384" s="146" t="s">
        <v>2461</v>
      </c>
      <c r="O384" s="145" t="s">
        <v>2463</v>
      </c>
      <c r="P384" s="146" t="s">
        <v>2471</v>
      </c>
      <c r="Q384" s="143"/>
    </row>
    <row r="385" customFormat="false" ht="14.25" hidden="false" customHeight="true" outlineLevel="0" collapsed="false">
      <c r="A385" s="144"/>
      <c r="B385" s="150" t="s">
        <v>3147</v>
      </c>
      <c r="C385" s="150"/>
      <c r="D385" s="150"/>
      <c r="E385" s="150"/>
      <c r="F385" s="150"/>
      <c r="G385" s="150"/>
      <c r="H385" s="150"/>
      <c r="I385" s="150"/>
      <c r="J385" s="150"/>
      <c r="K385" s="150"/>
      <c r="L385" s="150"/>
      <c r="M385" s="150"/>
      <c r="N385" s="150"/>
      <c r="O385" s="150"/>
      <c r="P385" s="150"/>
      <c r="Q385" s="143"/>
    </row>
    <row r="386" customFormat="false" ht="14.25" hidden="false" customHeight="true" outlineLevel="0" collapsed="false">
      <c r="A386" s="144" t="s">
        <v>3148</v>
      </c>
      <c r="B386" s="145" t="s">
        <v>1008</v>
      </c>
      <c r="C386" s="146" t="s">
        <v>2729</v>
      </c>
      <c r="D386" s="147" t="s">
        <v>2710</v>
      </c>
      <c r="E386" s="147"/>
      <c r="F386" s="147"/>
      <c r="G386" s="148" t="s">
        <v>3061</v>
      </c>
      <c r="H386" s="148"/>
      <c r="I386" s="149" t="n">
        <v>1</v>
      </c>
      <c r="J386" s="146" t="s">
        <v>3061</v>
      </c>
      <c r="K386" s="149" t="s">
        <v>2713</v>
      </c>
      <c r="L386" s="146" t="s">
        <v>2463</v>
      </c>
      <c r="M386" s="145" t="s">
        <v>2714</v>
      </c>
      <c r="N386" s="146" t="s">
        <v>2761</v>
      </c>
      <c r="O386" s="145" t="s">
        <v>2463</v>
      </c>
      <c r="P386" s="146" t="s">
        <v>2463</v>
      </c>
      <c r="Q386" s="143"/>
    </row>
    <row r="387" customFormat="false" ht="14.25" hidden="false" customHeight="true" outlineLevel="0" collapsed="false">
      <c r="A387" s="144"/>
      <c r="B387" s="150" t="s">
        <v>3149</v>
      </c>
      <c r="C387" s="150"/>
      <c r="D387" s="150"/>
      <c r="E387" s="150"/>
      <c r="F387" s="150"/>
      <c r="G387" s="150"/>
      <c r="H387" s="150"/>
      <c r="I387" s="150"/>
      <c r="J387" s="150"/>
      <c r="K387" s="150"/>
      <c r="L387" s="150"/>
      <c r="M387" s="150"/>
      <c r="N387" s="150"/>
      <c r="O387" s="150"/>
      <c r="P387" s="150"/>
      <c r="Q387" s="143"/>
    </row>
    <row r="388" customFormat="false" ht="14.25" hidden="false" customHeight="true" outlineLevel="0" collapsed="false">
      <c r="A388" s="144" t="s">
        <v>3150</v>
      </c>
      <c r="B388" s="151" t="s">
        <v>532</v>
      </c>
      <c r="C388" s="146" t="s">
        <v>2722</v>
      </c>
      <c r="D388" s="153" t="s">
        <v>3151</v>
      </c>
      <c r="E388" s="153"/>
      <c r="F388" s="153"/>
      <c r="G388" s="154" t="s">
        <v>2713</v>
      </c>
      <c r="H388" s="154"/>
      <c r="I388" s="151" t="s">
        <v>2713</v>
      </c>
      <c r="J388" s="152" t="n">
        <v>7</v>
      </c>
      <c r="K388" s="151" t="s">
        <v>2713</v>
      </c>
      <c r="L388" s="152" t="s">
        <v>2463</v>
      </c>
      <c r="M388" s="151" t="n">
        <v>0</v>
      </c>
      <c r="N388" s="152" t="s">
        <v>2461</v>
      </c>
      <c r="O388" s="151" t="s">
        <v>2471</v>
      </c>
      <c r="P388" s="152" t="s">
        <v>2463</v>
      </c>
      <c r="Q388" s="143"/>
    </row>
    <row r="389" customFormat="false" ht="14.25" hidden="false" customHeight="true" outlineLevel="0" collapsed="false">
      <c r="A389" s="144"/>
      <c r="B389" s="150" t="s">
        <v>3152</v>
      </c>
      <c r="C389" s="150"/>
      <c r="D389" s="150"/>
      <c r="E389" s="150"/>
      <c r="F389" s="150"/>
      <c r="G389" s="150"/>
      <c r="H389" s="150"/>
      <c r="I389" s="150"/>
      <c r="J389" s="150"/>
      <c r="K389" s="150"/>
      <c r="L389" s="150"/>
      <c r="M389" s="150"/>
      <c r="N389" s="150"/>
      <c r="O389" s="150"/>
      <c r="P389" s="150"/>
      <c r="Q389" s="143"/>
    </row>
    <row r="390" customFormat="false" ht="14.25" hidden="false" customHeight="true" outlineLevel="0" collapsed="false">
      <c r="A390" s="144" t="s">
        <v>3153</v>
      </c>
      <c r="B390" s="145" t="s">
        <v>1920</v>
      </c>
      <c r="C390" s="146" t="s">
        <v>2729</v>
      </c>
      <c r="D390" s="147" t="s">
        <v>2710</v>
      </c>
      <c r="E390" s="147"/>
      <c r="F390" s="147"/>
      <c r="G390" s="148" t="n">
        <v>9</v>
      </c>
      <c r="H390" s="148"/>
      <c r="I390" s="149" t="n">
        <v>0.95</v>
      </c>
      <c r="J390" s="146" t="n">
        <v>11</v>
      </c>
      <c r="K390" s="149" t="s">
        <v>2713</v>
      </c>
      <c r="L390" s="146" t="s">
        <v>2471</v>
      </c>
      <c r="M390" s="145" t="s">
        <v>2982</v>
      </c>
      <c r="N390" s="146" t="s">
        <v>2802</v>
      </c>
      <c r="O390" s="145" t="s">
        <v>2463</v>
      </c>
      <c r="P390" s="146" t="s">
        <v>2463</v>
      </c>
      <c r="Q390" s="143"/>
    </row>
    <row r="391" customFormat="false" ht="14.25" hidden="false" customHeight="true" outlineLevel="0" collapsed="false">
      <c r="A391" s="144"/>
      <c r="B391" s="150" t="s">
        <v>3154</v>
      </c>
      <c r="C391" s="150"/>
      <c r="D391" s="150"/>
      <c r="E391" s="150"/>
      <c r="F391" s="150"/>
      <c r="G391" s="150"/>
      <c r="H391" s="150"/>
      <c r="I391" s="150"/>
      <c r="J391" s="150"/>
      <c r="K391" s="150"/>
      <c r="L391" s="150"/>
      <c r="M391" s="150"/>
      <c r="N391" s="150"/>
      <c r="O391" s="150"/>
      <c r="P391" s="150"/>
      <c r="Q391" s="143"/>
    </row>
    <row r="392" customFormat="false" ht="14.25" hidden="false" customHeight="true" outlineLevel="0" collapsed="false">
      <c r="A392" s="144"/>
      <c r="B392" s="150" t="s">
        <v>3155</v>
      </c>
      <c r="C392" s="150"/>
      <c r="D392" s="150"/>
      <c r="E392" s="150"/>
      <c r="F392" s="150"/>
      <c r="G392" s="150"/>
      <c r="H392" s="150"/>
      <c r="I392" s="150"/>
      <c r="J392" s="150"/>
      <c r="K392" s="150"/>
      <c r="L392" s="150"/>
      <c r="M392" s="150"/>
      <c r="N392" s="150"/>
      <c r="O392" s="150"/>
      <c r="P392" s="150"/>
      <c r="Q392" s="143"/>
    </row>
    <row r="393" customFormat="false" ht="14.25" hidden="false" customHeight="true" outlineLevel="0" collapsed="false">
      <c r="A393" s="144" t="s">
        <v>3156</v>
      </c>
      <c r="B393" s="151" t="s">
        <v>598</v>
      </c>
      <c r="C393" s="152" t="s">
        <v>2729</v>
      </c>
      <c r="D393" s="153" t="s">
        <v>2710</v>
      </c>
      <c r="E393" s="153"/>
      <c r="F393" s="153"/>
      <c r="G393" s="154" t="n">
        <v>8</v>
      </c>
      <c r="H393" s="154"/>
      <c r="I393" s="157" t="n">
        <v>0.95</v>
      </c>
      <c r="J393" s="152" t="n">
        <v>6</v>
      </c>
      <c r="K393" s="151" t="s">
        <v>2713</v>
      </c>
      <c r="L393" s="152" t="s">
        <v>2471</v>
      </c>
      <c r="M393" s="151" t="n">
        <v>0</v>
      </c>
      <c r="N393" s="152" t="s">
        <v>2761</v>
      </c>
      <c r="O393" s="151" t="s">
        <v>2463</v>
      </c>
      <c r="P393" s="152" t="s">
        <v>2463</v>
      </c>
      <c r="Q393" s="143"/>
    </row>
    <row r="394" customFormat="false" ht="14.25" hidden="false" customHeight="true" outlineLevel="0" collapsed="false">
      <c r="A394" s="144"/>
      <c r="B394" s="155" t="s">
        <v>3157</v>
      </c>
      <c r="C394" s="155"/>
      <c r="D394" s="155"/>
      <c r="E394" s="155"/>
      <c r="F394" s="155"/>
      <c r="G394" s="155"/>
      <c r="H394" s="155"/>
      <c r="I394" s="155"/>
      <c r="J394" s="155"/>
      <c r="K394" s="155"/>
      <c r="L394" s="155"/>
      <c r="M394" s="155"/>
      <c r="N394" s="155"/>
      <c r="O394" s="155"/>
      <c r="P394" s="155"/>
      <c r="Q394" s="143"/>
    </row>
    <row r="395" customFormat="false" ht="14.25" hidden="false" customHeight="true" outlineLevel="0" collapsed="false">
      <c r="A395" s="144" t="s">
        <v>3158</v>
      </c>
      <c r="B395" s="145" t="s">
        <v>598</v>
      </c>
      <c r="C395" s="146" t="s">
        <v>2709</v>
      </c>
      <c r="D395" s="147" t="s">
        <v>2710</v>
      </c>
      <c r="E395" s="147"/>
      <c r="F395" s="147"/>
      <c r="G395" s="148" t="s">
        <v>2911</v>
      </c>
      <c r="H395" s="148"/>
      <c r="I395" s="149" t="n">
        <v>0.7</v>
      </c>
      <c r="J395" s="146" t="s">
        <v>2753</v>
      </c>
      <c r="K395" s="149" t="n">
        <v>0.1</v>
      </c>
      <c r="L395" s="146" t="s">
        <v>2463</v>
      </c>
      <c r="M395" s="145" t="s">
        <v>2714</v>
      </c>
      <c r="N395" s="146" t="s">
        <v>2732</v>
      </c>
      <c r="O395" s="145" t="s">
        <v>2463</v>
      </c>
      <c r="P395" s="146" t="s">
        <v>2463</v>
      </c>
      <c r="Q395" s="143"/>
    </row>
    <row r="396" customFormat="false" ht="14.25" hidden="false" customHeight="true" outlineLevel="0" collapsed="false">
      <c r="A396" s="144"/>
      <c r="B396" s="150" t="s">
        <v>3159</v>
      </c>
      <c r="C396" s="150"/>
      <c r="D396" s="150"/>
      <c r="E396" s="150"/>
      <c r="F396" s="150"/>
      <c r="G396" s="150"/>
      <c r="H396" s="150"/>
      <c r="I396" s="150"/>
      <c r="J396" s="150"/>
      <c r="K396" s="150"/>
      <c r="L396" s="150"/>
      <c r="M396" s="150"/>
      <c r="N396" s="150"/>
      <c r="O396" s="150"/>
      <c r="P396" s="150"/>
      <c r="Q396" s="143"/>
    </row>
    <row r="397" customFormat="false" ht="14.25" hidden="false" customHeight="true" outlineLevel="0" collapsed="false">
      <c r="A397" s="144" t="s">
        <v>3160</v>
      </c>
      <c r="B397" s="145" t="s">
        <v>484</v>
      </c>
      <c r="C397" s="146" t="s">
        <v>2722</v>
      </c>
      <c r="D397" s="147" t="s">
        <v>16</v>
      </c>
      <c r="E397" s="147"/>
      <c r="F397" s="147"/>
      <c r="G397" s="148" t="s">
        <v>2713</v>
      </c>
      <c r="H397" s="148"/>
      <c r="I397" s="149" t="s">
        <v>2713</v>
      </c>
      <c r="J397" s="146" t="s">
        <v>2911</v>
      </c>
      <c r="K397" s="149" t="s">
        <v>2713</v>
      </c>
      <c r="L397" s="146" t="s">
        <v>427</v>
      </c>
      <c r="M397" s="145" t="s">
        <v>2714</v>
      </c>
      <c r="N397" s="146" t="s">
        <v>2461</v>
      </c>
      <c r="O397" s="145" t="s">
        <v>2471</v>
      </c>
      <c r="P397" s="146" t="s">
        <v>2463</v>
      </c>
      <c r="Q397" s="143"/>
    </row>
    <row r="398" customFormat="false" ht="14.25" hidden="false" customHeight="true" outlineLevel="0" collapsed="false">
      <c r="A398" s="144"/>
      <c r="B398" s="150" t="s">
        <v>3161</v>
      </c>
      <c r="C398" s="150"/>
      <c r="D398" s="150"/>
      <c r="E398" s="150"/>
      <c r="F398" s="150"/>
      <c r="G398" s="150"/>
      <c r="H398" s="150"/>
      <c r="I398" s="150"/>
      <c r="J398" s="150"/>
      <c r="K398" s="150"/>
      <c r="L398" s="150"/>
      <c r="M398" s="150"/>
      <c r="N398" s="150"/>
      <c r="O398" s="150"/>
      <c r="P398" s="150"/>
      <c r="Q398" s="143"/>
    </row>
    <row r="399" customFormat="false" ht="14.25" hidden="false" customHeight="true" outlineLevel="0" collapsed="false">
      <c r="A399" s="144" t="s">
        <v>3162</v>
      </c>
      <c r="B399" s="145" t="s">
        <v>598</v>
      </c>
      <c r="C399" s="146" t="s">
        <v>2729</v>
      </c>
      <c r="D399" s="147" t="s">
        <v>2710</v>
      </c>
      <c r="E399" s="147"/>
      <c r="F399" s="147"/>
      <c r="G399" s="148" t="s">
        <v>2830</v>
      </c>
      <c r="H399" s="148"/>
      <c r="I399" s="149" t="n">
        <v>1</v>
      </c>
      <c r="J399" s="146" t="s">
        <v>2740</v>
      </c>
      <c r="K399" s="149" t="s">
        <v>2713</v>
      </c>
      <c r="L399" s="146" t="s">
        <v>2471</v>
      </c>
      <c r="M399" s="145" t="s">
        <v>3163</v>
      </c>
      <c r="N399" s="146" t="s">
        <v>2461</v>
      </c>
      <c r="O399" s="145" t="s">
        <v>2463</v>
      </c>
      <c r="P399" s="146" t="s">
        <v>2463</v>
      </c>
      <c r="Q399" s="143"/>
    </row>
    <row r="400" customFormat="false" ht="14.25" hidden="false" customHeight="true" outlineLevel="0" collapsed="false">
      <c r="A400" s="144"/>
      <c r="B400" s="150" t="s">
        <v>3164</v>
      </c>
      <c r="C400" s="150"/>
      <c r="D400" s="150"/>
      <c r="E400" s="150"/>
      <c r="F400" s="150"/>
      <c r="G400" s="150"/>
      <c r="H400" s="150"/>
      <c r="I400" s="150"/>
      <c r="J400" s="150"/>
      <c r="K400" s="150"/>
      <c r="L400" s="150"/>
      <c r="M400" s="150"/>
      <c r="N400" s="150"/>
      <c r="O400" s="150"/>
      <c r="P400" s="150"/>
      <c r="Q400" s="143"/>
    </row>
    <row r="401" customFormat="false" ht="14.25" hidden="false" customHeight="true" outlineLevel="0" collapsed="false">
      <c r="A401" s="144" t="s">
        <v>3165</v>
      </c>
      <c r="B401" s="145" t="s">
        <v>484</v>
      </c>
      <c r="C401" s="146" t="s">
        <v>2722</v>
      </c>
      <c r="D401" s="147" t="s">
        <v>16</v>
      </c>
      <c r="E401" s="147"/>
      <c r="F401" s="147"/>
      <c r="G401" s="148" t="s">
        <v>2713</v>
      </c>
      <c r="H401" s="148"/>
      <c r="I401" s="149" t="n">
        <v>1</v>
      </c>
      <c r="J401" s="146" t="s">
        <v>2766</v>
      </c>
      <c r="K401" s="149" t="s">
        <v>2713</v>
      </c>
      <c r="L401" s="146" t="s">
        <v>427</v>
      </c>
      <c r="M401" s="145" t="n">
        <v>2</v>
      </c>
      <c r="N401" s="146" t="s">
        <v>2461</v>
      </c>
      <c r="O401" s="145" t="s">
        <v>2463</v>
      </c>
      <c r="P401" s="146" t="s">
        <v>2463</v>
      </c>
      <c r="Q401" s="143"/>
    </row>
    <row r="402" customFormat="false" ht="14.25" hidden="false" customHeight="true" outlineLevel="0" collapsed="false">
      <c r="A402" s="144"/>
      <c r="B402" s="150" t="s">
        <v>3166</v>
      </c>
      <c r="C402" s="150"/>
      <c r="D402" s="150"/>
      <c r="E402" s="150"/>
      <c r="F402" s="150"/>
      <c r="G402" s="150"/>
      <c r="H402" s="150"/>
      <c r="I402" s="150"/>
      <c r="J402" s="150"/>
      <c r="K402" s="150"/>
      <c r="L402" s="150"/>
      <c r="M402" s="150"/>
      <c r="N402" s="150"/>
      <c r="O402" s="150"/>
      <c r="P402" s="150"/>
      <c r="Q402" s="143"/>
    </row>
    <row r="403" customFormat="false" ht="14.25" hidden="false" customHeight="true" outlineLevel="0" collapsed="false">
      <c r="A403" s="144" t="s">
        <v>3167</v>
      </c>
      <c r="B403" s="145" t="s">
        <v>598</v>
      </c>
      <c r="C403" s="146" t="s">
        <v>2729</v>
      </c>
      <c r="D403" s="147" t="s">
        <v>2710</v>
      </c>
      <c r="E403" s="147"/>
      <c r="F403" s="147"/>
      <c r="G403" s="148" t="s">
        <v>2712</v>
      </c>
      <c r="H403" s="148"/>
      <c r="I403" s="149" t="n">
        <v>1</v>
      </c>
      <c r="J403" s="146" t="s">
        <v>2726</v>
      </c>
      <c r="K403" s="149" t="n">
        <v>0.3</v>
      </c>
      <c r="L403" s="146" t="s">
        <v>2471</v>
      </c>
      <c r="M403" s="145" t="s">
        <v>2714</v>
      </c>
      <c r="N403" s="146" t="s">
        <v>2732</v>
      </c>
      <c r="O403" s="145" t="s">
        <v>2463</v>
      </c>
      <c r="P403" s="146" t="s">
        <v>2463</v>
      </c>
      <c r="Q403" s="143"/>
    </row>
    <row r="404" customFormat="false" ht="14.25" hidden="false" customHeight="true" outlineLevel="0" collapsed="false">
      <c r="A404" s="144"/>
      <c r="B404" s="150" t="s">
        <v>3168</v>
      </c>
      <c r="C404" s="150"/>
      <c r="D404" s="150"/>
      <c r="E404" s="150"/>
      <c r="F404" s="150"/>
      <c r="G404" s="150"/>
      <c r="H404" s="150"/>
      <c r="I404" s="150"/>
      <c r="J404" s="150"/>
      <c r="K404" s="150"/>
      <c r="L404" s="150"/>
      <c r="M404" s="150"/>
      <c r="N404" s="150"/>
      <c r="O404" s="150"/>
      <c r="P404" s="150"/>
      <c r="Q404" s="143"/>
    </row>
    <row r="405" customFormat="false" ht="14.25" hidden="false" customHeight="true" outlineLevel="0" collapsed="false">
      <c r="A405" s="144" t="s">
        <v>3169</v>
      </c>
      <c r="B405" s="145" t="s">
        <v>484</v>
      </c>
      <c r="C405" s="146" t="s">
        <v>2722</v>
      </c>
      <c r="D405" s="147" t="s">
        <v>2710</v>
      </c>
      <c r="E405" s="147"/>
      <c r="F405" s="147"/>
      <c r="G405" s="148" t="s">
        <v>2713</v>
      </c>
      <c r="H405" s="148"/>
      <c r="I405" s="149" t="s">
        <v>2713</v>
      </c>
      <c r="J405" s="146" t="s">
        <v>2712</v>
      </c>
      <c r="K405" s="149" t="s">
        <v>2713</v>
      </c>
      <c r="L405" s="146" t="s">
        <v>2463</v>
      </c>
      <c r="M405" s="145" t="s">
        <v>2714</v>
      </c>
      <c r="N405" s="146" t="s">
        <v>2461</v>
      </c>
      <c r="O405" s="145" t="s">
        <v>2463</v>
      </c>
      <c r="P405" s="146" t="s">
        <v>2471</v>
      </c>
      <c r="Q405" s="143"/>
    </row>
    <row r="406" customFormat="false" ht="14.25" hidden="false" customHeight="true" outlineLevel="0" collapsed="false">
      <c r="A406" s="144"/>
      <c r="B406" s="150" t="s">
        <v>3170</v>
      </c>
      <c r="C406" s="150"/>
      <c r="D406" s="150"/>
      <c r="E406" s="150"/>
      <c r="F406" s="150"/>
      <c r="G406" s="150"/>
      <c r="H406" s="150"/>
      <c r="I406" s="150"/>
      <c r="J406" s="150"/>
      <c r="K406" s="150"/>
      <c r="L406" s="150"/>
      <c r="M406" s="150"/>
      <c r="N406" s="150"/>
      <c r="O406" s="150"/>
      <c r="P406" s="150"/>
      <c r="Q406" s="143"/>
    </row>
    <row r="407" customFormat="false" ht="14.25" hidden="false" customHeight="true" outlineLevel="0" collapsed="false">
      <c r="A407" s="144" t="s">
        <v>3171</v>
      </c>
      <c r="B407" s="151" t="s">
        <v>764</v>
      </c>
      <c r="C407" s="152" t="s">
        <v>2722</v>
      </c>
      <c r="D407" s="153" t="s">
        <v>2710</v>
      </c>
      <c r="E407" s="153"/>
      <c r="F407" s="153"/>
      <c r="G407" s="154" t="s">
        <v>2713</v>
      </c>
      <c r="H407" s="154"/>
      <c r="I407" s="157" t="n">
        <v>1</v>
      </c>
      <c r="J407" s="152" t="n">
        <v>8</v>
      </c>
      <c r="K407" s="151" t="s">
        <v>2713</v>
      </c>
      <c r="L407" s="152" t="s">
        <v>2463</v>
      </c>
      <c r="M407" s="151" t="n">
        <v>0</v>
      </c>
      <c r="N407" s="152" t="s">
        <v>2761</v>
      </c>
      <c r="O407" s="151" t="s">
        <v>2463</v>
      </c>
      <c r="P407" s="152" t="s">
        <v>2471</v>
      </c>
      <c r="Q407" s="143"/>
    </row>
    <row r="408" customFormat="false" ht="14.25" hidden="false" customHeight="true" outlineLevel="0" collapsed="false">
      <c r="A408" s="144"/>
      <c r="B408" s="155" t="s">
        <v>3172</v>
      </c>
      <c r="C408" s="155"/>
      <c r="D408" s="155"/>
      <c r="E408" s="155"/>
      <c r="F408" s="155"/>
      <c r="G408" s="155"/>
      <c r="H408" s="155"/>
      <c r="I408" s="155"/>
      <c r="J408" s="155"/>
      <c r="K408" s="155"/>
      <c r="L408" s="155"/>
      <c r="M408" s="155"/>
      <c r="N408" s="155"/>
      <c r="O408" s="155"/>
      <c r="P408" s="155"/>
      <c r="Q408" s="143"/>
    </row>
    <row r="409" customFormat="false" ht="14.25" hidden="false" customHeight="true" outlineLevel="0" collapsed="false">
      <c r="A409" s="144" t="s">
        <v>3173</v>
      </c>
      <c r="B409" s="145" t="s">
        <v>1008</v>
      </c>
      <c r="C409" s="146" t="s">
        <v>2729</v>
      </c>
      <c r="D409" s="147" t="s">
        <v>2710</v>
      </c>
      <c r="E409" s="147"/>
      <c r="F409" s="147"/>
      <c r="G409" s="148" t="s">
        <v>2740</v>
      </c>
      <c r="H409" s="148"/>
      <c r="I409" s="149" t="n">
        <v>1</v>
      </c>
      <c r="J409" s="146" t="s">
        <v>2723</v>
      </c>
      <c r="K409" s="149" t="s">
        <v>2713</v>
      </c>
      <c r="L409" s="146" t="s">
        <v>2471</v>
      </c>
      <c r="M409" s="145" t="s">
        <v>2714</v>
      </c>
      <c r="N409" s="146" t="s">
        <v>2761</v>
      </c>
      <c r="O409" s="145" t="s">
        <v>2463</v>
      </c>
      <c r="P409" s="146" t="s">
        <v>2463</v>
      </c>
      <c r="Q409" s="143"/>
    </row>
    <row r="410" customFormat="false" ht="14.25" hidden="false" customHeight="true" outlineLevel="0" collapsed="false">
      <c r="A410" s="144"/>
      <c r="B410" s="150" t="s">
        <v>3174</v>
      </c>
      <c r="C410" s="150"/>
      <c r="D410" s="150"/>
      <c r="E410" s="150"/>
      <c r="F410" s="150"/>
      <c r="G410" s="150"/>
      <c r="H410" s="150"/>
      <c r="I410" s="150"/>
      <c r="J410" s="150"/>
      <c r="K410" s="150"/>
      <c r="L410" s="150"/>
      <c r="M410" s="150"/>
      <c r="N410" s="150"/>
      <c r="O410" s="150"/>
      <c r="P410" s="150"/>
      <c r="Q410" s="143"/>
    </row>
    <row r="411" customFormat="false" ht="14.25" hidden="false" customHeight="true" outlineLevel="0" collapsed="false">
      <c r="A411" s="144" t="s">
        <v>3175</v>
      </c>
      <c r="B411" s="151" t="s">
        <v>1409</v>
      </c>
      <c r="C411" s="152" t="s">
        <v>2709</v>
      </c>
      <c r="D411" s="153" t="s">
        <v>2710</v>
      </c>
      <c r="E411" s="153"/>
      <c r="F411" s="153"/>
      <c r="G411" s="154" t="n">
        <v>7</v>
      </c>
      <c r="H411" s="154"/>
      <c r="I411" s="157" t="n">
        <v>1</v>
      </c>
      <c r="J411" s="152" t="n">
        <v>5</v>
      </c>
      <c r="K411" s="157" t="n">
        <v>0.1</v>
      </c>
      <c r="L411" s="152" t="s">
        <v>2463</v>
      </c>
      <c r="M411" s="151" t="n">
        <v>0</v>
      </c>
      <c r="N411" s="152" t="s">
        <v>2761</v>
      </c>
      <c r="O411" s="151" t="s">
        <v>2463</v>
      </c>
      <c r="P411" s="152" t="s">
        <v>2463</v>
      </c>
      <c r="Q411" s="143"/>
    </row>
    <row r="412" customFormat="false" ht="14.25" hidden="false" customHeight="true" outlineLevel="0" collapsed="false">
      <c r="A412" s="144"/>
      <c r="B412" s="155" t="s">
        <v>3176</v>
      </c>
      <c r="C412" s="155"/>
      <c r="D412" s="155"/>
      <c r="E412" s="155"/>
      <c r="F412" s="155"/>
      <c r="G412" s="155"/>
      <c r="H412" s="155"/>
      <c r="I412" s="155"/>
      <c r="J412" s="155"/>
      <c r="K412" s="155"/>
      <c r="L412" s="155"/>
      <c r="M412" s="155"/>
      <c r="N412" s="155"/>
      <c r="O412" s="155"/>
      <c r="P412" s="155"/>
      <c r="Q412" s="143"/>
    </row>
    <row r="413" customFormat="false" ht="14.25" hidden="false" customHeight="true" outlineLevel="0" collapsed="false">
      <c r="A413" s="144" t="s">
        <v>3177</v>
      </c>
      <c r="B413" s="145" t="s">
        <v>1409</v>
      </c>
      <c r="C413" s="146" t="s">
        <v>2729</v>
      </c>
      <c r="D413" s="147" t="s">
        <v>2710</v>
      </c>
      <c r="E413" s="147"/>
      <c r="F413" s="147"/>
      <c r="G413" s="148" t="s">
        <v>2998</v>
      </c>
      <c r="H413" s="148"/>
      <c r="I413" s="149" t="n">
        <v>0.9</v>
      </c>
      <c r="J413" s="146" t="s">
        <v>2766</v>
      </c>
      <c r="K413" s="149" t="n">
        <v>0.3</v>
      </c>
      <c r="L413" s="146" t="s">
        <v>2463</v>
      </c>
      <c r="M413" s="145" t="s">
        <v>3178</v>
      </c>
      <c r="N413" s="146" t="s">
        <v>2761</v>
      </c>
      <c r="O413" s="145" t="s">
        <v>2463</v>
      </c>
      <c r="P413" s="146" t="s">
        <v>2463</v>
      </c>
      <c r="Q413" s="143"/>
    </row>
    <row r="414" customFormat="false" ht="14.25" hidden="false" customHeight="true" outlineLevel="0" collapsed="false">
      <c r="A414" s="144"/>
      <c r="B414" s="150" t="s">
        <v>3179</v>
      </c>
      <c r="C414" s="150"/>
      <c r="D414" s="150"/>
      <c r="E414" s="150"/>
      <c r="F414" s="150"/>
      <c r="G414" s="150"/>
      <c r="H414" s="150"/>
      <c r="I414" s="150"/>
      <c r="J414" s="150"/>
      <c r="K414" s="150"/>
      <c r="L414" s="150"/>
      <c r="M414" s="150"/>
      <c r="N414" s="150"/>
      <c r="O414" s="150"/>
      <c r="P414" s="150"/>
      <c r="Q414" s="143"/>
    </row>
    <row r="415" customFormat="false" ht="14.25" hidden="false" customHeight="true" outlineLevel="0" collapsed="false">
      <c r="A415" s="144" t="s">
        <v>3180</v>
      </c>
      <c r="B415" s="145" t="s">
        <v>764</v>
      </c>
      <c r="C415" s="146" t="s">
        <v>2709</v>
      </c>
      <c r="D415" s="147" t="s">
        <v>2710</v>
      </c>
      <c r="E415" s="147"/>
      <c r="F415" s="147"/>
      <c r="G415" s="148" t="s">
        <v>2830</v>
      </c>
      <c r="H415" s="148"/>
      <c r="I415" s="149" t="n">
        <v>0.9</v>
      </c>
      <c r="J415" s="146" t="s">
        <v>2740</v>
      </c>
      <c r="K415" s="149" t="s">
        <v>2713</v>
      </c>
      <c r="L415" s="146" t="s">
        <v>2463</v>
      </c>
      <c r="M415" s="145" t="s">
        <v>2714</v>
      </c>
      <c r="N415" s="146" t="s">
        <v>2761</v>
      </c>
      <c r="O415" s="145" t="s">
        <v>2463</v>
      </c>
      <c r="P415" s="146" t="s">
        <v>2463</v>
      </c>
      <c r="Q415" s="143"/>
    </row>
    <row r="416" customFormat="false" ht="14.25" hidden="false" customHeight="true" outlineLevel="0" collapsed="false">
      <c r="A416" s="144"/>
      <c r="B416" s="150" t="s">
        <v>3181</v>
      </c>
      <c r="C416" s="150"/>
      <c r="D416" s="150"/>
      <c r="E416" s="150"/>
      <c r="F416" s="150"/>
      <c r="G416" s="150"/>
      <c r="H416" s="150"/>
      <c r="I416" s="150"/>
      <c r="J416" s="150"/>
      <c r="K416" s="150"/>
      <c r="L416" s="150"/>
      <c r="M416" s="150"/>
      <c r="N416" s="150"/>
      <c r="O416" s="150"/>
      <c r="P416" s="150"/>
      <c r="Q416" s="143"/>
    </row>
    <row r="417" customFormat="false" ht="14.25" hidden="false" customHeight="true" outlineLevel="0" collapsed="false">
      <c r="A417" s="144" t="s">
        <v>3182</v>
      </c>
      <c r="B417" s="145" t="s">
        <v>1409</v>
      </c>
      <c r="C417" s="146" t="s">
        <v>2709</v>
      </c>
      <c r="D417" s="147" t="s">
        <v>2710</v>
      </c>
      <c r="E417" s="147"/>
      <c r="F417" s="147"/>
      <c r="G417" s="148" t="n">
        <v>6</v>
      </c>
      <c r="H417" s="148"/>
      <c r="I417" s="149" t="n">
        <v>0.9</v>
      </c>
      <c r="J417" s="146" t="n">
        <v>6</v>
      </c>
      <c r="K417" s="149" t="s">
        <v>2713</v>
      </c>
      <c r="L417" s="146" t="s">
        <v>2463</v>
      </c>
      <c r="M417" s="145" t="s">
        <v>2714</v>
      </c>
      <c r="N417" s="146" t="s">
        <v>2761</v>
      </c>
      <c r="O417" s="145" t="s">
        <v>2463</v>
      </c>
      <c r="P417" s="146" t="s">
        <v>2463</v>
      </c>
      <c r="Q417" s="143"/>
    </row>
    <row r="418" customFormat="false" ht="14.25" hidden="false" customHeight="true" outlineLevel="0" collapsed="false">
      <c r="A418" s="144"/>
      <c r="B418" s="150" t="s">
        <v>3183</v>
      </c>
      <c r="C418" s="150"/>
      <c r="D418" s="150"/>
      <c r="E418" s="150"/>
      <c r="F418" s="150"/>
      <c r="G418" s="150"/>
      <c r="H418" s="150"/>
      <c r="I418" s="150"/>
      <c r="J418" s="150"/>
      <c r="K418" s="150"/>
      <c r="L418" s="150"/>
      <c r="M418" s="150"/>
      <c r="N418" s="150"/>
      <c r="O418" s="150"/>
      <c r="P418" s="150"/>
      <c r="Q418" s="143"/>
    </row>
    <row r="419" customFormat="false" ht="14.25" hidden="false" customHeight="true" outlineLevel="0" collapsed="false">
      <c r="A419" s="144" t="s">
        <v>3184</v>
      </c>
      <c r="B419" s="145" t="s">
        <v>484</v>
      </c>
      <c r="C419" s="146" t="s">
        <v>2729</v>
      </c>
      <c r="D419" s="147" t="s">
        <v>2710</v>
      </c>
      <c r="E419" s="147"/>
      <c r="F419" s="147"/>
      <c r="G419" s="148" t="s">
        <v>2753</v>
      </c>
      <c r="H419" s="148"/>
      <c r="I419" s="149" t="n">
        <v>1</v>
      </c>
      <c r="J419" s="146" t="s">
        <v>2723</v>
      </c>
      <c r="K419" s="149" t="s">
        <v>2713</v>
      </c>
      <c r="L419" s="146" t="s">
        <v>2471</v>
      </c>
      <c r="M419" s="145" t="s">
        <v>2714</v>
      </c>
      <c r="N419" s="146" t="s">
        <v>2461</v>
      </c>
      <c r="O419" s="145" t="s">
        <v>2463</v>
      </c>
      <c r="P419" s="146" t="s">
        <v>2463</v>
      </c>
      <c r="Q419" s="143"/>
    </row>
    <row r="420" customFormat="false" ht="14.25" hidden="false" customHeight="true" outlineLevel="0" collapsed="false">
      <c r="A420" s="144"/>
      <c r="B420" s="150" t="s">
        <v>3185</v>
      </c>
      <c r="C420" s="150"/>
      <c r="D420" s="150"/>
      <c r="E420" s="150"/>
      <c r="F420" s="150"/>
      <c r="G420" s="150"/>
      <c r="H420" s="150"/>
      <c r="I420" s="150"/>
      <c r="J420" s="150"/>
      <c r="K420" s="150"/>
      <c r="L420" s="150"/>
      <c r="M420" s="150"/>
      <c r="N420" s="150"/>
      <c r="O420" s="150"/>
      <c r="P420" s="150"/>
      <c r="Q420" s="143"/>
    </row>
    <row r="421" customFormat="false" ht="14.25" hidden="false" customHeight="true" outlineLevel="0" collapsed="false">
      <c r="A421" s="144" t="s">
        <v>3186</v>
      </c>
      <c r="B421" s="145" t="s">
        <v>484</v>
      </c>
      <c r="C421" s="146" t="s">
        <v>2729</v>
      </c>
      <c r="D421" s="147" t="s">
        <v>2710</v>
      </c>
      <c r="E421" s="147"/>
      <c r="F421" s="147"/>
      <c r="G421" s="148" t="s">
        <v>2771</v>
      </c>
      <c r="H421" s="148"/>
      <c r="I421" s="149" t="n">
        <v>0.85</v>
      </c>
      <c r="J421" s="146" t="s">
        <v>2711</v>
      </c>
      <c r="K421" s="149" t="s">
        <v>2713</v>
      </c>
      <c r="L421" s="146" t="s">
        <v>2471</v>
      </c>
      <c r="M421" s="145" t="s">
        <v>2714</v>
      </c>
      <c r="N421" s="146" t="s">
        <v>2802</v>
      </c>
      <c r="O421" s="145" t="s">
        <v>2463</v>
      </c>
      <c r="P421" s="146" t="s">
        <v>2463</v>
      </c>
      <c r="Q421" s="143"/>
    </row>
    <row r="422" customFormat="false" ht="14.25" hidden="false" customHeight="true" outlineLevel="0" collapsed="false">
      <c r="A422" s="144"/>
      <c r="B422" s="150" t="s">
        <v>3187</v>
      </c>
      <c r="C422" s="150"/>
      <c r="D422" s="150"/>
      <c r="E422" s="150"/>
      <c r="F422" s="150"/>
      <c r="G422" s="150"/>
      <c r="H422" s="150"/>
      <c r="I422" s="150"/>
      <c r="J422" s="150"/>
      <c r="K422" s="150"/>
      <c r="L422" s="150"/>
      <c r="M422" s="150"/>
      <c r="N422" s="150"/>
      <c r="O422" s="150"/>
      <c r="P422" s="150"/>
      <c r="Q422" s="143"/>
    </row>
    <row r="423" customFormat="false" ht="6" hidden="false" customHeight="true" outlineLevel="0" collapsed="false">
      <c r="A423" s="144" t="s">
        <v>3188</v>
      </c>
      <c r="B423" s="145" t="s">
        <v>455</v>
      </c>
      <c r="C423" s="146" t="s">
        <v>2729</v>
      </c>
      <c r="D423" s="147" t="s">
        <v>2710</v>
      </c>
      <c r="E423" s="147"/>
      <c r="F423" s="147"/>
      <c r="G423" s="148" t="s">
        <v>2823</v>
      </c>
      <c r="H423" s="148"/>
      <c r="I423" s="149" t="n">
        <v>0.95</v>
      </c>
      <c r="J423" s="146" t="s">
        <v>2823</v>
      </c>
      <c r="K423" s="149" t="s">
        <v>2713</v>
      </c>
      <c r="L423" s="146" t="s">
        <v>2471</v>
      </c>
      <c r="M423" s="145" t="s">
        <v>2714</v>
      </c>
      <c r="N423" s="146" t="s">
        <v>2715</v>
      </c>
      <c r="O423" s="145" t="s">
        <v>2463</v>
      </c>
      <c r="P423" s="146" t="s">
        <v>2463</v>
      </c>
      <c r="Q423" s="143"/>
    </row>
    <row r="424" customFormat="false" ht="14.25" hidden="false" customHeight="true" outlineLevel="0" collapsed="false">
      <c r="A424" s="144"/>
      <c r="B424" s="150" t="s">
        <v>3189</v>
      </c>
      <c r="C424" s="150"/>
      <c r="D424" s="150"/>
      <c r="E424" s="150"/>
      <c r="F424" s="150"/>
      <c r="G424" s="150"/>
      <c r="H424" s="150"/>
      <c r="I424" s="150"/>
      <c r="J424" s="150"/>
      <c r="K424" s="150"/>
      <c r="L424" s="150"/>
      <c r="M424" s="150"/>
      <c r="N424" s="150"/>
      <c r="O424" s="150"/>
      <c r="P424" s="150"/>
      <c r="Q424" s="143"/>
    </row>
    <row r="425" customFormat="false" ht="14.25" hidden="false" customHeight="true" outlineLevel="0" collapsed="false">
      <c r="A425" s="144" t="s">
        <v>3190</v>
      </c>
      <c r="B425" s="145" t="s">
        <v>484</v>
      </c>
      <c r="C425" s="146" t="s">
        <v>2729</v>
      </c>
      <c r="D425" s="147" t="s">
        <v>2710</v>
      </c>
      <c r="E425" s="147"/>
      <c r="F425" s="147"/>
      <c r="G425" s="148" t="s">
        <v>2771</v>
      </c>
      <c r="H425" s="148"/>
      <c r="I425" s="149" t="n">
        <v>0.8</v>
      </c>
      <c r="J425" s="146" t="s">
        <v>2711</v>
      </c>
      <c r="K425" s="149" t="s">
        <v>2713</v>
      </c>
      <c r="L425" s="146" t="s">
        <v>2471</v>
      </c>
      <c r="M425" s="145" t="s">
        <v>2714</v>
      </c>
      <c r="N425" s="146" t="s">
        <v>2802</v>
      </c>
      <c r="O425" s="145" t="s">
        <v>2463</v>
      </c>
      <c r="P425" s="146" t="s">
        <v>2463</v>
      </c>
      <c r="Q425" s="143"/>
    </row>
    <row r="426" customFormat="false" ht="14.25" hidden="false" customHeight="true" outlineLevel="0" collapsed="false">
      <c r="A426" s="144"/>
      <c r="B426" s="150" t="s">
        <v>3191</v>
      </c>
      <c r="C426" s="150"/>
      <c r="D426" s="150"/>
      <c r="E426" s="150"/>
      <c r="F426" s="150"/>
      <c r="G426" s="150"/>
      <c r="H426" s="150"/>
      <c r="I426" s="150"/>
      <c r="J426" s="150"/>
      <c r="K426" s="150"/>
      <c r="L426" s="150"/>
      <c r="M426" s="150"/>
      <c r="N426" s="150"/>
      <c r="O426" s="150"/>
      <c r="P426" s="150"/>
      <c r="Q426" s="143"/>
    </row>
    <row r="427" customFormat="false" ht="14.25" hidden="false" customHeight="true" outlineLevel="0" collapsed="false">
      <c r="A427" s="144" t="s">
        <v>3192</v>
      </c>
      <c r="B427" s="145" t="s">
        <v>501</v>
      </c>
      <c r="C427" s="146" t="s">
        <v>2729</v>
      </c>
      <c r="D427" s="147" t="s">
        <v>2710</v>
      </c>
      <c r="E427" s="147"/>
      <c r="F427" s="147"/>
      <c r="G427" s="148" t="s">
        <v>2740</v>
      </c>
      <c r="H427" s="148"/>
      <c r="I427" s="149" t="n">
        <v>1</v>
      </c>
      <c r="J427" s="146" t="s">
        <v>2723</v>
      </c>
      <c r="K427" s="149" t="s">
        <v>2713</v>
      </c>
      <c r="L427" s="146" t="s">
        <v>2463</v>
      </c>
      <c r="M427" s="145" t="s">
        <v>2714</v>
      </c>
      <c r="N427" s="146" t="s">
        <v>2761</v>
      </c>
      <c r="O427" s="145" t="s">
        <v>2463</v>
      </c>
      <c r="P427" s="146" t="s">
        <v>2463</v>
      </c>
      <c r="Q427" s="143"/>
    </row>
    <row r="428" customFormat="false" ht="14.25" hidden="false" customHeight="true" outlineLevel="0" collapsed="false">
      <c r="A428" s="144"/>
      <c r="B428" s="150" t="s">
        <v>3193</v>
      </c>
      <c r="C428" s="150"/>
      <c r="D428" s="150"/>
      <c r="E428" s="150"/>
      <c r="F428" s="150"/>
      <c r="G428" s="150"/>
      <c r="H428" s="150"/>
      <c r="I428" s="150"/>
      <c r="J428" s="150"/>
      <c r="K428" s="150"/>
      <c r="L428" s="150"/>
      <c r="M428" s="150"/>
      <c r="N428" s="150"/>
      <c r="O428" s="150"/>
      <c r="P428" s="150"/>
      <c r="Q428" s="143"/>
    </row>
    <row r="429" customFormat="false" ht="14.25" hidden="false" customHeight="true" outlineLevel="0" collapsed="false">
      <c r="A429" s="144" t="s">
        <v>3194</v>
      </c>
      <c r="B429" s="145" t="s">
        <v>433</v>
      </c>
      <c r="C429" s="146" t="s">
        <v>2709</v>
      </c>
      <c r="D429" s="147" t="s">
        <v>2710</v>
      </c>
      <c r="E429" s="147"/>
      <c r="F429" s="147"/>
      <c r="G429" s="148" t="s">
        <v>2740</v>
      </c>
      <c r="H429" s="148"/>
      <c r="I429" s="149" t="n">
        <v>1</v>
      </c>
      <c r="J429" s="146" t="s">
        <v>2723</v>
      </c>
      <c r="K429" s="149" t="s">
        <v>2713</v>
      </c>
      <c r="L429" s="146" t="s">
        <v>2463</v>
      </c>
      <c r="M429" s="145" t="s">
        <v>2714</v>
      </c>
      <c r="N429" s="146" t="s">
        <v>2761</v>
      </c>
      <c r="O429" s="145" t="s">
        <v>2463</v>
      </c>
      <c r="P429" s="146" t="s">
        <v>2463</v>
      </c>
      <c r="Q429" s="143"/>
    </row>
    <row r="430" customFormat="false" ht="14.25" hidden="false" customHeight="true" outlineLevel="0" collapsed="false">
      <c r="A430" s="144"/>
      <c r="B430" s="150" t="s">
        <v>3195</v>
      </c>
      <c r="C430" s="150"/>
      <c r="D430" s="150"/>
      <c r="E430" s="150"/>
      <c r="F430" s="150"/>
      <c r="G430" s="150"/>
      <c r="H430" s="150"/>
      <c r="I430" s="150"/>
      <c r="J430" s="150"/>
      <c r="K430" s="150"/>
      <c r="L430" s="150"/>
      <c r="M430" s="150"/>
      <c r="N430" s="150"/>
      <c r="O430" s="150"/>
      <c r="P430" s="150"/>
      <c r="Q430" s="143"/>
    </row>
    <row r="431" customFormat="false" ht="14.25" hidden="false" customHeight="true" outlineLevel="0" collapsed="false">
      <c r="A431" s="144" t="s">
        <v>3196</v>
      </c>
      <c r="B431" s="145" t="s">
        <v>619</v>
      </c>
      <c r="C431" s="146" t="s">
        <v>2709</v>
      </c>
      <c r="D431" s="147" t="s">
        <v>2710</v>
      </c>
      <c r="E431" s="147"/>
      <c r="F431" s="147"/>
      <c r="G431" s="148" t="n">
        <v>12</v>
      </c>
      <c r="H431" s="148"/>
      <c r="I431" s="149" t="n">
        <v>1</v>
      </c>
      <c r="J431" s="146" t="n">
        <v>8</v>
      </c>
      <c r="K431" s="149" t="s">
        <v>2713</v>
      </c>
      <c r="L431" s="146" t="s">
        <v>2463</v>
      </c>
      <c r="M431" s="145" t="s">
        <v>2714</v>
      </c>
      <c r="N431" s="146" t="s">
        <v>2461</v>
      </c>
      <c r="O431" s="145" t="s">
        <v>2463</v>
      </c>
      <c r="P431" s="146" t="s">
        <v>2463</v>
      </c>
      <c r="Q431" s="143"/>
    </row>
    <row r="432" customFormat="false" ht="14.25" hidden="false" customHeight="true" outlineLevel="0" collapsed="false">
      <c r="A432" s="144"/>
      <c r="B432" s="150" t="s">
        <v>3197</v>
      </c>
      <c r="C432" s="150"/>
      <c r="D432" s="150"/>
      <c r="E432" s="150"/>
      <c r="F432" s="150"/>
      <c r="G432" s="150"/>
      <c r="H432" s="150"/>
      <c r="I432" s="150"/>
      <c r="J432" s="150"/>
      <c r="K432" s="150"/>
      <c r="L432" s="150"/>
      <c r="M432" s="150"/>
      <c r="N432" s="150"/>
      <c r="O432" s="150"/>
      <c r="P432" s="150"/>
      <c r="Q432" s="143"/>
    </row>
    <row r="433" customFormat="false" ht="14.25" hidden="false" customHeight="true" outlineLevel="0" collapsed="false">
      <c r="A433" s="144" t="s">
        <v>3198</v>
      </c>
      <c r="B433" s="145" t="s">
        <v>495</v>
      </c>
      <c r="C433" s="146" t="s">
        <v>2722</v>
      </c>
      <c r="D433" s="147" t="s">
        <v>2710</v>
      </c>
      <c r="E433" s="147"/>
      <c r="F433" s="147"/>
      <c r="G433" s="148" t="s">
        <v>2713</v>
      </c>
      <c r="H433" s="148"/>
      <c r="I433" s="149" t="n">
        <v>1</v>
      </c>
      <c r="J433" s="146" t="s">
        <v>2712</v>
      </c>
      <c r="K433" s="149" t="s">
        <v>2713</v>
      </c>
      <c r="L433" s="146" t="s">
        <v>2463</v>
      </c>
      <c r="M433" s="145" t="s">
        <v>2714</v>
      </c>
      <c r="N433" s="146" t="s">
        <v>2461</v>
      </c>
      <c r="O433" s="145" t="s">
        <v>2463</v>
      </c>
      <c r="P433" s="146" t="s">
        <v>2471</v>
      </c>
      <c r="Q433" s="143"/>
    </row>
    <row r="434" customFormat="false" ht="14.25" hidden="false" customHeight="true" outlineLevel="0" collapsed="false">
      <c r="A434" s="144"/>
      <c r="B434" s="150" t="s">
        <v>3199</v>
      </c>
      <c r="C434" s="150"/>
      <c r="D434" s="150"/>
      <c r="E434" s="150"/>
      <c r="F434" s="150"/>
      <c r="G434" s="150"/>
      <c r="H434" s="150"/>
      <c r="I434" s="150"/>
      <c r="J434" s="150"/>
      <c r="K434" s="150"/>
      <c r="L434" s="150"/>
      <c r="M434" s="150"/>
      <c r="N434" s="150"/>
      <c r="O434" s="150"/>
      <c r="P434" s="150"/>
      <c r="Q434" s="143"/>
    </row>
    <row r="435" customFormat="false" ht="14.25" hidden="false" customHeight="true" outlineLevel="0" collapsed="false">
      <c r="A435" s="144" t="s">
        <v>3200</v>
      </c>
      <c r="B435" s="145" t="s">
        <v>1446</v>
      </c>
      <c r="C435" s="146" t="s">
        <v>2729</v>
      </c>
      <c r="D435" s="147" t="s">
        <v>2710</v>
      </c>
      <c r="E435" s="147"/>
      <c r="F435" s="147"/>
      <c r="G435" s="148" t="s">
        <v>2852</v>
      </c>
      <c r="H435" s="148"/>
      <c r="I435" s="149" t="n">
        <v>0.85</v>
      </c>
      <c r="J435" s="146" t="s">
        <v>2753</v>
      </c>
      <c r="K435" s="149" t="s">
        <v>2713</v>
      </c>
      <c r="L435" s="146" t="s">
        <v>2471</v>
      </c>
      <c r="M435" s="145" t="s">
        <v>2714</v>
      </c>
      <c r="N435" s="146" t="s">
        <v>2461</v>
      </c>
      <c r="O435" s="145" t="s">
        <v>2463</v>
      </c>
      <c r="P435" s="146" t="s">
        <v>2463</v>
      </c>
      <c r="Q435" s="143"/>
    </row>
    <row r="436" customFormat="false" ht="14.25" hidden="false" customHeight="true" outlineLevel="0" collapsed="false">
      <c r="A436" s="144"/>
      <c r="B436" s="150" t="s">
        <v>3201</v>
      </c>
      <c r="C436" s="150"/>
      <c r="D436" s="150"/>
      <c r="E436" s="150"/>
      <c r="F436" s="150"/>
      <c r="G436" s="150"/>
      <c r="H436" s="150"/>
      <c r="I436" s="150"/>
      <c r="J436" s="150"/>
      <c r="K436" s="150"/>
      <c r="L436" s="150"/>
      <c r="M436" s="150"/>
      <c r="N436" s="150"/>
      <c r="O436" s="150"/>
      <c r="P436" s="150"/>
      <c r="Q436" s="143"/>
    </row>
    <row r="437" customFormat="false" ht="14.25" hidden="false" customHeight="true" outlineLevel="0" collapsed="false">
      <c r="A437" s="144" t="s">
        <v>3202</v>
      </c>
      <c r="B437" s="151" t="s">
        <v>532</v>
      </c>
      <c r="C437" s="152" t="s">
        <v>2722</v>
      </c>
      <c r="D437" s="153" t="s">
        <v>16</v>
      </c>
      <c r="E437" s="153"/>
      <c r="F437" s="153"/>
      <c r="G437" s="154" t="s">
        <v>2713</v>
      </c>
      <c r="H437" s="154"/>
      <c r="I437" s="151" t="s">
        <v>2713</v>
      </c>
      <c r="J437" s="152" t="n">
        <v>11</v>
      </c>
      <c r="K437" s="151" t="s">
        <v>2713</v>
      </c>
      <c r="L437" s="152" t="s">
        <v>2463</v>
      </c>
      <c r="M437" s="160" t="s">
        <v>3203</v>
      </c>
      <c r="N437" s="152" t="s">
        <v>2461</v>
      </c>
      <c r="O437" s="151" t="s">
        <v>2471</v>
      </c>
      <c r="P437" s="152" t="s">
        <v>2463</v>
      </c>
      <c r="Q437" s="143"/>
    </row>
    <row r="438" customFormat="false" ht="14.25" hidden="false" customHeight="true" outlineLevel="0" collapsed="false">
      <c r="A438" s="144"/>
      <c r="B438" s="155" t="s">
        <v>3204</v>
      </c>
      <c r="C438" s="155"/>
      <c r="D438" s="155"/>
      <c r="E438" s="155"/>
      <c r="F438" s="155"/>
      <c r="G438" s="155"/>
      <c r="H438" s="155"/>
      <c r="I438" s="155"/>
      <c r="J438" s="155"/>
      <c r="K438" s="155"/>
      <c r="L438" s="155"/>
      <c r="M438" s="155"/>
      <c r="N438" s="155"/>
      <c r="O438" s="155"/>
      <c r="P438" s="155"/>
      <c r="Q438" s="143"/>
    </row>
    <row r="439" customFormat="false" ht="14.25" hidden="false" customHeight="true" outlineLevel="0" collapsed="false">
      <c r="A439" s="144" t="s">
        <v>3205</v>
      </c>
      <c r="B439" s="145" t="s">
        <v>764</v>
      </c>
      <c r="C439" s="146" t="s">
        <v>2709</v>
      </c>
      <c r="D439" s="147" t="s">
        <v>2710</v>
      </c>
      <c r="E439" s="147"/>
      <c r="F439" s="147"/>
      <c r="G439" s="148" t="s">
        <v>2753</v>
      </c>
      <c r="H439" s="148"/>
      <c r="I439" s="149" t="n">
        <v>1</v>
      </c>
      <c r="J439" s="146" t="s">
        <v>2911</v>
      </c>
      <c r="K439" s="149" t="s">
        <v>2713</v>
      </c>
      <c r="L439" s="146" t="s">
        <v>2463</v>
      </c>
      <c r="M439" s="145" t="s">
        <v>2714</v>
      </c>
      <c r="N439" s="146" t="s">
        <v>2761</v>
      </c>
      <c r="O439" s="145" t="s">
        <v>2463</v>
      </c>
      <c r="P439" s="146" t="s">
        <v>2463</v>
      </c>
      <c r="Q439" s="143"/>
    </row>
    <row r="440" customFormat="false" ht="14.25" hidden="false" customHeight="true" outlineLevel="0" collapsed="false">
      <c r="A440" s="144"/>
      <c r="B440" s="150" t="s">
        <v>3206</v>
      </c>
      <c r="C440" s="150"/>
      <c r="D440" s="150"/>
      <c r="E440" s="150"/>
      <c r="F440" s="150"/>
      <c r="G440" s="150"/>
      <c r="H440" s="150"/>
      <c r="I440" s="150"/>
      <c r="J440" s="150"/>
      <c r="K440" s="150"/>
      <c r="L440" s="150"/>
      <c r="M440" s="150"/>
      <c r="N440" s="150"/>
      <c r="O440" s="150"/>
      <c r="P440" s="150"/>
      <c r="Q440" s="143"/>
    </row>
    <row r="441" customFormat="false" ht="14.25" hidden="false" customHeight="true" outlineLevel="0" collapsed="false">
      <c r="A441" s="144" t="s">
        <v>3207</v>
      </c>
      <c r="B441" s="145" t="s">
        <v>484</v>
      </c>
      <c r="C441" s="146" t="s">
        <v>2729</v>
      </c>
      <c r="D441" s="147" t="s">
        <v>2710</v>
      </c>
      <c r="E441" s="147"/>
      <c r="F441" s="147"/>
      <c r="G441" s="148" t="s">
        <v>2823</v>
      </c>
      <c r="H441" s="148"/>
      <c r="I441" s="149" t="n">
        <v>0.9</v>
      </c>
      <c r="J441" s="146" t="s">
        <v>2823</v>
      </c>
      <c r="K441" s="149" t="s">
        <v>2713</v>
      </c>
      <c r="L441" s="146" t="s">
        <v>2471</v>
      </c>
      <c r="M441" s="145" t="s">
        <v>2714</v>
      </c>
      <c r="N441" s="146" t="s">
        <v>2461</v>
      </c>
      <c r="O441" s="145" t="s">
        <v>2463</v>
      </c>
      <c r="P441" s="146" t="s">
        <v>2463</v>
      </c>
      <c r="Q441" s="143"/>
    </row>
    <row r="442" customFormat="false" ht="14.25" hidden="false" customHeight="true" outlineLevel="0" collapsed="false">
      <c r="A442" s="144"/>
      <c r="B442" s="150" t="s">
        <v>3208</v>
      </c>
      <c r="C442" s="150"/>
      <c r="D442" s="150"/>
      <c r="E442" s="150"/>
      <c r="F442" s="150"/>
      <c r="G442" s="150"/>
      <c r="H442" s="150"/>
      <c r="I442" s="150"/>
      <c r="J442" s="150"/>
      <c r="K442" s="150"/>
      <c r="L442" s="150"/>
      <c r="M442" s="150"/>
      <c r="N442" s="150"/>
      <c r="O442" s="150"/>
      <c r="P442" s="150"/>
      <c r="Q442" s="143"/>
    </row>
    <row r="443" customFormat="false" ht="14.25" hidden="false" customHeight="true" outlineLevel="0" collapsed="false">
      <c r="A443" s="144" t="s">
        <v>3209</v>
      </c>
      <c r="B443" s="145" t="s">
        <v>1409</v>
      </c>
      <c r="C443" s="146" t="s">
        <v>2709</v>
      </c>
      <c r="D443" s="147" t="s">
        <v>2718</v>
      </c>
      <c r="E443" s="147"/>
      <c r="F443" s="147"/>
      <c r="G443" s="148" t="s">
        <v>2723</v>
      </c>
      <c r="H443" s="148"/>
      <c r="I443" s="149" t="n">
        <v>0.95</v>
      </c>
      <c r="J443" s="146" t="s">
        <v>2726</v>
      </c>
      <c r="K443" s="149" t="n">
        <v>1</v>
      </c>
      <c r="L443" s="146" t="s">
        <v>2463</v>
      </c>
      <c r="M443" s="145" t="s">
        <v>2714</v>
      </c>
      <c r="N443" s="146" t="s">
        <v>2761</v>
      </c>
      <c r="O443" s="145" t="s">
        <v>2463</v>
      </c>
      <c r="P443" s="146" t="s">
        <v>2463</v>
      </c>
      <c r="Q443" s="143"/>
    </row>
    <row r="444" customFormat="false" ht="14.25" hidden="false" customHeight="true" outlineLevel="0" collapsed="false">
      <c r="A444" s="144"/>
      <c r="B444" s="150" t="s">
        <v>3210</v>
      </c>
      <c r="C444" s="150"/>
      <c r="D444" s="150"/>
      <c r="E444" s="150"/>
      <c r="F444" s="150"/>
      <c r="G444" s="150"/>
      <c r="H444" s="150"/>
      <c r="I444" s="150"/>
      <c r="J444" s="150"/>
      <c r="K444" s="150"/>
      <c r="L444" s="150"/>
      <c r="M444" s="150"/>
      <c r="N444" s="150"/>
      <c r="O444" s="150"/>
      <c r="P444" s="150"/>
      <c r="Q444" s="143"/>
    </row>
    <row r="445" customFormat="false" ht="14.25" hidden="false" customHeight="true" outlineLevel="0" collapsed="false">
      <c r="A445" s="144" t="s">
        <v>3211</v>
      </c>
      <c r="B445" s="145" t="s">
        <v>484</v>
      </c>
      <c r="C445" s="146" t="s">
        <v>2722</v>
      </c>
      <c r="D445" s="147" t="s">
        <v>2710</v>
      </c>
      <c r="E445" s="147"/>
      <c r="F445" s="147"/>
      <c r="G445" s="148" t="s">
        <v>2713</v>
      </c>
      <c r="H445" s="148"/>
      <c r="I445" s="149" t="n">
        <v>1</v>
      </c>
      <c r="J445" s="146" t="s">
        <v>2712</v>
      </c>
      <c r="K445" s="149" t="s">
        <v>2713</v>
      </c>
      <c r="L445" s="146" t="s">
        <v>2463</v>
      </c>
      <c r="M445" s="145" t="s">
        <v>2714</v>
      </c>
      <c r="N445" s="146" t="s">
        <v>2461</v>
      </c>
      <c r="O445" s="145" t="s">
        <v>2463</v>
      </c>
      <c r="P445" s="146" t="s">
        <v>2471</v>
      </c>
      <c r="Q445" s="143"/>
    </row>
    <row r="446" customFormat="false" ht="14.25" hidden="false" customHeight="true" outlineLevel="0" collapsed="false">
      <c r="A446" s="144"/>
      <c r="B446" s="150" t="s">
        <v>3212</v>
      </c>
      <c r="C446" s="150"/>
      <c r="D446" s="150"/>
      <c r="E446" s="150"/>
      <c r="F446" s="150"/>
      <c r="G446" s="150"/>
      <c r="H446" s="150"/>
      <c r="I446" s="150"/>
      <c r="J446" s="150"/>
      <c r="K446" s="150"/>
      <c r="L446" s="150"/>
      <c r="M446" s="150"/>
      <c r="N446" s="150"/>
      <c r="O446" s="150"/>
      <c r="P446" s="150"/>
      <c r="Q446" s="143"/>
    </row>
    <row r="447" customFormat="false" ht="14.25" hidden="false" customHeight="true" outlineLevel="0" collapsed="false">
      <c r="A447" s="144" t="s">
        <v>3213</v>
      </c>
      <c r="B447" s="145" t="s">
        <v>764</v>
      </c>
      <c r="C447" s="146" t="s">
        <v>2709</v>
      </c>
      <c r="D447" s="147" t="s">
        <v>2710</v>
      </c>
      <c r="E447" s="147"/>
      <c r="F447" s="147"/>
      <c r="G447" s="148" t="s">
        <v>3061</v>
      </c>
      <c r="H447" s="148"/>
      <c r="I447" s="149" t="n">
        <v>1</v>
      </c>
      <c r="J447" s="146" t="s">
        <v>3214</v>
      </c>
      <c r="K447" s="149" t="s">
        <v>2713</v>
      </c>
      <c r="L447" s="146" t="s">
        <v>2471</v>
      </c>
      <c r="M447" s="145" t="s">
        <v>2714</v>
      </c>
      <c r="N447" s="146" t="s">
        <v>2761</v>
      </c>
      <c r="O447" s="145" t="s">
        <v>2463</v>
      </c>
      <c r="P447" s="146" t="s">
        <v>2463</v>
      </c>
      <c r="Q447" s="143"/>
    </row>
    <row r="448" customFormat="false" ht="14.25" hidden="false" customHeight="true" outlineLevel="0" collapsed="false">
      <c r="A448" s="144"/>
      <c r="B448" s="150" t="s">
        <v>3215</v>
      </c>
      <c r="C448" s="150"/>
      <c r="D448" s="150"/>
      <c r="E448" s="150"/>
      <c r="F448" s="150"/>
      <c r="G448" s="150"/>
      <c r="H448" s="150"/>
      <c r="I448" s="150"/>
      <c r="J448" s="150"/>
      <c r="K448" s="150"/>
      <c r="L448" s="150"/>
      <c r="M448" s="150"/>
      <c r="N448" s="150"/>
      <c r="O448" s="150"/>
      <c r="P448" s="150"/>
      <c r="Q448" s="143"/>
    </row>
    <row r="449" customFormat="false" ht="14.25" hidden="false" customHeight="true" outlineLevel="0" collapsed="false">
      <c r="A449" s="144" t="s">
        <v>3216</v>
      </c>
      <c r="B449" s="145" t="s">
        <v>764</v>
      </c>
      <c r="C449" s="146" t="s">
        <v>2709</v>
      </c>
      <c r="D449" s="147" t="s">
        <v>2710</v>
      </c>
      <c r="E449" s="147"/>
      <c r="F449" s="147"/>
      <c r="G449" s="148" t="s">
        <v>3121</v>
      </c>
      <c r="H449" s="148"/>
      <c r="I449" s="149" t="n">
        <v>1</v>
      </c>
      <c r="J449" s="146" t="s">
        <v>2712</v>
      </c>
      <c r="K449" s="149" t="s">
        <v>2713</v>
      </c>
      <c r="L449" s="146" t="s">
        <v>2463</v>
      </c>
      <c r="M449" s="145" t="s">
        <v>2714</v>
      </c>
      <c r="N449" s="146" t="s">
        <v>2761</v>
      </c>
      <c r="O449" s="145" t="s">
        <v>2463</v>
      </c>
      <c r="P449" s="146" t="s">
        <v>2463</v>
      </c>
      <c r="Q449" s="143"/>
    </row>
    <row r="450" customFormat="false" ht="14.25" hidden="false" customHeight="true" outlineLevel="0" collapsed="false">
      <c r="A450" s="144"/>
      <c r="B450" s="150" t="s">
        <v>3217</v>
      </c>
      <c r="C450" s="150"/>
      <c r="D450" s="150"/>
      <c r="E450" s="150"/>
      <c r="F450" s="150"/>
      <c r="G450" s="150"/>
      <c r="H450" s="150"/>
      <c r="I450" s="150"/>
      <c r="J450" s="150"/>
      <c r="K450" s="150"/>
      <c r="L450" s="150"/>
      <c r="M450" s="150"/>
      <c r="N450" s="150"/>
      <c r="O450" s="150"/>
      <c r="P450" s="150"/>
      <c r="Q450" s="143"/>
    </row>
    <row r="451" customFormat="false" ht="14.25" hidden="false" customHeight="true" outlineLevel="0" collapsed="false">
      <c r="A451" s="144" t="s">
        <v>3218</v>
      </c>
      <c r="B451" s="145" t="s">
        <v>764</v>
      </c>
      <c r="C451" s="146" t="s">
        <v>2722</v>
      </c>
      <c r="D451" s="147" t="s">
        <v>2710</v>
      </c>
      <c r="E451" s="147"/>
      <c r="F451" s="147"/>
      <c r="G451" s="148" t="s">
        <v>2713</v>
      </c>
      <c r="H451" s="148"/>
      <c r="I451" s="149" t="n">
        <v>0.55</v>
      </c>
      <c r="J451" s="146" t="s">
        <v>2726</v>
      </c>
      <c r="K451" s="149" t="s">
        <v>2713</v>
      </c>
      <c r="L451" s="146" t="s">
        <v>2463</v>
      </c>
      <c r="M451" s="145" t="s">
        <v>2714</v>
      </c>
      <c r="N451" s="146" t="s">
        <v>2461</v>
      </c>
      <c r="O451" s="145" t="s">
        <v>2463</v>
      </c>
      <c r="P451" s="146" t="s">
        <v>2471</v>
      </c>
      <c r="Q451" s="143"/>
    </row>
    <row r="452" customFormat="false" ht="14.25" hidden="false" customHeight="true" outlineLevel="0" collapsed="false">
      <c r="A452" s="144"/>
      <c r="B452" s="150" t="s">
        <v>3219</v>
      </c>
      <c r="C452" s="150"/>
      <c r="D452" s="150"/>
      <c r="E452" s="150"/>
      <c r="F452" s="150"/>
      <c r="G452" s="150"/>
      <c r="H452" s="150"/>
      <c r="I452" s="150"/>
      <c r="J452" s="150"/>
      <c r="K452" s="150"/>
      <c r="L452" s="150"/>
      <c r="M452" s="150"/>
      <c r="N452" s="150"/>
      <c r="O452" s="150"/>
      <c r="P452" s="150"/>
      <c r="Q452" s="143"/>
    </row>
    <row r="453" customFormat="false" ht="14.25" hidden="false" customHeight="true" outlineLevel="0" collapsed="false">
      <c r="A453" s="144" t="s">
        <v>3220</v>
      </c>
      <c r="B453" s="151" t="s">
        <v>764</v>
      </c>
      <c r="C453" s="152" t="s">
        <v>2722</v>
      </c>
      <c r="D453" s="153" t="s">
        <v>2972</v>
      </c>
      <c r="E453" s="153"/>
      <c r="F453" s="153"/>
      <c r="G453" s="154" t="s">
        <v>2713</v>
      </c>
      <c r="H453" s="154"/>
      <c r="I453" s="151" t="s">
        <v>2713</v>
      </c>
      <c r="J453" s="152" t="n">
        <v>10</v>
      </c>
      <c r="K453" s="151" t="s">
        <v>2713</v>
      </c>
      <c r="L453" s="152" t="s">
        <v>2463</v>
      </c>
      <c r="M453" s="151" t="n">
        <v>0</v>
      </c>
      <c r="N453" s="152" t="s">
        <v>2761</v>
      </c>
      <c r="O453" s="151" t="s">
        <v>2463</v>
      </c>
      <c r="P453" s="152" t="s">
        <v>2463</v>
      </c>
      <c r="Q453" s="143"/>
    </row>
    <row r="454" customFormat="false" ht="14.25" hidden="false" customHeight="true" outlineLevel="0" collapsed="false">
      <c r="A454" s="144"/>
      <c r="B454" s="155" t="s">
        <v>3221</v>
      </c>
      <c r="C454" s="155"/>
      <c r="D454" s="155"/>
      <c r="E454" s="155"/>
      <c r="F454" s="155"/>
      <c r="G454" s="155"/>
      <c r="H454" s="155"/>
      <c r="I454" s="155"/>
      <c r="J454" s="155"/>
      <c r="K454" s="155"/>
      <c r="L454" s="155"/>
      <c r="M454" s="155"/>
      <c r="N454" s="155"/>
      <c r="O454" s="155"/>
      <c r="P454" s="155"/>
      <c r="Q454" s="143"/>
    </row>
    <row r="455" customFormat="false" ht="14.25" hidden="false" customHeight="true" outlineLevel="0" collapsed="false">
      <c r="A455" s="144" t="s">
        <v>3222</v>
      </c>
      <c r="B455" s="145" t="s">
        <v>619</v>
      </c>
      <c r="C455" s="146" t="s">
        <v>2722</v>
      </c>
      <c r="D455" s="147" t="s">
        <v>2972</v>
      </c>
      <c r="E455" s="147"/>
      <c r="F455" s="147"/>
      <c r="G455" s="148" t="s">
        <v>2713</v>
      </c>
      <c r="H455" s="148"/>
      <c r="I455" s="149" t="s">
        <v>2713</v>
      </c>
      <c r="J455" s="146" t="s">
        <v>2740</v>
      </c>
      <c r="K455" s="149" t="s">
        <v>2713</v>
      </c>
      <c r="L455" s="146" t="s">
        <v>427</v>
      </c>
      <c r="M455" s="145" t="s">
        <v>2714</v>
      </c>
      <c r="N455" s="146" t="s">
        <v>2461</v>
      </c>
      <c r="O455" s="145" t="s">
        <v>2463</v>
      </c>
      <c r="P455" s="146" t="s">
        <v>2463</v>
      </c>
      <c r="Q455" s="143"/>
    </row>
    <row r="456" customFormat="false" ht="14.25" hidden="false" customHeight="true" outlineLevel="0" collapsed="false">
      <c r="A456" s="144"/>
      <c r="B456" s="150" t="s">
        <v>3223</v>
      </c>
      <c r="C456" s="150"/>
      <c r="D456" s="150"/>
      <c r="E456" s="150"/>
      <c r="F456" s="150"/>
      <c r="G456" s="150"/>
      <c r="H456" s="150"/>
      <c r="I456" s="150"/>
      <c r="J456" s="150"/>
      <c r="K456" s="150"/>
      <c r="L456" s="150"/>
      <c r="M456" s="150"/>
      <c r="N456" s="150"/>
      <c r="O456" s="150"/>
      <c r="P456" s="150"/>
      <c r="Q456" s="143"/>
    </row>
    <row r="457" customFormat="false" ht="14.25" hidden="false" customHeight="true" outlineLevel="0" collapsed="false">
      <c r="A457" s="144" t="s">
        <v>3224</v>
      </c>
      <c r="B457" s="145" t="s">
        <v>484</v>
      </c>
      <c r="C457" s="146" t="s">
        <v>2722</v>
      </c>
      <c r="D457" s="147" t="s">
        <v>2718</v>
      </c>
      <c r="E457" s="147"/>
      <c r="F457" s="147"/>
      <c r="G457" s="148" t="s">
        <v>2713</v>
      </c>
      <c r="H457" s="148"/>
      <c r="I457" s="149" t="n">
        <v>1</v>
      </c>
      <c r="J457" s="146" t="s">
        <v>2711</v>
      </c>
      <c r="K457" s="149" t="s">
        <v>2713</v>
      </c>
      <c r="L457" s="146" t="s">
        <v>2463</v>
      </c>
      <c r="M457" s="145" t="s">
        <v>2714</v>
      </c>
      <c r="N457" s="146" t="s">
        <v>2461</v>
      </c>
      <c r="O457" s="145" t="s">
        <v>2463</v>
      </c>
      <c r="P457" s="146" t="s">
        <v>2471</v>
      </c>
      <c r="Q457" s="143"/>
    </row>
    <row r="458" customFormat="false" ht="14.25" hidden="false" customHeight="true" outlineLevel="0" collapsed="false">
      <c r="A458" s="144"/>
      <c r="B458" s="150" t="s">
        <v>3225</v>
      </c>
      <c r="C458" s="150"/>
      <c r="D458" s="150"/>
      <c r="E458" s="150"/>
      <c r="F458" s="150"/>
      <c r="G458" s="150"/>
      <c r="H458" s="150"/>
      <c r="I458" s="150"/>
      <c r="J458" s="150"/>
      <c r="K458" s="150"/>
      <c r="L458" s="150"/>
      <c r="M458" s="150"/>
      <c r="N458" s="150"/>
      <c r="O458" s="150"/>
      <c r="P458" s="150"/>
      <c r="Q458" s="143"/>
    </row>
    <row r="459" customFormat="false" ht="14.25" hidden="false" customHeight="true" outlineLevel="0" collapsed="false">
      <c r="A459" s="144" t="s">
        <v>3226</v>
      </c>
      <c r="B459" s="145" t="s">
        <v>484</v>
      </c>
      <c r="C459" s="146" t="s">
        <v>2722</v>
      </c>
      <c r="D459" s="147" t="s">
        <v>16</v>
      </c>
      <c r="E459" s="147"/>
      <c r="F459" s="147"/>
      <c r="G459" s="148" t="s">
        <v>2713</v>
      </c>
      <c r="H459" s="148"/>
      <c r="I459" s="149" t="s">
        <v>2713</v>
      </c>
      <c r="J459" s="146" t="s">
        <v>2723</v>
      </c>
      <c r="K459" s="149" t="s">
        <v>2713</v>
      </c>
      <c r="L459" s="146" t="s">
        <v>427</v>
      </c>
      <c r="M459" s="145" t="s">
        <v>2714</v>
      </c>
      <c r="N459" s="146" t="s">
        <v>2461</v>
      </c>
      <c r="O459" s="145" t="s">
        <v>2471</v>
      </c>
      <c r="P459" s="146" t="s">
        <v>2463</v>
      </c>
      <c r="Q459" s="143"/>
    </row>
    <row r="460" customFormat="false" ht="14.25" hidden="false" customHeight="true" outlineLevel="0" collapsed="false">
      <c r="A460" s="144"/>
      <c r="B460" s="150" t="s">
        <v>3227</v>
      </c>
      <c r="C460" s="150"/>
      <c r="D460" s="150"/>
      <c r="E460" s="150"/>
      <c r="F460" s="150"/>
      <c r="G460" s="150"/>
      <c r="H460" s="150"/>
      <c r="I460" s="150"/>
      <c r="J460" s="150"/>
      <c r="K460" s="150"/>
      <c r="L460" s="150"/>
      <c r="M460" s="150"/>
      <c r="N460" s="150"/>
      <c r="O460" s="150"/>
      <c r="P460" s="150"/>
      <c r="Q460" s="143"/>
    </row>
    <row r="461" customFormat="false" ht="14.25" hidden="false" customHeight="true" outlineLevel="0" collapsed="false">
      <c r="A461" s="144" t="s">
        <v>3228</v>
      </c>
      <c r="B461" s="145" t="s">
        <v>1019</v>
      </c>
      <c r="C461" s="146" t="s">
        <v>2722</v>
      </c>
      <c r="D461" s="147" t="s">
        <v>16</v>
      </c>
      <c r="E461" s="147"/>
      <c r="F461" s="147"/>
      <c r="G461" s="148" t="s">
        <v>2713</v>
      </c>
      <c r="H461" s="148"/>
      <c r="I461" s="149" t="s">
        <v>2713</v>
      </c>
      <c r="J461" s="146" t="s">
        <v>2766</v>
      </c>
      <c r="K461" s="149" t="s">
        <v>2713</v>
      </c>
      <c r="L461" s="146" t="s">
        <v>2463</v>
      </c>
      <c r="M461" s="145" t="s">
        <v>2714</v>
      </c>
      <c r="N461" s="146" t="s">
        <v>2461</v>
      </c>
      <c r="O461" s="145" t="s">
        <v>2463</v>
      </c>
      <c r="P461" s="146" t="s">
        <v>2463</v>
      </c>
      <c r="Q461" s="143"/>
    </row>
    <row r="462" customFormat="false" ht="14.25" hidden="false" customHeight="true" outlineLevel="0" collapsed="false">
      <c r="A462" s="144"/>
      <c r="B462" s="150" t="s">
        <v>3229</v>
      </c>
      <c r="C462" s="150"/>
      <c r="D462" s="150"/>
      <c r="E462" s="150"/>
      <c r="F462" s="150"/>
      <c r="G462" s="150"/>
      <c r="H462" s="150"/>
      <c r="I462" s="150"/>
      <c r="J462" s="150"/>
      <c r="K462" s="150"/>
      <c r="L462" s="150"/>
      <c r="M462" s="150"/>
      <c r="N462" s="150"/>
      <c r="O462" s="150"/>
      <c r="P462" s="150"/>
      <c r="Q462" s="143"/>
    </row>
    <row r="463" customFormat="false" ht="14.25" hidden="false" customHeight="true" outlineLevel="0" collapsed="false">
      <c r="A463" s="144" t="s">
        <v>3230</v>
      </c>
      <c r="B463" s="145" t="s">
        <v>619</v>
      </c>
      <c r="C463" s="146" t="s">
        <v>2722</v>
      </c>
      <c r="D463" s="147" t="s">
        <v>2710</v>
      </c>
      <c r="E463" s="147"/>
      <c r="F463" s="147"/>
      <c r="G463" s="148" t="s">
        <v>2713</v>
      </c>
      <c r="H463" s="148"/>
      <c r="I463" s="149" t="s">
        <v>2713</v>
      </c>
      <c r="J463" s="146" t="s">
        <v>2823</v>
      </c>
      <c r="K463" s="149" t="s">
        <v>2713</v>
      </c>
      <c r="L463" s="146" t="s">
        <v>2463</v>
      </c>
      <c r="M463" s="145" t="s">
        <v>2714</v>
      </c>
      <c r="N463" s="146" t="s">
        <v>2461</v>
      </c>
      <c r="O463" s="145" t="s">
        <v>2463</v>
      </c>
      <c r="P463" s="146" t="s">
        <v>2463</v>
      </c>
      <c r="Q463" s="143"/>
    </row>
    <row r="464" customFormat="false" ht="14.25" hidden="false" customHeight="true" outlineLevel="0" collapsed="false">
      <c r="A464" s="144"/>
      <c r="B464" s="150" t="s">
        <v>3231</v>
      </c>
      <c r="C464" s="150"/>
      <c r="D464" s="150"/>
      <c r="E464" s="150"/>
      <c r="F464" s="150"/>
      <c r="G464" s="150"/>
      <c r="H464" s="150"/>
      <c r="I464" s="150"/>
      <c r="J464" s="150"/>
      <c r="K464" s="150"/>
      <c r="L464" s="150"/>
      <c r="M464" s="150"/>
      <c r="N464" s="150"/>
      <c r="O464" s="150"/>
      <c r="P464" s="150"/>
      <c r="Q464" s="143"/>
    </row>
    <row r="465" customFormat="false" ht="14.25" hidden="false" customHeight="true" outlineLevel="0" collapsed="false">
      <c r="A465" s="144" t="s">
        <v>3232</v>
      </c>
      <c r="B465" s="145" t="s">
        <v>619</v>
      </c>
      <c r="C465" s="146" t="s">
        <v>2722</v>
      </c>
      <c r="D465" s="147" t="s">
        <v>2710</v>
      </c>
      <c r="E465" s="147"/>
      <c r="F465" s="147"/>
      <c r="G465" s="148" t="s">
        <v>2713</v>
      </c>
      <c r="H465" s="148"/>
      <c r="I465" s="149" t="s">
        <v>2713</v>
      </c>
      <c r="J465" s="146" t="s">
        <v>2726</v>
      </c>
      <c r="K465" s="149" t="s">
        <v>2713</v>
      </c>
      <c r="L465" s="146" t="s">
        <v>2463</v>
      </c>
      <c r="M465" s="145" t="s">
        <v>2714</v>
      </c>
      <c r="N465" s="146" t="s">
        <v>2461</v>
      </c>
      <c r="O465" s="145" t="s">
        <v>2463</v>
      </c>
      <c r="P465" s="146" t="s">
        <v>2463</v>
      </c>
      <c r="Q465" s="143"/>
    </row>
    <row r="466" customFormat="false" ht="14.25" hidden="false" customHeight="true" outlineLevel="0" collapsed="false">
      <c r="A466" s="144"/>
      <c r="B466" s="150" t="s">
        <v>3233</v>
      </c>
      <c r="C466" s="150"/>
      <c r="D466" s="150"/>
      <c r="E466" s="150"/>
      <c r="F466" s="150"/>
      <c r="G466" s="150"/>
      <c r="H466" s="150"/>
      <c r="I466" s="150"/>
      <c r="J466" s="150"/>
      <c r="K466" s="150"/>
      <c r="L466" s="150"/>
      <c r="M466" s="150"/>
      <c r="N466" s="150"/>
      <c r="O466" s="150"/>
      <c r="P466" s="150"/>
      <c r="Q466" s="143"/>
    </row>
    <row r="467" customFormat="false" ht="14.25" hidden="false" customHeight="true" outlineLevel="0" collapsed="false">
      <c r="A467" s="144" t="s">
        <v>3234</v>
      </c>
      <c r="B467" s="145" t="s">
        <v>484</v>
      </c>
      <c r="C467" s="146" t="s">
        <v>2729</v>
      </c>
      <c r="D467" s="147" t="s">
        <v>2710</v>
      </c>
      <c r="E467" s="147"/>
      <c r="F467" s="147"/>
      <c r="G467" s="148" t="s">
        <v>3128</v>
      </c>
      <c r="H467" s="148"/>
      <c r="I467" s="149" t="n">
        <v>0.3</v>
      </c>
      <c r="J467" s="146" t="s">
        <v>3235</v>
      </c>
      <c r="K467" s="149" t="s">
        <v>2713</v>
      </c>
      <c r="L467" s="146" t="s">
        <v>2471</v>
      </c>
      <c r="M467" s="145" t="s">
        <v>2714</v>
      </c>
      <c r="N467" s="146" t="s">
        <v>2461</v>
      </c>
      <c r="O467" s="145" t="s">
        <v>2463</v>
      </c>
      <c r="P467" s="146" t="s">
        <v>2463</v>
      </c>
      <c r="Q467" s="143"/>
    </row>
    <row r="468" customFormat="false" ht="14.25" hidden="false" customHeight="true" outlineLevel="0" collapsed="false">
      <c r="A468" s="144"/>
      <c r="B468" s="150" t="s">
        <v>3236</v>
      </c>
      <c r="C468" s="150"/>
      <c r="D468" s="150"/>
      <c r="E468" s="150"/>
      <c r="F468" s="150"/>
      <c r="G468" s="150"/>
      <c r="H468" s="150"/>
      <c r="I468" s="150"/>
      <c r="J468" s="150"/>
      <c r="K468" s="150"/>
      <c r="L468" s="150"/>
      <c r="M468" s="150"/>
      <c r="N468" s="150"/>
      <c r="O468" s="150"/>
      <c r="P468" s="150"/>
      <c r="Q468" s="143"/>
    </row>
    <row r="469" customFormat="false" ht="14.25" hidden="false" customHeight="true" outlineLevel="0" collapsed="false">
      <c r="A469" s="144" t="s">
        <v>3237</v>
      </c>
      <c r="B469" s="145" t="s">
        <v>495</v>
      </c>
      <c r="C469" s="146" t="s">
        <v>2729</v>
      </c>
      <c r="D469" s="147" t="s">
        <v>2710</v>
      </c>
      <c r="E469" s="147"/>
      <c r="F469" s="147"/>
      <c r="G469" s="148" t="s">
        <v>2911</v>
      </c>
      <c r="H469" s="148"/>
      <c r="I469" s="149" t="n">
        <v>0.8</v>
      </c>
      <c r="J469" s="146" t="s">
        <v>2753</v>
      </c>
      <c r="K469" s="149" t="n">
        <v>0.3</v>
      </c>
      <c r="L469" s="146" t="s">
        <v>2463</v>
      </c>
      <c r="M469" s="145" t="s">
        <v>2714</v>
      </c>
      <c r="N469" s="146" t="s">
        <v>2732</v>
      </c>
      <c r="O469" s="145" t="s">
        <v>2463</v>
      </c>
      <c r="P469" s="146" t="s">
        <v>2463</v>
      </c>
      <c r="Q469" s="143"/>
    </row>
    <row r="470" customFormat="false" ht="14.25" hidden="false" customHeight="true" outlineLevel="0" collapsed="false">
      <c r="A470" s="144"/>
      <c r="B470" s="150" t="s">
        <v>3238</v>
      </c>
      <c r="C470" s="150"/>
      <c r="D470" s="150"/>
      <c r="E470" s="150"/>
      <c r="F470" s="150"/>
      <c r="G470" s="150"/>
      <c r="H470" s="150"/>
      <c r="I470" s="150"/>
      <c r="J470" s="150"/>
      <c r="K470" s="150"/>
      <c r="L470" s="150"/>
      <c r="M470" s="150"/>
      <c r="N470" s="150"/>
      <c r="O470" s="150"/>
      <c r="P470" s="150"/>
      <c r="Q470" s="143"/>
    </row>
    <row r="471" customFormat="false" ht="14.25" hidden="false" customHeight="true" outlineLevel="0" collapsed="false">
      <c r="A471" s="144" t="s">
        <v>3239</v>
      </c>
      <c r="B471" s="145" t="s">
        <v>1920</v>
      </c>
      <c r="C471" s="146" t="s">
        <v>2709</v>
      </c>
      <c r="D471" s="147" t="s">
        <v>2730</v>
      </c>
      <c r="E471" s="147"/>
      <c r="F471" s="147"/>
      <c r="G471" s="148" t="s">
        <v>3240</v>
      </c>
      <c r="H471" s="148"/>
      <c r="I471" s="149" t="n">
        <v>1</v>
      </c>
      <c r="J471" s="146" t="s">
        <v>2719</v>
      </c>
      <c r="K471" s="149" t="s">
        <v>2713</v>
      </c>
      <c r="L471" s="146" t="s">
        <v>2463</v>
      </c>
      <c r="M471" s="145" t="s">
        <v>2714</v>
      </c>
      <c r="N471" s="146" t="s">
        <v>2715</v>
      </c>
      <c r="O471" s="145" t="s">
        <v>2463</v>
      </c>
      <c r="P471" s="146" t="s">
        <v>2463</v>
      </c>
      <c r="Q471" s="143"/>
    </row>
    <row r="472" customFormat="false" ht="14.25" hidden="false" customHeight="true" outlineLevel="0" collapsed="false">
      <c r="A472" s="144"/>
      <c r="B472" s="150" t="s">
        <v>3241</v>
      </c>
      <c r="C472" s="150"/>
      <c r="D472" s="150"/>
      <c r="E472" s="150"/>
      <c r="F472" s="150"/>
      <c r="G472" s="150"/>
      <c r="H472" s="150"/>
      <c r="I472" s="150"/>
      <c r="J472" s="150"/>
      <c r="K472" s="150"/>
      <c r="L472" s="150"/>
      <c r="M472" s="150"/>
      <c r="N472" s="150"/>
      <c r="O472" s="150"/>
      <c r="P472" s="150"/>
      <c r="Q472" s="143"/>
    </row>
    <row r="473" customFormat="false" ht="14.25" hidden="false" customHeight="true" outlineLevel="0" collapsed="false">
      <c r="A473" s="144" t="s">
        <v>3242</v>
      </c>
      <c r="B473" s="145" t="s">
        <v>1446</v>
      </c>
      <c r="C473" s="146" t="s">
        <v>2729</v>
      </c>
      <c r="D473" s="147" t="s">
        <v>2710</v>
      </c>
      <c r="E473" s="147"/>
      <c r="F473" s="147"/>
      <c r="G473" s="148" t="s">
        <v>2823</v>
      </c>
      <c r="H473" s="148"/>
      <c r="I473" s="149" t="n">
        <v>1</v>
      </c>
      <c r="J473" s="146" t="s">
        <v>2723</v>
      </c>
      <c r="K473" s="149" t="s">
        <v>2713</v>
      </c>
      <c r="L473" s="146" t="s">
        <v>2471</v>
      </c>
      <c r="M473" s="145" t="s">
        <v>2714</v>
      </c>
      <c r="N473" s="146" t="s">
        <v>2715</v>
      </c>
      <c r="O473" s="145" t="s">
        <v>2463</v>
      </c>
      <c r="P473" s="146" t="s">
        <v>2463</v>
      </c>
      <c r="Q473" s="143"/>
    </row>
    <row r="474" customFormat="false" ht="14.25" hidden="false" customHeight="true" outlineLevel="0" collapsed="false">
      <c r="A474" s="144"/>
      <c r="B474" s="150" t="s">
        <v>3243</v>
      </c>
      <c r="C474" s="150"/>
      <c r="D474" s="150"/>
      <c r="E474" s="150"/>
      <c r="F474" s="150"/>
      <c r="G474" s="150"/>
      <c r="H474" s="150"/>
      <c r="I474" s="150"/>
      <c r="J474" s="150"/>
      <c r="K474" s="150"/>
      <c r="L474" s="150"/>
      <c r="M474" s="150"/>
      <c r="N474" s="150"/>
      <c r="O474" s="150"/>
      <c r="P474" s="150"/>
      <c r="Q474" s="143"/>
    </row>
    <row r="475" customFormat="false" ht="14.25" hidden="false" customHeight="true" outlineLevel="0" collapsed="false">
      <c r="A475" s="144" t="s">
        <v>3244</v>
      </c>
      <c r="B475" s="145" t="s">
        <v>1409</v>
      </c>
      <c r="C475" s="146" t="s">
        <v>2722</v>
      </c>
      <c r="D475" s="147" t="s">
        <v>2972</v>
      </c>
      <c r="E475" s="147"/>
      <c r="F475" s="147"/>
      <c r="G475" s="148" t="s">
        <v>2713</v>
      </c>
      <c r="H475" s="148"/>
      <c r="I475" s="149" t="s">
        <v>2713</v>
      </c>
      <c r="J475" s="146" t="s">
        <v>2740</v>
      </c>
      <c r="K475" s="149" t="s">
        <v>2713</v>
      </c>
      <c r="L475" s="146" t="s">
        <v>427</v>
      </c>
      <c r="M475" s="145" t="s">
        <v>2714</v>
      </c>
      <c r="N475" s="146" t="s">
        <v>2761</v>
      </c>
      <c r="O475" s="145" t="s">
        <v>2463</v>
      </c>
      <c r="P475" s="146" t="s">
        <v>2463</v>
      </c>
      <c r="Q475" s="143"/>
    </row>
    <row r="476" customFormat="false" ht="14.25" hidden="false" customHeight="true" outlineLevel="0" collapsed="false">
      <c r="A476" s="144"/>
      <c r="B476" s="150" t="s">
        <v>3245</v>
      </c>
      <c r="C476" s="150"/>
      <c r="D476" s="150"/>
      <c r="E476" s="150"/>
      <c r="F476" s="150"/>
      <c r="G476" s="150"/>
      <c r="H476" s="150"/>
      <c r="I476" s="150"/>
      <c r="J476" s="150"/>
      <c r="K476" s="150"/>
      <c r="L476" s="150"/>
      <c r="M476" s="150"/>
      <c r="N476" s="150"/>
      <c r="O476" s="150"/>
      <c r="P476" s="150"/>
      <c r="Q476" s="143"/>
    </row>
    <row r="477" customFormat="false" ht="14.25" hidden="false" customHeight="true" outlineLevel="0" collapsed="false">
      <c r="A477" s="144" t="s">
        <v>3246</v>
      </c>
      <c r="B477" s="145" t="s">
        <v>598</v>
      </c>
      <c r="C477" s="146" t="s">
        <v>2729</v>
      </c>
      <c r="D477" s="147" t="s">
        <v>2710</v>
      </c>
      <c r="E477" s="147"/>
      <c r="F477" s="147"/>
      <c r="G477" s="148" t="s">
        <v>2740</v>
      </c>
      <c r="H477" s="148"/>
      <c r="I477" s="149" t="n">
        <v>0.9</v>
      </c>
      <c r="J477" s="146" t="s">
        <v>2723</v>
      </c>
      <c r="K477" s="149" t="s">
        <v>2713</v>
      </c>
      <c r="L477" s="146" t="s">
        <v>2471</v>
      </c>
      <c r="M477" s="145" t="s">
        <v>2714</v>
      </c>
      <c r="N477" s="146" t="s">
        <v>2732</v>
      </c>
      <c r="O477" s="145" t="s">
        <v>2463</v>
      </c>
      <c r="P477" s="146" t="s">
        <v>2463</v>
      </c>
      <c r="Q477" s="143"/>
    </row>
    <row r="478" customFormat="false" ht="14.25" hidden="false" customHeight="true" outlineLevel="0" collapsed="false">
      <c r="A478" s="144"/>
      <c r="B478" s="150" t="s">
        <v>3247</v>
      </c>
      <c r="C478" s="150"/>
      <c r="D478" s="150"/>
      <c r="E478" s="150"/>
      <c r="F478" s="150"/>
      <c r="G478" s="150"/>
      <c r="H478" s="150"/>
      <c r="I478" s="150"/>
      <c r="J478" s="150"/>
      <c r="K478" s="150"/>
      <c r="L478" s="150"/>
      <c r="M478" s="150"/>
      <c r="N478" s="150"/>
      <c r="O478" s="150"/>
      <c r="P478" s="150"/>
      <c r="Q478" s="143"/>
    </row>
    <row r="479" customFormat="false" ht="14.25" hidden="false" customHeight="true" outlineLevel="0" collapsed="false">
      <c r="A479" s="144" t="s">
        <v>3248</v>
      </c>
      <c r="B479" s="151" t="s">
        <v>484</v>
      </c>
      <c r="C479" s="152" t="s">
        <v>2722</v>
      </c>
      <c r="D479" s="153" t="s">
        <v>16</v>
      </c>
      <c r="E479" s="153"/>
      <c r="F479" s="153"/>
      <c r="G479" s="154" t="s">
        <v>2713</v>
      </c>
      <c r="H479" s="154"/>
      <c r="I479" s="151" t="s">
        <v>2713</v>
      </c>
      <c r="J479" s="152" t="n">
        <v>3</v>
      </c>
      <c r="K479" s="151" t="s">
        <v>2713</v>
      </c>
      <c r="L479" s="152" t="s">
        <v>2463</v>
      </c>
      <c r="M479" s="151" t="n">
        <v>0</v>
      </c>
      <c r="N479" s="152" t="s">
        <v>2461</v>
      </c>
      <c r="O479" s="151" t="s">
        <v>2463</v>
      </c>
      <c r="P479" s="152" t="s">
        <v>2463</v>
      </c>
      <c r="Q479" s="143"/>
    </row>
    <row r="480" customFormat="false" ht="14.25" hidden="false" customHeight="true" outlineLevel="0" collapsed="false">
      <c r="A480" s="144"/>
      <c r="B480" s="155" t="s">
        <v>3249</v>
      </c>
      <c r="C480" s="155"/>
      <c r="D480" s="155"/>
      <c r="E480" s="155"/>
      <c r="F480" s="155"/>
      <c r="G480" s="155"/>
      <c r="H480" s="155"/>
      <c r="I480" s="155"/>
      <c r="J480" s="155"/>
      <c r="K480" s="155"/>
      <c r="L480" s="155"/>
      <c r="M480" s="155"/>
      <c r="N480" s="155"/>
      <c r="O480" s="155"/>
      <c r="P480" s="155"/>
      <c r="Q480" s="143"/>
    </row>
    <row r="481" customFormat="false" ht="14.25" hidden="false" customHeight="true" outlineLevel="0" collapsed="false">
      <c r="A481" s="144" t="s">
        <v>3250</v>
      </c>
      <c r="B481" s="145" t="s">
        <v>484</v>
      </c>
      <c r="C481" s="146" t="s">
        <v>2722</v>
      </c>
      <c r="D481" s="147" t="s">
        <v>16</v>
      </c>
      <c r="E481" s="147"/>
      <c r="F481" s="147"/>
      <c r="G481" s="148" t="s">
        <v>2713</v>
      </c>
      <c r="H481" s="148"/>
      <c r="I481" s="149" t="s">
        <v>2713</v>
      </c>
      <c r="J481" s="146" t="s">
        <v>2726</v>
      </c>
      <c r="K481" s="149" t="s">
        <v>2713</v>
      </c>
      <c r="L481" s="146" t="s">
        <v>427</v>
      </c>
      <c r="M481" s="145" t="s">
        <v>2714</v>
      </c>
      <c r="N481" s="146" t="s">
        <v>2461</v>
      </c>
      <c r="O481" s="145" t="s">
        <v>2471</v>
      </c>
      <c r="P481" s="146" t="s">
        <v>2463</v>
      </c>
      <c r="Q481" s="143"/>
    </row>
    <row r="482" customFormat="false" ht="14.25" hidden="false" customHeight="true" outlineLevel="0" collapsed="false">
      <c r="A482" s="144"/>
      <c r="B482" s="150" t="s">
        <v>3251</v>
      </c>
      <c r="C482" s="150"/>
      <c r="D482" s="150"/>
      <c r="E482" s="150"/>
      <c r="F482" s="150"/>
      <c r="G482" s="150"/>
      <c r="H482" s="150"/>
      <c r="I482" s="150"/>
      <c r="J482" s="150"/>
      <c r="K482" s="150"/>
      <c r="L482" s="150"/>
      <c r="M482" s="150"/>
      <c r="N482" s="150"/>
      <c r="O482" s="150"/>
      <c r="P482" s="150"/>
      <c r="Q482" s="143"/>
    </row>
    <row r="483" customFormat="false" ht="14.25" hidden="false" customHeight="true" outlineLevel="0" collapsed="false">
      <c r="A483" s="144" t="s">
        <v>3252</v>
      </c>
      <c r="B483" s="145" t="s">
        <v>1409</v>
      </c>
      <c r="C483" s="146" t="s">
        <v>2722</v>
      </c>
      <c r="D483" s="147" t="s">
        <v>2972</v>
      </c>
      <c r="E483" s="147"/>
      <c r="F483" s="147"/>
      <c r="G483" s="148" t="s">
        <v>2713</v>
      </c>
      <c r="H483" s="148"/>
      <c r="I483" s="149" t="s">
        <v>2713</v>
      </c>
      <c r="J483" s="146" t="s">
        <v>2712</v>
      </c>
      <c r="K483" s="149" t="s">
        <v>2713</v>
      </c>
      <c r="L483" s="146" t="s">
        <v>2463</v>
      </c>
      <c r="M483" s="145" t="s">
        <v>2714</v>
      </c>
      <c r="N483" s="146" t="s">
        <v>2461</v>
      </c>
      <c r="O483" s="145" t="s">
        <v>2463</v>
      </c>
      <c r="P483" s="146" t="s">
        <v>2463</v>
      </c>
      <c r="Q483" s="143"/>
    </row>
    <row r="484" customFormat="false" ht="14.25" hidden="false" customHeight="true" outlineLevel="0" collapsed="false">
      <c r="A484" s="144"/>
      <c r="B484" s="150" t="s">
        <v>2747</v>
      </c>
      <c r="C484" s="150"/>
      <c r="D484" s="150"/>
      <c r="E484" s="150"/>
      <c r="F484" s="150"/>
      <c r="G484" s="150"/>
      <c r="H484" s="150"/>
      <c r="I484" s="150"/>
      <c r="J484" s="150"/>
      <c r="K484" s="150"/>
      <c r="L484" s="150"/>
      <c r="M484" s="150"/>
      <c r="N484" s="150"/>
      <c r="O484" s="150"/>
      <c r="P484" s="150"/>
      <c r="Q484" s="143"/>
    </row>
    <row r="485" customFormat="false" ht="14.25" hidden="false" customHeight="true" outlineLevel="0" collapsed="false">
      <c r="A485" s="144"/>
      <c r="B485" s="150" t="s">
        <v>3253</v>
      </c>
      <c r="C485" s="150"/>
      <c r="D485" s="150"/>
      <c r="E485" s="150"/>
      <c r="F485" s="150"/>
      <c r="G485" s="150"/>
      <c r="H485" s="150"/>
      <c r="I485" s="150"/>
      <c r="J485" s="150"/>
      <c r="K485" s="150"/>
      <c r="L485" s="150"/>
      <c r="M485" s="150"/>
      <c r="N485" s="150"/>
      <c r="O485" s="150"/>
      <c r="P485" s="150"/>
      <c r="Q485" s="143"/>
    </row>
    <row r="486" customFormat="false" ht="14.25" hidden="false" customHeight="true" outlineLevel="0" collapsed="false">
      <c r="A486" s="144"/>
      <c r="B486" s="150" t="s">
        <v>3254</v>
      </c>
      <c r="C486" s="150"/>
      <c r="D486" s="150"/>
      <c r="E486" s="150"/>
      <c r="F486" s="150"/>
      <c r="G486" s="150"/>
      <c r="H486" s="150"/>
      <c r="I486" s="150"/>
      <c r="J486" s="150"/>
      <c r="K486" s="150"/>
      <c r="L486" s="150"/>
      <c r="M486" s="150"/>
      <c r="N486" s="150"/>
      <c r="O486" s="150"/>
      <c r="P486" s="150"/>
      <c r="Q486" s="143"/>
    </row>
    <row r="487" customFormat="false" ht="14.25" hidden="false" customHeight="true" outlineLevel="0" collapsed="false">
      <c r="A487" s="144" t="s">
        <v>3255</v>
      </c>
      <c r="B487" s="145" t="s">
        <v>484</v>
      </c>
      <c r="C487" s="146" t="s">
        <v>2729</v>
      </c>
      <c r="D487" s="147" t="s">
        <v>2710</v>
      </c>
      <c r="E487" s="147"/>
      <c r="F487" s="147"/>
      <c r="G487" s="148" t="s">
        <v>2823</v>
      </c>
      <c r="H487" s="148"/>
      <c r="I487" s="149" t="n">
        <v>1</v>
      </c>
      <c r="J487" s="146" t="s">
        <v>2823</v>
      </c>
      <c r="K487" s="149" t="s">
        <v>2713</v>
      </c>
      <c r="L487" s="146" t="s">
        <v>2471</v>
      </c>
      <c r="M487" s="145" t="s">
        <v>2714</v>
      </c>
      <c r="N487" s="146" t="s">
        <v>2461</v>
      </c>
      <c r="O487" s="145" t="s">
        <v>2463</v>
      </c>
      <c r="P487" s="146" t="s">
        <v>2463</v>
      </c>
      <c r="Q487" s="143"/>
    </row>
    <row r="488" customFormat="false" ht="14.25" hidden="false" customHeight="true" outlineLevel="0" collapsed="false">
      <c r="A488" s="144"/>
      <c r="B488" s="150" t="s">
        <v>3256</v>
      </c>
      <c r="C488" s="150"/>
      <c r="D488" s="150"/>
      <c r="E488" s="150"/>
      <c r="F488" s="150"/>
      <c r="G488" s="150"/>
      <c r="H488" s="150"/>
      <c r="I488" s="150"/>
      <c r="J488" s="150"/>
      <c r="K488" s="150"/>
      <c r="L488" s="150"/>
      <c r="M488" s="150"/>
      <c r="N488" s="150"/>
      <c r="O488" s="150"/>
      <c r="P488" s="150"/>
      <c r="Q488" s="143"/>
    </row>
    <row r="489" customFormat="false" ht="14.25" hidden="false" customHeight="true" outlineLevel="0" collapsed="false">
      <c r="A489" s="144" t="s">
        <v>3257</v>
      </c>
      <c r="B489" s="145" t="s">
        <v>974</v>
      </c>
      <c r="C489" s="146" t="s">
        <v>2729</v>
      </c>
      <c r="D489" s="147" t="s">
        <v>2710</v>
      </c>
      <c r="E489" s="147"/>
      <c r="F489" s="147"/>
      <c r="G489" s="148" t="s">
        <v>2823</v>
      </c>
      <c r="H489" s="148"/>
      <c r="I489" s="149" t="n">
        <v>0.8</v>
      </c>
      <c r="J489" s="146" t="s">
        <v>2823</v>
      </c>
      <c r="K489" s="149" t="s">
        <v>2713</v>
      </c>
      <c r="L489" s="146" t="s">
        <v>2471</v>
      </c>
      <c r="M489" s="145" t="s">
        <v>2714</v>
      </c>
      <c r="N489" s="146" t="s">
        <v>2732</v>
      </c>
      <c r="O489" s="145" t="s">
        <v>2463</v>
      </c>
      <c r="P489" s="146" t="s">
        <v>2463</v>
      </c>
      <c r="Q489" s="143"/>
    </row>
    <row r="490" customFormat="false" ht="14.25" hidden="false" customHeight="true" outlineLevel="0" collapsed="false">
      <c r="A490" s="144"/>
      <c r="B490" s="150" t="s">
        <v>3258</v>
      </c>
      <c r="C490" s="150"/>
      <c r="D490" s="150"/>
      <c r="E490" s="150"/>
      <c r="F490" s="150"/>
      <c r="G490" s="150"/>
      <c r="H490" s="150"/>
      <c r="I490" s="150"/>
      <c r="J490" s="150"/>
      <c r="K490" s="150"/>
      <c r="L490" s="150"/>
      <c r="M490" s="150"/>
      <c r="N490" s="150"/>
      <c r="O490" s="150"/>
      <c r="P490" s="150"/>
      <c r="Q490" s="143"/>
    </row>
    <row r="491" customFormat="false" ht="14.25" hidden="false" customHeight="true" outlineLevel="0" collapsed="false">
      <c r="A491" s="144" t="s">
        <v>3259</v>
      </c>
      <c r="B491" s="145" t="s">
        <v>484</v>
      </c>
      <c r="C491" s="146" t="s">
        <v>2729</v>
      </c>
      <c r="D491" s="147" t="s">
        <v>2710</v>
      </c>
      <c r="E491" s="147"/>
      <c r="F491" s="147"/>
      <c r="G491" s="148" t="s">
        <v>2723</v>
      </c>
      <c r="H491" s="148"/>
      <c r="I491" s="149" t="n">
        <v>1</v>
      </c>
      <c r="J491" s="146" t="s">
        <v>2726</v>
      </c>
      <c r="K491" s="149" t="n">
        <v>0.3</v>
      </c>
      <c r="L491" s="146" t="s">
        <v>2471</v>
      </c>
      <c r="M491" s="145" t="s">
        <v>2714</v>
      </c>
      <c r="N491" s="146" t="s">
        <v>2802</v>
      </c>
      <c r="O491" s="145" t="s">
        <v>2463</v>
      </c>
      <c r="P491" s="146" t="s">
        <v>2463</v>
      </c>
      <c r="Q491" s="143"/>
    </row>
    <row r="492" customFormat="false" ht="14.25" hidden="false" customHeight="true" outlineLevel="0" collapsed="false">
      <c r="A492" s="144"/>
      <c r="B492" s="150" t="s">
        <v>3260</v>
      </c>
      <c r="C492" s="150"/>
      <c r="D492" s="150"/>
      <c r="E492" s="150"/>
      <c r="F492" s="150"/>
      <c r="G492" s="150"/>
      <c r="H492" s="150"/>
      <c r="I492" s="150"/>
      <c r="J492" s="150"/>
      <c r="K492" s="150"/>
      <c r="L492" s="150"/>
      <c r="M492" s="150"/>
      <c r="N492" s="150"/>
      <c r="O492" s="150"/>
      <c r="P492" s="150"/>
      <c r="Q492" s="143"/>
    </row>
    <row r="493" customFormat="false" ht="14.25" hidden="false" customHeight="true" outlineLevel="0" collapsed="false">
      <c r="A493" s="144" t="s">
        <v>3261</v>
      </c>
      <c r="B493" s="145" t="s">
        <v>484</v>
      </c>
      <c r="C493" s="146" t="s">
        <v>2722</v>
      </c>
      <c r="D493" s="147" t="s">
        <v>2774</v>
      </c>
      <c r="E493" s="147"/>
      <c r="F493" s="147"/>
      <c r="G493" s="148" t="s">
        <v>2713</v>
      </c>
      <c r="H493" s="148"/>
      <c r="I493" s="149" t="s">
        <v>2713</v>
      </c>
      <c r="J493" s="146" t="s">
        <v>2766</v>
      </c>
      <c r="K493" s="149" t="s">
        <v>2713</v>
      </c>
      <c r="L493" s="146" t="s">
        <v>2463</v>
      </c>
      <c r="M493" s="145" t="s">
        <v>2714</v>
      </c>
      <c r="N493" s="146" t="s">
        <v>2461</v>
      </c>
      <c r="O493" s="145" t="s">
        <v>2471</v>
      </c>
      <c r="P493" s="146" t="s">
        <v>2463</v>
      </c>
      <c r="Q493" s="143"/>
    </row>
    <row r="494" customFormat="false" ht="14.25" hidden="false" customHeight="true" outlineLevel="0" collapsed="false">
      <c r="A494" s="144"/>
      <c r="B494" s="150" t="s">
        <v>3262</v>
      </c>
      <c r="C494" s="150"/>
      <c r="D494" s="150"/>
      <c r="E494" s="150"/>
      <c r="F494" s="150"/>
      <c r="G494" s="150"/>
      <c r="H494" s="150"/>
      <c r="I494" s="150"/>
      <c r="J494" s="150"/>
      <c r="K494" s="150"/>
      <c r="L494" s="150"/>
      <c r="M494" s="150"/>
      <c r="N494" s="150"/>
      <c r="O494" s="150"/>
      <c r="P494" s="150"/>
      <c r="Q494" s="143"/>
    </row>
    <row r="495" customFormat="false" ht="14.25" hidden="false" customHeight="true" outlineLevel="0" collapsed="false">
      <c r="A495" s="144" t="s">
        <v>3263</v>
      </c>
      <c r="B495" s="145" t="s">
        <v>619</v>
      </c>
      <c r="C495" s="146" t="s">
        <v>2722</v>
      </c>
      <c r="D495" s="147" t="s">
        <v>3264</v>
      </c>
      <c r="E495" s="147"/>
      <c r="F495" s="147"/>
      <c r="G495" s="148" t="s">
        <v>2713</v>
      </c>
      <c r="H495" s="148"/>
      <c r="I495" s="149" t="s">
        <v>2713</v>
      </c>
      <c r="J495" s="146" t="s">
        <v>2740</v>
      </c>
      <c r="K495" s="149" t="s">
        <v>2713</v>
      </c>
      <c r="L495" s="146" t="s">
        <v>2463</v>
      </c>
      <c r="M495" s="145" t="s">
        <v>2714</v>
      </c>
      <c r="N495" s="146" t="s">
        <v>2461</v>
      </c>
      <c r="O495" s="145" t="s">
        <v>2463</v>
      </c>
      <c r="P495" s="146" t="s">
        <v>2471</v>
      </c>
      <c r="Q495" s="143"/>
    </row>
    <row r="496" customFormat="false" ht="14.25" hidden="false" customHeight="true" outlineLevel="0" collapsed="false">
      <c r="A496" s="144"/>
      <c r="B496" s="150" t="s">
        <v>3265</v>
      </c>
      <c r="C496" s="150"/>
      <c r="D496" s="150"/>
      <c r="E496" s="150"/>
      <c r="F496" s="150"/>
      <c r="G496" s="150"/>
      <c r="H496" s="150"/>
      <c r="I496" s="150"/>
      <c r="J496" s="150"/>
      <c r="K496" s="150"/>
      <c r="L496" s="150"/>
      <c r="M496" s="150"/>
      <c r="N496" s="150"/>
      <c r="O496" s="150"/>
      <c r="P496" s="150"/>
      <c r="Q496" s="143"/>
    </row>
    <row r="497" customFormat="false" ht="14.25" hidden="false" customHeight="true" outlineLevel="0" collapsed="false">
      <c r="A497" s="144" t="s">
        <v>3266</v>
      </c>
      <c r="B497" s="145" t="s">
        <v>455</v>
      </c>
      <c r="C497" s="146" t="s">
        <v>2722</v>
      </c>
      <c r="D497" s="147" t="s">
        <v>16</v>
      </c>
      <c r="E497" s="147"/>
      <c r="F497" s="147"/>
      <c r="G497" s="148" t="s">
        <v>2713</v>
      </c>
      <c r="H497" s="148"/>
      <c r="I497" s="149" t="s">
        <v>2713</v>
      </c>
      <c r="J497" s="146" t="s">
        <v>2823</v>
      </c>
      <c r="K497" s="149" t="s">
        <v>2713</v>
      </c>
      <c r="L497" s="146" t="s">
        <v>2463</v>
      </c>
      <c r="M497" s="145" t="s">
        <v>2714</v>
      </c>
      <c r="N497" s="146" t="s">
        <v>2461</v>
      </c>
      <c r="O497" s="145" t="s">
        <v>2471</v>
      </c>
      <c r="P497" s="146" t="s">
        <v>2463</v>
      </c>
      <c r="Q497" s="143"/>
    </row>
    <row r="498" customFormat="false" ht="14.25" hidden="false" customHeight="true" outlineLevel="0" collapsed="false">
      <c r="A498" s="144"/>
      <c r="B498" s="150" t="s">
        <v>3267</v>
      </c>
      <c r="C498" s="150"/>
      <c r="D498" s="150"/>
      <c r="E498" s="150"/>
      <c r="F498" s="150"/>
      <c r="G498" s="150"/>
      <c r="H498" s="150"/>
      <c r="I498" s="150"/>
      <c r="J498" s="150"/>
      <c r="K498" s="150"/>
      <c r="L498" s="150"/>
      <c r="M498" s="150"/>
      <c r="N498" s="150"/>
      <c r="O498" s="150"/>
      <c r="P498" s="150"/>
      <c r="Q498" s="143"/>
    </row>
    <row r="499" customFormat="false" ht="14.25" hidden="false" customHeight="true" outlineLevel="0" collapsed="false">
      <c r="A499" s="144" t="s">
        <v>3268</v>
      </c>
      <c r="B499" s="145" t="s">
        <v>619</v>
      </c>
      <c r="C499" s="146" t="s">
        <v>2722</v>
      </c>
      <c r="D499" s="147" t="s">
        <v>2730</v>
      </c>
      <c r="E499" s="147"/>
      <c r="F499" s="147"/>
      <c r="G499" s="148" t="s">
        <v>2713</v>
      </c>
      <c r="H499" s="148"/>
      <c r="I499" s="149" t="s">
        <v>2713</v>
      </c>
      <c r="J499" s="146" t="s">
        <v>2998</v>
      </c>
      <c r="K499" s="149" t="s">
        <v>2713</v>
      </c>
      <c r="L499" s="146" t="s">
        <v>2463</v>
      </c>
      <c r="M499" s="145" t="s">
        <v>2714</v>
      </c>
      <c r="N499" s="146" t="s">
        <v>2461</v>
      </c>
      <c r="O499" s="145" t="s">
        <v>2463</v>
      </c>
      <c r="P499" s="146" t="s">
        <v>2471</v>
      </c>
      <c r="Q499" s="143"/>
    </row>
    <row r="500" customFormat="false" ht="14.25" hidden="false" customHeight="true" outlineLevel="0" collapsed="false">
      <c r="A500" s="144"/>
      <c r="B500" s="150" t="s">
        <v>3269</v>
      </c>
      <c r="C500" s="150"/>
      <c r="D500" s="150"/>
      <c r="E500" s="150"/>
      <c r="F500" s="150"/>
      <c r="G500" s="150"/>
      <c r="H500" s="150"/>
      <c r="I500" s="150"/>
      <c r="J500" s="150"/>
      <c r="K500" s="150"/>
      <c r="L500" s="150"/>
      <c r="M500" s="150"/>
      <c r="N500" s="150"/>
      <c r="O500" s="150"/>
      <c r="P500" s="150"/>
      <c r="Q500" s="143"/>
    </row>
    <row r="501" customFormat="false" ht="14.25" hidden="false" customHeight="true" outlineLevel="0" collapsed="false">
      <c r="A501" s="144" t="s">
        <v>3270</v>
      </c>
      <c r="B501" s="145" t="s">
        <v>619</v>
      </c>
      <c r="C501" s="146" t="s">
        <v>2722</v>
      </c>
      <c r="D501" s="147" t="s">
        <v>16</v>
      </c>
      <c r="E501" s="147"/>
      <c r="F501" s="147"/>
      <c r="G501" s="148" t="s">
        <v>2713</v>
      </c>
      <c r="H501" s="148"/>
      <c r="I501" s="149" t="s">
        <v>2713</v>
      </c>
      <c r="J501" s="146" t="n">
        <v>15</v>
      </c>
      <c r="K501" s="149" t="s">
        <v>2713</v>
      </c>
      <c r="L501" s="146" t="s">
        <v>2463</v>
      </c>
      <c r="M501" s="145" t="s">
        <v>2714</v>
      </c>
      <c r="N501" s="146" t="s">
        <v>2461</v>
      </c>
      <c r="O501" s="145" t="s">
        <v>2471</v>
      </c>
      <c r="P501" s="146" t="s">
        <v>2463</v>
      </c>
      <c r="Q501" s="143"/>
    </row>
    <row r="502" customFormat="false" ht="14.25" hidden="false" customHeight="true" outlineLevel="0" collapsed="false">
      <c r="A502" s="144"/>
      <c r="B502" s="150" t="s">
        <v>3271</v>
      </c>
      <c r="C502" s="150"/>
      <c r="D502" s="150"/>
      <c r="E502" s="150"/>
      <c r="F502" s="150"/>
      <c r="G502" s="150"/>
      <c r="H502" s="150"/>
      <c r="I502" s="150"/>
      <c r="J502" s="150"/>
      <c r="K502" s="150"/>
      <c r="L502" s="150"/>
      <c r="M502" s="150"/>
      <c r="N502" s="150"/>
      <c r="O502" s="150"/>
      <c r="P502" s="150"/>
      <c r="Q502" s="143"/>
    </row>
    <row r="503" customFormat="false" ht="14.25" hidden="false" customHeight="true" outlineLevel="0" collapsed="false">
      <c r="A503" s="144" t="s">
        <v>3272</v>
      </c>
      <c r="B503" s="145" t="s">
        <v>619</v>
      </c>
      <c r="C503" s="146" t="s">
        <v>2729</v>
      </c>
      <c r="D503" s="147" t="s">
        <v>2710</v>
      </c>
      <c r="E503" s="147"/>
      <c r="F503" s="147"/>
      <c r="G503" s="148" t="s">
        <v>2712</v>
      </c>
      <c r="H503" s="148"/>
      <c r="I503" s="149" t="n">
        <v>1</v>
      </c>
      <c r="J503" s="146" t="s">
        <v>2711</v>
      </c>
      <c r="K503" s="149" t="n">
        <v>0.3</v>
      </c>
      <c r="L503" s="146" t="s">
        <v>2471</v>
      </c>
      <c r="M503" s="145" t="n">
        <v>0</v>
      </c>
      <c r="N503" s="146" t="s">
        <v>2715</v>
      </c>
      <c r="O503" s="145" t="s">
        <v>2463</v>
      </c>
      <c r="P503" s="146" t="s">
        <v>2463</v>
      </c>
      <c r="Q503" s="143"/>
    </row>
    <row r="504" customFormat="false" ht="14.25" hidden="false" customHeight="true" outlineLevel="0" collapsed="false">
      <c r="A504" s="144"/>
      <c r="B504" s="150" t="s">
        <v>3273</v>
      </c>
      <c r="C504" s="150"/>
      <c r="D504" s="150"/>
      <c r="E504" s="150"/>
      <c r="F504" s="150"/>
      <c r="G504" s="150"/>
      <c r="H504" s="150"/>
      <c r="I504" s="150"/>
      <c r="J504" s="150"/>
      <c r="K504" s="150"/>
      <c r="L504" s="150"/>
      <c r="M504" s="150"/>
      <c r="N504" s="150"/>
      <c r="O504" s="150"/>
      <c r="P504" s="150"/>
      <c r="Q504" s="143"/>
    </row>
    <row r="505" customFormat="false" ht="14.25" hidden="false" customHeight="true" outlineLevel="0" collapsed="false">
      <c r="A505" s="144" t="s">
        <v>3274</v>
      </c>
      <c r="B505" s="145" t="s">
        <v>619</v>
      </c>
      <c r="C505" s="146" t="s">
        <v>2722</v>
      </c>
      <c r="D505" s="147" t="s">
        <v>2710</v>
      </c>
      <c r="E505" s="147"/>
      <c r="F505" s="147"/>
      <c r="G505" s="148" t="s">
        <v>2713</v>
      </c>
      <c r="H505" s="148"/>
      <c r="I505" s="149" t="s">
        <v>2713</v>
      </c>
      <c r="J505" s="146" t="s">
        <v>2753</v>
      </c>
      <c r="K505" s="149" t="s">
        <v>2713</v>
      </c>
      <c r="L505" s="146" t="s">
        <v>2471</v>
      </c>
      <c r="M505" s="145" t="s">
        <v>2714</v>
      </c>
      <c r="N505" s="146" t="s">
        <v>2461</v>
      </c>
      <c r="O505" s="145" t="s">
        <v>2463</v>
      </c>
      <c r="P505" s="146" t="s">
        <v>2463</v>
      </c>
      <c r="Q505" s="143"/>
    </row>
    <row r="506" customFormat="false" ht="14.25" hidden="false" customHeight="true" outlineLevel="0" collapsed="false">
      <c r="A506" s="144"/>
      <c r="B506" s="150" t="s">
        <v>3275</v>
      </c>
      <c r="C506" s="150"/>
      <c r="D506" s="150"/>
      <c r="E506" s="150"/>
      <c r="F506" s="150"/>
      <c r="G506" s="150"/>
      <c r="H506" s="150"/>
      <c r="I506" s="150"/>
      <c r="J506" s="150"/>
      <c r="K506" s="150"/>
      <c r="L506" s="150"/>
      <c r="M506" s="150"/>
      <c r="N506" s="150"/>
      <c r="O506" s="150"/>
      <c r="P506" s="150"/>
      <c r="Q506" s="143"/>
    </row>
    <row r="507" customFormat="false" ht="14.25" hidden="false" customHeight="true" outlineLevel="0" collapsed="false">
      <c r="A507" s="144" t="s">
        <v>3276</v>
      </c>
      <c r="B507" s="145" t="s">
        <v>433</v>
      </c>
      <c r="C507" s="146" t="s">
        <v>2729</v>
      </c>
      <c r="D507" s="147" t="s">
        <v>2710</v>
      </c>
      <c r="E507" s="147"/>
      <c r="F507" s="147"/>
      <c r="G507" s="148" t="s">
        <v>2823</v>
      </c>
      <c r="H507" s="148"/>
      <c r="I507" s="149" t="n">
        <v>1</v>
      </c>
      <c r="J507" s="146" t="s">
        <v>2823</v>
      </c>
      <c r="K507" s="149" t="s">
        <v>2713</v>
      </c>
      <c r="L507" s="146" t="s">
        <v>2471</v>
      </c>
      <c r="M507" s="145" t="s">
        <v>2714</v>
      </c>
      <c r="N507" s="146" t="s">
        <v>2761</v>
      </c>
      <c r="O507" s="145" t="s">
        <v>2463</v>
      </c>
      <c r="P507" s="146" t="s">
        <v>2463</v>
      </c>
      <c r="Q507" s="143"/>
    </row>
    <row r="508" customFormat="false" ht="14.25" hidden="false" customHeight="true" outlineLevel="0" collapsed="false">
      <c r="A508" s="144"/>
      <c r="B508" s="150" t="s">
        <v>3277</v>
      </c>
      <c r="C508" s="150"/>
      <c r="D508" s="150"/>
      <c r="E508" s="150"/>
      <c r="F508" s="150"/>
      <c r="G508" s="150"/>
      <c r="H508" s="150"/>
      <c r="I508" s="150"/>
      <c r="J508" s="150"/>
      <c r="K508" s="150"/>
      <c r="L508" s="150"/>
      <c r="M508" s="150"/>
      <c r="N508" s="150"/>
      <c r="O508" s="150"/>
      <c r="P508" s="150"/>
      <c r="Q508" s="143"/>
    </row>
    <row r="509" customFormat="false" ht="14.25" hidden="false" customHeight="true" outlineLevel="0" collapsed="false">
      <c r="A509" s="144" t="s">
        <v>3278</v>
      </c>
      <c r="B509" s="145" t="s">
        <v>433</v>
      </c>
      <c r="C509" s="146" t="s">
        <v>2709</v>
      </c>
      <c r="D509" s="147" t="s">
        <v>2718</v>
      </c>
      <c r="E509" s="147"/>
      <c r="F509" s="147"/>
      <c r="G509" s="148" t="s">
        <v>2740</v>
      </c>
      <c r="H509" s="148"/>
      <c r="I509" s="149" t="n">
        <v>0.9</v>
      </c>
      <c r="J509" s="146" t="s">
        <v>2723</v>
      </c>
      <c r="K509" s="149" t="n">
        <v>0.1</v>
      </c>
      <c r="L509" s="146" t="s">
        <v>2463</v>
      </c>
      <c r="M509" s="145" t="s">
        <v>2714</v>
      </c>
      <c r="N509" s="146" t="s">
        <v>2732</v>
      </c>
      <c r="O509" s="145" t="s">
        <v>2463</v>
      </c>
      <c r="P509" s="146" t="s">
        <v>2463</v>
      </c>
      <c r="Q509" s="143"/>
    </row>
    <row r="510" customFormat="false" ht="14.25" hidden="false" customHeight="true" outlineLevel="0" collapsed="false">
      <c r="A510" s="144"/>
      <c r="B510" s="150" t="s">
        <v>3279</v>
      </c>
      <c r="C510" s="150"/>
      <c r="D510" s="150"/>
      <c r="E510" s="150"/>
      <c r="F510" s="150"/>
      <c r="G510" s="150"/>
      <c r="H510" s="150"/>
      <c r="I510" s="150"/>
      <c r="J510" s="150"/>
      <c r="K510" s="150"/>
      <c r="L510" s="150"/>
      <c r="M510" s="150"/>
      <c r="N510" s="150"/>
      <c r="O510" s="150"/>
      <c r="P510" s="150"/>
      <c r="Q510" s="143"/>
    </row>
    <row r="511" customFormat="false" ht="14.25" hidden="false" customHeight="true" outlineLevel="0" collapsed="false">
      <c r="A511" s="144" t="s">
        <v>3280</v>
      </c>
      <c r="B511" s="145" t="s">
        <v>1446</v>
      </c>
      <c r="C511" s="146" t="s">
        <v>2729</v>
      </c>
      <c r="D511" s="147" t="s">
        <v>2710</v>
      </c>
      <c r="E511" s="147"/>
      <c r="F511" s="147"/>
      <c r="G511" s="148" t="s">
        <v>2823</v>
      </c>
      <c r="H511" s="148"/>
      <c r="I511" s="149" t="n">
        <v>1</v>
      </c>
      <c r="J511" s="146" t="s">
        <v>2823</v>
      </c>
      <c r="K511" s="149" t="s">
        <v>2713</v>
      </c>
      <c r="L511" s="146" t="s">
        <v>2471</v>
      </c>
      <c r="M511" s="145" t="s">
        <v>2714</v>
      </c>
      <c r="N511" s="146" t="s">
        <v>2761</v>
      </c>
      <c r="O511" s="145" t="s">
        <v>2463</v>
      </c>
      <c r="P511" s="146" t="s">
        <v>2463</v>
      </c>
      <c r="Q511" s="143"/>
    </row>
    <row r="512" customFormat="false" ht="14.25" hidden="false" customHeight="true" outlineLevel="0" collapsed="false">
      <c r="A512" s="144"/>
      <c r="B512" s="150" t="s">
        <v>3281</v>
      </c>
      <c r="C512" s="150"/>
      <c r="D512" s="150"/>
      <c r="E512" s="150"/>
      <c r="F512" s="150"/>
      <c r="G512" s="150"/>
      <c r="H512" s="150"/>
      <c r="I512" s="150"/>
      <c r="J512" s="150"/>
      <c r="K512" s="150"/>
      <c r="L512" s="150"/>
      <c r="M512" s="150"/>
      <c r="N512" s="150"/>
      <c r="O512" s="150"/>
      <c r="P512" s="150"/>
      <c r="Q512" s="143"/>
    </row>
    <row r="513" customFormat="false" ht="14.25" hidden="false" customHeight="true" outlineLevel="0" collapsed="false">
      <c r="A513" s="144" t="s">
        <v>3282</v>
      </c>
      <c r="B513" s="145" t="s">
        <v>484</v>
      </c>
      <c r="C513" s="146" t="s">
        <v>2722</v>
      </c>
      <c r="D513" s="147" t="s">
        <v>2777</v>
      </c>
      <c r="E513" s="147"/>
      <c r="F513" s="147"/>
      <c r="G513" s="148" t="s">
        <v>2713</v>
      </c>
      <c r="H513" s="148"/>
      <c r="I513" s="149" t="s">
        <v>2713</v>
      </c>
      <c r="J513" s="146" t="s">
        <v>2823</v>
      </c>
      <c r="K513" s="149" t="s">
        <v>2713</v>
      </c>
      <c r="L513" s="146" t="s">
        <v>2463</v>
      </c>
      <c r="M513" s="145" t="n">
        <v>5</v>
      </c>
      <c r="N513" s="146" t="s">
        <v>2461</v>
      </c>
      <c r="O513" s="145" t="s">
        <v>2463</v>
      </c>
      <c r="P513" s="146" t="s">
        <v>2463</v>
      </c>
      <c r="Q513" s="143"/>
    </row>
    <row r="514" customFormat="false" ht="14.25" hidden="false" customHeight="true" outlineLevel="0" collapsed="false">
      <c r="A514" s="144"/>
      <c r="B514" s="150" t="s">
        <v>3283</v>
      </c>
      <c r="C514" s="150"/>
      <c r="D514" s="150"/>
      <c r="E514" s="150"/>
      <c r="F514" s="150"/>
      <c r="G514" s="150"/>
      <c r="H514" s="150"/>
      <c r="I514" s="150"/>
      <c r="J514" s="150"/>
      <c r="K514" s="150"/>
      <c r="L514" s="150"/>
      <c r="M514" s="150"/>
      <c r="N514" s="150"/>
      <c r="O514" s="150"/>
      <c r="P514" s="150"/>
      <c r="Q514" s="143"/>
    </row>
    <row r="515" customFormat="false" ht="14.25" hidden="false" customHeight="true" outlineLevel="0" collapsed="false">
      <c r="A515" s="144" t="s">
        <v>3284</v>
      </c>
      <c r="B515" s="145" t="s">
        <v>1019</v>
      </c>
      <c r="C515" s="146" t="s">
        <v>2709</v>
      </c>
      <c r="D515" s="147" t="s">
        <v>2710</v>
      </c>
      <c r="E515" s="147"/>
      <c r="F515" s="147"/>
      <c r="G515" s="148" t="s">
        <v>3285</v>
      </c>
      <c r="H515" s="148"/>
      <c r="I515" s="149" t="n">
        <v>1</v>
      </c>
      <c r="J515" s="146" t="n">
        <v>8</v>
      </c>
      <c r="K515" s="149" t="s">
        <v>2713</v>
      </c>
      <c r="L515" s="146" t="s">
        <v>2463</v>
      </c>
      <c r="M515" s="145" t="s">
        <v>2714</v>
      </c>
      <c r="N515" s="146" t="s">
        <v>2715</v>
      </c>
      <c r="O515" s="145" t="s">
        <v>2463</v>
      </c>
      <c r="P515" s="146" t="s">
        <v>2463</v>
      </c>
      <c r="Q515" s="143"/>
    </row>
    <row r="516" customFormat="false" ht="14.25" hidden="false" customHeight="true" outlineLevel="0" collapsed="false">
      <c r="A516" s="144"/>
      <c r="B516" s="150" t="s">
        <v>3286</v>
      </c>
      <c r="C516" s="150"/>
      <c r="D516" s="150"/>
      <c r="E516" s="150"/>
      <c r="F516" s="150"/>
      <c r="G516" s="150"/>
      <c r="H516" s="150"/>
      <c r="I516" s="150"/>
      <c r="J516" s="150"/>
      <c r="K516" s="150"/>
      <c r="L516" s="150"/>
      <c r="M516" s="150"/>
      <c r="N516" s="150"/>
      <c r="O516" s="150"/>
      <c r="P516" s="150"/>
      <c r="Q516" s="143"/>
    </row>
    <row r="517" customFormat="false" ht="14.25" hidden="false" customHeight="true" outlineLevel="0" collapsed="false">
      <c r="A517" s="144" t="s">
        <v>3287</v>
      </c>
      <c r="B517" s="145" t="s">
        <v>598</v>
      </c>
      <c r="C517" s="146" t="s">
        <v>2729</v>
      </c>
      <c r="D517" s="147" t="s">
        <v>2710</v>
      </c>
      <c r="E517" s="147"/>
      <c r="F517" s="147"/>
      <c r="G517" s="148" t="s">
        <v>2840</v>
      </c>
      <c r="H517" s="148"/>
      <c r="I517" s="149" t="n">
        <v>0.9</v>
      </c>
      <c r="J517" s="146" t="s">
        <v>2753</v>
      </c>
      <c r="K517" s="149" t="s">
        <v>2713</v>
      </c>
      <c r="L517" s="146" t="s">
        <v>2471</v>
      </c>
      <c r="M517" s="145" t="s">
        <v>2714</v>
      </c>
      <c r="N517" s="146" t="s">
        <v>2461</v>
      </c>
      <c r="O517" s="145" t="s">
        <v>2463</v>
      </c>
      <c r="P517" s="146" t="s">
        <v>2463</v>
      </c>
      <c r="Q517" s="143"/>
    </row>
    <row r="518" customFormat="false" ht="14.25" hidden="false" customHeight="true" outlineLevel="0" collapsed="false">
      <c r="A518" s="144"/>
      <c r="B518" s="150" t="s">
        <v>3288</v>
      </c>
      <c r="C518" s="150"/>
      <c r="D518" s="150"/>
      <c r="E518" s="150"/>
      <c r="F518" s="150"/>
      <c r="G518" s="150"/>
      <c r="H518" s="150"/>
      <c r="I518" s="150"/>
      <c r="J518" s="150"/>
      <c r="K518" s="150"/>
      <c r="L518" s="150"/>
      <c r="M518" s="150"/>
      <c r="N518" s="150"/>
      <c r="O518" s="150"/>
      <c r="P518" s="150"/>
      <c r="Q518" s="143"/>
    </row>
    <row r="519" customFormat="false" ht="14.25" hidden="false" customHeight="true" outlineLevel="0" collapsed="false">
      <c r="A519" s="144" t="s">
        <v>3289</v>
      </c>
      <c r="B519" s="145" t="s">
        <v>484</v>
      </c>
      <c r="C519" s="146" t="s">
        <v>2709</v>
      </c>
      <c r="D519" s="147" t="s">
        <v>2710</v>
      </c>
      <c r="E519" s="147"/>
      <c r="F519" s="147"/>
      <c r="G519" s="148" t="n">
        <v>6</v>
      </c>
      <c r="H519" s="148"/>
      <c r="I519" s="149" t="n">
        <v>1</v>
      </c>
      <c r="J519" s="146" t="n">
        <v>4</v>
      </c>
      <c r="K519" s="149" t="s">
        <v>2713</v>
      </c>
      <c r="L519" s="146" t="s">
        <v>2463</v>
      </c>
      <c r="M519" s="145" t="s">
        <v>2714</v>
      </c>
      <c r="N519" s="146" t="s">
        <v>2761</v>
      </c>
      <c r="O519" s="145" t="s">
        <v>2463</v>
      </c>
      <c r="P519" s="146" t="s">
        <v>2463</v>
      </c>
      <c r="Q519" s="143"/>
    </row>
    <row r="520" customFormat="false" ht="14.25" hidden="false" customHeight="true" outlineLevel="0" collapsed="false">
      <c r="A520" s="144"/>
      <c r="B520" s="150" t="s">
        <v>3290</v>
      </c>
      <c r="C520" s="150"/>
      <c r="D520" s="150"/>
      <c r="E520" s="150"/>
      <c r="F520" s="150"/>
      <c r="G520" s="150"/>
      <c r="H520" s="150"/>
      <c r="I520" s="150"/>
      <c r="J520" s="150"/>
      <c r="K520" s="150"/>
      <c r="L520" s="150"/>
      <c r="M520" s="150"/>
      <c r="N520" s="150"/>
      <c r="O520" s="150"/>
      <c r="P520" s="150"/>
      <c r="Q520" s="143"/>
    </row>
    <row r="521" customFormat="false" ht="14.25" hidden="false" customHeight="true" outlineLevel="0" collapsed="false">
      <c r="A521" s="144" t="s">
        <v>3291</v>
      </c>
      <c r="B521" s="151" t="s">
        <v>484</v>
      </c>
      <c r="C521" s="152" t="s">
        <v>2729</v>
      </c>
      <c r="D521" s="153" t="s">
        <v>2710</v>
      </c>
      <c r="E521" s="153"/>
      <c r="F521" s="153"/>
      <c r="G521" s="154" t="n">
        <v>4</v>
      </c>
      <c r="H521" s="154"/>
      <c r="I521" s="157" t="n">
        <v>1</v>
      </c>
      <c r="J521" s="152" t="n">
        <v>3</v>
      </c>
      <c r="K521" s="151" t="s">
        <v>2713</v>
      </c>
      <c r="L521" s="152" t="s">
        <v>2471</v>
      </c>
      <c r="M521" s="151" t="n">
        <v>0</v>
      </c>
      <c r="N521" s="152" t="s">
        <v>2802</v>
      </c>
      <c r="O521" s="151" t="s">
        <v>2463</v>
      </c>
      <c r="P521" s="152" t="s">
        <v>2463</v>
      </c>
      <c r="Q521" s="143"/>
    </row>
    <row r="522" customFormat="false" ht="14.25" hidden="false" customHeight="true" outlineLevel="0" collapsed="false">
      <c r="A522" s="144"/>
      <c r="B522" s="155" t="s">
        <v>3292</v>
      </c>
      <c r="C522" s="155"/>
      <c r="D522" s="155"/>
      <c r="E522" s="155"/>
      <c r="F522" s="155"/>
      <c r="G522" s="155"/>
      <c r="H522" s="155"/>
      <c r="I522" s="155"/>
      <c r="J522" s="155"/>
      <c r="K522" s="155"/>
      <c r="L522" s="155"/>
      <c r="M522" s="155"/>
      <c r="N522" s="155"/>
      <c r="O522" s="155"/>
      <c r="P522" s="155"/>
      <c r="Q522" s="143"/>
    </row>
    <row r="523" customFormat="false" ht="14.25" hidden="false" customHeight="true" outlineLevel="0" collapsed="false">
      <c r="A523" s="144" t="s">
        <v>3293</v>
      </c>
      <c r="B523" s="151" t="s">
        <v>484</v>
      </c>
      <c r="C523" s="152" t="s">
        <v>2722</v>
      </c>
      <c r="D523" s="153" t="s">
        <v>2777</v>
      </c>
      <c r="E523" s="153"/>
      <c r="F523" s="153"/>
      <c r="G523" s="154" t="s">
        <v>2713</v>
      </c>
      <c r="H523" s="154"/>
      <c r="I523" s="151" t="s">
        <v>2713</v>
      </c>
      <c r="J523" s="152" t="n">
        <v>1</v>
      </c>
      <c r="K523" s="151" t="s">
        <v>2713</v>
      </c>
      <c r="L523" s="152" t="s">
        <v>2463</v>
      </c>
      <c r="M523" s="151" t="n">
        <v>0</v>
      </c>
      <c r="N523" s="152" t="s">
        <v>2802</v>
      </c>
      <c r="O523" s="151" t="s">
        <v>2463</v>
      </c>
      <c r="P523" s="152" t="s">
        <v>2463</v>
      </c>
      <c r="Q523" s="143"/>
    </row>
    <row r="524" customFormat="false" ht="14.25" hidden="false" customHeight="true" outlineLevel="0" collapsed="false">
      <c r="A524" s="144"/>
      <c r="B524" s="155" t="s">
        <v>3294</v>
      </c>
      <c r="C524" s="155"/>
      <c r="D524" s="155"/>
      <c r="E524" s="155"/>
      <c r="F524" s="155"/>
      <c r="G524" s="155"/>
      <c r="H524" s="155"/>
      <c r="I524" s="155"/>
      <c r="J524" s="155"/>
      <c r="K524" s="155"/>
      <c r="L524" s="155"/>
      <c r="M524" s="155"/>
      <c r="N524" s="155"/>
      <c r="O524" s="155"/>
      <c r="P524" s="155"/>
      <c r="Q524" s="143"/>
    </row>
    <row r="525" customFormat="false" ht="14.25" hidden="false" customHeight="true" outlineLevel="0" collapsed="false">
      <c r="A525" s="144" t="s">
        <v>3295</v>
      </c>
      <c r="B525" s="145" t="s">
        <v>1008</v>
      </c>
      <c r="C525" s="146" t="s">
        <v>2722</v>
      </c>
      <c r="D525" s="147" t="s">
        <v>16</v>
      </c>
      <c r="E525" s="147"/>
      <c r="F525" s="147"/>
      <c r="G525" s="148" t="s">
        <v>2713</v>
      </c>
      <c r="H525" s="148"/>
      <c r="I525" s="149" t="s">
        <v>2713</v>
      </c>
      <c r="J525" s="146" t="s">
        <v>2712</v>
      </c>
      <c r="K525" s="149" t="s">
        <v>2713</v>
      </c>
      <c r="L525" s="146" t="s">
        <v>427</v>
      </c>
      <c r="M525" s="145" t="s">
        <v>2714</v>
      </c>
      <c r="N525" s="146" t="s">
        <v>2461</v>
      </c>
      <c r="O525" s="145" t="s">
        <v>2471</v>
      </c>
      <c r="P525" s="146" t="s">
        <v>2463</v>
      </c>
      <c r="Q525" s="143"/>
    </row>
    <row r="526" customFormat="false" ht="14.25" hidden="false" customHeight="true" outlineLevel="0" collapsed="false">
      <c r="A526" s="144"/>
      <c r="B526" s="150" t="s">
        <v>3296</v>
      </c>
      <c r="C526" s="150"/>
      <c r="D526" s="150"/>
      <c r="E526" s="150"/>
      <c r="F526" s="150"/>
      <c r="G526" s="150"/>
      <c r="H526" s="150"/>
      <c r="I526" s="150"/>
      <c r="J526" s="150"/>
      <c r="K526" s="150"/>
      <c r="L526" s="150"/>
      <c r="M526" s="150"/>
      <c r="N526" s="150"/>
      <c r="O526" s="150"/>
      <c r="P526" s="150"/>
      <c r="Q526" s="143"/>
    </row>
    <row r="527" customFormat="false" ht="14.25" hidden="false" customHeight="true" outlineLevel="0" collapsed="false">
      <c r="A527" s="144" t="s">
        <v>3297</v>
      </c>
      <c r="B527" s="145" t="s">
        <v>484</v>
      </c>
      <c r="C527" s="146" t="s">
        <v>2729</v>
      </c>
      <c r="D527" s="147" t="s">
        <v>2710</v>
      </c>
      <c r="E527" s="147"/>
      <c r="F527" s="147"/>
      <c r="G527" s="148" t="s">
        <v>2723</v>
      </c>
      <c r="H527" s="148"/>
      <c r="I527" s="149" t="n">
        <v>1</v>
      </c>
      <c r="J527" s="146" t="s">
        <v>2726</v>
      </c>
      <c r="K527" s="149" t="s">
        <v>2713</v>
      </c>
      <c r="L527" s="146" t="s">
        <v>2471</v>
      </c>
      <c r="M527" s="145" t="s">
        <v>2714</v>
      </c>
      <c r="N527" s="146" t="s">
        <v>2461</v>
      </c>
      <c r="O527" s="145" t="s">
        <v>2463</v>
      </c>
      <c r="P527" s="146" t="s">
        <v>2463</v>
      </c>
      <c r="Q527" s="143"/>
    </row>
    <row r="528" customFormat="false" ht="14.25" hidden="false" customHeight="true" outlineLevel="0" collapsed="false">
      <c r="A528" s="144"/>
      <c r="B528" s="150" t="s">
        <v>3298</v>
      </c>
      <c r="C528" s="150"/>
      <c r="D528" s="150"/>
      <c r="E528" s="150"/>
      <c r="F528" s="150"/>
      <c r="G528" s="150"/>
      <c r="H528" s="150"/>
      <c r="I528" s="150"/>
      <c r="J528" s="150"/>
      <c r="K528" s="150"/>
      <c r="L528" s="150"/>
      <c r="M528" s="150"/>
      <c r="N528" s="150"/>
      <c r="O528" s="150"/>
      <c r="P528" s="150"/>
    </row>
    <row r="529" customFormat="false" ht="14.25" hidden="false" customHeight="true" outlineLevel="0" collapsed="false">
      <c r="A529" s="144" t="s">
        <v>3299</v>
      </c>
      <c r="B529" s="145" t="s">
        <v>484</v>
      </c>
      <c r="C529" s="146" t="s">
        <v>2729</v>
      </c>
      <c r="D529" s="147" t="s">
        <v>2710</v>
      </c>
      <c r="E529" s="147"/>
      <c r="F529" s="147"/>
      <c r="G529" s="148" t="s">
        <v>3128</v>
      </c>
      <c r="H529" s="148"/>
      <c r="I529" s="149" t="n">
        <v>0.3</v>
      </c>
      <c r="J529" s="146" t="s">
        <v>3235</v>
      </c>
      <c r="K529" s="149" t="n">
        <v>1</v>
      </c>
      <c r="L529" s="146" t="s">
        <v>2471</v>
      </c>
      <c r="M529" s="145" t="s">
        <v>2714</v>
      </c>
      <c r="N529" s="146" t="s">
        <v>2461</v>
      </c>
      <c r="O529" s="145" t="s">
        <v>2463</v>
      </c>
      <c r="P529" s="146" t="s">
        <v>2463</v>
      </c>
      <c r="Q529" s="143"/>
    </row>
    <row r="530" customFormat="false" ht="14.25" hidden="false" customHeight="true" outlineLevel="0" collapsed="false">
      <c r="A530" s="144"/>
      <c r="B530" s="150" t="s">
        <v>3300</v>
      </c>
      <c r="C530" s="150"/>
      <c r="D530" s="150"/>
      <c r="E530" s="150"/>
      <c r="F530" s="150"/>
      <c r="G530" s="150"/>
      <c r="H530" s="150"/>
      <c r="I530" s="150"/>
      <c r="J530" s="150"/>
      <c r="K530" s="150"/>
      <c r="L530" s="150"/>
      <c r="M530" s="150"/>
      <c r="N530" s="150"/>
      <c r="O530" s="150"/>
      <c r="P530" s="150"/>
      <c r="Q530" s="143"/>
    </row>
    <row r="531" customFormat="false" ht="14.25" hidden="false" customHeight="true" outlineLevel="0" collapsed="false">
      <c r="A531" s="144" t="s">
        <v>3301</v>
      </c>
      <c r="B531" s="145" t="s">
        <v>764</v>
      </c>
      <c r="C531" s="146" t="s">
        <v>2729</v>
      </c>
      <c r="D531" s="147" t="s">
        <v>2710</v>
      </c>
      <c r="E531" s="147"/>
      <c r="F531" s="147"/>
      <c r="G531" s="148" t="s">
        <v>2753</v>
      </c>
      <c r="H531" s="148"/>
      <c r="I531" s="149" t="n">
        <v>1</v>
      </c>
      <c r="J531" s="146" t="s">
        <v>2911</v>
      </c>
      <c r="K531" s="149" t="s">
        <v>2713</v>
      </c>
      <c r="L531" s="146" t="s">
        <v>2471</v>
      </c>
      <c r="M531" s="145" t="s">
        <v>2714</v>
      </c>
      <c r="N531" s="146" t="s">
        <v>2761</v>
      </c>
      <c r="O531" s="145" t="s">
        <v>2463</v>
      </c>
      <c r="P531" s="146" t="s">
        <v>2463</v>
      </c>
      <c r="Q531" s="143"/>
    </row>
    <row r="532" customFormat="false" ht="14.25" hidden="false" customHeight="true" outlineLevel="0" collapsed="false">
      <c r="A532" s="144"/>
      <c r="B532" s="150" t="s">
        <v>3302</v>
      </c>
      <c r="C532" s="150"/>
      <c r="D532" s="150"/>
      <c r="E532" s="150"/>
      <c r="F532" s="150"/>
      <c r="G532" s="150"/>
      <c r="H532" s="150"/>
      <c r="I532" s="150"/>
      <c r="J532" s="150"/>
      <c r="K532" s="150"/>
      <c r="L532" s="150"/>
      <c r="M532" s="150"/>
      <c r="N532" s="150"/>
      <c r="O532" s="150"/>
      <c r="P532" s="150"/>
      <c r="Q532" s="143"/>
    </row>
    <row r="533" customFormat="false" ht="14.25" hidden="false" customHeight="true" outlineLevel="0" collapsed="false">
      <c r="A533" s="144" t="s">
        <v>3303</v>
      </c>
      <c r="B533" s="145" t="s">
        <v>484</v>
      </c>
      <c r="C533" s="146" t="s">
        <v>2722</v>
      </c>
      <c r="D533" s="147" t="s">
        <v>16</v>
      </c>
      <c r="E533" s="147"/>
      <c r="F533" s="147"/>
      <c r="G533" s="148" t="s">
        <v>2713</v>
      </c>
      <c r="H533" s="148"/>
      <c r="I533" s="149" t="s">
        <v>2713</v>
      </c>
      <c r="J533" s="146" t="s">
        <v>2726</v>
      </c>
      <c r="K533" s="149" t="s">
        <v>2713</v>
      </c>
      <c r="L533" s="146" t="s">
        <v>427</v>
      </c>
      <c r="M533" s="145" t="s">
        <v>2714</v>
      </c>
      <c r="N533" s="146" t="s">
        <v>2461</v>
      </c>
      <c r="O533" s="145" t="s">
        <v>2471</v>
      </c>
      <c r="P533" s="146" t="s">
        <v>2463</v>
      </c>
      <c r="Q533" s="143"/>
    </row>
    <row r="534" customFormat="false" ht="14.25" hidden="false" customHeight="true" outlineLevel="0" collapsed="false">
      <c r="A534" s="144"/>
      <c r="B534" s="150" t="s">
        <v>3304</v>
      </c>
      <c r="C534" s="150"/>
      <c r="D534" s="150"/>
      <c r="E534" s="150"/>
      <c r="F534" s="150"/>
      <c r="G534" s="150"/>
      <c r="H534" s="150"/>
      <c r="I534" s="150"/>
      <c r="J534" s="150"/>
      <c r="K534" s="150"/>
      <c r="L534" s="150"/>
      <c r="M534" s="150"/>
      <c r="N534" s="150"/>
      <c r="O534" s="150"/>
      <c r="P534" s="150"/>
      <c r="Q534" s="143"/>
    </row>
    <row r="535" customFormat="false" ht="14.25" hidden="false" customHeight="true" outlineLevel="0" collapsed="false">
      <c r="A535" s="144" t="s">
        <v>3305</v>
      </c>
      <c r="B535" s="145" t="s">
        <v>1920</v>
      </c>
      <c r="C535" s="146" t="s">
        <v>2709</v>
      </c>
      <c r="D535" s="147" t="s">
        <v>2730</v>
      </c>
      <c r="E535" s="147"/>
      <c r="F535" s="147"/>
      <c r="G535" s="148" t="n">
        <v>11</v>
      </c>
      <c r="H535" s="148"/>
      <c r="I535" s="149" t="n">
        <v>0.7</v>
      </c>
      <c r="J535" s="146" t="s">
        <v>2753</v>
      </c>
      <c r="K535" s="149" t="n">
        <v>0.3</v>
      </c>
      <c r="L535" s="146" t="s">
        <v>2463</v>
      </c>
      <c r="M535" s="145" t="s">
        <v>2714</v>
      </c>
      <c r="N535" s="146" t="s">
        <v>2732</v>
      </c>
      <c r="O535" s="145" t="s">
        <v>2463</v>
      </c>
      <c r="P535" s="146" t="s">
        <v>2463</v>
      </c>
      <c r="Q535" s="143"/>
    </row>
    <row r="536" customFormat="false" ht="14.25" hidden="false" customHeight="true" outlineLevel="0" collapsed="false">
      <c r="A536" s="144"/>
      <c r="B536" s="150" t="s">
        <v>3306</v>
      </c>
      <c r="C536" s="150"/>
      <c r="D536" s="150"/>
      <c r="E536" s="150"/>
      <c r="F536" s="150"/>
      <c r="G536" s="150"/>
      <c r="H536" s="150"/>
      <c r="I536" s="150"/>
      <c r="J536" s="150"/>
      <c r="K536" s="150"/>
      <c r="L536" s="150"/>
      <c r="M536" s="150"/>
      <c r="N536" s="150"/>
      <c r="O536" s="150"/>
      <c r="P536" s="150"/>
      <c r="Q536" s="143"/>
    </row>
    <row r="537" customFormat="false" ht="14.25" hidden="false" customHeight="true" outlineLevel="0" collapsed="false">
      <c r="A537" s="144" t="s">
        <v>3307</v>
      </c>
      <c r="B537" s="145" t="s">
        <v>444</v>
      </c>
      <c r="C537" s="146" t="s">
        <v>2709</v>
      </c>
      <c r="D537" s="147" t="s">
        <v>2710</v>
      </c>
      <c r="E537" s="147"/>
      <c r="F537" s="147"/>
      <c r="G537" s="148" t="s">
        <v>2830</v>
      </c>
      <c r="H537" s="148"/>
      <c r="I537" s="149" t="n">
        <v>0.9</v>
      </c>
      <c r="J537" s="146" t="s">
        <v>2740</v>
      </c>
      <c r="K537" s="149" t="s">
        <v>2713</v>
      </c>
      <c r="L537" s="146" t="s">
        <v>2463</v>
      </c>
      <c r="M537" s="145" t="s">
        <v>2714</v>
      </c>
      <c r="N537" s="146" t="s">
        <v>2761</v>
      </c>
      <c r="O537" s="145" t="s">
        <v>2463</v>
      </c>
      <c r="P537" s="146" t="s">
        <v>2463</v>
      </c>
      <c r="Q537" s="143"/>
    </row>
    <row r="538" customFormat="false" ht="14.25" hidden="false" customHeight="true" outlineLevel="0" collapsed="false">
      <c r="A538" s="144"/>
      <c r="B538" s="150" t="s">
        <v>3308</v>
      </c>
      <c r="C538" s="150"/>
      <c r="D538" s="150"/>
      <c r="E538" s="150"/>
      <c r="F538" s="150"/>
      <c r="G538" s="150"/>
      <c r="H538" s="150"/>
      <c r="I538" s="150"/>
      <c r="J538" s="150"/>
      <c r="K538" s="150"/>
      <c r="L538" s="150"/>
      <c r="M538" s="150"/>
      <c r="N538" s="150"/>
      <c r="O538" s="150"/>
      <c r="P538" s="150"/>
      <c r="Q538" s="143"/>
    </row>
    <row r="539" customFormat="false" ht="14.25" hidden="false" customHeight="true" outlineLevel="0" collapsed="false">
      <c r="A539" s="144" t="s">
        <v>3309</v>
      </c>
      <c r="B539" s="145" t="s">
        <v>444</v>
      </c>
      <c r="C539" s="146" t="s">
        <v>2709</v>
      </c>
      <c r="D539" s="147" t="s">
        <v>2710</v>
      </c>
      <c r="E539" s="147"/>
      <c r="F539" s="147"/>
      <c r="G539" s="148" t="n">
        <v>11</v>
      </c>
      <c r="H539" s="148"/>
      <c r="I539" s="149" t="n">
        <v>0.8</v>
      </c>
      <c r="J539" s="146" t="s">
        <v>2753</v>
      </c>
      <c r="K539" s="149" t="s">
        <v>2713</v>
      </c>
      <c r="L539" s="146" t="s">
        <v>2463</v>
      </c>
      <c r="M539" s="145" t="s">
        <v>2714</v>
      </c>
      <c r="N539" s="146" t="s">
        <v>2715</v>
      </c>
      <c r="O539" s="145" t="s">
        <v>2463</v>
      </c>
      <c r="P539" s="146" t="s">
        <v>2463</v>
      </c>
      <c r="Q539" s="143"/>
    </row>
    <row r="540" customFormat="false" ht="14.25" hidden="false" customHeight="true" outlineLevel="0" collapsed="false">
      <c r="A540" s="144"/>
      <c r="B540" s="150" t="s">
        <v>3310</v>
      </c>
      <c r="C540" s="150"/>
      <c r="D540" s="150"/>
      <c r="E540" s="150"/>
      <c r="F540" s="150"/>
      <c r="G540" s="150"/>
      <c r="H540" s="150"/>
      <c r="I540" s="150"/>
      <c r="J540" s="150"/>
      <c r="K540" s="150"/>
      <c r="L540" s="150"/>
      <c r="M540" s="150"/>
      <c r="N540" s="150"/>
      <c r="O540" s="150"/>
      <c r="P540" s="150"/>
      <c r="Q540" s="143"/>
    </row>
    <row r="541" customFormat="false" ht="14.25" hidden="false" customHeight="true" outlineLevel="0" collapsed="false">
      <c r="A541" s="144" t="s">
        <v>3311</v>
      </c>
      <c r="B541" s="145" t="s">
        <v>484</v>
      </c>
      <c r="C541" s="146" t="s">
        <v>2709</v>
      </c>
      <c r="D541" s="147" t="s">
        <v>2710</v>
      </c>
      <c r="E541" s="147"/>
      <c r="F541" s="147"/>
      <c r="G541" s="148" t="s">
        <v>2830</v>
      </c>
      <c r="H541" s="148"/>
      <c r="I541" s="149" t="n">
        <v>0.9</v>
      </c>
      <c r="J541" s="146" t="s">
        <v>2740</v>
      </c>
      <c r="K541" s="149" t="s">
        <v>2713</v>
      </c>
      <c r="L541" s="146" t="s">
        <v>2463</v>
      </c>
      <c r="M541" s="145" t="s">
        <v>2714</v>
      </c>
      <c r="N541" s="146" t="s">
        <v>2461</v>
      </c>
      <c r="O541" s="145" t="s">
        <v>2463</v>
      </c>
      <c r="P541" s="146" t="s">
        <v>2463</v>
      </c>
      <c r="Q541" s="143"/>
    </row>
    <row r="542" customFormat="false" ht="14.25" hidden="false" customHeight="true" outlineLevel="0" collapsed="false">
      <c r="A542" s="144"/>
      <c r="B542" s="150" t="s">
        <v>3312</v>
      </c>
      <c r="C542" s="150"/>
      <c r="D542" s="150"/>
      <c r="E542" s="150"/>
      <c r="F542" s="150"/>
      <c r="G542" s="150"/>
      <c r="H542" s="150"/>
      <c r="I542" s="150"/>
      <c r="J542" s="150"/>
      <c r="K542" s="150"/>
      <c r="L542" s="150"/>
      <c r="M542" s="150"/>
      <c r="N542" s="150"/>
      <c r="O542" s="150"/>
      <c r="P542" s="150"/>
      <c r="Q542" s="143"/>
    </row>
    <row r="543" customFormat="false" ht="14.25" hidden="false" customHeight="true" outlineLevel="0" collapsed="false">
      <c r="A543" s="144" t="s">
        <v>3313</v>
      </c>
      <c r="B543" s="145" t="s">
        <v>484</v>
      </c>
      <c r="C543" s="146" t="s">
        <v>2729</v>
      </c>
      <c r="D543" s="147" t="s">
        <v>2710</v>
      </c>
      <c r="E543" s="147"/>
      <c r="F543" s="147"/>
      <c r="G543" s="148" t="s">
        <v>2753</v>
      </c>
      <c r="H543" s="148"/>
      <c r="I543" s="149" t="n">
        <v>0.9</v>
      </c>
      <c r="J543" s="146" t="s">
        <v>2712</v>
      </c>
      <c r="K543" s="149" t="n">
        <v>0.1</v>
      </c>
      <c r="L543" s="146" t="s">
        <v>2471</v>
      </c>
      <c r="M543" s="145" t="s">
        <v>2714</v>
      </c>
      <c r="N543" s="146" t="s">
        <v>2461</v>
      </c>
      <c r="O543" s="145" t="s">
        <v>2463</v>
      </c>
      <c r="P543" s="146" t="s">
        <v>2463</v>
      </c>
      <c r="Q543" s="143"/>
    </row>
    <row r="544" customFormat="false" ht="14.25" hidden="false" customHeight="true" outlineLevel="0" collapsed="false">
      <c r="A544" s="144"/>
      <c r="B544" s="150" t="s">
        <v>3314</v>
      </c>
      <c r="C544" s="150"/>
      <c r="D544" s="150"/>
      <c r="E544" s="150"/>
      <c r="F544" s="150"/>
      <c r="G544" s="150"/>
      <c r="H544" s="150"/>
      <c r="I544" s="150"/>
      <c r="J544" s="150"/>
      <c r="K544" s="150"/>
      <c r="L544" s="150"/>
      <c r="M544" s="150"/>
      <c r="N544" s="150"/>
      <c r="O544" s="150"/>
      <c r="P544" s="150"/>
      <c r="Q544" s="143"/>
    </row>
    <row r="545" customFormat="false" ht="14.25" hidden="false" customHeight="true" outlineLevel="0" collapsed="false">
      <c r="A545" s="144" t="s">
        <v>3315</v>
      </c>
      <c r="B545" s="145" t="s">
        <v>484</v>
      </c>
      <c r="C545" s="146" t="s">
        <v>2709</v>
      </c>
      <c r="D545" s="147" t="s">
        <v>2718</v>
      </c>
      <c r="E545" s="147"/>
      <c r="F545" s="147"/>
      <c r="G545" s="148" t="s">
        <v>2766</v>
      </c>
      <c r="H545" s="148"/>
      <c r="I545" s="149" t="n">
        <v>1</v>
      </c>
      <c r="J545" s="146" t="s">
        <v>2723</v>
      </c>
      <c r="K545" s="149" t="s">
        <v>2713</v>
      </c>
      <c r="L545" s="146" t="s">
        <v>2463</v>
      </c>
      <c r="M545" s="145" t="s">
        <v>2714</v>
      </c>
      <c r="N545" s="146" t="s">
        <v>2461</v>
      </c>
      <c r="O545" s="145" t="s">
        <v>2463</v>
      </c>
      <c r="P545" s="146" t="s">
        <v>2463</v>
      </c>
      <c r="Q545" s="143"/>
    </row>
    <row r="546" customFormat="false" ht="14.25" hidden="false" customHeight="true" outlineLevel="0" collapsed="false">
      <c r="A546" s="144"/>
      <c r="B546" s="150" t="s">
        <v>3316</v>
      </c>
      <c r="C546" s="150"/>
      <c r="D546" s="150"/>
      <c r="E546" s="150"/>
      <c r="F546" s="150"/>
      <c r="G546" s="150"/>
      <c r="H546" s="150"/>
      <c r="I546" s="150"/>
      <c r="J546" s="150"/>
      <c r="K546" s="150"/>
      <c r="L546" s="150"/>
      <c r="M546" s="150"/>
      <c r="N546" s="150"/>
      <c r="O546" s="150"/>
      <c r="P546" s="150"/>
      <c r="Q546" s="143"/>
    </row>
    <row r="547" customFormat="false" ht="14.25" hidden="false" customHeight="true" outlineLevel="0" collapsed="false">
      <c r="A547" s="144" t="s">
        <v>3317</v>
      </c>
      <c r="B547" s="151" t="s">
        <v>1008</v>
      </c>
      <c r="C547" s="152" t="s">
        <v>2729</v>
      </c>
      <c r="D547" s="153" t="s">
        <v>2710</v>
      </c>
      <c r="E547" s="153"/>
      <c r="F547" s="153"/>
      <c r="G547" s="154" t="n">
        <v>10</v>
      </c>
      <c r="H547" s="154"/>
      <c r="I547" s="151" t="s">
        <v>3318</v>
      </c>
      <c r="J547" s="152" t="n">
        <v>7</v>
      </c>
      <c r="K547" s="151" t="s">
        <v>2713</v>
      </c>
      <c r="L547" s="152" t="s">
        <v>2463</v>
      </c>
      <c r="M547" s="151" t="n">
        <v>0</v>
      </c>
      <c r="N547" s="152" t="s">
        <v>2761</v>
      </c>
      <c r="O547" s="151" t="s">
        <v>2463</v>
      </c>
      <c r="P547" s="152" t="s">
        <v>2463</v>
      </c>
      <c r="Q547" s="143"/>
    </row>
    <row r="548" customFormat="false" ht="14.25" hidden="false" customHeight="true" outlineLevel="0" collapsed="false">
      <c r="A548" s="144"/>
      <c r="B548" s="155" t="s">
        <v>3319</v>
      </c>
      <c r="C548" s="155"/>
      <c r="D548" s="155"/>
      <c r="E548" s="155"/>
      <c r="F548" s="155"/>
      <c r="G548" s="155"/>
      <c r="H548" s="155"/>
      <c r="I548" s="155"/>
      <c r="J548" s="155"/>
      <c r="K548" s="155"/>
      <c r="L548" s="155"/>
      <c r="M548" s="155"/>
      <c r="N548" s="155"/>
      <c r="O548" s="155"/>
      <c r="P548" s="155"/>
      <c r="Q548" s="143"/>
    </row>
    <row r="549" customFormat="false" ht="14.25" hidden="false" customHeight="true" outlineLevel="0" collapsed="false">
      <c r="A549" s="144" t="s">
        <v>3320</v>
      </c>
      <c r="B549" s="151" t="s">
        <v>619</v>
      </c>
      <c r="C549" s="152" t="s">
        <v>2709</v>
      </c>
      <c r="D549" s="153" t="s">
        <v>2710</v>
      </c>
      <c r="E549" s="153"/>
      <c r="F549" s="153"/>
      <c r="G549" s="154" t="n">
        <v>8</v>
      </c>
      <c r="H549" s="154"/>
      <c r="I549" s="151" t="s">
        <v>3318</v>
      </c>
      <c r="J549" s="152" t="n">
        <v>6</v>
      </c>
      <c r="K549" s="151" t="s">
        <v>2713</v>
      </c>
      <c r="L549" s="152" t="s">
        <v>2463</v>
      </c>
      <c r="M549" s="151" t="n">
        <v>0</v>
      </c>
      <c r="N549" s="152" t="s">
        <v>2761</v>
      </c>
      <c r="O549" s="151" t="s">
        <v>2463</v>
      </c>
      <c r="P549" s="152" t="s">
        <v>2463</v>
      </c>
      <c r="Q549" s="143"/>
    </row>
    <row r="550" customFormat="false" ht="14.25" hidden="false" customHeight="true" outlineLevel="0" collapsed="false">
      <c r="A550" s="144"/>
      <c r="B550" s="155" t="s">
        <v>3321</v>
      </c>
      <c r="C550" s="155"/>
      <c r="D550" s="155"/>
      <c r="E550" s="155"/>
      <c r="F550" s="155"/>
      <c r="G550" s="155"/>
      <c r="H550" s="155"/>
      <c r="I550" s="155"/>
      <c r="J550" s="155"/>
      <c r="K550" s="155"/>
      <c r="L550" s="155"/>
      <c r="M550" s="155"/>
      <c r="N550" s="155"/>
      <c r="O550" s="155"/>
      <c r="P550" s="155"/>
      <c r="Q550" s="143"/>
    </row>
    <row r="551" customFormat="false" ht="14.25" hidden="false" customHeight="true" outlineLevel="0" collapsed="false">
      <c r="A551" s="144" t="s">
        <v>3322</v>
      </c>
      <c r="B551" s="145" t="s">
        <v>619</v>
      </c>
      <c r="C551" s="146" t="s">
        <v>2722</v>
      </c>
      <c r="D551" s="147" t="s">
        <v>2710</v>
      </c>
      <c r="E551" s="147"/>
      <c r="F551" s="147"/>
      <c r="G551" s="148" t="s">
        <v>2713</v>
      </c>
      <c r="H551" s="148"/>
      <c r="I551" s="149" t="n">
        <v>0.6</v>
      </c>
      <c r="J551" s="146" t="s">
        <v>2723</v>
      </c>
      <c r="K551" s="149" t="s">
        <v>2713</v>
      </c>
      <c r="L551" s="146" t="s">
        <v>2463</v>
      </c>
      <c r="M551" s="145" t="s">
        <v>2714</v>
      </c>
      <c r="N551" s="146" t="s">
        <v>2461</v>
      </c>
      <c r="O551" s="145" t="s">
        <v>2463</v>
      </c>
      <c r="P551" s="146" t="s">
        <v>2471</v>
      </c>
      <c r="Q551" s="143"/>
    </row>
    <row r="552" customFormat="false" ht="14.25" hidden="false" customHeight="true" outlineLevel="0" collapsed="false">
      <c r="A552" s="144"/>
      <c r="B552" s="150" t="s">
        <v>3323</v>
      </c>
      <c r="C552" s="150"/>
      <c r="D552" s="150"/>
      <c r="E552" s="150"/>
      <c r="F552" s="150"/>
      <c r="G552" s="150"/>
      <c r="H552" s="150"/>
      <c r="I552" s="150"/>
      <c r="J552" s="150"/>
      <c r="K552" s="150"/>
      <c r="L552" s="150"/>
      <c r="M552" s="150"/>
      <c r="N552" s="150"/>
      <c r="O552" s="150"/>
      <c r="P552" s="150"/>
      <c r="Q552" s="143"/>
    </row>
    <row r="553" customFormat="false" ht="14.25" hidden="false" customHeight="true" outlineLevel="0" collapsed="false">
      <c r="A553" s="144" t="s">
        <v>3324</v>
      </c>
      <c r="B553" s="145" t="s">
        <v>1409</v>
      </c>
      <c r="C553" s="146" t="s">
        <v>2729</v>
      </c>
      <c r="D553" s="147" t="s">
        <v>2710</v>
      </c>
      <c r="E553" s="147"/>
      <c r="F553" s="147"/>
      <c r="G553" s="148" t="s">
        <v>2823</v>
      </c>
      <c r="H553" s="148"/>
      <c r="I553" s="149" t="n">
        <v>0.9</v>
      </c>
      <c r="J553" s="146" t="s">
        <v>2823</v>
      </c>
      <c r="K553" s="149" t="s">
        <v>2713</v>
      </c>
      <c r="L553" s="146" t="s">
        <v>2471</v>
      </c>
      <c r="M553" s="145" t="s">
        <v>2714</v>
      </c>
      <c r="N553" s="146" t="s">
        <v>2761</v>
      </c>
      <c r="O553" s="145" t="s">
        <v>2463</v>
      </c>
      <c r="P553" s="146" t="s">
        <v>2463</v>
      </c>
      <c r="Q553" s="143"/>
    </row>
    <row r="554" customFormat="false" ht="14.25" hidden="false" customHeight="true" outlineLevel="0" collapsed="false">
      <c r="A554" s="144"/>
      <c r="B554" s="150" t="s">
        <v>3325</v>
      </c>
      <c r="C554" s="150"/>
      <c r="D554" s="150"/>
      <c r="E554" s="150"/>
      <c r="F554" s="150"/>
      <c r="G554" s="150"/>
      <c r="H554" s="150"/>
      <c r="I554" s="150"/>
      <c r="J554" s="150"/>
      <c r="K554" s="150"/>
      <c r="L554" s="150"/>
      <c r="M554" s="150"/>
      <c r="N554" s="150"/>
      <c r="O554" s="150"/>
      <c r="P554" s="150"/>
      <c r="Q554" s="143"/>
    </row>
    <row r="555" customFormat="false" ht="14.25" hidden="false" customHeight="true" outlineLevel="0" collapsed="false">
      <c r="A555" s="144" t="s">
        <v>3326</v>
      </c>
      <c r="B555" s="145" t="s">
        <v>1409</v>
      </c>
      <c r="C555" s="146" t="s">
        <v>2709</v>
      </c>
      <c r="D555" s="147" t="s">
        <v>2710</v>
      </c>
      <c r="E555" s="147"/>
      <c r="F555" s="147"/>
      <c r="G555" s="148" t="n">
        <v>9</v>
      </c>
      <c r="H555" s="148"/>
      <c r="I555" s="149" t="n">
        <v>1</v>
      </c>
      <c r="J555" s="146" t="s">
        <v>2723</v>
      </c>
      <c r="K555" s="149" t="n">
        <v>0.1</v>
      </c>
      <c r="L555" s="146" t="s">
        <v>2463</v>
      </c>
      <c r="M555" s="145" t="s">
        <v>2714</v>
      </c>
      <c r="N555" s="146" t="s">
        <v>2715</v>
      </c>
      <c r="O555" s="145" t="s">
        <v>2463</v>
      </c>
      <c r="P555" s="146" t="s">
        <v>2463</v>
      </c>
      <c r="Q555" s="143"/>
    </row>
    <row r="556" customFormat="false" ht="14.25" hidden="false" customHeight="true" outlineLevel="0" collapsed="false">
      <c r="A556" s="144"/>
      <c r="B556" s="150" t="s">
        <v>3327</v>
      </c>
      <c r="C556" s="150"/>
      <c r="D556" s="150"/>
      <c r="E556" s="150"/>
      <c r="F556" s="150"/>
      <c r="G556" s="150"/>
      <c r="H556" s="150"/>
      <c r="I556" s="150"/>
      <c r="J556" s="150"/>
      <c r="K556" s="150"/>
      <c r="L556" s="150"/>
      <c r="M556" s="150"/>
      <c r="N556" s="150"/>
      <c r="O556" s="150"/>
      <c r="P556" s="150"/>
      <c r="Q556" s="143"/>
    </row>
    <row r="557" customFormat="false" ht="14.25" hidden="false" customHeight="true" outlineLevel="0" collapsed="false">
      <c r="A557" s="144" t="s">
        <v>3328</v>
      </c>
      <c r="B557" s="145" t="s">
        <v>1409</v>
      </c>
      <c r="C557" s="146" t="s">
        <v>2709</v>
      </c>
      <c r="D557" s="147" t="s">
        <v>2710</v>
      </c>
      <c r="E557" s="147"/>
      <c r="F557" s="147"/>
      <c r="G557" s="148" t="s">
        <v>2998</v>
      </c>
      <c r="H557" s="148"/>
      <c r="I557" s="149" t="n">
        <v>0.9</v>
      </c>
      <c r="J557" s="146" t="s">
        <v>2766</v>
      </c>
      <c r="K557" s="149" t="n">
        <v>0.3</v>
      </c>
      <c r="L557" s="146" t="s">
        <v>2463</v>
      </c>
      <c r="M557" s="145" t="s">
        <v>3178</v>
      </c>
      <c r="N557" s="146" t="s">
        <v>2761</v>
      </c>
      <c r="O557" s="145" t="s">
        <v>2463</v>
      </c>
      <c r="P557" s="146" t="s">
        <v>2463</v>
      </c>
      <c r="Q557" s="143"/>
    </row>
    <row r="558" customFormat="false" ht="14.25" hidden="false" customHeight="true" outlineLevel="0" collapsed="false">
      <c r="A558" s="144"/>
      <c r="B558" s="150" t="s">
        <v>3329</v>
      </c>
      <c r="C558" s="150"/>
      <c r="D558" s="150"/>
      <c r="E558" s="150"/>
      <c r="F558" s="150"/>
      <c r="G558" s="150"/>
      <c r="H558" s="150"/>
      <c r="I558" s="150"/>
      <c r="J558" s="150"/>
      <c r="K558" s="150"/>
      <c r="L558" s="150"/>
      <c r="M558" s="150"/>
      <c r="N558" s="150"/>
      <c r="O558" s="150"/>
      <c r="P558" s="150"/>
      <c r="Q558" s="143"/>
    </row>
    <row r="559" customFormat="false" ht="14.25" hidden="false" customHeight="true" outlineLevel="0" collapsed="false">
      <c r="A559" s="144" t="s">
        <v>3330</v>
      </c>
      <c r="B559" s="145" t="s">
        <v>1409</v>
      </c>
      <c r="C559" s="146" t="s">
        <v>2729</v>
      </c>
      <c r="D559" s="147" t="s">
        <v>2710</v>
      </c>
      <c r="E559" s="147"/>
      <c r="F559" s="147"/>
      <c r="G559" s="148" t="s">
        <v>2723</v>
      </c>
      <c r="H559" s="148"/>
      <c r="I559" s="149" t="n">
        <v>0.95</v>
      </c>
      <c r="J559" s="146" t="s">
        <v>2726</v>
      </c>
      <c r="K559" s="149" t="s">
        <v>3331</v>
      </c>
      <c r="L559" s="146" t="s">
        <v>2471</v>
      </c>
      <c r="M559" s="145" t="s">
        <v>2714</v>
      </c>
      <c r="N559" s="146" t="s">
        <v>2715</v>
      </c>
      <c r="O559" s="145" t="s">
        <v>2463</v>
      </c>
      <c r="P559" s="146" t="s">
        <v>2463</v>
      </c>
      <c r="Q559" s="143"/>
    </row>
    <row r="560" customFormat="false" ht="14.25" hidden="false" customHeight="true" outlineLevel="0" collapsed="false">
      <c r="A560" s="144"/>
      <c r="B560" s="150" t="s">
        <v>3332</v>
      </c>
      <c r="C560" s="150"/>
      <c r="D560" s="150"/>
      <c r="E560" s="150"/>
      <c r="F560" s="150"/>
      <c r="G560" s="150"/>
      <c r="H560" s="150"/>
      <c r="I560" s="150"/>
      <c r="J560" s="150"/>
      <c r="K560" s="150"/>
      <c r="L560" s="150"/>
      <c r="M560" s="150"/>
      <c r="N560" s="150"/>
      <c r="O560" s="150"/>
      <c r="P560" s="150"/>
      <c r="Q560" s="143"/>
    </row>
    <row r="561" customFormat="false" ht="14.25" hidden="false" customHeight="true" outlineLevel="0" collapsed="false">
      <c r="A561" s="144" t="s">
        <v>3333</v>
      </c>
      <c r="B561" s="145" t="s">
        <v>1409</v>
      </c>
      <c r="C561" s="146" t="s">
        <v>2729</v>
      </c>
      <c r="D561" s="147" t="s">
        <v>2710</v>
      </c>
      <c r="E561" s="147"/>
      <c r="F561" s="147"/>
      <c r="G561" s="148" t="s">
        <v>2753</v>
      </c>
      <c r="H561" s="148"/>
      <c r="I561" s="149" t="n">
        <v>1</v>
      </c>
      <c r="J561" s="146" t="s">
        <v>2712</v>
      </c>
      <c r="K561" s="149" t="n">
        <v>0.1</v>
      </c>
      <c r="L561" s="146" t="s">
        <v>2471</v>
      </c>
      <c r="M561" s="145" t="s">
        <v>2714</v>
      </c>
      <c r="N561" s="146" t="s">
        <v>2715</v>
      </c>
      <c r="O561" s="145" t="s">
        <v>2463</v>
      </c>
      <c r="P561" s="146" t="s">
        <v>2463</v>
      </c>
      <c r="Q561" s="143"/>
    </row>
    <row r="562" customFormat="false" ht="14.25" hidden="false" customHeight="true" outlineLevel="0" collapsed="false">
      <c r="A562" s="144"/>
      <c r="B562" s="150" t="s">
        <v>3334</v>
      </c>
      <c r="C562" s="150"/>
      <c r="D562" s="150"/>
      <c r="E562" s="150"/>
      <c r="F562" s="150"/>
      <c r="G562" s="150"/>
      <c r="H562" s="150"/>
      <c r="I562" s="150"/>
      <c r="J562" s="150"/>
      <c r="K562" s="150"/>
      <c r="L562" s="150"/>
      <c r="M562" s="150"/>
      <c r="N562" s="150"/>
      <c r="O562" s="150"/>
      <c r="P562" s="150"/>
      <c r="Q562" s="143"/>
    </row>
    <row r="563" customFormat="false" ht="14.25" hidden="false" customHeight="true" outlineLevel="0" collapsed="false">
      <c r="A563" s="144" t="s">
        <v>3335</v>
      </c>
      <c r="B563" s="145" t="s">
        <v>1409</v>
      </c>
      <c r="C563" s="146" t="s">
        <v>2729</v>
      </c>
      <c r="D563" s="147" t="s">
        <v>2710</v>
      </c>
      <c r="E563" s="147"/>
      <c r="F563" s="147"/>
      <c r="G563" s="148" t="s">
        <v>2711</v>
      </c>
      <c r="H563" s="148"/>
      <c r="I563" s="149" t="n">
        <v>1</v>
      </c>
      <c r="J563" s="146" t="s">
        <v>2711</v>
      </c>
      <c r="K563" s="149" t="s">
        <v>2713</v>
      </c>
      <c r="L563" s="146" t="s">
        <v>2463</v>
      </c>
      <c r="M563" s="145" t="n">
        <v>1</v>
      </c>
      <c r="N563" s="146" t="s">
        <v>2732</v>
      </c>
      <c r="O563" s="145" t="s">
        <v>2463</v>
      </c>
      <c r="P563" s="146" t="s">
        <v>2463</v>
      </c>
      <c r="Q563" s="143"/>
    </row>
    <row r="564" customFormat="false" ht="14.25" hidden="false" customHeight="true" outlineLevel="0" collapsed="false">
      <c r="A564" s="144"/>
      <c r="B564" s="150" t="s">
        <v>3336</v>
      </c>
      <c r="C564" s="150"/>
      <c r="D564" s="150"/>
      <c r="E564" s="150"/>
      <c r="F564" s="150"/>
      <c r="G564" s="150"/>
      <c r="H564" s="150"/>
      <c r="I564" s="150"/>
      <c r="J564" s="150"/>
      <c r="K564" s="150"/>
      <c r="L564" s="150"/>
      <c r="M564" s="150"/>
      <c r="N564" s="150"/>
      <c r="O564" s="150"/>
      <c r="P564" s="150"/>
      <c r="Q564" s="143"/>
    </row>
    <row r="565" customFormat="false" ht="14.25" hidden="false" customHeight="true" outlineLevel="0" collapsed="false">
      <c r="A565" s="144" t="s">
        <v>3337</v>
      </c>
      <c r="B565" s="145" t="s">
        <v>1409</v>
      </c>
      <c r="C565" s="146" t="s">
        <v>2729</v>
      </c>
      <c r="D565" s="147" t="s">
        <v>2710</v>
      </c>
      <c r="E565" s="147"/>
      <c r="F565" s="147"/>
      <c r="G565" s="148" t="s">
        <v>2766</v>
      </c>
      <c r="H565" s="148"/>
      <c r="I565" s="149" t="n">
        <v>0.9</v>
      </c>
      <c r="J565" s="146" t="s">
        <v>2723</v>
      </c>
      <c r="K565" s="149" t="n">
        <v>0.3</v>
      </c>
      <c r="L565" s="146" t="s">
        <v>2463</v>
      </c>
      <c r="M565" s="145" t="s">
        <v>2714</v>
      </c>
      <c r="N565" s="146" t="s">
        <v>2715</v>
      </c>
      <c r="O565" s="145" t="s">
        <v>2463</v>
      </c>
      <c r="P565" s="146" t="s">
        <v>2463</v>
      </c>
      <c r="Q565" s="143"/>
    </row>
    <row r="566" customFormat="false" ht="14.25" hidden="false" customHeight="true" outlineLevel="0" collapsed="false">
      <c r="A566" s="144"/>
      <c r="B566" s="150" t="s">
        <v>3338</v>
      </c>
      <c r="C566" s="150"/>
      <c r="D566" s="150"/>
      <c r="E566" s="150"/>
      <c r="F566" s="150"/>
      <c r="G566" s="150"/>
      <c r="H566" s="150"/>
      <c r="I566" s="150"/>
      <c r="J566" s="150"/>
      <c r="K566" s="150"/>
      <c r="L566" s="150"/>
      <c r="M566" s="150"/>
      <c r="N566" s="150"/>
      <c r="O566" s="150"/>
      <c r="P566" s="150"/>
      <c r="Q566" s="143"/>
    </row>
    <row r="567" customFormat="false" ht="14.25" hidden="false" customHeight="true" outlineLevel="0" collapsed="false">
      <c r="A567" s="144" t="s">
        <v>3339</v>
      </c>
      <c r="B567" s="145" t="s">
        <v>1409</v>
      </c>
      <c r="C567" s="146" t="s">
        <v>2729</v>
      </c>
      <c r="D567" s="147" t="s">
        <v>2710</v>
      </c>
      <c r="E567" s="147"/>
      <c r="F567" s="147"/>
      <c r="G567" s="148" t="s">
        <v>2849</v>
      </c>
      <c r="H567" s="148"/>
      <c r="I567" s="149" t="n">
        <v>1</v>
      </c>
      <c r="J567" s="146" t="s">
        <v>2723</v>
      </c>
      <c r="K567" s="149" t="s">
        <v>2713</v>
      </c>
      <c r="L567" s="146" t="s">
        <v>2463</v>
      </c>
      <c r="M567" s="145" t="s">
        <v>2714</v>
      </c>
      <c r="N567" s="146" t="s">
        <v>2732</v>
      </c>
      <c r="O567" s="145" t="s">
        <v>2463</v>
      </c>
      <c r="P567" s="146" t="s">
        <v>2463</v>
      </c>
      <c r="Q567" s="143"/>
    </row>
    <row r="568" customFormat="false" ht="14.25" hidden="false" customHeight="true" outlineLevel="0" collapsed="false">
      <c r="A568" s="144"/>
      <c r="B568" s="150" t="s">
        <v>3340</v>
      </c>
      <c r="C568" s="150"/>
      <c r="D568" s="150"/>
      <c r="E568" s="150"/>
      <c r="F568" s="150"/>
      <c r="G568" s="150"/>
      <c r="H568" s="150"/>
      <c r="I568" s="150"/>
      <c r="J568" s="150"/>
      <c r="K568" s="150"/>
      <c r="L568" s="150"/>
      <c r="M568" s="150"/>
      <c r="N568" s="150"/>
      <c r="O568" s="150"/>
      <c r="P568" s="150"/>
      <c r="Q568" s="143"/>
    </row>
    <row r="569" customFormat="false" ht="14.25" hidden="false" customHeight="true" outlineLevel="0" collapsed="false">
      <c r="A569" s="144" t="s">
        <v>3341</v>
      </c>
      <c r="B569" s="145" t="s">
        <v>1409</v>
      </c>
      <c r="C569" s="146" t="s">
        <v>2709</v>
      </c>
      <c r="D569" s="147" t="s">
        <v>2718</v>
      </c>
      <c r="E569" s="147"/>
      <c r="F569" s="147"/>
      <c r="G569" s="148" t="s">
        <v>2712</v>
      </c>
      <c r="H569" s="148"/>
      <c r="I569" s="149" t="n">
        <v>0.95</v>
      </c>
      <c r="J569" s="146" t="s">
        <v>2726</v>
      </c>
      <c r="K569" s="149" t="n">
        <v>1</v>
      </c>
      <c r="L569" s="146" t="s">
        <v>2463</v>
      </c>
      <c r="M569" s="145" t="s">
        <v>2714</v>
      </c>
      <c r="N569" s="146" t="s">
        <v>2715</v>
      </c>
      <c r="O569" s="145" t="s">
        <v>2463</v>
      </c>
      <c r="P569" s="146" t="s">
        <v>2463</v>
      </c>
      <c r="Q569" s="143"/>
    </row>
    <row r="570" customFormat="false" ht="14.25" hidden="false" customHeight="true" outlineLevel="0" collapsed="false">
      <c r="A570" s="144"/>
      <c r="B570" s="150" t="s">
        <v>3342</v>
      </c>
      <c r="C570" s="150"/>
      <c r="D570" s="150"/>
      <c r="E570" s="150"/>
      <c r="F570" s="150"/>
      <c r="G570" s="150"/>
      <c r="H570" s="150"/>
      <c r="I570" s="150"/>
      <c r="J570" s="150"/>
      <c r="K570" s="150"/>
      <c r="L570" s="150"/>
      <c r="M570" s="150"/>
      <c r="N570" s="150"/>
      <c r="O570" s="150"/>
      <c r="P570" s="150"/>
      <c r="Q570" s="143"/>
    </row>
    <row r="571" customFormat="false" ht="14.25" hidden="false" customHeight="true" outlineLevel="0" collapsed="false">
      <c r="A571" s="144" t="s">
        <v>3343</v>
      </c>
      <c r="B571" s="145" t="s">
        <v>619</v>
      </c>
      <c r="C571" s="146" t="s">
        <v>2722</v>
      </c>
      <c r="D571" s="147" t="s">
        <v>16</v>
      </c>
      <c r="E571" s="147"/>
      <c r="F571" s="147"/>
      <c r="G571" s="148" t="s">
        <v>2713</v>
      </c>
      <c r="H571" s="148"/>
      <c r="I571" s="149" t="s">
        <v>2713</v>
      </c>
      <c r="J571" s="146" t="s">
        <v>2753</v>
      </c>
      <c r="K571" s="149" t="s">
        <v>2713</v>
      </c>
      <c r="L571" s="146" t="s">
        <v>2463</v>
      </c>
      <c r="M571" s="145" t="s">
        <v>2714</v>
      </c>
      <c r="N571" s="146" t="s">
        <v>2461</v>
      </c>
      <c r="O571" s="145" t="s">
        <v>2471</v>
      </c>
      <c r="P571" s="146" t="s">
        <v>2463</v>
      </c>
      <c r="Q571" s="143"/>
    </row>
    <row r="572" customFormat="false" ht="14.25" hidden="false" customHeight="true" outlineLevel="0" collapsed="false">
      <c r="A572" s="144"/>
      <c r="B572" s="150" t="s">
        <v>3344</v>
      </c>
      <c r="C572" s="150"/>
      <c r="D572" s="150"/>
      <c r="E572" s="150"/>
      <c r="F572" s="150"/>
      <c r="G572" s="150"/>
      <c r="H572" s="150"/>
      <c r="I572" s="150"/>
      <c r="J572" s="150"/>
      <c r="K572" s="150"/>
      <c r="L572" s="150"/>
      <c r="M572" s="150"/>
      <c r="N572" s="150"/>
      <c r="O572" s="150"/>
      <c r="P572" s="150"/>
      <c r="Q572" s="143"/>
    </row>
    <row r="573" customFormat="false" ht="14.25" hidden="false" customHeight="true" outlineLevel="0" collapsed="false">
      <c r="A573" s="144" t="s">
        <v>3345</v>
      </c>
      <c r="B573" s="145" t="s">
        <v>433</v>
      </c>
      <c r="C573" s="146" t="s">
        <v>2709</v>
      </c>
      <c r="D573" s="147" t="s">
        <v>2718</v>
      </c>
      <c r="E573" s="147"/>
      <c r="F573" s="147"/>
      <c r="G573" s="148" t="n">
        <v>6</v>
      </c>
      <c r="H573" s="148"/>
      <c r="I573" s="149" t="n">
        <v>1</v>
      </c>
      <c r="J573" s="146" t="n">
        <v>4</v>
      </c>
      <c r="K573" s="149" t="s">
        <v>2713</v>
      </c>
      <c r="L573" s="146" t="s">
        <v>2463</v>
      </c>
      <c r="M573" s="145" t="s">
        <v>2714</v>
      </c>
      <c r="N573" s="146" t="s">
        <v>2732</v>
      </c>
      <c r="O573" s="145" t="s">
        <v>2463</v>
      </c>
      <c r="P573" s="146" t="s">
        <v>2463</v>
      </c>
      <c r="Q573" s="143"/>
    </row>
    <row r="574" customFormat="false" ht="14.25" hidden="false" customHeight="true" outlineLevel="0" collapsed="false">
      <c r="A574" s="144"/>
      <c r="B574" s="150" t="s">
        <v>3346</v>
      </c>
      <c r="C574" s="150"/>
      <c r="D574" s="150"/>
      <c r="E574" s="150"/>
      <c r="F574" s="150"/>
      <c r="G574" s="150"/>
      <c r="H574" s="150"/>
      <c r="I574" s="150"/>
      <c r="J574" s="150"/>
      <c r="K574" s="150"/>
      <c r="L574" s="150"/>
      <c r="M574" s="150"/>
      <c r="N574" s="150"/>
      <c r="O574" s="150"/>
      <c r="P574" s="150"/>
      <c r="Q574" s="143"/>
    </row>
    <row r="575" customFormat="false" ht="14.25" hidden="false" customHeight="true" outlineLevel="0" collapsed="false">
      <c r="A575" s="144" t="s">
        <v>3347</v>
      </c>
      <c r="B575" s="145" t="s">
        <v>433</v>
      </c>
      <c r="C575" s="146" t="s">
        <v>2709</v>
      </c>
      <c r="D575" s="147" t="s">
        <v>2710</v>
      </c>
      <c r="E575" s="147"/>
      <c r="F575" s="147"/>
      <c r="G575" s="148" t="s">
        <v>2740</v>
      </c>
      <c r="H575" s="148"/>
      <c r="I575" s="149" t="n">
        <v>0.5</v>
      </c>
      <c r="J575" s="146" t="s">
        <v>2723</v>
      </c>
      <c r="K575" s="149" t="n">
        <v>1</v>
      </c>
      <c r="L575" s="146" t="s">
        <v>2463</v>
      </c>
      <c r="M575" s="145" t="s">
        <v>2714</v>
      </c>
      <c r="N575" s="146" t="s">
        <v>2761</v>
      </c>
      <c r="O575" s="145" t="s">
        <v>2463</v>
      </c>
      <c r="P575" s="146" t="s">
        <v>2463</v>
      </c>
      <c r="Q575" s="143"/>
    </row>
    <row r="576" customFormat="false" ht="14.25" hidden="false" customHeight="true" outlineLevel="0" collapsed="false">
      <c r="A576" s="144"/>
      <c r="B576" s="150" t="s">
        <v>3348</v>
      </c>
      <c r="C576" s="150"/>
      <c r="D576" s="150"/>
      <c r="E576" s="150"/>
      <c r="F576" s="150"/>
      <c r="G576" s="150"/>
      <c r="H576" s="150"/>
      <c r="I576" s="150"/>
      <c r="J576" s="150"/>
      <c r="K576" s="150"/>
      <c r="L576" s="150"/>
      <c r="M576" s="150"/>
      <c r="N576" s="150"/>
      <c r="O576" s="150"/>
      <c r="P576" s="150"/>
      <c r="Q576" s="143"/>
    </row>
    <row r="577" customFormat="false" ht="14.25" hidden="false" customHeight="true" outlineLevel="0" collapsed="false">
      <c r="A577" s="144" t="s">
        <v>3349</v>
      </c>
      <c r="B577" s="151" t="s">
        <v>455</v>
      </c>
      <c r="C577" s="152" t="s">
        <v>2709</v>
      </c>
      <c r="D577" s="153" t="s">
        <v>2710</v>
      </c>
      <c r="E577" s="153"/>
      <c r="F577" s="153"/>
      <c r="G577" s="154" t="s">
        <v>3350</v>
      </c>
      <c r="H577" s="154"/>
      <c r="I577" s="157" t="n">
        <v>1</v>
      </c>
      <c r="J577" s="152" t="n">
        <v>5</v>
      </c>
      <c r="K577" s="151" t="s">
        <v>2713</v>
      </c>
      <c r="L577" s="152" t="s">
        <v>2471</v>
      </c>
      <c r="M577" s="151" t="n">
        <v>0</v>
      </c>
      <c r="N577" s="152" t="s">
        <v>2715</v>
      </c>
      <c r="O577" s="151" t="s">
        <v>2463</v>
      </c>
      <c r="P577" s="152" t="s">
        <v>2463</v>
      </c>
      <c r="Q577" s="143"/>
    </row>
    <row r="578" customFormat="false" ht="14.25" hidden="false" customHeight="true" outlineLevel="0" collapsed="false">
      <c r="A578" s="144"/>
      <c r="B578" s="155" t="s">
        <v>3351</v>
      </c>
      <c r="C578" s="155"/>
      <c r="D578" s="155"/>
      <c r="E578" s="155"/>
      <c r="F578" s="155"/>
      <c r="G578" s="155"/>
      <c r="H578" s="155"/>
      <c r="I578" s="155"/>
      <c r="J578" s="155"/>
      <c r="K578" s="155"/>
      <c r="L578" s="155"/>
      <c r="M578" s="155"/>
      <c r="N578" s="155"/>
      <c r="O578" s="155"/>
      <c r="P578" s="155"/>
      <c r="Q578" s="143"/>
    </row>
    <row r="579" customFormat="false" ht="14.25" hidden="false" customHeight="true" outlineLevel="0" collapsed="false">
      <c r="A579" s="144" t="s">
        <v>3352</v>
      </c>
      <c r="B579" s="145" t="s">
        <v>764</v>
      </c>
      <c r="C579" s="146" t="s">
        <v>2722</v>
      </c>
      <c r="D579" s="147" t="s">
        <v>16</v>
      </c>
      <c r="E579" s="147"/>
      <c r="F579" s="147"/>
      <c r="G579" s="148" t="s">
        <v>2713</v>
      </c>
      <c r="H579" s="148"/>
      <c r="I579" s="149" t="s">
        <v>2713</v>
      </c>
      <c r="J579" s="146" t="s">
        <v>2766</v>
      </c>
      <c r="K579" s="149" t="s">
        <v>2713</v>
      </c>
      <c r="L579" s="146" t="s">
        <v>427</v>
      </c>
      <c r="M579" s="145" t="s">
        <v>2714</v>
      </c>
      <c r="N579" s="146" t="s">
        <v>2461</v>
      </c>
      <c r="O579" s="145" t="s">
        <v>2471</v>
      </c>
      <c r="P579" s="146" t="s">
        <v>2463</v>
      </c>
      <c r="Q579" s="143"/>
    </row>
    <row r="580" customFormat="false" ht="14.25" hidden="false" customHeight="true" outlineLevel="0" collapsed="false">
      <c r="A580" s="144"/>
      <c r="B580" s="150" t="s">
        <v>3353</v>
      </c>
      <c r="C580" s="150"/>
      <c r="D580" s="150"/>
      <c r="E580" s="150"/>
      <c r="F580" s="150"/>
      <c r="G580" s="150"/>
      <c r="H580" s="150"/>
      <c r="I580" s="150"/>
      <c r="J580" s="150"/>
      <c r="K580" s="150"/>
      <c r="L580" s="150"/>
      <c r="M580" s="150"/>
      <c r="N580" s="150"/>
      <c r="O580" s="150"/>
      <c r="P580" s="150"/>
      <c r="Q580" s="143"/>
    </row>
    <row r="581" customFormat="false" ht="14.25" hidden="false" customHeight="true" outlineLevel="0" collapsed="false">
      <c r="A581" s="144" t="s">
        <v>3354</v>
      </c>
      <c r="B581" s="151" t="s">
        <v>501</v>
      </c>
      <c r="C581" s="152" t="s">
        <v>2722</v>
      </c>
      <c r="D581" s="153" t="s">
        <v>3056</v>
      </c>
      <c r="E581" s="153"/>
      <c r="F581" s="153"/>
      <c r="G581" s="154" t="s">
        <v>2713</v>
      </c>
      <c r="H581" s="154"/>
      <c r="I581" s="151" t="s">
        <v>2713</v>
      </c>
      <c r="J581" s="152" t="n">
        <v>8</v>
      </c>
      <c r="K581" s="151" t="s">
        <v>2713</v>
      </c>
      <c r="L581" s="152" t="s">
        <v>2463</v>
      </c>
      <c r="M581" s="151" t="n">
        <v>1</v>
      </c>
      <c r="N581" s="152" t="s">
        <v>2761</v>
      </c>
      <c r="O581" s="151" t="s">
        <v>2463</v>
      </c>
      <c r="P581" s="152" t="s">
        <v>2463</v>
      </c>
      <c r="Q581" s="143"/>
    </row>
    <row r="582" customFormat="false" ht="14.25" hidden="false" customHeight="true" outlineLevel="0" collapsed="false">
      <c r="A582" s="144"/>
      <c r="B582" s="155" t="s">
        <v>3355</v>
      </c>
      <c r="C582" s="155"/>
      <c r="D582" s="155"/>
      <c r="E582" s="155"/>
      <c r="F582" s="155"/>
      <c r="G582" s="155"/>
      <c r="H582" s="155"/>
      <c r="I582" s="155"/>
      <c r="J582" s="155"/>
      <c r="K582" s="155"/>
      <c r="L582" s="155"/>
      <c r="M582" s="155"/>
      <c r="N582" s="155"/>
      <c r="O582" s="155"/>
      <c r="P582" s="155"/>
      <c r="Q582" s="143"/>
    </row>
    <row r="583" customFormat="false" ht="14.25" hidden="false" customHeight="true" outlineLevel="0" collapsed="false">
      <c r="A583" s="144" t="s">
        <v>3356</v>
      </c>
      <c r="B583" s="145" t="s">
        <v>1446</v>
      </c>
      <c r="C583" s="146" t="s">
        <v>2722</v>
      </c>
      <c r="D583" s="147" t="s">
        <v>16</v>
      </c>
      <c r="E583" s="147"/>
      <c r="F583" s="147"/>
      <c r="G583" s="148" t="s">
        <v>2713</v>
      </c>
      <c r="H583" s="148"/>
      <c r="I583" s="149" t="s">
        <v>2713</v>
      </c>
      <c r="J583" s="146" t="s">
        <v>2723</v>
      </c>
      <c r="K583" s="149" t="s">
        <v>2713</v>
      </c>
      <c r="L583" s="146" t="s">
        <v>427</v>
      </c>
      <c r="M583" s="145" t="s">
        <v>2714</v>
      </c>
      <c r="N583" s="146" t="s">
        <v>2461</v>
      </c>
      <c r="O583" s="145" t="s">
        <v>2471</v>
      </c>
      <c r="P583" s="146" t="s">
        <v>2463</v>
      </c>
      <c r="Q583" s="143"/>
    </row>
    <row r="584" customFormat="false" ht="14.25" hidden="false" customHeight="true" outlineLevel="0" collapsed="false">
      <c r="A584" s="144"/>
      <c r="B584" s="150" t="s">
        <v>3357</v>
      </c>
      <c r="C584" s="150"/>
      <c r="D584" s="150"/>
      <c r="E584" s="150"/>
      <c r="F584" s="150"/>
      <c r="G584" s="150"/>
      <c r="H584" s="150"/>
      <c r="I584" s="150"/>
      <c r="J584" s="150"/>
      <c r="K584" s="150"/>
      <c r="L584" s="150"/>
      <c r="M584" s="150"/>
      <c r="N584" s="150"/>
      <c r="O584" s="150"/>
      <c r="P584" s="150"/>
      <c r="Q584" s="143"/>
    </row>
    <row r="585" customFormat="false" ht="14.25" hidden="false" customHeight="true" outlineLevel="0" collapsed="false">
      <c r="A585" s="144" t="s">
        <v>3358</v>
      </c>
      <c r="B585" s="145" t="s">
        <v>1446</v>
      </c>
      <c r="C585" s="146" t="s">
        <v>2729</v>
      </c>
      <c r="D585" s="147" t="s">
        <v>2710</v>
      </c>
      <c r="E585" s="147"/>
      <c r="F585" s="147"/>
      <c r="G585" s="148" t="s">
        <v>2753</v>
      </c>
      <c r="H585" s="148"/>
      <c r="I585" s="149" t="n">
        <v>1</v>
      </c>
      <c r="J585" s="146" t="s">
        <v>2712</v>
      </c>
      <c r="K585" s="149" t="n">
        <v>0.3</v>
      </c>
      <c r="L585" s="146" t="s">
        <v>2471</v>
      </c>
      <c r="M585" s="145" t="s">
        <v>2714</v>
      </c>
      <c r="N585" s="146" t="s">
        <v>2715</v>
      </c>
      <c r="O585" s="145" t="s">
        <v>2463</v>
      </c>
      <c r="P585" s="146" t="s">
        <v>2463</v>
      </c>
      <c r="Q585" s="143"/>
    </row>
    <row r="586" customFormat="false" ht="14.25" hidden="false" customHeight="true" outlineLevel="0" collapsed="false">
      <c r="A586" s="144"/>
      <c r="B586" s="150" t="s">
        <v>3359</v>
      </c>
      <c r="C586" s="150"/>
      <c r="D586" s="150"/>
      <c r="E586" s="150"/>
      <c r="F586" s="150"/>
      <c r="G586" s="150"/>
      <c r="H586" s="150"/>
      <c r="I586" s="150"/>
      <c r="J586" s="150"/>
      <c r="K586" s="150"/>
      <c r="L586" s="150"/>
      <c r="M586" s="150"/>
      <c r="N586" s="150"/>
      <c r="O586" s="150"/>
      <c r="P586" s="150"/>
      <c r="Q586" s="143"/>
    </row>
    <row r="587" customFormat="false" ht="14.25" hidden="false" customHeight="true" outlineLevel="0" collapsed="false">
      <c r="A587" s="144" t="s">
        <v>3360</v>
      </c>
      <c r="B587" s="145" t="s">
        <v>1446</v>
      </c>
      <c r="C587" s="146" t="s">
        <v>2729</v>
      </c>
      <c r="D587" s="147" t="s">
        <v>2710</v>
      </c>
      <c r="E587" s="147"/>
      <c r="F587" s="147"/>
      <c r="G587" s="148" t="s">
        <v>2740</v>
      </c>
      <c r="H587" s="148"/>
      <c r="I587" s="149" t="n">
        <v>0.75</v>
      </c>
      <c r="J587" s="146" t="s">
        <v>2723</v>
      </c>
      <c r="K587" s="149" t="n">
        <v>0.3</v>
      </c>
      <c r="L587" s="146" t="s">
        <v>2471</v>
      </c>
      <c r="M587" s="145" t="s">
        <v>2714</v>
      </c>
      <c r="N587" s="146" t="s">
        <v>2715</v>
      </c>
      <c r="O587" s="145" t="s">
        <v>2463</v>
      </c>
      <c r="P587" s="146" t="s">
        <v>2463</v>
      </c>
      <c r="Q587" s="143"/>
    </row>
    <row r="588" customFormat="false" ht="14.25" hidden="false" customHeight="true" outlineLevel="0" collapsed="false">
      <c r="A588" s="144"/>
      <c r="B588" s="150" t="s">
        <v>3361</v>
      </c>
      <c r="C588" s="150"/>
      <c r="D588" s="150"/>
      <c r="E588" s="150"/>
      <c r="F588" s="150"/>
      <c r="G588" s="150"/>
      <c r="H588" s="150"/>
      <c r="I588" s="150"/>
      <c r="J588" s="150"/>
      <c r="K588" s="150"/>
      <c r="L588" s="150"/>
      <c r="M588" s="150"/>
      <c r="N588" s="150"/>
      <c r="O588" s="150"/>
      <c r="P588" s="150"/>
      <c r="Q588" s="143"/>
    </row>
    <row r="589" customFormat="false" ht="14.25" hidden="false" customHeight="true" outlineLevel="0" collapsed="false">
      <c r="A589" s="144" t="s">
        <v>3362</v>
      </c>
      <c r="B589" s="145" t="s">
        <v>484</v>
      </c>
      <c r="C589" s="146" t="s">
        <v>2709</v>
      </c>
      <c r="D589" s="147" t="s">
        <v>2710</v>
      </c>
      <c r="E589" s="147"/>
      <c r="F589" s="147"/>
      <c r="G589" s="148" t="s">
        <v>2740</v>
      </c>
      <c r="H589" s="148"/>
      <c r="I589" s="149" t="n">
        <v>1</v>
      </c>
      <c r="J589" s="146" t="s">
        <v>2723</v>
      </c>
      <c r="K589" s="149" t="s">
        <v>2713</v>
      </c>
      <c r="L589" s="146" t="s">
        <v>2463</v>
      </c>
      <c r="M589" s="145" t="s">
        <v>2714</v>
      </c>
      <c r="N589" s="146" t="s">
        <v>2761</v>
      </c>
      <c r="O589" s="145" t="s">
        <v>2463</v>
      </c>
      <c r="P589" s="146" t="s">
        <v>2463</v>
      </c>
      <c r="Q589" s="143"/>
    </row>
    <row r="590" customFormat="false" ht="14.25" hidden="false" customHeight="true" outlineLevel="0" collapsed="false">
      <c r="A590" s="144"/>
      <c r="B590" s="150" t="s">
        <v>3363</v>
      </c>
      <c r="C590" s="150"/>
      <c r="D590" s="150"/>
      <c r="E590" s="150"/>
      <c r="F590" s="150"/>
      <c r="G590" s="150"/>
      <c r="H590" s="150"/>
      <c r="I590" s="150"/>
      <c r="J590" s="150"/>
      <c r="K590" s="150"/>
      <c r="L590" s="150"/>
      <c r="M590" s="150"/>
      <c r="N590" s="150"/>
      <c r="O590" s="150"/>
      <c r="P590" s="150"/>
      <c r="Q590" s="143"/>
    </row>
    <row r="591" customFormat="false" ht="14.25" hidden="false" customHeight="true" outlineLevel="0" collapsed="false">
      <c r="A591" s="144" t="s">
        <v>3364</v>
      </c>
      <c r="B591" s="145" t="s">
        <v>598</v>
      </c>
      <c r="C591" s="146" t="s">
        <v>2729</v>
      </c>
      <c r="D591" s="147" t="s">
        <v>2710</v>
      </c>
      <c r="E591" s="147"/>
      <c r="F591" s="147"/>
      <c r="G591" s="148" t="s">
        <v>2740</v>
      </c>
      <c r="H591" s="148"/>
      <c r="I591" s="149" t="n">
        <v>0.95</v>
      </c>
      <c r="J591" s="146" t="s">
        <v>2723</v>
      </c>
      <c r="K591" s="149" t="s">
        <v>2713</v>
      </c>
      <c r="L591" s="146" t="s">
        <v>2471</v>
      </c>
      <c r="M591" s="145" t="s">
        <v>2714</v>
      </c>
      <c r="N591" s="146" t="s">
        <v>2461</v>
      </c>
      <c r="O591" s="145" t="s">
        <v>2463</v>
      </c>
      <c r="P591" s="146" t="s">
        <v>2463</v>
      </c>
      <c r="Q591" s="143"/>
    </row>
    <row r="592" customFormat="false" ht="14.25" hidden="false" customHeight="true" outlineLevel="0" collapsed="false">
      <c r="A592" s="144"/>
      <c r="B592" s="150" t="s">
        <v>3365</v>
      </c>
      <c r="C592" s="150"/>
      <c r="D592" s="150"/>
      <c r="E592" s="150"/>
      <c r="F592" s="150"/>
      <c r="G592" s="150"/>
      <c r="H592" s="150"/>
      <c r="I592" s="150"/>
      <c r="J592" s="150"/>
      <c r="K592" s="150"/>
      <c r="L592" s="150"/>
      <c r="M592" s="150"/>
      <c r="N592" s="150"/>
      <c r="O592" s="150"/>
      <c r="P592" s="150"/>
      <c r="Q592" s="143"/>
    </row>
    <row r="593" customFormat="false" ht="14.25" hidden="false" customHeight="true" outlineLevel="0" collapsed="false">
      <c r="A593" s="144" t="s">
        <v>3366</v>
      </c>
      <c r="B593" s="145" t="s">
        <v>598</v>
      </c>
      <c r="C593" s="146" t="s">
        <v>2729</v>
      </c>
      <c r="D593" s="147" t="s">
        <v>2710</v>
      </c>
      <c r="E593" s="147"/>
      <c r="F593" s="147"/>
      <c r="G593" s="148" t="s">
        <v>2726</v>
      </c>
      <c r="H593" s="148"/>
      <c r="I593" s="149" t="n">
        <v>1</v>
      </c>
      <c r="J593" s="146" t="s">
        <v>2719</v>
      </c>
      <c r="K593" s="149" t="s">
        <v>2713</v>
      </c>
      <c r="L593" s="146" t="s">
        <v>2471</v>
      </c>
      <c r="M593" s="145" t="s">
        <v>2714</v>
      </c>
      <c r="N593" s="146" t="s">
        <v>2461</v>
      </c>
      <c r="O593" s="145" t="s">
        <v>2463</v>
      </c>
      <c r="P593" s="146" t="s">
        <v>2463</v>
      </c>
      <c r="Q593" s="143"/>
    </row>
    <row r="594" customFormat="false" ht="14.25" hidden="false" customHeight="true" outlineLevel="0" collapsed="false">
      <c r="A594" s="144"/>
      <c r="B594" s="150" t="s">
        <v>3367</v>
      </c>
      <c r="C594" s="150"/>
      <c r="D594" s="150"/>
      <c r="E594" s="150"/>
      <c r="F594" s="150"/>
      <c r="G594" s="150"/>
      <c r="H594" s="150"/>
      <c r="I594" s="150"/>
      <c r="J594" s="150"/>
      <c r="K594" s="150"/>
      <c r="L594" s="150"/>
      <c r="M594" s="150"/>
      <c r="N594" s="150"/>
      <c r="O594" s="150"/>
      <c r="P594" s="150"/>
      <c r="Q594" s="143"/>
    </row>
    <row r="595" customFormat="false" ht="14.25" hidden="false" customHeight="true" outlineLevel="0" collapsed="false">
      <c r="A595" s="144" t="s">
        <v>3368</v>
      </c>
      <c r="B595" s="145" t="s">
        <v>619</v>
      </c>
      <c r="C595" s="146" t="s">
        <v>2722</v>
      </c>
      <c r="D595" s="147" t="s">
        <v>2710</v>
      </c>
      <c r="E595" s="147"/>
      <c r="F595" s="147"/>
      <c r="G595" s="148" t="s">
        <v>2713</v>
      </c>
      <c r="H595" s="148"/>
      <c r="I595" s="149" t="n">
        <v>0.8</v>
      </c>
      <c r="J595" s="146" t="s">
        <v>2823</v>
      </c>
      <c r="K595" s="149" t="s">
        <v>2713</v>
      </c>
      <c r="L595" s="146" t="s">
        <v>2463</v>
      </c>
      <c r="M595" s="145" t="s">
        <v>2714</v>
      </c>
      <c r="N595" s="146" t="s">
        <v>2461</v>
      </c>
      <c r="O595" s="145" t="s">
        <v>2463</v>
      </c>
      <c r="P595" s="146" t="s">
        <v>2471</v>
      </c>
      <c r="Q595" s="143"/>
    </row>
    <row r="596" customFormat="false" ht="14.25" hidden="false" customHeight="true" outlineLevel="0" collapsed="false">
      <c r="A596" s="144"/>
      <c r="B596" s="150" t="s">
        <v>3369</v>
      </c>
      <c r="C596" s="150"/>
      <c r="D596" s="150"/>
      <c r="E596" s="150"/>
      <c r="F596" s="150"/>
      <c r="G596" s="150"/>
      <c r="H596" s="150"/>
      <c r="I596" s="150"/>
      <c r="J596" s="150"/>
      <c r="K596" s="150"/>
      <c r="L596" s="150"/>
      <c r="M596" s="150"/>
      <c r="N596" s="150"/>
      <c r="O596" s="150"/>
      <c r="P596" s="150"/>
      <c r="Q596" s="143"/>
    </row>
    <row r="597" customFormat="false" ht="14.25" hidden="false" customHeight="true" outlineLevel="0" collapsed="false">
      <c r="A597" s="144" t="s">
        <v>3370</v>
      </c>
      <c r="B597" s="151" t="s">
        <v>1446</v>
      </c>
      <c r="C597" s="152" t="s">
        <v>2722</v>
      </c>
      <c r="D597" s="153" t="s">
        <v>16</v>
      </c>
      <c r="E597" s="153"/>
      <c r="F597" s="153"/>
      <c r="G597" s="154" t="s">
        <v>2713</v>
      </c>
      <c r="H597" s="154"/>
      <c r="I597" s="151" t="s">
        <v>2713</v>
      </c>
      <c r="J597" s="152" t="s">
        <v>2823</v>
      </c>
      <c r="K597" s="151" t="s">
        <v>2713</v>
      </c>
      <c r="L597" s="152" t="s">
        <v>2463</v>
      </c>
      <c r="M597" s="151" t="n">
        <v>4</v>
      </c>
      <c r="N597" s="152" t="s">
        <v>2461</v>
      </c>
      <c r="O597" s="151" t="s">
        <v>2471</v>
      </c>
      <c r="P597" s="152" t="s">
        <v>2463</v>
      </c>
      <c r="Q597" s="143"/>
    </row>
    <row r="598" customFormat="false" ht="14.25" hidden="false" customHeight="true" outlineLevel="0" collapsed="false">
      <c r="A598" s="144"/>
      <c r="B598" s="155" t="s">
        <v>3371</v>
      </c>
      <c r="C598" s="155"/>
      <c r="D598" s="155"/>
      <c r="E598" s="155"/>
      <c r="F598" s="155"/>
      <c r="G598" s="155"/>
      <c r="H598" s="155"/>
      <c r="I598" s="155"/>
      <c r="J598" s="155"/>
      <c r="K598" s="155"/>
      <c r="L598" s="155"/>
      <c r="M598" s="155"/>
      <c r="N598" s="155"/>
      <c r="O598" s="155"/>
      <c r="P598" s="155"/>
      <c r="Q598" s="143"/>
    </row>
    <row r="599" customFormat="false" ht="14.25" hidden="false" customHeight="true" outlineLevel="0" collapsed="false">
      <c r="A599" s="144" t="s">
        <v>3372</v>
      </c>
      <c r="B599" s="145" t="s">
        <v>1008</v>
      </c>
      <c r="C599" s="146" t="s">
        <v>2729</v>
      </c>
      <c r="D599" s="147" t="s">
        <v>2710</v>
      </c>
      <c r="E599" s="147"/>
      <c r="F599" s="147"/>
      <c r="G599" s="148" t="s">
        <v>3373</v>
      </c>
      <c r="H599" s="148"/>
      <c r="I599" s="149" t="n">
        <v>1</v>
      </c>
      <c r="J599" s="146" t="n">
        <v>7</v>
      </c>
      <c r="K599" s="149" t="s">
        <v>2713</v>
      </c>
      <c r="L599" s="146" t="s">
        <v>2471</v>
      </c>
      <c r="M599" s="145" t="s">
        <v>2714</v>
      </c>
      <c r="N599" s="146" t="s">
        <v>2461</v>
      </c>
      <c r="O599" s="145" t="s">
        <v>2463</v>
      </c>
      <c r="P599" s="146" t="s">
        <v>2463</v>
      </c>
      <c r="Q599" s="143"/>
    </row>
    <row r="600" customFormat="false" ht="14.25" hidden="false" customHeight="true" outlineLevel="0" collapsed="false">
      <c r="A600" s="144"/>
      <c r="B600" s="150" t="s">
        <v>3374</v>
      </c>
      <c r="C600" s="150"/>
      <c r="D600" s="150"/>
      <c r="E600" s="150"/>
      <c r="F600" s="150"/>
      <c r="G600" s="150"/>
      <c r="H600" s="150"/>
      <c r="I600" s="150"/>
      <c r="J600" s="150"/>
      <c r="K600" s="150"/>
      <c r="L600" s="150"/>
      <c r="M600" s="150"/>
      <c r="N600" s="150"/>
      <c r="O600" s="150"/>
      <c r="P600" s="150"/>
      <c r="Q600" s="143"/>
    </row>
    <row r="601" customFormat="false" ht="14.25" hidden="false" customHeight="true" outlineLevel="0" collapsed="false">
      <c r="A601" s="144" t="s">
        <v>3375</v>
      </c>
      <c r="B601" s="151" t="s">
        <v>512</v>
      </c>
      <c r="C601" s="152" t="s">
        <v>2729</v>
      </c>
      <c r="D601" s="147" t="s">
        <v>2718</v>
      </c>
      <c r="E601" s="147"/>
      <c r="F601" s="147"/>
      <c r="G601" s="154" t="n">
        <v>9</v>
      </c>
      <c r="H601" s="154"/>
      <c r="I601" s="157" t="n">
        <v>1</v>
      </c>
      <c r="J601" s="152" t="n">
        <v>7</v>
      </c>
      <c r="K601" s="151" t="s">
        <v>2713</v>
      </c>
      <c r="L601" s="152" t="s">
        <v>2463</v>
      </c>
      <c r="M601" s="151" t="n">
        <v>0</v>
      </c>
      <c r="N601" s="152" t="s">
        <v>2715</v>
      </c>
      <c r="O601" s="151" t="s">
        <v>2463</v>
      </c>
      <c r="P601" s="152" t="s">
        <v>2463</v>
      </c>
      <c r="Q601" s="143"/>
    </row>
    <row r="602" customFormat="false" ht="14.25" hidden="false" customHeight="true" outlineLevel="0" collapsed="false">
      <c r="A602" s="144"/>
      <c r="B602" s="155" t="s">
        <v>3376</v>
      </c>
      <c r="C602" s="155"/>
      <c r="D602" s="155"/>
      <c r="E602" s="155"/>
      <c r="F602" s="155"/>
      <c r="G602" s="155"/>
      <c r="H602" s="155"/>
      <c r="I602" s="155"/>
      <c r="J602" s="155"/>
      <c r="K602" s="155"/>
      <c r="L602" s="155"/>
      <c r="M602" s="155"/>
      <c r="N602" s="155"/>
      <c r="O602" s="155"/>
      <c r="P602" s="155"/>
      <c r="Q602" s="143"/>
    </row>
    <row r="603" customFormat="false" ht="14.25" hidden="false" customHeight="true" outlineLevel="0" collapsed="false">
      <c r="A603" s="144" t="s">
        <v>3377</v>
      </c>
      <c r="B603" s="145" t="s">
        <v>484</v>
      </c>
      <c r="C603" s="146" t="s">
        <v>2729</v>
      </c>
      <c r="D603" s="147" t="s">
        <v>2710</v>
      </c>
      <c r="E603" s="147"/>
      <c r="F603" s="147"/>
      <c r="G603" s="148" t="s">
        <v>2998</v>
      </c>
      <c r="H603" s="148"/>
      <c r="I603" s="149" t="n">
        <v>1</v>
      </c>
      <c r="J603" s="146" t="s">
        <v>2766</v>
      </c>
      <c r="K603" s="149" t="s">
        <v>2713</v>
      </c>
      <c r="L603" s="146" t="s">
        <v>2463</v>
      </c>
      <c r="M603" s="145" t="s">
        <v>2714</v>
      </c>
      <c r="N603" s="146" t="s">
        <v>2761</v>
      </c>
      <c r="O603" s="145" t="s">
        <v>2463</v>
      </c>
      <c r="P603" s="146" t="s">
        <v>2463</v>
      </c>
      <c r="Q603" s="143"/>
    </row>
    <row r="604" customFormat="false" ht="14.25" hidden="false" customHeight="true" outlineLevel="0" collapsed="false">
      <c r="A604" s="144"/>
      <c r="B604" s="150" t="s">
        <v>3378</v>
      </c>
      <c r="C604" s="150"/>
      <c r="D604" s="150"/>
      <c r="E604" s="150"/>
      <c r="F604" s="150"/>
      <c r="G604" s="150"/>
      <c r="H604" s="150"/>
      <c r="I604" s="150"/>
      <c r="J604" s="150"/>
      <c r="K604" s="150"/>
      <c r="L604" s="150"/>
      <c r="M604" s="150"/>
      <c r="N604" s="150"/>
      <c r="O604" s="150"/>
      <c r="P604" s="150"/>
      <c r="Q604" s="143"/>
    </row>
    <row r="605" customFormat="false" ht="14.25" hidden="false" customHeight="true" outlineLevel="0" collapsed="false">
      <c r="A605" s="144" t="s">
        <v>3379</v>
      </c>
      <c r="B605" s="145" t="s">
        <v>433</v>
      </c>
      <c r="C605" s="146" t="s">
        <v>2709</v>
      </c>
      <c r="D605" s="147" t="s">
        <v>2855</v>
      </c>
      <c r="E605" s="147"/>
      <c r="F605" s="147"/>
      <c r="G605" s="148" t="s">
        <v>2753</v>
      </c>
      <c r="H605" s="148"/>
      <c r="I605" s="149" t="n">
        <v>1</v>
      </c>
      <c r="J605" s="146" t="s">
        <v>2712</v>
      </c>
      <c r="K605" s="149" t="n">
        <v>0.3</v>
      </c>
      <c r="L605" s="146" t="s">
        <v>2463</v>
      </c>
      <c r="M605" s="145" t="s">
        <v>2714</v>
      </c>
      <c r="N605" s="146" t="s">
        <v>2715</v>
      </c>
      <c r="O605" s="145" t="s">
        <v>2463</v>
      </c>
      <c r="P605" s="146" t="s">
        <v>2463</v>
      </c>
      <c r="Q605" s="143"/>
    </row>
    <row r="606" customFormat="false" ht="14.25" hidden="false" customHeight="true" outlineLevel="0" collapsed="false">
      <c r="A606" s="144"/>
      <c r="B606" s="150" t="s">
        <v>3380</v>
      </c>
      <c r="C606" s="150"/>
      <c r="D606" s="150"/>
      <c r="E606" s="150"/>
      <c r="F606" s="150"/>
      <c r="G606" s="150"/>
      <c r="H606" s="150"/>
      <c r="I606" s="150"/>
      <c r="J606" s="150"/>
      <c r="K606" s="150"/>
      <c r="L606" s="150"/>
      <c r="M606" s="150"/>
      <c r="N606" s="150"/>
      <c r="O606" s="150"/>
      <c r="P606" s="150"/>
      <c r="Q606" s="143"/>
    </row>
    <row r="607" customFormat="false" ht="14.25" hidden="false" customHeight="true" outlineLevel="0" collapsed="false">
      <c r="A607" s="144" t="s">
        <v>3381</v>
      </c>
      <c r="B607" s="145" t="s">
        <v>764</v>
      </c>
      <c r="C607" s="146" t="s">
        <v>2729</v>
      </c>
      <c r="D607" s="147" t="s">
        <v>2710</v>
      </c>
      <c r="E607" s="147"/>
      <c r="F607" s="147"/>
      <c r="G607" s="148" t="s">
        <v>2766</v>
      </c>
      <c r="H607" s="148"/>
      <c r="I607" s="149" t="n">
        <v>1</v>
      </c>
      <c r="J607" s="146" t="s">
        <v>2723</v>
      </c>
      <c r="K607" s="149" t="s">
        <v>2713</v>
      </c>
      <c r="L607" s="146" t="s">
        <v>2471</v>
      </c>
      <c r="M607" s="145" t="s">
        <v>2714</v>
      </c>
      <c r="N607" s="146" t="s">
        <v>2715</v>
      </c>
      <c r="O607" s="145" t="s">
        <v>2463</v>
      </c>
      <c r="P607" s="146" t="s">
        <v>2463</v>
      </c>
      <c r="Q607" s="143"/>
    </row>
    <row r="608" customFormat="false" ht="14.25" hidden="false" customHeight="true" outlineLevel="0" collapsed="false">
      <c r="A608" s="144"/>
      <c r="B608" s="150" t="s">
        <v>3382</v>
      </c>
      <c r="C608" s="150"/>
      <c r="D608" s="150"/>
      <c r="E608" s="150"/>
      <c r="F608" s="150"/>
      <c r="G608" s="150"/>
      <c r="H608" s="150"/>
      <c r="I608" s="150"/>
      <c r="J608" s="150"/>
      <c r="K608" s="150"/>
      <c r="L608" s="150"/>
      <c r="M608" s="150"/>
      <c r="N608" s="150"/>
      <c r="O608" s="150"/>
      <c r="P608" s="150"/>
      <c r="Q608" s="143"/>
    </row>
    <row r="609" customFormat="false" ht="14.25" hidden="false" customHeight="true" outlineLevel="0" collapsed="false">
      <c r="A609" s="144" t="s">
        <v>3383</v>
      </c>
      <c r="B609" s="145" t="s">
        <v>764</v>
      </c>
      <c r="C609" s="146" t="s">
        <v>2709</v>
      </c>
      <c r="D609" s="147" t="s">
        <v>2710</v>
      </c>
      <c r="E609" s="147"/>
      <c r="F609" s="147"/>
      <c r="G609" s="148" t="n">
        <v>13</v>
      </c>
      <c r="H609" s="148"/>
      <c r="I609" s="149" t="n">
        <v>0.9</v>
      </c>
      <c r="J609" s="146" t="s">
        <v>2766</v>
      </c>
      <c r="K609" s="149" t="s">
        <v>2713</v>
      </c>
      <c r="L609" s="146" t="s">
        <v>2463</v>
      </c>
      <c r="M609" s="145" t="s">
        <v>2714</v>
      </c>
      <c r="N609" s="146" t="s">
        <v>2715</v>
      </c>
      <c r="O609" s="145" t="s">
        <v>2463</v>
      </c>
      <c r="P609" s="146" t="s">
        <v>2463</v>
      </c>
      <c r="Q609" s="143"/>
    </row>
    <row r="610" customFormat="false" ht="14.25" hidden="false" customHeight="true" outlineLevel="0" collapsed="false">
      <c r="A610" s="144"/>
      <c r="B610" s="150" t="s">
        <v>3384</v>
      </c>
      <c r="C610" s="150"/>
      <c r="D610" s="150"/>
      <c r="E610" s="150"/>
      <c r="F610" s="150"/>
      <c r="G610" s="150"/>
      <c r="H610" s="150"/>
      <c r="I610" s="150"/>
      <c r="J610" s="150"/>
      <c r="K610" s="150"/>
      <c r="L610" s="150"/>
      <c r="M610" s="150"/>
      <c r="N610" s="150"/>
      <c r="O610" s="150"/>
      <c r="P610" s="150"/>
      <c r="Q610" s="143"/>
    </row>
    <row r="611" customFormat="false" ht="14.25" hidden="false" customHeight="true" outlineLevel="0" collapsed="false">
      <c r="A611" s="144" t="s">
        <v>3385</v>
      </c>
      <c r="B611" s="145" t="s">
        <v>764</v>
      </c>
      <c r="C611" s="146" t="s">
        <v>2709</v>
      </c>
      <c r="D611" s="147" t="s">
        <v>2710</v>
      </c>
      <c r="E611" s="147"/>
      <c r="F611" s="147"/>
      <c r="G611" s="148" t="s">
        <v>2723</v>
      </c>
      <c r="H611" s="148"/>
      <c r="I611" s="149" t="n">
        <v>0.9</v>
      </c>
      <c r="J611" s="146" t="s">
        <v>2726</v>
      </c>
      <c r="K611" s="149" t="n">
        <v>0.3</v>
      </c>
      <c r="L611" s="146" t="s">
        <v>2463</v>
      </c>
      <c r="M611" s="145" t="s">
        <v>2714</v>
      </c>
      <c r="N611" s="146" t="s">
        <v>2715</v>
      </c>
      <c r="O611" s="145" t="s">
        <v>2463</v>
      </c>
      <c r="P611" s="146" t="s">
        <v>2463</v>
      </c>
      <c r="Q611" s="143"/>
    </row>
    <row r="612" customFormat="false" ht="14.25" hidden="false" customHeight="true" outlineLevel="0" collapsed="false">
      <c r="A612" s="144"/>
      <c r="B612" s="150" t="s">
        <v>3386</v>
      </c>
      <c r="C612" s="150"/>
      <c r="D612" s="150"/>
      <c r="E612" s="150"/>
      <c r="F612" s="150"/>
      <c r="G612" s="150"/>
      <c r="H612" s="150"/>
      <c r="I612" s="150"/>
      <c r="J612" s="150"/>
      <c r="K612" s="150"/>
      <c r="L612" s="150"/>
      <c r="M612" s="150"/>
      <c r="N612" s="150"/>
      <c r="O612" s="150"/>
      <c r="P612" s="150"/>
      <c r="Q612" s="143"/>
    </row>
    <row r="613" customFormat="false" ht="14.25" hidden="false" customHeight="true" outlineLevel="0" collapsed="false">
      <c r="A613" s="144" t="s">
        <v>3387</v>
      </c>
      <c r="B613" s="145" t="s">
        <v>455</v>
      </c>
      <c r="C613" s="146" t="s">
        <v>2729</v>
      </c>
      <c r="D613" s="147" t="s">
        <v>2710</v>
      </c>
      <c r="E613" s="147"/>
      <c r="F613" s="147"/>
      <c r="G613" s="148" t="s">
        <v>2712</v>
      </c>
      <c r="H613" s="148"/>
      <c r="I613" s="149" t="n">
        <v>1</v>
      </c>
      <c r="J613" s="146" t="s">
        <v>2766</v>
      </c>
      <c r="K613" s="149" t="s">
        <v>2713</v>
      </c>
      <c r="L613" s="146" t="s">
        <v>2471</v>
      </c>
      <c r="M613" s="145" t="s">
        <v>2714</v>
      </c>
      <c r="N613" s="146" t="s">
        <v>2761</v>
      </c>
      <c r="O613" s="145" t="s">
        <v>2463</v>
      </c>
      <c r="P613" s="146" t="s">
        <v>2463</v>
      </c>
      <c r="Q613" s="143"/>
    </row>
    <row r="614" customFormat="false" ht="14.25" hidden="false" customHeight="true" outlineLevel="0" collapsed="false">
      <c r="A614" s="144"/>
      <c r="B614" s="150" t="s">
        <v>3388</v>
      </c>
      <c r="C614" s="150"/>
      <c r="D614" s="150"/>
      <c r="E614" s="150"/>
      <c r="F614" s="150"/>
      <c r="G614" s="150"/>
      <c r="H614" s="150"/>
      <c r="I614" s="150"/>
      <c r="J614" s="150"/>
      <c r="K614" s="150"/>
      <c r="L614" s="150"/>
      <c r="M614" s="150"/>
      <c r="N614" s="150"/>
      <c r="O614" s="150"/>
      <c r="P614" s="150"/>
      <c r="Q614" s="143"/>
    </row>
    <row r="615" customFormat="false" ht="14.25" hidden="false" customHeight="true" outlineLevel="0" collapsed="false">
      <c r="A615" s="144" t="s">
        <v>3389</v>
      </c>
      <c r="B615" s="145" t="s">
        <v>764</v>
      </c>
      <c r="C615" s="146" t="s">
        <v>2722</v>
      </c>
      <c r="D615" s="147" t="s">
        <v>2710</v>
      </c>
      <c r="E615" s="147"/>
      <c r="F615" s="147"/>
      <c r="G615" s="148" t="s">
        <v>2713</v>
      </c>
      <c r="H615" s="148"/>
      <c r="I615" s="149" t="n">
        <v>0.9</v>
      </c>
      <c r="J615" s="146" t="s">
        <v>2740</v>
      </c>
      <c r="K615" s="149" t="s">
        <v>2713</v>
      </c>
      <c r="L615" s="146" t="s">
        <v>2463</v>
      </c>
      <c r="M615" s="145" t="s">
        <v>2714</v>
      </c>
      <c r="N615" s="146" t="s">
        <v>2461</v>
      </c>
      <c r="O615" s="145" t="s">
        <v>2463</v>
      </c>
      <c r="P615" s="146" t="s">
        <v>2471</v>
      </c>
      <c r="Q615" s="143"/>
    </row>
    <row r="616" customFormat="false" ht="14.25" hidden="false" customHeight="true" outlineLevel="0" collapsed="false">
      <c r="A616" s="144"/>
      <c r="B616" s="150" t="s">
        <v>3390</v>
      </c>
      <c r="C616" s="150"/>
      <c r="D616" s="150"/>
      <c r="E616" s="150"/>
      <c r="F616" s="150"/>
      <c r="G616" s="150"/>
      <c r="H616" s="150"/>
      <c r="I616" s="150"/>
      <c r="J616" s="150"/>
      <c r="K616" s="150"/>
      <c r="L616" s="150"/>
      <c r="M616" s="150"/>
      <c r="N616" s="150"/>
      <c r="O616" s="150"/>
      <c r="P616" s="150"/>
      <c r="Q616" s="143"/>
    </row>
    <row r="617" customFormat="false" ht="14.25" hidden="false" customHeight="true" outlineLevel="0" collapsed="false">
      <c r="A617" s="144" t="s">
        <v>3391</v>
      </c>
      <c r="B617" s="145" t="s">
        <v>484</v>
      </c>
      <c r="C617" s="146" t="s">
        <v>2722</v>
      </c>
      <c r="D617" s="147" t="s">
        <v>2718</v>
      </c>
      <c r="E617" s="147"/>
      <c r="F617" s="147"/>
      <c r="G617" s="148" t="s">
        <v>2713</v>
      </c>
      <c r="H617" s="148"/>
      <c r="I617" s="149" t="n">
        <v>1</v>
      </c>
      <c r="J617" s="146" t="s">
        <v>2711</v>
      </c>
      <c r="K617" s="149" t="s">
        <v>2713</v>
      </c>
      <c r="L617" s="146" t="s">
        <v>2463</v>
      </c>
      <c r="M617" s="145" t="s">
        <v>2714</v>
      </c>
      <c r="N617" s="146" t="s">
        <v>2461</v>
      </c>
      <c r="O617" s="145" t="s">
        <v>2463</v>
      </c>
      <c r="P617" s="146" t="s">
        <v>2471</v>
      </c>
      <c r="Q617" s="143"/>
    </row>
    <row r="618" customFormat="false" ht="14.25" hidden="false" customHeight="true" outlineLevel="0" collapsed="false">
      <c r="A618" s="144"/>
      <c r="B618" s="150" t="s">
        <v>3392</v>
      </c>
      <c r="C618" s="150"/>
      <c r="D618" s="150"/>
      <c r="E618" s="150"/>
      <c r="F618" s="150"/>
      <c r="G618" s="150"/>
      <c r="H618" s="150"/>
      <c r="I618" s="150"/>
      <c r="J618" s="150"/>
      <c r="K618" s="150"/>
      <c r="L618" s="150"/>
      <c r="M618" s="150"/>
      <c r="N618" s="150"/>
      <c r="O618" s="150"/>
      <c r="P618" s="150"/>
      <c r="Q618" s="143"/>
    </row>
    <row r="619" customFormat="false" ht="14.25" hidden="false" customHeight="true" outlineLevel="0" collapsed="false">
      <c r="A619" s="144" t="s">
        <v>3393</v>
      </c>
      <c r="B619" s="145" t="s">
        <v>1019</v>
      </c>
      <c r="C619" s="146" t="s">
        <v>2729</v>
      </c>
      <c r="D619" s="147" t="s">
        <v>2710</v>
      </c>
      <c r="E619" s="147"/>
      <c r="F619" s="147"/>
      <c r="G619" s="148" t="s">
        <v>2711</v>
      </c>
      <c r="H619" s="148"/>
      <c r="I619" s="149" t="n">
        <v>1</v>
      </c>
      <c r="J619" s="146" t="s">
        <v>2719</v>
      </c>
      <c r="K619" s="149" t="n">
        <v>0.3</v>
      </c>
      <c r="L619" s="146" t="s">
        <v>2471</v>
      </c>
      <c r="M619" s="145" t="s">
        <v>2714</v>
      </c>
      <c r="N619" s="146" t="s">
        <v>2732</v>
      </c>
      <c r="O619" s="145" t="s">
        <v>2463</v>
      </c>
      <c r="P619" s="146" t="s">
        <v>2463</v>
      </c>
      <c r="Q619" s="143"/>
    </row>
    <row r="620" customFormat="false" ht="14.25" hidden="false" customHeight="true" outlineLevel="0" collapsed="false">
      <c r="A620" s="144"/>
      <c r="B620" s="150" t="s">
        <v>3394</v>
      </c>
      <c r="C620" s="150"/>
      <c r="D620" s="150"/>
      <c r="E620" s="150"/>
      <c r="F620" s="150"/>
      <c r="G620" s="150"/>
      <c r="H620" s="150"/>
      <c r="I620" s="150"/>
      <c r="J620" s="150"/>
      <c r="K620" s="150"/>
      <c r="L620" s="150"/>
      <c r="M620" s="150"/>
      <c r="N620" s="150"/>
      <c r="O620" s="150"/>
      <c r="P620" s="150"/>
      <c r="Q620" s="143"/>
    </row>
    <row r="621" customFormat="false" ht="14.25" hidden="false" customHeight="true" outlineLevel="0" collapsed="false">
      <c r="A621" s="144" t="s">
        <v>3395</v>
      </c>
      <c r="B621" s="145" t="s">
        <v>532</v>
      </c>
      <c r="C621" s="146" t="s">
        <v>2709</v>
      </c>
      <c r="D621" s="147" t="s">
        <v>2710</v>
      </c>
      <c r="E621" s="147"/>
      <c r="F621" s="147"/>
      <c r="G621" s="148" t="n">
        <v>14</v>
      </c>
      <c r="H621" s="148"/>
      <c r="I621" s="161" t="n">
        <v>0.9</v>
      </c>
      <c r="J621" s="146" t="n">
        <v>10</v>
      </c>
      <c r="K621" s="145" t="s">
        <v>2713</v>
      </c>
      <c r="L621" s="146" t="s">
        <v>2463</v>
      </c>
      <c r="M621" s="145" t="n">
        <v>0</v>
      </c>
      <c r="N621" s="146" t="s">
        <v>2761</v>
      </c>
      <c r="O621" s="145" t="s">
        <v>2463</v>
      </c>
      <c r="P621" s="146" t="s">
        <v>2463</v>
      </c>
      <c r="Q621" s="143"/>
    </row>
    <row r="622" customFormat="false" ht="14.25" hidden="false" customHeight="true" outlineLevel="0" collapsed="false">
      <c r="A622" s="144"/>
      <c r="B622" s="150" t="s">
        <v>3396</v>
      </c>
      <c r="C622" s="150"/>
      <c r="D622" s="150"/>
      <c r="E622" s="150"/>
      <c r="F622" s="150"/>
      <c r="G622" s="150"/>
      <c r="H622" s="150"/>
      <c r="I622" s="150"/>
      <c r="J622" s="150"/>
      <c r="K622" s="150"/>
      <c r="L622" s="150"/>
      <c r="M622" s="150"/>
      <c r="N622" s="150"/>
      <c r="O622" s="150"/>
      <c r="P622" s="150"/>
      <c r="Q622" s="143"/>
    </row>
    <row r="623" customFormat="false" ht="14.25" hidden="false" customHeight="true" outlineLevel="0" collapsed="false">
      <c r="A623" s="144" t="s">
        <v>3397</v>
      </c>
      <c r="B623" s="145" t="s">
        <v>619</v>
      </c>
      <c r="C623" s="146" t="s">
        <v>2722</v>
      </c>
      <c r="D623" s="147" t="s">
        <v>3398</v>
      </c>
      <c r="E623" s="147"/>
      <c r="F623" s="147"/>
      <c r="G623" s="148" t="s">
        <v>2713</v>
      </c>
      <c r="H623" s="148"/>
      <c r="I623" s="149" t="s">
        <v>2713</v>
      </c>
      <c r="J623" s="146" t="s">
        <v>2740</v>
      </c>
      <c r="K623" s="149" t="s">
        <v>2713</v>
      </c>
      <c r="L623" s="146" t="s">
        <v>2463</v>
      </c>
      <c r="M623" s="145" t="s">
        <v>2714</v>
      </c>
      <c r="N623" s="146" t="s">
        <v>2461</v>
      </c>
      <c r="O623" s="145" t="s">
        <v>2471</v>
      </c>
      <c r="P623" s="146" t="s">
        <v>2463</v>
      </c>
      <c r="Q623" s="143"/>
    </row>
    <row r="624" customFormat="false" ht="14.25" hidden="false" customHeight="true" outlineLevel="0" collapsed="false">
      <c r="A624" s="144"/>
      <c r="B624" s="150" t="s">
        <v>3399</v>
      </c>
      <c r="C624" s="150"/>
      <c r="D624" s="150"/>
      <c r="E624" s="150"/>
      <c r="F624" s="150"/>
      <c r="G624" s="150"/>
      <c r="H624" s="150"/>
      <c r="I624" s="150"/>
      <c r="J624" s="150"/>
      <c r="K624" s="150"/>
      <c r="L624" s="150"/>
      <c r="M624" s="150"/>
      <c r="N624" s="150"/>
      <c r="O624" s="150"/>
      <c r="P624" s="150"/>
      <c r="Q624" s="143"/>
    </row>
    <row r="625" customFormat="false" ht="14.25" hidden="false" customHeight="true" outlineLevel="0" collapsed="false">
      <c r="A625" s="144" t="s">
        <v>3400</v>
      </c>
      <c r="B625" s="145" t="s">
        <v>484</v>
      </c>
      <c r="C625" s="146" t="s">
        <v>2722</v>
      </c>
      <c r="D625" s="147" t="s">
        <v>2710</v>
      </c>
      <c r="E625" s="147"/>
      <c r="F625" s="147"/>
      <c r="G625" s="148" t="s">
        <v>2713</v>
      </c>
      <c r="H625" s="148"/>
      <c r="I625" s="149" t="s">
        <v>2713</v>
      </c>
      <c r="J625" s="146" t="s">
        <v>2712</v>
      </c>
      <c r="K625" s="149" t="s">
        <v>2713</v>
      </c>
      <c r="L625" s="146" t="s">
        <v>2463</v>
      </c>
      <c r="M625" s="145" t="s">
        <v>2714</v>
      </c>
      <c r="N625" s="146" t="s">
        <v>2461</v>
      </c>
      <c r="O625" s="145" t="s">
        <v>2463</v>
      </c>
      <c r="P625" s="146" t="s">
        <v>2463</v>
      </c>
      <c r="Q625" s="143"/>
    </row>
    <row r="626" customFormat="false" ht="14.25" hidden="false" customHeight="true" outlineLevel="0" collapsed="false">
      <c r="A626" s="144"/>
      <c r="B626" s="150" t="s">
        <v>3401</v>
      </c>
      <c r="C626" s="150"/>
      <c r="D626" s="150"/>
      <c r="E626" s="150"/>
      <c r="F626" s="150"/>
      <c r="G626" s="150"/>
      <c r="H626" s="150"/>
      <c r="I626" s="150"/>
      <c r="J626" s="150"/>
      <c r="K626" s="150"/>
      <c r="L626" s="150"/>
      <c r="M626" s="150"/>
      <c r="N626" s="150"/>
      <c r="O626" s="150"/>
      <c r="P626" s="150"/>
      <c r="Q626" s="143"/>
    </row>
    <row r="627" customFormat="false" ht="14.25" hidden="false" customHeight="true" outlineLevel="0" collapsed="false">
      <c r="A627" s="144" t="s">
        <v>3402</v>
      </c>
      <c r="B627" s="145" t="s">
        <v>484</v>
      </c>
      <c r="C627" s="146" t="s">
        <v>2722</v>
      </c>
      <c r="D627" s="147" t="s">
        <v>2710</v>
      </c>
      <c r="E627" s="147"/>
      <c r="F627" s="147"/>
      <c r="G627" s="148" t="s">
        <v>2713</v>
      </c>
      <c r="H627" s="148"/>
      <c r="I627" s="149" t="n">
        <v>0.75</v>
      </c>
      <c r="J627" s="146" t="s">
        <v>2712</v>
      </c>
      <c r="K627" s="149" t="s">
        <v>2713</v>
      </c>
      <c r="L627" s="146" t="s">
        <v>2463</v>
      </c>
      <c r="M627" s="145" t="s">
        <v>2714</v>
      </c>
      <c r="N627" s="146" t="s">
        <v>2461</v>
      </c>
      <c r="O627" s="145" t="s">
        <v>2463</v>
      </c>
      <c r="P627" s="146" t="s">
        <v>2471</v>
      </c>
      <c r="Q627" s="143"/>
    </row>
    <row r="628" customFormat="false" ht="14.25" hidden="false" customHeight="true" outlineLevel="0" collapsed="false">
      <c r="A628" s="144"/>
      <c r="B628" s="150" t="s">
        <v>3403</v>
      </c>
      <c r="C628" s="150"/>
      <c r="D628" s="150"/>
      <c r="E628" s="150"/>
      <c r="F628" s="150"/>
      <c r="G628" s="150"/>
      <c r="H628" s="150"/>
      <c r="I628" s="150"/>
      <c r="J628" s="150"/>
      <c r="K628" s="150"/>
      <c r="L628" s="150"/>
      <c r="M628" s="150"/>
      <c r="N628" s="150"/>
      <c r="O628" s="150"/>
      <c r="P628" s="150"/>
      <c r="Q628" s="143"/>
    </row>
    <row r="629" customFormat="false" ht="14.25" hidden="false" customHeight="true" outlineLevel="0" collapsed="false">
      <c r="A629" s="144" t="s">
        <v>3404</v>
      </c>
      <c r="B629" s="145" t="s">
        <v>598</v>
      </c>
      <c r="C629" s="146" t="s">
        <v>2729</v>
      </c>
      <c r="D629" s="147" t="s">
        <v>2710</v>
      </c>
      <c r="E629" s="147"/>
      <c r="F629" s="147"/>
      <c r="G629" s="148" t="s">
        <v>3061</v>
      </c>
      <c r="H629" s="148"/>
      <c r="I629" s="149" t="n">
        <v>1</v>
      </c>
      <c r="J629" s="146" t="s">
        <v>3214</v>
      </c>
      <c r="K629" s="149" t="s">
        <v>2713</v>
      </c>
      <c r="L629" s="146" t="s">
        <v>2471</v>
      </c>
      <c r="M629" s="145" t="s">
        <v>2714</v>
      </c>
      <c r="N629" s="146" t="s">
        <v>2761</v>
      </c>
      <c r="O629" s="145" t="s">
        <v>2463</v>
      </c>
      <c r="P629" s="146" t="s">
        <v>2463</v>
      </c>
      <c r="Q629" s="143"/>
    </row>
    <row r="630" customFormat="false" ht="14.25" hidden="false" customHeight="true" outlineLevel="0" collapsed="false">
      <c r="A630" s="144"/>
      <c r="B630" s="150" t="s">
        <v>3405</v>
      </c>
      <c r="C630" s="150"/>
      <c r="D630" s="150"/>
      <c r="E630" s="150"/>
      <c r="F630" s="150"/>
      <c r="G630" s="150"/>
      <c r="H630" s="150"/>
      <c r="I630" s="150"/>
      <c r="J630" s="150"/>
      <c r="K630" s="150"/>
      <c r="L630" s="150"/>
      <c r="M630" s="150"/>
      <c r="N630" s="150"/>
      <c r="O630" s="150"/>
      <c r="P630" s="150"/>
      <c r="Q630" s="143"/>
    </row>
    <row r="631" customFormat="false" ht="14.25" hidden="false" customHeight="true" outlineLevel="0" collapsed="false">
      <c r="A631" s="144" t="s">
        <v>3406</v>
      </c>
      <c r="B631" s="145" t="s">
        <v>598</v>
      </c>
      <c r="C631" s="146" t="s">
        <v>2729</v>
      </c>
      <c r="D631" s="147" t="s">
        <v>2710</v>
      </c>
      <c r="E631" s="147"/>
      <c r="F631" s="147"/>
      <c r="G631" s="148" t="n">
        <v>7</v>
      </c>
      <c r="H631" s="148"/>
      <c r="I631" s="149" t="n">
        <v>1</v>
      </c>
      <c r="J631" s="146" t="n">
        <v>5</v>
      </c>
      <c r="K631" s="149" t="s">
        <v>2713</v>
      </c>
      <c r="L631" s="146" t="s">
        <v>2471</v>
      </c>
      <c r="M631" s="145" t="s">
        <v>2714</v>
      </c>
      <c r="N631" s="146" t="s">
        <v>2461</v>
      </c>
      <c r="O631" s="145" t="s">
        <v>2463</v>
      </c>
      <c r="P631" s="146" t="s">
        <v>2463</v>
      </c>
      <c r="Q631" s="143"/>
    </row>
    <row r="632" customFormat="false" ht="14.25" hidden="false" customHeight="true" outlineLevel="0" collapsed="false">
      <c r="A632" s="144"/>
      <c r="B632" s="150" t="s">
        <v>3407</v>
      </c>
      <c r="C632" s="150"/>
      <c r="D632" s="150"/>
      <c r="E632" s="150"/>
      <c r="F632" s="150"/>
      <c r="G632" s="150"/>
      <c r="H632" s="150"/>
      <c r="I632" s="150"/>
      <c r="J632" s="150"/>
      <c r="K632" s="150"/>
      <c r="L632" s="150"/>
      <c r="M632" s="150"/>
      <c r="N632" s="150"/>
      <c r="O632" s="150"/>
      <c r="P632" s="150"/>
      <c r="Q632" s="143"/>
    </row>
    <row r="633" customFormat="false" ht="14.25" hidden="false" customHeight="true" outlineLevel="0" collapsed="false">
      <c r="A633" s="144" t="s">
        <v>3408</v>
      </c>
      <c r="B633" s="145" t="s">
        <v>484</v>
      </c>
      <c r="C633" s="146" t="s">
        <v>2722</v>
      </c>
      <c r="D633" s="147" t="s">
        <v>2774</v>
      </c>
      <c r="E633" s="147"/>
      <c r="F633" s="147"/>
      <c r="G633" s="148" t="s">
        <v>2713</v>
      </c>
      <c r="H633" s="148"/>
      <c r="I633" s="149" t="s">
        <v>2713</v>
      </c>
      <c r="J633" s="146" t="s">
        <v>2740</v>
      </c>
      <c r="K633" s="149" t="s">
        <v>2713</v>
      </c>
      <c r="L633" s="146" t="s">
        <v>427</v>
      </c>
      <c r="M633" s="145" t="s">
        <v>2714</v>
      </c>
      <c r="N633" s="146" t="s">
        <v>2461</v>
      </c>
      <c r="O633" s="145" t="s">
        <v>2471</v>
      </c>
      <c r="P633" s="146" t="s">
        <v>2463</v>
      </c>
      <c r="Q633" s="143"/>
    </row>
    <row r="634" customFormat="false" ht="14.25" hidden="false" customHeight="true" outlineLevel="0" collapsed="false">
      <c r="A634" s="144"/>
      <c r="B634" s="150" t="s">
        <v>3409</v>
      </c>
      <c r="C634" s="150"/>
      <c r="D634" s="150"/>
      <c r="E634" s="150"/>
      <c r="F634" s="150"/>
      <c r="G634" s="150"/>
      <c r="H634" s="150"/>
      <c r="I634" s="150"/>
      <c r="J634" s="150"/>
      <c r="K634" s="150"/>
      <c r="L634" s="150"/>
      <c r="M634" s="150"/>
      <c r="N634" s="150"/>
      <c r="O634" s="150"/>
      <c r="P634" s="150"/>
      <c r="Q634" s="143"/>
    </row>
    <row r="635" customFormat="false" ht="14.25" hidden="false" customHeight="true" outlineLevel="0" collapsed="false">
      <c r="A635" s="144" t="s">
        <v>3410</v>
      </c>
      <c r="B635" s="145" t="s">
        <v>619</v>
      </c>
      <c r="C635" s="146" t="s">
        <v>2722</v>
      </c>
      <c r="D635" s="147" t="s">
        <v>16</v>
      </c>
      <c r="E635" s="147"/>
      <c r="F635" s="147"/>
      <c r="G635" s="148" t="s">
        <v>2713</v>
      </c>
      <c r="H635" s="148"/>
      <c r="I635" s="149" t="s">
        <v>2713</v>
      </c>
      <c r="J635" s="146" t="s">
        <v>2830</v>
      </c>
      <c r="K635" s="149" t="s">
        <v>2713</v>
      </c>
      <c r="L635" s="146" t="s">
        <v>427</v>
      </c>
      <c r="M635" s="145" t="s">
        <v>2714</v>
      </c>
      <c r="N635" s="146" t="s">
        <v>2461</v>
      </c>
      <c r="O635" s="145" t="s">
        <v>2471</v>
      </c>
      <c r="P635" s="146" t="s">
        <v>2463</v>
      </c>
      <c r="Q635" s="143"/>
    </row>
    <row r="636" customFormat="false" ht="14.25" hidden="false" customHeight="true" outlineLevel="0" collapsed="false">
      <c r="A636" s="144"/>
      <c r="B636" s="150" t="s">
        <v>3411</v>
      </c>
      <c r="C636" s="150"/>
      <c r="D636" s="150"/>
      <c r="E636" s="150"/>
      <c r="F636" s="150"/>
      <c r="G636" s="150"/>
      <c r="H636" s="150"/>
      <c r="I636" s="150"/>
      <c r="J636" s="150"/>
      <c r="K636" s="150"/>
      <c r="L636" s="150"/>
      <c r="M636" s="150"/>
      <c r="N636" s="150"/>
      <c r="O636" s="150"/>
      <c r="P636" s="150"/>
      <c r="Q636" s="143"/>
    </row>
    <row r="637" customFormat="false" ht="14.25" hidden="false" customHeight="true" outlineLevel="0" collapsed="false">
      <c r="A637" s="144" t="s">
        <v>3412</v>
      </c>
      <c r="B637" s="145" t="s">
        <v>619</v>
      </c>
      <c r="C637" s="146" t="s">
        <v>2709</v>
      </c>
      <c r="D637" s="147" t="s">
        <v>2710</v>
      </c>
      <c r="E637" s="147"/>
      <c r="F637" s="147"/>
      <c r="G637" s="148" t="s">
        <v>2723</v>
      </c>
      <c r="H637" s="148"/>
      <c r="I637" s="149" t="n">
        <v>1</v>
      </c>
      <c r="J637" s="146" t="s">
        <v>2726</v>
      </c>
      <c r="K637" s="149" t="n">
        <v>0.5</v>
      </c>
      <c r="L637" s="146" t="s">
        <v>2463</v>
      </c>
      <c r="M637" s="145" t="s">
        <v>2714</v>
      </c>
      <c r="N637" s="146" t="s">
        <v>2761</v>
      </c>
      <c r="O637" s="145" t="s">
        <v>2463</v>
      </c>
      <c r="P637" s="146" t="s">
        <v>2463</v>
      </c>
      <c r="Q637" s="143"/>
    </row>
    <row r="638" customFormat="false" ht="14.25" hidden="false" customHeight="true" outlineLevel="0" collapsed="false">
      <c r="A638" s="144"/>
      <c r="B638" s="150" t="s">
        <v>3413</v>
      </c>
      <c r="C638" s="150"/>
      <c r="D638" s="150"/>
      <c r="E638" s="150"/>
      <c r="F638" s="150"/>
      <c r="G638" s="150"/>
      <c r="H638" s="150"/>
      <c r="I638" s="150"/>
      <c r="J638" s="150"/>
      <c r="K638" s="150"/>
      <c r="L638" s="150"/>
      <c r="M638" s="150"/>
      <c r="N638" s="150"/>
      <c r="O638" s="150"/>
      <c r="P638" s="150"/>
      <c r="Q638" s="143"/>
    </row>
    <row r="639" customFormat="false" ht="14.25" hidden="false" customHeight="true" outlineLevel="0" collapsed="false">
      <c r="A639" s="144" t="s">
        <v>3414</v>
      </c>
      <c r="B639" s="145" t="s">
        <v>598</v>
      </c>
      <c r="C639" s="146" t="s">
        <v>2729</v>
      </c>
      <c r="D639" s="147" t="s">
        <v>2710</v>
      </c>
      <c r="E639" s="147"/>
      <c r="F639" s="147"/>
      <c r="G639" s="148" t="s">
        <v>2711</v>
      </c>
      <c r="H639" s="148"/>
      <c r="I639" s="149" t="n">
        <v>1</v>
      </c>
      <c r="J639" s="146" t="s">
        <v>2711</v>
      </c>
      <c r="K639" s="149" t="s">
        <v>2713</v>
      </c>
      <c r="L639" s="146" t="s">
        <v>2471</v>
      </c>
      <c r="M639" s="145" t="n">
        <v>1</v>
      </c>
      <c r="N639" s="146" t="s">
        <v>2461</v>
      </c>
      <c r="O639" s="145" t="s">
        <v>2463</v>
      </c>
      <c r="P639" s="146" t="s">
        <v>2463</v>
      </c>
      <c r="Q639" s="143"/>
    </row>
    <row r="640" customFormat="false" ht="14.25" hidden="false" customHeight="true" outlineLevel="0" collapsed="false">
      <c r="A640" s="144"/>
      <c r="B640" s="150" t="s">
        <v>3415</v>
      </c>
      <c r="C640" s="150"/>
      <c r="D640" s="150"/>
      <c r="E640" s="150"/>
      <c r="F640" s="150"/>
      <c r="G640" s="150"/>
      <c r="H640" s="150"/>
      <c r="I640" s="150"/>
      <c r="J640" s="150"/>
      <c r="K640" s="150"/>
      <c r="L640" s="150"/>
      <c r="M640" s="150"/>
      <c r="N640" s="150"/>
      <c r="O640" s="150"/>
      <c r="P640" s="150"/>
      <c r="Q640" s="143"/>
    </row>
    <row r="641" customFormat="false" ht="14.25" hidden="false" customHeight="true" outlineLevel="0" collapsed="false">
      <c r="A641" s="144" t="s">
        <v>3416</v>
      </c>
      <c r="B641" s="145" t="s">
        <v>619</v>
      </c>
      <c r="C641" s="146" t="s">
        <v>2722</v>
      </c>
      <c r="D641" s="147" t="s">
        <v>16</v>
      </c>
      <c r="E641" s="147"/>
      <c r="F641" s="147"/>
      <c r="G641" s="148" t="s">
        <v>2713</v>
      </c>
      <c r="H641" s="148"/>
      <c r="I641" s="149" t="s">
        <v>2713</v>
      </c>
      <c r="J641" s="146" t="s">
        <v>2740</v>
      </c>
      <c r="K641" s="149" t="s">
        <v>2713</v>
      </c>
      <c r="L641" s="146" t="s">
        <v>427</v>
      </c>
      <c r="M641" s="145" t="n">
        <v>4</v>
      </c>
      <c r="N641" s="146" t="s">
        <v>2461</v>
      </c>
      <c r="O641" s="145" t="s">
        <v>2463</v>
      </c>
      <c r="P641" s="146" t="s">
        <v>2463</v>
      </c>
      <c r="Q641" s="143"/>
    </row>
    <row r="642" customFormat="false" ht="14.25" hidden="false" customHeight="true" outlineLevel="0" collapsed="false">
      <c r="A642" s="144"/>
      <c r="B642" s="150" t="s">
        <v>3417</v>
      </c>
      <c r="C642" s="150"/>
      <c r="D642" s="150"/>
      <c r="E642" s="150"/>
      <c r="F642" s="150"/>
      <c r="G642" s="150"/>
      <c r="H642" s="150"/>
      <c r="I642" s="150"/>
      <c r="J642" s="150"/>
      <c r="K642" s="150"/>
      <c r="L642" s="150"/>
      <c r="M642" s="150"/>
      <c r="N642" s="150"/>
      <c r="O642" s="150"/>
      <c r="P642" s="150"/>
      <c r="Q642" s="143"/>
    </row>
    <row r="643" customFormat="false" ht="14.25" hidden="false" customHeight="true" outlineLevel="0" collapsed="false">
      <c r="A643" s="144" t="s">
        <v>3418</v>
      </c>
      <c r="B643" s="145" t="s">
        <v>619</v>
      </c>
      <c r="C643" s="146" t="s">
        <v>2722</v>
      </c>
      <c r="D643" s="147" t="s">
        <v>2972</v>
      </c>
      <c r="E643" s="147"/>
      <c r="F643" s="147"/>
      <c r="G643" s="148" t="s">
        <v>2713</v>
      </c>
      <c r="H643" s="148"/>
      <c r="I643" s="149" t="s">
        <v>2713</v>
      </c>
      <c r="J643" s="146" t="s">
        <v>2740</v>
      </c>
      <c r="K643" s="149" t="s">
        <v>2713</v>
      </c>
      <c r="L643" s="146" t="s">
        <v>427</v>
      </c>
      <c r="M643" s="145" t="n">
        <v>0</v>
      </c>
      <c r="N643" s="146" t="s">
        <v>2461</v>
      </c>
      <c r="O643" s="145" t="s">
        <v>2463</v>
      </c>
      <c r="P643" s="146" t="s">
        <v>2463</v>
      </c>
      <c r="Q643" s="143"/>
    </row>
    <row r="644" customFormat="false" ht="14.25" hidden="false" customHeight="true" outlineLevel="0" collapsed="false">
      <c r="A644" s="144"/>
      <c r="B644" s="150" t="s">
        <v>3419</v>
      </c>
      <c r="C644" s="150"/>
      <c r="D644" s="150"/>
      <c r="E644" s="150"/>
      <c r="F644" s="150"/>
      <c r="G644" s="150"/>
      <c r="H644" s="150"/>
      <c r="I644" s="150"/>
      <c r="J644" s="150"/>
      <c r="K644" s="150"/>
      <c r="L644" s="150"/>
      <c r="M644" s="150"/>
      <c r="N644" s="150"/>
      <c r="O644" s="150"/>
      <c r="P644" s="150"/>
      <c r="Q644" s="143"/>
    </row>
    <row r="645" customFormat="false" ht="14.25" hidden="false" customHeight="true" outlineLevel="0" collapsed="false">
      <c r="A645" s="144" t="s">
        <v>3420</v>
      </c>
      <c r="B645" s="145" t="s">
        <v>764</v>
      </c>
      <c r="C645" s="146" t="s">
        <v>2709</v>
      </c>
      <c r="D645" s="147" t="s">
        <v>2710</v>
      </c>
      <c r="E645" s="147"/>
      <c r="F645" s="147"/>
      <c r="G645" s="148" t="s">
        <v>2712</v>
      </c>
      <c r="H645" s="148"/>
      <c r="I645" s="149" t="s">
        <v>2713</v>
      </c>
      <c r="J645" s="146" t="s">
        <v>2711</v>
      </c>
      <c r="K645" s="149" t="s">
        <v>2713</v>
      </c>
      <c r="L645" s="146" t="s">
        <v>2463</v>
      </c>
      <c r="M645" s="145" t="s">
        <v>2714</v>
      </c>
      <c r="N645" s="146" t="s">
        <v>2715</v>
      </c>
      <c r="O645" s="145" t="s">
        <v>2463</v>
      </c>
      <c r="P645" s="146" t="s">
        <v>2463</v>
      </c>
      <c r="Q645" s="143"/>
    </row>
    <row r="646" customFormat="false" ht="14.25" hidden="false" customHeight="true" outlineLevel="0" collapsed="false">
      <c r="A646" s="144"/>
      <c r="B646" s="150" t="s">
        <v>3421</v>
      </c>
      <c r="C646" s="150"/>
      <c r="D646" s="150"/>
      <c r="E646" s="150"/>
      <c r="F646" s="150"/>
      <c r="G646" s="150"/>
      <c r="H646" s="150"/>
      <c r="I646" s="150"/>
      <c r="J646" s="150"/>
      <c r="K646" s="150"/>
      <c r="L646" s="150"/>
      <c r="M646" s="150"/>
      <c r="N646" s="150"/>
      <c r="O646" s="150"/>
      <c r="P646" s="150"/>
      <c r="Q646" s="143"/>
    </row>
    <row r="647" customFormat="false" ht="14.25" hidden="false" customHeight="true" outlineLevel="0" collapsed="false">
      <c r="A647" s="144" t="s">
        <v>3422</v>
      </c>
      <c r="B647" s="145" t="s">
        <v>433</v>
      </c>
      <c r="C647" s="146" t="s">
        <v>2709</v>
      </c>
      <c r="D647" s="147" t="s">
        <v>2710</v>
      </c>
      <c r="E647" s="147"/>
      <c r="F647" s="147"/>
      <c r="G647" s="148" t="n">
        <v>10</v>
      </c>
      <c r="H647" s="148"/>
      <c r="I647" s="149" t="n">
        <v>0.75</v>
      </c>
      <c r="J647" s="146" t="s">
        <v>2740</v>
      </c>
      <c r="K647" s="149" t="s">
        <v>2713</v>
      </c>
      <c r="L647" s="146" t="s">
        <v>2463</v>
      </c>
      <c r="M647" s="145" t="s">
        <v>2714</v>
      </c>
      <c r="N647" s="146" t="s">
        <v>2761</v>
      </c>
      <c r="O647" s="145" t="s">
        <v>2463</v>
      </c>
      <c r="P647" s="146" t="s">
        <v>2463</v>
      </c>
      <c r="Q647" s="143"/>
    </row>
    <row r="648" customFormat="false" ht="14.25" hidden="false" customHeight="true" outlineLevel="0" collapsed="false">
      <c r="A648" s="144"/>
      <c r="B648" s="150" t="s">
        <v>3423</v>
      </c>
      <c r="C648" s="150"/>
      <c r="D648" s="150"/>
      <c r="E648" s="150"/>
      <c r="F648" s="150"/>
      <c r="G648" s="150"/>
      <c r="H648" s="150"/>
      <c r="I648" s="150"/>
      <c r="J648" s="150"/>
      <c r="K648" s="150"/>
      <c r="L648" s="150"/>
      <c r="M648" s="150"/>
      <c r="N648" s="150"/>
      <c r="O648" s="150"/>
      <c r="P648" s="150"/>
      <c r="Q648" s="143"/>
    </row>
    <row r="649" customFormat="false" ht="14.25" hidden="false" customHeight="true" outlineLevel="0" collapsed="false">
      <c r="A649" s="144" t="s">
        <v>3424</v>
      </c>
      <c r="B649" s="145" t="s">
        <v>1446</v>
      </c>
      <c r="C649" s="146" t="s">
        <v>2729</v>
      </c>
      <c r="D649" s="147" t="s">
        <v>2710</v>
      </c>
      <c r="E649" s="147"/>
      <c r="F649" s="147"/>
      <c r="G649" s="148" t="s">
        <v>2712</v>
      </c>
      <c r="H649" s="148"/>
      <c r="I649" s="149" t="s">
        <v>2713</v>
      </c>
      <c r="J649" s="146" t="s">
        <v>2711</v>
      </c>
      <c r="K649" s="149" t="s">
        <v>2713</v>
      </c>
      <c r="L649" s="146" t="s">
        <v>2463</v>
      </c>
      <c r="M649" s="145" t="s">
        <v>2714</v>
      </c>
      <c r="N649" s="146" t="s">
        <v>2715</v>
      </c>
      <c r="O649" s="145" t="s">
        <v>2463</v>
      </c>
      <c r="P649" s="146" t="s">
        <v>2463</v>
      </c>
      <c r="Q649" s="143"/>
    </row>
    <row r="650" customFormat="false" ht="14.25" hidden="false" customHeight="true" outlineLevel="0" collapsed="false">
      <c r="A650" s="144"/>
      <c r="B650" s="150" t="s">
        <v>3425</v>
      </c>
      <c r="C650" s="150"/>
      <c r="D650" s="150"/>
      <c r="E650" s="150"/>
      <c r="F650" s="150"/>
      <c r="G650" s="150"/>
      <c r="H650" s="150"/>
      <c r="I650" s="150"/>
      <c r="J650" s="150"/>
      <c r="K650" s="150"/>
      <c r="L650" s="150"/>
      <c r="M650" s="150"/>
      <c r="N650" s="150"/>
      <c r="O650" s="150"/>
      <c r="P650" s="150"/>
      <c r="Q650" s="143"/>
    </row>
    <row r="651" customFormat="false" ht="14.25" hidden="false" customHeight="true" outlineLevel="0" collapsed="false">
      <c r="A651" s="144" t="s">
        <v>3426</v>
      </c>
      <c r="B651" s="145" t="s">
        <v>501</v>
      </c>
      <c r="C651" s="146" t="s">
        <v>2722</v>
      </c>
      <c r="D651" s="147" t="s">
        <v>16</v>
      </c>
      <c r="E651" s="147"/>
      <c r="F651" s="147"/>
      <c r="G651" s="148" t="s">
        <v>2713</v>
      </c>
      <c r="H651" s="148"/>
      <c r="I651" s="149" t="s">
        <v>2713</v>
      </c>
      <c r="J651" s="146" t="s">
        <v>2712</v>
      </c>
      <c r="K651" s="149" t="s">
        <v>2713</v>
      </c>
      <c r="L651" s="146" t="s">
        <v>427</v>
      </c>
      <c r="M651" s="145" t="s">
        <v>2714</v>
      </c>
      <c r="N651" s="146" t="s">
        <v>2461</v>
      </c>
      <c r="O651" s="145" t="s">
        <v>2471</v>
      </c>
      <c r="P651" s="146" t="s">
        <v>2463</v>
      </c>
      <c r="Q651" s="143"/>
    </row>
    <row r="652" customFormat="false" ht="14.25" hidden="false" customHeight="true" outlineLevel="0" collapsed="false">
      <c r="A652" s="144"/>
      <c r="B652" s="150" t="s">
        <v>3427</v>
      </c>
      <c r="C652" s="150"/>
      <c r="D652" s="150"/>
      <c r="E652" s="150"/>
      <c r="F652" s="150"/>
      <c r="G652" s="150"/>
      <c r="H652" s="150"/>
      <c r="I652" s="150"/>
      <c r="J652" s="150"/>
      <c r="K652" s="150"/>
      <c r="L652" s="150"/>
      <c r="M652" s="150"/>
      <c r="N652" s="150"/>
      <c r="O652" s="150"/>
      <c r="P652" s="150"/>
      <c r="Q652" s="143"/>
    </row>
    <row r="653" customFormat="false" ht="14.25" hidden="false" customHeight="true" outlineLevel="0" collapsed="false">
      <c r="A653" s="144" t="s">
        <v>3428</v>
      </c>
      <c r="B653" s="151" t="s">
        <v>501</v>
      </c>
      <c r="C653" s="152" t="s">
        <v>2722</v>
      </c>
      <c r="D653" s="153" t="s">
        <v>2774</v>
      </c>
      <c r="E653" s="153"/>
      <c r="F653" s="153"/>
      <c r="G653" s="154" t="s">
        <v>2713</v>
      </c>
      <c r="H653" s="154"/>
      <c r="I653" s="151" t="s">
        <v>2713</v>
      </c>
      <c r="J653" s="152" t="n">
        <v>7</v>
      </c>
      <c r="K653" s="151" t="s">
        <v>2713</v>
      </c>
      <c r="L653" s="152" t="s">
        <v>2463</v>
      </c>
      <c r="M653" s="151" t="n">
        <v>0</v>
      </c>
      <c r="N653" s="152" t="s">
        <v>2461</v>
      </c>
      <c r="O653" s="151" t="s">
        <v>2463</v>
      </c>
      <c r="P653" s="152" t="s">
        <v>2463</v>
      </c>
      <c r="Q653" s="143"/>
    </row>
    <row r="654" customFormat="false" ht="14.25" hidden="false" customHeight="true" outlineLevel="0" collapsed="false">
      <c r="A654" s="144"/>
      <c r="B654" s="155" t="s">
        <v>3429</v>
      </c>
      <c r="C654" s="155"/>
      <c r="D654" s="155"/>
      <c r="E654" s="155"/>
      <c r="F654" s="155"/>
      <c r="G654" s="155"/>
      <c r="H654" s="155"/>
      <c r="I654" s="155"/>
      <c r="J654" s="155"/>
      <c r="K654" s="155"/>
      <c r="L654" s="155"/>
      <c r="M654" s="155"/>
      <c r="N654" s="155"/>
      <c r="O654" s="155"/>
      <c r="P654" s="155"/>
      <c r="Q654" s="143"/>
    </row>
    <row r="655" customFormat="false" ht="14.25" hidden="false" customHeight="true" outlineLevel="0" collapsed="false">
      <c r="A655" s="144" t="s">
        <v>3430</v>
      </c>
      <c r="B655" s="145" t="s">
        <v>512</v>
      </c>
      <c r="C655" s="146" t="s">
        <v>2729</v>
      </c>
      <c r="D655" s="147" t="s">
        <v>2855</v>
      </c>
      <c r="E655" s="147"/>
      <c r="F655" s="147"/>
      <c r="G655" s="148" t="s">
        <v>3061</v>
      </c>
      <c r="H655" s="148"/>
      <c r="I655" s="149" t="n">
        <v>1</v>
      </c>
      <c r="J655" s="146" t="s">
        <v>2712</v>
      </c>
      <c r="K655" s="149" t="s">
        <v>2713</v>
      </c>
      <c r="L655" s="146" t="s">
        <v>2463</v>
      </c>
      <c r="M655" s="145" t="s">
        <v>2714</v>
      </c>
      <c r="N655" s="146" t="s">
        <v>2761</v>
      </c>
      <c r="O655" s="145" t="s">
        <v>2463</v>
      </c>
      <c r="P655" s="146" t="s">
        <v>2463</v>
      </c>
      <c r="Q655" s="143"/>
    </row>
    <row r="656" customFormat="false" ht="14.25" hidden="false" customHeight="true" outlineLevel="0" collapsed="false">
      <c r="A656" s="144"/>
      <c r="B656" s="150" t="s">
        <v>3431</v>
      </c>
      <c r="C656" s="150"/>
      <c r="D656" s="150"/>
      <c r="E656" s="150"/>
      <c r="F656" s="150"/>
      <c r="G656" s="150"/>
      <c r="H656" s="150"/>
      <c r="I656" s="150"/>
      <c r="J656" s="150"/>
      <c r="K656" s="150"/>
      <c r="L656" s="150"/>
      <c r="M656" s="150"/>
      <c r="N656" s="150"/>
      <c r="O656" s="150"/>
      <c r="P656" s="150"/>
      <c r="Q656" s="143"/>
    </row>
    <row r="657" customFormat="false" ht="14.25" hidden="false" customHeight="true" outlineLevel="0" collapsed="false">
      <c r="A657" s="144" t="s">
        <v>3432</v>
      </c>
      <c r="B657" s="151" t="s">
        <v>598</v>
      </c>
      <c r="C657" s="152" t="s">
        <v>2722</v>
      </c>
      <c r="D657" s="153" t="s">
        <v>2774</v>
      </c>
      <c r="E657" s="153"/>
      <c r="F657" s="153"/>
      <c r="G657" s="154" t="s">
        <v>2713</v>
      </c>
      <c r="H657" s="154"/>
      <c r="I657" s="151" t="s">
        <v>2713</v>
      </c>
      <c r="J657" s="152" t="s">
        <v>2823</v>
      </c>
      <c r="K657" s="151" t="s">
        <v>2713</v>
      </c>
      <c r="L657" s="152" t="s">
        <v>2463</v>
      </c>
      <c r="M657" s="151" t="n">
        <v>0</v>
      </c>
      <c r="N657" s="152" t="s">
        <v>2461</v>
      </c>
      <c r="O657" s="151" t="s">
        <v>2463</v>
      </c>
      <c r="P657" s="152" t="s">
        <v>2463</v>
      </c>
      <c r="Q657" s="143"/>
    </row>
    <row r="658" customFormat="false" ht="14.25" hidden="false" customHeight="true" outlineLevel="0" collapsed="false">
      <c r="A658" s="144"/>
      <c r="B658" s="155" t="s">
        <v>3433</v>
      </c>
      <c r="C658" s="155"/>
      <c r="D658" s="155"/>
      <c r="E658" s="155"/>
      <c r="F658" s="155"/>
      <c r="G658" s="155"/>
      <c r="H658" s="155"/>
      <c r="I658" s="155"/>
      <c r="J658" s="155"/>
      <c r="K658" s="155"/>
      <c r="L658" s="155"/>
      <c r="M658" s="155"/>
      <c r="N658" s="155"/>
      <c r="O658" s="155"/>
      <c r="P658" s="155"/>
      <c r="Q658" s="143"/>
    </row>
    <row r="659" customFormat="false" ht="14.25" hidden="false" customHeight="true" outlineLevel="0" collapsed="false">
      <c r="A659" s="144" t="s">
        <v>3434</v>
      </c>
      <c r="B659" s="145" t="s">
        <v>484</v>
      </c>
      <c r="C659" s="146" t="s">
        <v>2722</v>
      </c>
      <c r="D659" s="147" t="s">
        <v>2710</v>
      </c>
      <c r="E659" s="147"/>
      <c r="F659" s="147"/>
      <c r="G659" s="148" t="s">
        <v>2823</v>
      </c>
      <c r="H659" s="148"/>
      <c r="I659" s="149" t="s">
        <v>2713</v>
      </c>
      <c r="J659" s="146" t="s">
        <v>2823</v>
      </c>
      <c r="K659" s="149" t="s">
        <v>2713</v>
      </c>
      <c r="L659" s="146" t="s">
        <v>2463</v>
      </c>
      <c r="M659" s="145" t="s">
        <v>2714</v>
      </c>
      <c r="N659" s="146" t="s">
        <v>2781</v>
      </c>
      <c r="O659" s="145" t="s">
        <v>2463</v>
      </c>
      <c r="P659" s="146" t="s">
        <v>2463</v>
      </c>
      <c r="Q659" s="143"/>
    </row>
    <row r="660" customFormat="false" ht="14.25" hidden="false" customHeight="true" outlineLevel="0" collapsed="false">
      <c r="A660" s="144"/>
      <c r="B660" s="150" t="s">
        <v>3435</v>
      </c>
      <c r="C660" s="150"/>
      <c r="D660" s="150"/>
      <c r="E660" s="150"/>
      <c r="F660" s="150"/>
      <c r="G660" s="150"/>
      <c r="H660" s="150"/>
      <c r="I660" s="150"/>
      <c r="J660" s="150"/>
      <c r="K660" s="150"/>
      <c r="L660" s="150"/>
      <c r="M660" s="150"/>
      <c r="N660" s="150"/>
      <c r="O660" s="150"/>
      <c r="P660" s="150"/>
      <c r="Q660" s="143"/>
    </row>
    <row r="661" customFormat="false" ht="14.25" hidden="false" customHeight="true" outlineLevel="0" collapsed="false">
      <c r="A661" s="144" t="s">
        <v>3436</v>
      </c>
      <c r="B661" s="145" t="s">
        <v>484</v>
      </c>
      <c r="C661" s="146" t="s">
        <v>2722</v>
      </c>
      <c r="D661" s="147" t="s">
        <v>2710</v>
      </c>
      <c r="E661" s="147"/>
      <c r="F661" s="147"/>
      <c r="G661" s="148" t="s">
        <v>2713</v>
      </c>
      <c r="H661" s="148"/>
      <c r="I661" s="149" t="s">
        <v>2713</v>
      </c>
      <c r="J661" s="146" t="s">
        <v>2712</v>
      </c>
      <c r="K661" s="149" t="s">
        <v>2713</v>
      </c>
      <c r="L661" s="146" t="s">
        <v>2463</v>
      </c>
      <c r="M661" s="145" t="s">
        <v>2714</v>
      </c>
      <c r="N661" s="146" t="s">
        <v>2461</v>
      </c>
      <c r="O661" s="145" t="s">
        <v>2463</v>
      </c>
      <c r="P661" s="146" t="s">
        <v>2471</v>
      </c>
      <c r="Q661" s="143"/>
    </row>
    <row r="662" customFormat="false" ht="14.25" hidden="false" customHeight="true" outlineLevel="0" collapsed="false">
      <c r="A662" s="144"/>
      <c r="B662" s="150" t="s">
        <v>3437</v>
      </c>
      <c r="C662" s="150"/>
      <c r="D662" s="150"/>
      <c r="E662" s="150"/>
      <c r="F662" s="150"/>
      <c r="G662" s="150"/>
      <c r="H662" s="150"/>
      <c r="I662" s="150"/>
      <c r="J662" s="150"/>
      <c r="K662" s="150"/>
      <c r="L662" s="150"/>
      <c r="M662" s="150"/>
      <c r="N662" s="150"/>
      <c r="O662" s="150"/>
      <c r="P662" s="150"/>
      <c r="Q662" s="143"/>
    </row>
    <row r="663" customFormat="false" ht="14.25" hidden="false" customHeight="true" outlineLevel="0" collapsed="false">
      <c r="A663" s="144" t="s">
        <v>3438</v>
      </c>
      <c r="B663" s="145" t="s">
        <v>619</v>
      </c>
      <c r="C663" s="146" t="s">
        <v>2722</v>
      </c>
      <c r="D663" s="147" t="s">
        <v>16</v>
      </c>
      <c r="E663" s="147"/>
      <c r="F663" s="147"/>
      <c r="G663" s="148" t="s">
        <v>2713</v>
      </c>
      <c r="H663" s="148"/>
      <c r="I663" s="149" t="s">
        <v>2713</v>
      </c>
      <c r="J663" s="146" t="s">
        <v>2726</v>
      </c>
      <c r="K663" s="149" t="s">
        <v>2713</v>
      </c>
      <c r="L663" s="146" t="s">
        <v>427</v>
      </c>
      <c r="M663" s="145" t="s">
        <v>2714</v>
      </c>
      <c r="N663" s="146" t="s">
        <v>2461</v>
      </c>
      <c r="O663" s="145" t="s">
        <v>2471</v>
      </c>
      <c r="P663" s="146" t="s">
        <v>2463</v>
      </c>
      <c r="Q663" s="143"/>
    </row>
    <row r="664" customFormat="false" ht="14.25" hidden="false" customHeight="true" outlineLevel="0" collapsed="false">
      <c r="A664" s="144"/>
      <c r="B664" s="150" t="s">
        <v>3439</v>
      </c>
      <c r="C664" s="150"/>
      <c r="D664" s="150"/>
      <c r="E664" s="150"/>
      <c r="F664" s="150"/>
      <c r="G664" s="150"/>
      <c r="H664" s="150"/>
      <c r="I664" s="150"/>
      <c r="J664" s="150"/>
      <c r="K664" s="150"/>
      <c r="L664" s="150"/>
      <c r="M664" s="150"/>
      <c r="N664" s="150"/>
      <c r="O664" s="150"/>
      <c r="P664" s="150"/>
      <c r="Q664" s="143"/>
    </row>
    <row r="665" customFormat="false" ht="14.25" hidden="false" customHeight="true" outlineLevel="0" collapsed="false">
      <c r="A665" s="144" t="s">
        <v>3440</v>
      </c>
      <c r="B665" s="145" t="s">
        <v>764</v>
      </c>
      <c r="C665" s="146" t="s">
        <v>2709</v>
      </c>
      <c r="D665" s="147" t="s">
        <v>2710</v>
      </c>
      <c r="E665" s="147"/>
      <c r="F665" s="147"/>
      <c r="G665" s="148" t="s">
        <v>2712</v>
      </c>
      <c r="H665" s="148"/>
      <c r="I665" s="149" t="n">
        <v>1</v>
      </c>
      <c r="J665" s="146" t="s">
        <v>2766</v>
      </c>
      <c r="K665" s="149" t="s">
        <v>2713</v>
      </c>
      <c r="L665" s="146" t="s">
        <v>2463</v>
      </c>
      <c r="M665" s="145" t="s">
        <v>2714</v>
      </c>
      <c r="N665" s="146" t="s">
        <v>2732</v>
      </c>
      <c r="O665" s="145" t="s">
        <v>2463</v>
      </c>
      <c r="P665" s="146" t="s">
        <v>2463</v>
      </c>
      <c r="Q665" s="143"/>
    </row>
    <row r="666" customFormat="false" ht="14.25" hidden="false" customHeight="true" outlineLevel="0" collapsed="false">
      <c r="A666" s="144"/>
      <c r="B666" s="150" t="s">
        <v>3441</v>
      </c>
      <c r="C666" s="150"/>
      <c r="D666" s="150"/>
      <c r="E666" s="150"/>
      <c r="F666" s="150"/>
      <c r="G666" s="150"/>
      <c r="H666" s="150"/>
      <c r="I666" s="150"/>
      <c r="J666" s="150"/>
      <c r="K666" s="150"/>
      <c r="L666" s="150"/>
      <c r="M666" s="150"/>
      <c r="N666" s="150"/>
      <c r="O666" s="150"/>
      <c r="P666" s="150"/>
      <c r="Q666" s="143"/>
    </row>
    <row r="667" customFormat="false" ht="14.25" hidden="false" customHeight="true" outlineLevel="0" collapsed="false">
      <c r="A667" s="144" t="s">
        <v>3442</v>
      </c>
      <c r="B667" s="145" t="s">
        <v>484</v>
      </c>
      <c r="C667" s="146" t="s">
        <v>2729</v>
      </c>
      <c r="D667" s="147" t="s">
        <v>2710</v>
      </c>
      <c r="E667" s="147"/>
      <c r="F667" s="147"/>
      <c r="G667" s="148" t="s">
        <v>2911</v>
      </c>
      <c r="H667" s="148"/>
      <c r="I667" s="149" t="n">
        <v>0.75</v>
      </c>
      <c r="J667" s="146" t="s">
        <v>2753</v>
      </c>
      <c r="K667" s="149" t="s">
        <v>2713</v>
      </c>
      <c r="L667" s="146" t="s">
        <v>2471</v>
      </c>
      <c r="M667" s="145" t="s">
        <v>2714</v>
      </c>
      <c r="N667" s="146" t="s">
        <v>2802</v>
      </c>
      <c r="O667" s="145" t="s">
        <v>2463</v>
      </c>
      <c r="P667" s="146" t="s">
        <v>2463</v>
      </c>
      <c r="Q667" s="143"/>
    </row>
    <row r="668" customFormat="false" ht="14.25" hidden="false" customHeight="true" outlineLevel="0" collapsed="false">
      <c r="A668" s="144"/>
      <c r="B668" s="150" t="s">
        <v>3443</v>
      </c>
      <c r="C668" s="150"/>
      <c r="D668" s="150"/>
      <c r="E668" s="150"/>
      <c r="F668" s="150"/>
      <c r="G668" s="150"/>
      <c r="H668" s="150"/>
      <c r="I668" s="150"/>
      <c r="J668" s="150"/>
      <c r="K668" s="150"/>
      <c r="L668" s="150"/>
      <c r="M668" s="150"/>
      <c r="N668" s="150"/>
      <c r="O668" s="150"/>
      <c r="P668" s="150"/>
      <c r="Q668" s="143"/>
    </row>
    <row r="669" customFormat="false" ht="14.25" hidden="false" customHeight="true" outlineLevel="0" collapsed="false">
      <c r="A669" s="144" t="s">
        <v>3444</v>
      </c>
      <c r="B669" s="145" t="s">
        <v>484</v>
      </c>
      <c r="C669" s="146" t="s">
        <v>2729</v>
      </c>
      <c r="D669" s="147" t="s">
        <v>2710</v>
      </c>
      <c r="E669" s="147"/>
      <c r="F669" s="147"/>
      <c r="G669" s="148" t="s">
        <v>2753</v>
      </c>
      <c r="H669" s="148"/>
      <c r="I669" s="149" t="n">
        <v>0.85</v>
      </c>
      <c r="J669" s="146" t="s">
        <v>2712</v>
      </c>
      <c r="K669" s="149" t="s">
        <v>2713</v>
      </c>
      <c r="L669" s="146" t="s">
        <v>2471</v>
      </c>
      <c r="M669" s="145" t="s">
        <v>2714</v>
      </c>
      <c r="N669" s="146" t="s">
        <v>2802</v>
      </c>
      <c r="O669" s="145" t="s">
        <v>2463</v>
      </c>
      <c r="P669" s="146" t="s">
        <v>2463</v>
      </c>
      <c r="Q669" s="143"/>
    </row>
    <row r="670" customFormat="false" ht="14.25" hidden="false" customHeight="true" outlineLevel="0" collapsed="false">
      <c r="A670" s="144"/>
      <c r="B670" s="150" t="s">
        <v>3445</v>
      </c>
      <c r="C670" s="150"/>
      <c r="D670" s="150"/>
      <c r="E670" s="150"/>
      <c r="F670" s="150"/>
      <c r="G670" s="150"/>
      <c r="H670" s="150"/>
      <c r="I670" s="150"/>
      <c r="J670" s="150"/>
      <c r="K670" s="150"/>
      <c r="L670" s="150"/>
      <c r="M670" s="150"/>
      <c r="N670" s="150"/>
      <c r="O670" s="150"/>
      <c r="P670" s="150"/>
      <c r="Q670" s="143"/>
    </row>
    <row r="671" customFormat="false" ht="14.25" hidden="false" customHeight="true" outlineLevel="0" collapsed="false">
      <c r="A671" s="144" t="s">
        <v>3446</v>
      </c>
      <c r="B671" s="145" t="s">
        <v>455</v>
      </c>
      <c r="C671" s="146" t="s">
        <v>2729</v>
      </c>
      <c r="D671" s="147" t="s">
        <v>2710</v>
      </c>
      <c r="E671" s="147"/>
      <c r="F671" s="147"/>
      <c r="G671" s="148" t="s">
        <v>2911</v>
      </c>
      <c r="H671" s="148"/>
      <c r="I671" s="149" t="n">
        <v>0.85</v>
      </c>
      <c r="J671" s="146" t="s">
        <v>2753</v>
      </c>
      <c r="K671" s="149" t="s">
        <v>2713</v>
      </c>
      <c r="L671" s="146" t="s">
        <v>2471</v>
      </c>
      <c r="M671" s="145" t="n">
        <v>0</v>
      </c>
      <c r="N671" s="146" t="s">
        <v>2732</v>
      </c>
      <c r="O671" s="145" t="s">
        <v>2463</v>
      </c>
      <c r="P671" s="146" t="s">
        <v>2463</v>
      </c>
      <c r="Q671" s="143"/>
    </row>
    <row r="672" customFormat="false" ht="14.25" hidden="false" customHeight="true" outlineLevel="0" collapsed="false">
      <c r="A672" s="144"/>
      <c r="B672" s="150" t="s">
        <v>3447</v>
      </c>
      <c r="C672" s="150"/>
      <c r="D672" s="150"/>
      <c r="E672" s="150"/>
      <c r="F672" s="150"/>
      <c r="G672" s="150"/>
      <c r="H672" s="150"/>
      <c r="I672" s="150"/>
      <c r="J672" s="150"/>
      <c r="K672" s="150"/>
      <c r="L672" s="150"/>
      <c r="M672" s="150"/>
      <c r="N672" s="150"/>
      <c r="O672" s="150"/>
      <c r="P672" s="150"/>
      <c r="Q672" s="143"/>
    </row>
    <row r="673" customFormat="false" ht="14.25" hidden="false" customHeight="true" outlineLevel="0" collapsed="false">
      <c r="A673" s="144" t="s">
        <v>3448</v>
      </c>
      <c r="B673" s="145" t="s">
        <v>1008</v>
      </c>
      <c r="C673" s="146" t="s">
        <v>2722</v>
      </c>
      <c r="D673" s="147" t="s">
        <v>2710</v>
      </c>
      <c r="E673" s="147"/>
      <c r="F673" s="147"/>
      <c r="G673" s="148" t="s">
        <v>2713</v>
      </c>
      <c r="H673" s="148"/>
      <c r="I673" s="149" t="n">
        <v>1</v>
      </c>
      <c r="J673" s="146" t="n">
        <v>10</v>
      </c>
      <c r="K673" s="149" t="s">
        <v>2713</v>
      </c>
      <c r="L673" s="146" t="s">
        <v>2463</v>
      </c>
      <c r="M673" s="145" t="s">
        <v>2714</v>
      </c>
      <c r="N673" s="146" t="s">
        <v>2461</v>
      </c>
      <c r="O673" s="145" t="s">
        <v>2463</v>
      </c>
      <c r="P673" s="146" t="s">
        <v>2463</v>
      </c>
      <c r="Q673" s="143"/>
    </row>
    <row r="674" customFormat="false" ht="14.25" hidden="false" customHeight="true" outlineLevel="0" collapsed="false">
      <c r="A674" s="144"/>
      <c r="B674" s="150" t="s">
        <v>3449</v>
      </c>
      <c r="C674" s="150"/>
      <c r="D674" s="150"/>
      <c r="E674" s="150"/>
      <c r="F674" s="150"/>
      <c r="G674" s="150"/>
      <c r="H674" s="150"/>
      <c r="I674" s="150"/>
      <c r="J674" s="150"/>
      <c r="K674" s="150"/>
      <c r="L674" s="150"/>
      <c r="M674" s="150"/>
      <c r="N674" s="150"/>
      <c r="O674" s="150"/>
      <c r="P674" s="150"/>
      <c r="Q674" s="143"/>
    </row>
    <row r="675" customFormat="false" ht="14.25" hidden="false" customHeight="true" outlineLevel="0" collapsed="false">
      <c r="A675" s="144" t="s">
        <v>3450</v>
      </c>
      <c r="B675" s="145" t="s">
        <v>1446</v>
      </c>
      <c r="C675" s="146" t="s">
        <v>2729</v>
      </c>
      <c r="D675" s="147" t="s">
        <v>16</v>
      </c>
      <c r="E675" s="147"/>
      <c r="F675" s="147"/>
      <c r="G675" s="148" t="s">
        <v>2823</v>
      </c>
      <c r="H675" s="148"/>
      <c r="I675" s="149" t="n">
        <v>1</v>
      </c>
      <c r="J675" s="146" t="s">
        <v>2823</v>
      </c>
      <c r="K675" s="149" t="s">
        <v>2713</v>
      </c>
      <c r="L675" s="146" t="s">
        <v>2463</v>
      </c>
      <c r="M675" s="145" t="s">
        <v>2714</v>
      </c>
      <c r="N675" s="146" t="s">
        <v>2461</v>
      </c>
      <c r="O675" s="145" t="s">
        <v>2463</v>
      </c>
      <c r="P675" s="146" t="s">
        <v>2463</v>
      </c>
      <c r="Q675" s="143"/>
    </row>
    <row r="676" customFormat="false" ht="14.25" hidden="false" customHeight="true" outlineLevel="0" collapsed="false">
      <c r="A676" s="144"/>
      <c r="B676" s="150" t="s">
        <v>3451</v>
      </c>
      <c r="C676" s="150"/>
      <c r="D676" s="150"/>
      <c r="E676" s="150"/>
      <c r="F676" s="150"/>
      <c r="G676" s="150"/>
      <c r="H676" s="150"/>
      <c r="I676" s="150"/>
      <c r="J676" s="150"/>
      <c r="K676" s="150"/>
      <c r="L676" s="150"/>
      <c r="M676" s="150"/>
      <c r="N676" s="150"/>
      <c r="O676" s="150"/>
      <c r="P676" s="150"/>
      <c r="Q676" s="143"/>
    </row>
    <row r="677" customFormat="false" ht="14.25" hidden="false" customHeight="true" outlineLevel="0" collapsed="false">
      <c r="A677" s="144" t="s">
        <v>3452</v>
      </c>
      <c r="B677" s="145" t="s">
        <v>1446</v>
      </c>
      <c r="C677" s="146" t="s">
        <v>2729</v>
      </c>
      <c r="D677" s="147" t="s">
        <v>2710</v>
      </c>
      <c r="E677" s="147"/>
      <c r="F677" s="147"/>
      <c r="G677" s="148" t="s">
        <v>2726</v>
      </c>
      <c r="H677" s="148"/>
      <c r="I677" s="149" t="n">
        <v>0.95</v>
      </c>
      <c r="J677" s="146" t="s">
        <v>2711</v>
      </c>
      <c r="K677" s="149" t="n">
        <v>0.1</v>
      </c>
      <c r="L677" s="146" t="s">
        <v>2471</v>
      </c>
      <c r="M677" s="145" t="s">
        <v>2714</v>
      </c>
      <c r="N677" s="146" t="s">
        <v>2715</v>
      </c>
      <c r="O677" s="145" t="s">
        <v>2463</v>
      </c>
      <c r="P677" s="146" t="s">
        <v>2463</v>
      </c>
      <c r="Q677" s="143"/>
    </row>
    <row r="678" customFormat="false" ht="14.25" hidden="false" customHeight="true" outlineLevel="0" collapsed="false">
      <c r="A678" s="144"/>
      <c r="B678" s="150" t="s">
        <v>3453</v>
      </c>
      <c r="C678" s="150"/>
      <c r="D678" s="150"/>
      <c r="E678" s="150"/>
      <c r="F678" s="150"/>
      <c r="G678" s="150"/>
      <c r="H678" s="150"/>
      <c r="I678" s="150"/>
      <c r="J678" s="150"/>
      <c r="K678" s="150"/>
      <c r="L678" s="150"/>
      <c r="M678" s="150"/>
      <c r="N678" s="150"/>
      <c r="O678" s="150"/>
      <c r="P678" s="150"/>
      <c r="Q678" s="143"/>
    </row>
    <row r="679" customFormat="false" ht="14.25" hidden="false" customHeight="true" outlineLevel="0" collapsed="false">
      <c r="A679" s="144" t="s">
        <v>3454</v>
      </c>
      <c r="B679" s="145" t="s">
        <v>1446</v>
      </c>
      <c r="C679" s="146" t="s">
        <v>2722</v>
      </c>
      <c r="D679" s="147" t="s">
        <v>2877</v>
      </c>
      <c r="E679" s="147"/>
      <c r="F679" s="147"/>
      <c r="G679" s="148" t="s">
        <v>2713</v>
      </c>
      <c r="H679" s="148"/>
      <c r="I679" s="149" t="n">
        <v>0.85</v>
      </c>
      <c r="J679" s="146" t="s">
        <v>2712</v>
      </c>
      <c r="K679" s="149" t="s">
        <v>2713</v>
      </c>
      <c r="L679" s="146" t="s">
        <v>2463</v>
      </c>
      <c r="M679" s="145" t="s">
        <v>2714</v>
      </c>
      <c r="N679" s="146" t="s">
        <v>2461</v>
      </c>
      <c r="O679" s="145" t="s">
        <v>2463</v>
      </c>
      <c r="P679" s="146" t="s">
        <v>2471</v>
      </c>
      <c r="Q679" s="143"/>
    </row>
    <row r="680" customFormat="false" ht="14.25" hidden="false" customHeight="true" outlineLevel="0" collapsed="false">
      <c r="A680" s="144"/>
      <c r="B680" s="150" t="s">
        <v>3455</v>
      </c>
      <c r="C680" s="150"/>
      <c r="D680" s="150"/>
      <c r="E680" s="150"/>
      <c r="F680" s="150"/>
      <c r="G680" s="150"/>
      <c r="H680" s="150"/>
      <c r="I680" s="150"/>
      <c r="J680" s="150"/>
      <c r="K680" s="150"/>
      <c r="L680" s="150"/>
      <c r="M680" s="150"/>
      <c r="N680" s="150"/>
      <c r="O680" s="150"/>
      <c r="P680" s="150"/>
      <c r="Q680" s="143"/>
    </row>
    <row r="681" customFormat="false" ht="14.25" hidden="false" customHeight="true" outlineLevel="0" collapsed="false">
      <c r="A681" s="144" t="s">
        <v>3456</v>
      </c>
      <c r="B681" s="145" t="s">
        <v>1446</v>
      </c>
      <c r="C681" s="146" t="s">
        <v>2729</v>
      </c>
      <c r="D681" s="147" t="s">
        <v>2710</v>
      </c>
      <c r="E681" s="147"/>
      <c r="F681" s="147"/>
      <c r="G681" s="148" t="n">
        <v>9</v>
      </c>
      <c r="H681" s="148"/>
      <c r="I681" s="149" t="n">
        <v>0.9</v>
      </c>
      <c r="J681" s="146" t="s">
        <v>2723</v>
      </c>
      <c r="K681" s="149" t="n">
        <v>0.2</v>
      </c>
      <c r="L681" s="146" t="s">
        <v>2471</v>
      </c>
      <c r="M681" s="145" t="s">
        <v>2714</v>
      </c>
      <c r="N681" s="146" t="s">
        <v>2732</v>
      </c>
      <c r="O681" s="145" t="s">
        <v>2463</v>
      </c>
      <c r="P681" s="146" t="s">
        <v>2463</v>
      </c>
      <c r="Q681" s="143"/>
    </row>
    <row r="682" customFormat="false" ht="14.25" hidden="false" customHeight="true" outlineLevel="0" collapsed="false">
      <c r="A682" s="144"/>
      <c r="B682" s="150" t="s">
        <v>3457</v>
      </c>
      <c r="C682" s="150"/>
      <c r="D682" s="150"/>
      <c r="E682" s="150"/>
      <c r="F682" s="150"/>
      <c r="G682" s="150"/>
      <c r="H682" s="150"/>
      <c r="I682" s="150"/>
      <c r="J682" s="150"/>
      <c r="K682" s="150"/>
      <c r="L682" s="150"/>
      <c r="M682" s="150"/>
      <c r="N682" s="150"/>
      <c r="O682" s="150"/>
      <c r="P682" s="150"/>
      <c r="Q682" s="143"/>
    </row>
    <row r="683" customFormat="false" ht="14.25" hidden="false" customHeight="true" outlineLevel="0" collapsed="false">
      <c r="A683" s="144" t="s">
        <v>3458</v>
      </c>
      <c r="B683" s="145" t="s">
        <v>484</v>
      </c>
      <c r="C683" s="146" t="s">
        <v>2722</v>
      </c>
      <c r="D683" s="147" t="s">
        <v>16</v>
      </c>
      <c r="E683" s="147"/>
      <c r="F683" s="147"/>
      <c r="G683" s="148" t="s">
        <v>2713</v>
      </c>
      <c r="H683" s="148"/>
      <c r="I683" s="149" t="s">
        <v>2713</v>
      </c>
      <c r="J683" s="146" t="s">
        <v>2823</v>
      </c>
      <c r="K683" s="149" t="s">
        <v>2713</v>
      </c>
      <c r="L683" s="146" t="s">
        <v>2463</v>
      </c>
      <c r="M683" s="145" t="s">
        <v>2714</v>
      </c>
      <c r="N683" s="146" t="s">
        <v>2781</v>
      </c>
      <c r="O683" s="145" t="s">
        <v>2463</v>
      </c>
      <c r="P683" s="146" t="s">
        <v>2463</v>
      </c>
      <c r="Q683" s="143"/>
    </row>
    <row r="684" customFormat="false" ht="14.25" hidden="false" customHeight="true" outlineLevel="0" collapsed="false">
      <c r="A684" s="144"/>
      <c r="B684" s="150" t="s">
        <v>3459</v>
      </c>
      <c r="C684" s="150"/>
      <c r="D684" s="150"/>
      <c r="E684" s="150"/>
      <c r="F684" s="150"/>
      <c r="G684" s="150"/>
      <c r="H684" s="150"/>
      <c r="I684" s="150"/>
      <c r="J684" s="150"/>
      <c r="K684" s="150"/>
      <c r="L684" s="150"/>
      <c r="M684" s="150"/>
      <c r="N684" s="150"/>
      <c r="O684" s="150"/>
      <c r="P684" s="150"/>
      <c r="Q684" s="143"/>
    </row>
    <row r="685" customFormat="false" ht="14.25" hidden="false" customHeight="true" outlineLevel="0" collapsed="false">
      <c r="A685" s="144" t="s">
        <v>3460</v>
      </c>
      <c r="B685" s="145" t="s">
        <v>484</v>
      </c>
      <c r="C685" s="146" t="s">
        <v>2722</v>
      </c>
      <c r="D685" s="147" t="s">
        <v>2735</v>
      </c>
      <c r="E685" s="147"/>
      <c r="F685" s="147"/>
      <c r="G685" s="148" t="s">
        <v>2713</v>
      </c>
      <c r="H685" s="148"/>
      <c r="I685" s="149" t="s">
        <v>2713</v>
      </c>
      <c r="J685" s="146" t="s">
        <v>2823</v>
      </c>
      <c r="K685" s="149" t="s">
        <v>2713</v>
      </c>
      <c r="L685" s="146" t="s">
        <v>427</v>
      </c>
      <c r="M685" s="145" t="s">
        <v>2714</v>
      </c>
      <c r="N685" s="146" t="s">
        <v>2461</v>
      </c>
      <c r="O685" s="145" t="s">
        <v>2471</v>
      </c>
      <c r="P685" s="146" t="s">
        <v>2463</v>
      </c>
      <c r="Q685" s="143"/>
    </row>
    <row r="686" customFormat="false" ht="14.25" hidden="false" customHeight="true" outlineLevel="0" collapsed="false">
      <c r="A686" s="144"/>
      <c r="B686" s="150" t="s">
        <v>3461</v>
      </c>
      <c r="C686" s="150"/>
      <c r="D686" s="150"/>
      <c r="E686" s="150"/>
      <c r="F686" s="150"/>
      <c r="G686" s="150"/>
      <c r="H686" s="150"/>
      <c r="I686" s="150"/>
      <c r="J686" s="150"/>
      <c r="K686" s="150"/>
      <c r="L686" s="150"/>
      <c r="M686" s="150"/>
      <c r="N686" s="150"/>
      <c r="O686" s="150"/>
      <c r="P686" s="150"/>
      <c r="Q686" s="143"/>
    </row>
    <row r="687" customFormat="false" ht="14.25" hidden="false" customHeight="true" outlineLevel="0" collapsed="false">
      <c r="A687" s="144" t="s">
        <v>3462</v>
      </c>
      <c r="B687" s="145" t="s">
        <v>484</v>
      </c>
      <c r="C687" s="146" t="s">
        <v>2722</v>
      </c>
      <c r="D687" s="147" t="s">
        <v>2710</v>
      </c>
      <c r="E687" s="147"/>
      <c r="F687" s="147"/>
      <c r="G687" s="148" t="s">
        <v>2713</v>
      </c>
      <c r="H687" s="148"/>
      <c r="I687" s="149" t="s">
        <v>2713</v>
      </c>
      <c r="J687" s="146" t="s">
        <v>2726</v>
      </c>
      <c r="K687" s="149" t="s">
        <v>2713</v>
      </c>
      <c r="L687" s="146" t="s">
        <v>427</v>
      </c>
      <c r="M687" s="145" t="s">
        <v>2714</v>
      </c>
      <c r="N687" s="146" t="s">
        <v>2461</v>
      </c>
      <c r="O687" s="145" t="s">
        <v>2463</v>
      </c>
      <c r="P687" s="146" t="s">
        <v>2463</v>
      </c>
      <c r="Q687" s="143"/>
    </row>
    <row r="688" customFormat="false" ht="14.25" hidden="false" customHeight="true" outlineLevel="0" collapsed="false">
      <c r="A688" s="144"/>
      <c r="B688" s="150" t="s">
        <v>3463</v>
      </c>
      <c r="C688" s="150"/>
      <c r="D688" s="150"/>
      <c r="E688" s="150"/>
      <c r="F688" s="150"/>
      <c r="G688" s="150"/>
      <c r="H688" s="150"/>
      <c r="I688" s="150"/>
      <c r="J688" s="150"/>
      <c r="K688" s="150"/>
      <c r="L688" s="150"/>
      <c r="M688" s="150"/>
      <c r="N688" s="150"/>
      <c r="O688" s="150"/>
      <c r="P688" s="150"/>
      <c r="Q688" s="143"/>
    </row>
    <row r="689" customFormat="false" ht="14.25" hidden="false" customHeight="true" outlineLevel="0" collapsed="false">
      <c r="A689" s="144" t="s">
        <v>3464</v>
      </c>
      <c r="B689" s="145" t="s">
        <v>484</v>
      </c>
      <c r="C689" s="146" t="s">
        <v>2722</v>
      </c>
      <c r="D689" s="147" t="s">
        <v>2710</v>
      </c>
      <c r="E689" s="147"/>
      <c r="F689" s="147"/>
      <c r="G689" s="148" t="s">
        <v>2713</v>
      </c>
      <c r="H689" s="148"/>
      <c r="I689" s="149" t="s">
        <v>2713</v>
      </c>
      <c r="J689" s="146" t="s">
        <v>2712</v>
      </c>
      <c r="K689" s="149" t="s">
        <v>2713</v>
      </c>
      <c r="L689" s="146" t="s">
        <v>2463</v>
      </c>
      <c r="M689" s="145" t="s">
        <v>2714</v>
      </c>
      <c r="N689" s="146" t="s">
        <v>2461</v>
      </c>
      <c r="O689" s="145" t="s">
        <v>2463</v>
      </c>
      <c r="P689" s="146" t="s">
        <v>2463</v>
      </c>
      <c r="Q689" s="143"/>
    </row>
    <row r="690" customFormat="false" ht="14.25" hidden="false" customHeight="true" outlineLevel="0" collapsed="false">
      <c r="A690" s="144"/>
      <c r="B690" s="150" t="s">
        <v>3465</v>
      </c>
      <c r="C690" s="150"/>
      <c r="D690" s="150"/>
      <c r="E690" s="150"/>
      <c r="F690" s="150"/>
      <c r="G690" s="150"/>
      <c r="H690" s="150"/>
      <c r="I690" s="150"/>
      <c r="J690" s="150"/>
      <c r="K690" s="150"/>
      <c r="L690" s="150"/>
      <c r="M690" s="150"/>
      <c r="N690" s="150"/>
      <c r="O690" s="150"/>
      <c r="P690" s="150"/>
      <c r="Q690" s="143"/>
    </row>
    <row r="691" customFormat="false" ht="14.25" hidden="false" customHeight="true" outlineLevel="0" collapsed="false">
      <c r="A691" s="144" t="s">
        <v>3466</v>
      </c>
      <c r="B691" s="145" t="s">
        <v>484</v>
      </c>
      <c r="C691" s="146" t="s">
        <v>2722</v>
      </c>
      <c r="D691" s="147" t="s">
        <v>16</v>
      </c>
      <c r="E691" s="147"/>
      <c r="F691" s="147"/>
      <c r="G691" s="148" t="s">
        <v>2713</v>
      </c>
      <c r="H691" s="148"/>
      <c r="I691" s="149" t="s">
        <v>2713</v>
      </c>
      <c r="J691" s="146" t="s">
        <v>2766</v>
      </c>
      <c r="K691" s="149" t="s">
        <v>2713</v>
      </c>
      <c r="L691" s="146" t="s">
        <v>427</v>
      </c>
      <c r="M691" s="145" t="s">
        <v>2714</v>
      </c>
      <c r="N691" s="146" t="s">
        <v>2461</v>
      </c>
      <c r="O691" s="145" t="s">
        <v>2471</v>
      </c>
      <c r="P691" s="146" t="s">
        <v>2463</v>
      </c>
      <c r="Q691" s="143"/>
    </row>
    <row r="692" customFormat="false" ht="14.25" hidden="false" customHeight="true" outlineLevel="0" collapsed="false">
      <c r="A692" s="144"/>
      <c r="B692" s="150" t="s">
        <v>3467</v>
      </c>
      <c r="C692" s="150"/>
      <c r="D692" s="150"/>
      <c r="E692" s="150"/>
      <c r="F692" s="150"/>
      <c r="G692" s="150"/>
      <c r="H692" s="150"/>
      <c r="I692" s="150"/>
      <c r="J692" s="150"/>
      <c r="K692" s="150"/>
      <c r="L692" s="150"/>
      <c r="M692" s="150"/>
      <c r="N692" s="150"/>
      <c r="O692" s="150"/>
      <c r="P692" s="150"/>
      <c r="Q692" s="143"/>
    </row>
    <row r="693" customFormat="false" ht="14.25" hidden="false" customHeight="true" outlineLevel="0" collapsed="false">
      <c r="A693" s="144" t="s">
        <v>3468</v>
      </c>
      <c r="B693" s="145" t="s">
        <v>619</v>
      </c>
      <c r="C693" s="146" t="s">
        <v>2722</v>
      </c>
      <c r="D693" s="147" t="s">
        <v>2710</v>
      </c>
      <c r="E693" s="147"/>
      <c r="F693" s="147"/>
      <c r="G693" s="148" t="s">
        <v>2713</v>
      </c>
      <c r="H693" s="148"/>
      <c r="I693" s="149" t="s">
        <v>2713</v>
      </c>
      <c r="J693" s="146" t="s">
        <v>2712</v>
      </c>
      <c r="K693" s="149" t="s">
        <v>2713</v>
      </c>
      <c r="L693" s="146" t="s">
        <v>2463</v>
      </c>
      <c r="M693" s="145" t="s">
        <v>2714</v>
      </c>
      <c r="N693" s="146" t="s">
        <v>2461</v>
      </c>
      <c r="O693" s="145" t="s">
        <v>2463</v>
      </c>
      <c r="P693" s="146" t="s">
        <v>2471</v>
      </c>
      <c r="Q693" s="143"/>
    </row>
    <row r="694" customFormat="false" ht="14.25" hidden="false" customHeight="true" outlineLevel="0" collapsed="false">
      <c r="A694" s="144"/>
      <c r="B694" s="150" t="s">
        <v>3469</v>
      </c>
      <c r="C694" s="150"/>
      <c r="D694" s="150"/>
      <c r="E694" s="150"/>
      <c r="F694" s="150"/>
      <c r="G694" s="150"/>
      <c r="H694" s="150"/>
      <c r="I694" s="150"/>
      <c r="J694" s="150"/>
      <c r="K694" s="150"/>
      <c r="L694" s="150"/>
      <c r="M694" s="150"/>
      <c r="N694" s="150"/>
      <c r="O694" s="150"/>
      <c r="P694" s="150"/>
      <c r="Q694" s="143"/>
    </row>
    <row r="695" customFormat="false" ht="14.25" hidden="false" customHeight="true" outlineLevel="0" collapsed="false">
      <c r="A695" s="144" t="s">
        <v>3470</v>
      </c>
      <c r="B695" s="145" t="s">
        <v>619</v>
      </c>
      <c r="C695" s="146" t="s">
        <v>2709</v>
      </c>
      <c r="D695" s="147" t="s">
        <v>16</v>
      </c>
      <c r="E695" s="147"/>
      <c r="F695" s="147"/>
      <c r="G695" s="148" t="s">
        <v>2823</v>
      </c>
      <c r="H695" s="148"/>
      <c r="I695" s="149" t="n">
        <v>1</v>
      </c>
      <c r="J695" s="146" t="s">
        <v>2823</v>
      </c>
      <c r="K695" s="149" t="s">
        <v>2713</v>
      </c>
      <c r="L695" s="146" t="s">
        <v>2463</v>
      </c>
      <c r="M695" s="145" t="n">
        <v>-5</v>
      </c>
      <c r="N695" s="146" t="s">
        <v>2761</v>
      </c>
      <c r="O695" s="145" t="s">
        <v>2463</v>
      </c>
      <c r="P695" s="146" t="s">
        <v>2463</v>
      </c>
      <c r="Q695" s="143"/>
    </row>
    <row r="696" customFormat="false" ht="14.25" hidden="false" customHeight="true" outlineLevel="0" collapsed="false">
      <c r="A696" s="144"/>
      <c r="B696" s="150" t="s">
        <v>3471</v>
      </c>
      <c r="C696" s="150"/>
      <c r="D696" s="150"/>
      <c r="E696" s="150"/>
      <c r="F696" s="150"/>
      <c r="G696" s="150"/>
      <c r="H696" s="150"/>
      <c r="I696" s="150"/>
      <c r="J696" s="150"/>
      <c r="K696" s="150"/>
      <c r="L696" s="150"/>
      <c r="M696" s="150"/>
      <c r="N696" s="150"/>
      <c r="O696" s="150"/>
      <c r="P696" s="150"/>
      <c r="Q696" s="143"/>
    </row>
    <row r="697" customFormat="false" ht="14.25" hidden="false" customHeight="true" outlineLevel="0" collapsed="false">
      <c r="A697" s="144" t="s">
        <v>3472</v>
      </c>
      <c r="B697" s="145" t="s">
        <v>1920</v>
      </c>
      <c r="C697" s="146" t="s">
        <v>2722</v>
      </c>
      <c r="D697" s="147" t="s">
        <v>2710</v>
      </c>
      <c r="E697" s="147"/>
      <c r="F697" s="147"/>
      <c r="G697" s="148" t="s">
        <v>2713</v>
      </c>
      <c r="H697" s="148"/>
      <c r="I697" s="149" t="s">
        <v>2713</v>
      </c>
      <c r="J697" s="146" t="s">
        <v>2823</v>
      </c>
      <c r="K697" s="149" t="s">
        <v>2713</v>
      </c>
      <c r="L697" s="146" t="s">
        <v>2463</v>
      </c>
      <c r="M697" s="145" t="s">
        <v>2714</v>
      </c>
      <c r="N697" s="146" t="s">
        <v>2781</v>
      </c>
      <c r="O697" s="145" t="s">
        <v>2463</v>
      </c>
      <c r="P697" s="146" t="s">
        <v>2463</v>
      </c>
      <c r="Q697" s="143"/>
    </row>
    <row r="698" customFormat="false" ht="14.25" hidden="false" customHeight="true" outlineLevel="0" collapsed="false">
      <c r="A698" s="144"/>
      <c r="B698" s="150" t="s">
        <v>3473</v>
      </c>
      <c r="C698" s="150"/>
      <c r="D698" s="150"/>
      <c r="E698" s="150"/>
      <c r="F698" s="150"/>
      <c r="G698" s="150"/>
      <c r="H698" s="150"/>
      <c r="I698" s="150"/>
      <c r="J698" s="150"/>
      <c r="K698" s="150"/>
      <c r="L698" s="150"/>
      <c r="M698" s="150"/>
      <c r="N698" s="150"/>
      <c r="O698" s="150"/>
      <c r="P698" s="150"/>
      <c r="Q698" s="143"/>
    </row>
    <row r="699" customFormat="false" ht="14.25" hidden="false" customHeight="true" outlineLevel="0" collapsed="false">
      <c r="A699" s="144" t="s">
        <v>3474</v>
      </c>
      <c r="B699" s="145" t="s">
        <v>1446</v>
      </c>
      <c r="C699" s="146" t="s">
        <v>2709</v>
      </c>
      <c r="D699" s="147" t="s">
        <v>2710</v>
      </c>
      <c r="E699" s="147"/>
      <c r="F699" s="147"/>
      <c r="G699" s="148" t="s">
        <v>2723</v>
      </c>
      <c r="H699" s="148"/>
      <c r="I699" s="149" t="n">
        <v>0.85</v>
      </c>
      <c r="J699" s="146" t="s">
        <v>2726</v>
      </c>
      <c r="K699" s="149" t="n">
        <v>0.3</v>
      </c>
      <c r="L699" s="146" t="s">
        <v>2463</v>
      </c>
      <c r="M699" s="145" t="s">
        <v>2714</v>
      </c>
      <c r="N699" s="146" t="s">
        <v>2715</v>
      </c>
      <c r="O699" s="145" t="s">
        <v>2463</v>
      </c>
      <c r="P699" s="146" t="s">
        <v>2463</v>
      </c>
      <c r="Q699" s="143"/>
    </row>
    <row r="700" customFormat="false" ht="14.25" hidden="false" customHeight="true" outlineLevel="0" collapsed="false">
      <c r="A700" s="144"/>
      <c r="B700" s="150" t="s">
        <v>3475</v>
      </c>
      <c r="C700" s="150"/>
      <c r="D700" s="150"/>
      <c r="E700" s="150"/>
      <c r="F700" s="150"/>
      <c r="G700" s="150"/>
      <c r="H700" s="150"/>
      <c r="I700" s="150"/>
      <c r="J700" s="150"/>
      <c r="K700" s="150"/>
      <c r="L700" s="150"/>
      <c r="M700" s="150"/>
      <c r="N700" s="150"/>
      <c r="O700" s="150"/>
      <c r="P700" s="150"/>
      <c r="Q700" s="143"/>
    </row>
    <row r="701" customFormat="false" ht="14.25" hidden="false" customHeight="true" outlineLevel="0" collapsed="false">
      <c r="A701" s="144" t="s">
        <v>3476</v>
      </c>
      <c r="B701" s="145" t="s">
        <v>1409</v>
      </c>
      <c r="C701" s="146" t="s">
        <v>2722</v>
      </c>
      <c r="D701" s="147" t="s">
        <v>2774</v>
      </c>
      <c r="E701" s="147"/>
      <c r="F701" s="147"/>
      <c r="G701" s="148" t="s">
        <v>2713</v>
      </c>
      <c r="H701" s="148"/>
      <c r="I701" s="149" t="s">
        <v>2713</v>
      </c>
      <c r="J701" s="146" t="s">
        <v>2723</v>
      </c>
      <c r="K701" s="149" t="s">
        <v>2713</v>
      </c>
      <c r="L701" s="146" t="s">
        <v>427</v>
      </c>
      <c r="M701" s="145" t="s">
        <v>2714</v>
      </c>
      <c r="N701" s="146" t="s">
        <v>2461</v>
      </c>
      <c r="O701" s="145" t="s">
        <v>2471</v>
      </c>
      <c r="P701" s="146" t="s">
        <v>2463</v>
      </c>
      <c r="Q701" s="143"/>
    </row>
    <row r="702" customFormat="false" ht="14.25" hidden="false" customHeight="true" outlineLevel="0" collapsed="false">
      <c r="A702" s="144"/>
      <c r="B702" s="150" t="s">
        <v>2747</v>
      </c>
      <c r="C702" s="150"/>
      <c r="D702" s="150"/>
      <c r="E702" s="150"/>
      <c r="F702" s="150"/>
      <c r="G702" s="150"/>
      <c r="H702" s="150"/>
      <c r="I702" s="150"/>
      <c r="J702" s="150"/>
      <c r="K702" s="150"/>
      <c r="L702" s="150"/>
      <c r="M702" s="150"/>
      <c r="N702" s="150"/>
      <c r="O702" s="150"/>
      <c r="P702" s="150"/>
      <c r="Q702" s="143"/>
    </row>
    <row r="703" customFormat="false" ht="14.25" hidden="false" customHeight="true" outlineLevel="0" collapsed="false">
      <c r="A703" s="144"/>
      <c r="B703" s="150" t="s">
        <v>3477</v>
      </c>
      <c r="C703" s="150"/>
      <c r="D703" s="150"/>
      <c r="E703" s="150"/>
      <c r="F703" s="150"/>
      <c r="G703" s="150"/>
      <c r="H703" s="150"/>
      <c r="I703" s="150"/>
      <c r="J703" s="150"/>
      <c r="K703" s="150"/>
      <c r="L703" s="150"/>
      <c r="M703" s="150"/>
      <c r="N703" s="150"/>
      <c r="O703" s="150"/>
      <c r="P703" s="150"/>
      <c r="Q703" s="143"/>
    </row>
    <row r="704" customFormat="false" ht="14.25" hidden="false" customHeight="true" outlineLevel="0" collapsed="false">
      <c r="A704" s="144"/>
      <c r="B704" s="150" t="s">
        <v>3478</v>
      </c>
      <c r="C704" s="150"/>
      <c r="D704" s="150"/>
      <c r="E704" s="150"/>
      <c r="F704" s="150"/>
      <c r="G704" s="150"/>
      <c r="H704" s="150"/>
      <c r="I704" s="150"/>
      <c r="J704" s="150"/>
      <c r="K704" s="150"/>
      <c r="L704" s="150"/>
      <c r="M704" s="150"/>
      <c r="N704" s="150"/>
      <c r="O704" s="150"/>
      <c r="P704" s="150"/>
      <c r="Q704" s="143"/>
    </row>
    <row r="705" customFormat="false" ht="14.25" hidden="false" customHeight="true" outlineLevel="0" collapsed="false">
      <c r="A705" s="144" t="s">
        <v>3479</v>
      </c>
      <c r="B705" s="145" t="s">
        <v>619</v>
      </c>
      <c r="C705" s="146" t="s">
        <v>2709</v>
      </c>
      <c r="D705" s="147" t="s">
        <v>2710</v>
      </c>
      <c r="E705" s="147"/>
      <c r="F705" s="147"/>
      <c r="G705" s="148" t="s">
        <v>2723</v>
      </c>
      <c r="H705" s="148"/>
      <c r="I705" s="149" t="n">
        <v>1</v>
      </c>
      <c r="J705" s="146" t="s">
        <v>2712</v>
      </c>
      <c r="K705" s="149" t="n">
        <v>0.5</v>
      </c>
      <c r="L705" s="146" t="s">
        <v>2463</v>
      </c>
      <c r="M705" s="145" t="s">
        <v>2714</v>
      </c>
      <c r="N705" s="146" t="s">
        <v>2761</v>
      </c>
      <c r="O705" s="145" t="s">
        <v>2463</v>
      </c>
      <c r="P705" s="146" t="s">
        <v>2463</v>
      </c>
      <c r="Q705" s="143"/>
    </row>
    <row r="706" customFormat="false" ht="14.25" hidden="false" customHeight="true" outlineLevel="0" collapsed="false">
      <c r="A706" s="144"/>
      <c r="B706" s="150" t="s">
        <v>3480</v>
      </c>
      <c r="C706" s="150"/>
      <c r="D706" s="150"/>
      <c r="E706" s="150"/>
      <c r="F706" s="150"/>
      <c r="G706" s="150"/>
      <c r="H706" s="150"/>
      <c r="I706" s="150"/>
      <c r="J706" s="150"/>
      <c r="K706" s="150"/>
      <c r="L706" s="150"/>
      <c r="M706" s="150"/>
      <c r="N706" s="150"/>
      <c r="O706" s="150"/>
      <c r="P706" s="150"/>
      <c r="Q706" s="143"/>
    </row>
    <row r="707" customFormat="false" ht="14.25" hidden="false" customHeight="true" outlineLevel="0" collapsed="false">
      <c r="A707" s="144" t="s">
        <v>3481</v>
      </c>
      <c r="B707" s="151" t="s">
        <v>532</v>
      </c>
      <c r="C707" s="152" t="s">
        <v>2722</v>
      </c>
      <c r="D707" s="153" t="s">
        <v>2972</v>
      </c>
      <c r="E707" s="153"/>
      <c r="F707" s="153"/>
      <c r="G707" s="154" t="s">
        <v>2713</v>
      </c>
      <c r="H707" s="154"/>
      <c r="I707" s="151" t="s">
        <v>2713</v>
      </c>
      <c r="J707" s="152" t="n">
        <v>10</v>
      </c>
      <c r="K707" s="151" t="s">
        <v>2713</v>
      </c>
      <c r="L707" s="152" t="s">
        <v>2463</v>
      </c>
      <c r="M707" s="151" t="n">
        <v>0</v>
      </c>
      <c r="N707" s="152" t="s">
        <v>2761</v>
      </c>
      <c r="O707" s="151" t="s">
        <v>2463</v>
      </c>
      <c r="P707" s="152" t="s">
        <v>2463</v>
      </c>
      <c r="Q707" s="143"/>
    </row>
    <row r="708" customFormat="false" ht="14.25" hidden="false" customHeight="true" outlineLevel="0" collapsed="false">
      <c r="A708" s="144"/>
      <c r="B708" s="155" t="s">
        <v>3482</v>
      </c>
      <c r="C708" s="155"/>
      <c r="D708" s="155"/>
      <c r="E708" s="155"/>
      <c r="F708" s="155"/>
      <c r="G708" s="155"/>
      <c r="H708" s="155"/>
      <c r="I708" s="155"/>
      <c r="J708" s="155"/>
      <c r="K708" s="155"/>
      <c r="L708" s="155"/>
      <c r="M708" s="155"/>
      <c r="N708" s="155"/>
      <c r="O708" s="155"/>
      <c r="P708" s="155"/>
      <c r="Q708" s="143"/>
    </row>
    <row r="709" customFormat="false" ht="14.25" hidden="false" customHeight="true" outlineLevel="0" collapsed="false">
      <c r="A709" s="144" t="s">
        <v>3483</v>
      </c>
      <c r="B709" s="151" t="s">
        <v>532</v>
      </c>
      <c r="C709" s="152" t="s">
        <v>2709</v>
      </c>
      <c r="D709" s="153" t="s">
        <v>2710</v>
      </c>
      <c r="E709" s="153"/>
      <c r="F709" s="153"/>
      <c r="G709" s="154" t="n">
        <v>10</v>
      </c>
      <c r="H709" s="154"/>
      <c r="I709" s="157" t="n">
        <v>1</v>
      </c>
      <c r="J709" s="152" t="n">
        <v>7</v>
      </c>
      <c r="K709" s="157" t="n">
        <v>0.3</v>
      </c>
      <c r="L709" s="152" t="s">
        <v>2463</v>
      </c>
      <c r="M709" s="151" t="n">
        <v>0</v>
      </c>
      <c r="N709" s="152" t="s">
        <v>2715</v>
      </c>
      <c r="O709" s="151" t="s">
        <v>2463</v>
      </c>
      <c r="P709" s="152" t="s">
        <v>2463</v>
      </c>
      <c r="Q709" s="143"/>
    </row>
    <row r="710" customFormat="false" ht="14.25" hidden="false" customHeight="true" outlineLevel="0" collapsed="false">
      <c r="A710" s="144"/>
      <c r="B710" s="155" t="s">
        <v>3484</v>
      </c>
      <c r="C710" s="155"/>
      <c r="D710" s="155"/>
      <c r="E710" s="155"/>
      <c r="F710" s="155"/>
      <c r="G710" s="155"/>
      <c r="H710" s="155"/>
      <c r="I710" s="155"/>
      <c r="J710" s="155"/>
      <c r="K710" s="155"/>
      <c r="L710" s="155"/>
      <c r="M710" s="155"/>
      <c r="N710" s="155"/>
      <c r="O710" s="155"/>
      <c r="P710" s="155"/>
      <c r="Q710" s="143"/>
    </row>
    <row r="711" customFormat="false" ht="14.25" hidden="false" customHeight="true" outlineLevel="0" collapsed="false">
      <c r="A711" s="144" t="s">
        <v>3485</v>
      </c>
      <c r="B711" s="145" t="s">
        <v>532</v>
      </c>
      <c r="C711" s="146" t="s">
        <v>2722</v>
      </c>
      <c r="D711" s="147" t="s">
        <v>16</v>
      </c>
      <c r="E711" s="147"/>
      <c r="F711" s="147"/>
      <c r="G711" s="148" t="s">
        <v>2713</v>
      </c>
      <c r="H711" s="148"/>
      <c r="I711" s="149" t="s">
        <v>2713</v>
      </c>
      <c r="J711" s="146" t="s">
        <v>2823</v>
      </c>
      <c r="K711" s="149" t="s">
        <v>2713</v>
      </c>
      <c r="L711" s="146" t="s">
        <v>427</v>
      </c>
      <c r="M711" s="145" t="s">
        <v>2714</v>
      </c>
      <c r="N711" s="146" t="s">
        <v>2461</v>
      </c>
      <c r="O711" s="145" t="s">
        <v>2471</v>
      </c>
      <c r="P711" s="146" t="s">
        <v>2463</v>
      </c>
      <c r="Q711" s="143"/>
    </row>
    <row r="712" customFormat="false" ht="14.25" hidden="false" customHeight="true" outlineLevel="0" collapsed="false">
      <c r="A712" s="144"/>
      <c r="B712" s="150" t="s">
        <v>3486</v>
      </c>
      <c r="C712" s="150"/>
      <c r="D712" s="150"/>
      <c r="E712" s="150"/>
      <c r="F712" s="150"/>
      <c r="G712" s="150"/>
      <c r="H712" s="150"/>
      <c r="I712" s="150"/>
      <c r="J712" s="150"/>
      <c r="K712" s="150"/>
      <c r="L712" s="150"/>
      <c r="M712" s="150"/>
      <c r="N712" s="150"/>
      <c r="O712" s="150"/>
      <c r="P712" s="150"/>
      <c r="Q712" s="143"/>
    </row>
    <row r="713" customFormat="false" ht="14.25" hidden="false" customHeight="true" outlineLevel="0" collapsed="false">
      <c r="A713" s="144" t="s">
        <v>3487</v>
      </c>
      <c r="B713" s="145" t="s">
        <v>484</v>
      </c>
      <c r="C713" s="146" t="s">
        <v>2722</v>
      </c>
      <c r="D713" s="147" t="s">
        <v>16</v>
      </c>
      <c r="E713" s="147"/>
      <c r="F713" s="147"/>
      <c r="G713" s="148" t="s">
        <v>2713</v>
      </c>
      <c r="H713" s="148"/>
      <c r="I713" s="149" t="s">
        <v>2713</v>
      </c>
      <c r="J713" s="146" t="s">
        <v>2823</v>
      </c>
      <c r="K713" s="149" t="s">
        <v>2713</v>
      </c>
      <c r="L713" s="146" t="s">
        <v>427</v>
      </c>
      <c r="M713" s="145" t="s">
        <v>2714</v>
      </c>
      <c r="N713" s="146" t="s">
        <v>2461</v>
      </c>
      <c r="O713" s="145" t="s">
        <v>2471</v>
      </c>
      <c r="P713" s="146" t="s">
        <v>2463</v>
      </c>
      <c r="Q713" s="143"/>
    </row>
    <row r="714" customFormat="false" ht="14.25" hidden="false" customHeight="true" outlineLevel="0" collapsed="false">
      <c r="A714" s="144"/>
      <c r="B714" s="150" t="s">
        <v>3488</v>
      </c>
      <c r="C714" s="150"/>
      <c r="D714" s="150"/>
      <c r="E714" s="150"/>
      <c r="F714" s="150"/>
      <c r="G714" s="150"/>
      <c r="H714" s="150"/>
      <c r="I714" s="150"/>
      <c r="J714" s="150"/>
      <c r="K714" s="150"/>
      <c r="L714" s="150"/>
      <c r="M714" s="150"/>
      <c r="N714" s="150"/>
      <c r="O714" s="150"/>
      <c r="P714" s="150"/>
      <c r="Q714" s="143"/>
    </row>
    <row r="715" customFormat="false" ht="14.25" hidden="false" customHeight="true" outlineLevel="0" collapsed="false">
      <c r="A715" s="144" t="s">
        <v>3489</v>
      </c>
      <c r="B715" s="145" t="s">
        <v>512</v>
      </c>
      <c r="C715" s="146" t="s">
        <v>2709</v>
      </c>
      <c r="D715" s="147" t="s">
        <v>2710</v>
      </c>
      <c r="E715" s="147"/>
      <c r="F715" s="147"/>
      <c r="G715" s="148" t="s">
        <v>2723</v>
      </c>
      <c r="H715" s="148"/>
      <c r="I715" s="149" t="n">
        <v>0.85</v>
      </c>
      <c r="J715" s="146" t="s">
        <v>2726</v>
      </c>
      <c r="K715" s="149" t="n">
        <v>0.3</v>
      </c>
      <c r="L715" s="146" t="s">
        <v>2463</v>
      </c>
      <c r="M715" s="145" t="s">
        <v>2714</v>
      </c>
      <c r="N715" s="146" t="s">
        <v>2732</v>
      </c>
      <c r="O715" s="145" t="s">
        <v>2463</v>
      </c>
      <c r="P715" s="146" t="s">
        <v>2463</v>
      </c>
      <c r="Q715" s="143"/>
    </row>
    <row r="716" customFormat="false" ht="14.25" hidden="false" customHeight="true" outlineLevel="0" collapsed="false">
      <c r="A716" s="144"/>
      <c r="B716" s="150" t="s">
        <v>3490</v>
      </c>
      <c r="C716" s="150"/>
      <c r="D716" s="150"/>
      <c r="E716" s="150"/>
      <c r="F716" s="150"/>
      <c r="G716" s="150"/>
      <c r="H716" s="150"/>
      <c r="I716" s="150"/>
      <c r="J716" s="150"/>
      <c r="K716" s="150"/>
      <c r="L716" s="150"/>
      <c r="M716" s="150"/>
      <c r="N716" s="150"/>
      <c r="O716" s="150"/>
      <c r="P716" s="150"/>
      <c r="Q716" s="143"/>
    </row>
    <row r="717" customFormat="false" ht="14.25" hidden="false" customHeight="true" outlineLevel="0" collapsed="false">
      <c r="A717" s="144" t="s">
        <v>3491</v>
      </c>
      <c r="B717" s="145" t="s">
        <v>512</v>
      </c>
      <c r="C717" s="146" t="s">
        <v>2709</v>
      </c>
      <c r="D717" s="147" t="s">
        <v>2710</v>
      </c>
      <c r="E717" s="147"/>
      <c r="F717" s="147"/>
      <c r="G717" s="148" t="n">
        <v>6</v>
      </c>
      <c r="H717" s="148"/>
      <c r="I717" s="149" t="n">
        <v>0.95</v>
      </c>
      <c r="J717" s="146" t="n">
        <v>4</v>
      </c>
      <c r="K717" s="149" t="s">
        <v>2713</v>
      </c>
      <c r="L717" s="146" t="s">
        <v>2463</v>
      </c>
      <c r="M717" s="145" t="n">
        <v>0</v>
      </c>
      <c r="N717" s="146" t="s">
        <v>2715</v>
      </c>
      <c r="O717" s="145" t="s">
        <v>2463</v>
      </c>
      <c r="P717" s="146" t="s">
        <v>2463</v>
      </c>
      <c r="Q717" s="143"/>
    </row>
    <row r="718" customFormat="false" ht="14.25" hidden="false" customHeight="true" outlineLevel="0" collapsed="false">
      <c r="A718" s="144"/>
      <c r="B718" s="150" t="s">
        <v>3492</v>
      </c>
      <c r="C718" s="150"/>
      <c r="D718" s="150"/>
      <c r="E718" s="150"/>
      <c r="F718" s="150"/>
      <c r="G718" s="150"/>
      <c r="H718" s="150"/>
      <c r="I718" s="150"/>
      <c r="J718" s="150"/>
      <c r="K718" s="150"/>
      <c r="L718" s="150"/>
      <c r="M718" s="150"/>
      <c r="N718" s="150"/>
      <c r="O718" s="150"/>
      <c r="P718" s="150"/>
      <c r="Q718" s="143"/>
    </row>
    <row r="719" customFormat="false" ht="14.25" hidden="false" customHeight="true" outlineLevel="0" collapsed="false">
      <c r="A719" s="144" t="s">
        <v>3493</v>
      </c>
      <c r="B719" s="145" t="s">
        <v>512</v>
      </c>
      <c r="C719" s="146" t="s">
        <v>2722</v>
      </c>
      <c r="D719" s="147" t="s">
        <v>2972</v>
      </c>
      <c r="E719" s="147"/>
      <c r="F719" s="147"/>
      <c r="G719" s="148" t="s">
        <v>2713</v>
      </c>
      <c r="H719" s="148"/>
      <c r="I719" s="149" t="s">
        <v>2713</v>
      </c>
      <c r="J719" s="146" t="s">
        <v>2726</v>
      </c>
      <c r="K719" s="149" t="s">
        <v>2713</v>
      </c>
      <c r="L719" s="146" t="s">
        <v>427</v>
      </c>
      <c r="M719" s="145" t="s">
        <v>2714</v>
      </c>
      <c r="N719" s="146" t="s">
        <v>2461</v>
      </c>
      <c r="O719" s="145" t="s">
        <v>2463</v>
      </c>
      <c r="P719" s="146" t="s">
        <v>2463</v>
      </c>
      <c r="Q719" s="143"/>
    </row>
    <row r="720" customFormat="false" ht="14.25" hidden="false" customHeight="true" outlineLevel="0" collapsed="false">
      <c r="A720" s="144"/>
      <c r="B720" s="150" t="s">
        <v>3494</v>
      </c>
      <c r="C720" s="150"/>
      <c r="D720" s="150"/>
      <c r="E720" s="150"/>
      <c r="F720" s="150"/>
      <c r="G720" s="150"/>
      <c r="H720" s="150"/>
      <c r="I720" s="150"/>
      <c r="J720" s="150"/>
      <c r="K720" s="150"/>
      <c r="L720" s="150"/>
      <c r="M720" s="150"/>
      <c r="N720" s="150"/>
      <c r="O720" s="150"/>
      <c r="P720" s="150"/>
      <c r="Q720" s="143"/>
    </row>
    <row r="721" customFormat="false" ht="14.25" hidden="false" customHeight="true" outlineLevel="0" collapsed="false">
      <c r="A721" s="144" t="s">
        <v>3495</v>
      </c>
      <c r="B721" s="145" t="s">
        <v>444</v>
      </c>
      <c r="C721" s="146" t="s">
        <v>2709</v>
      </c>
      <c r="D721" s="147" t="s">
        <v>2718</v>
      </c>
      <c r="E721" s="147"/>
      <c r="F721" s="147"/>
      <c r="G721" s="148" t="n">
        <v>9</v>
      </c>
      <c r="H721" s="148"/>
      <c r="I721" s="149" t="n">
        <v>0.85</v>
      </c>
      <c r="J721" s="146" t="s">
        <v>2723</v>
      </c>
      <c r="K721" s="149" t="n">
        <v>0.3</v>
      </c>
      <c r="L721" s="146" t="s">
        <v>2463</v>
      </c>
      <c r="M721" s="145" t="s">
        <v>2714</v>
      </c>
      <c r="N721" s="146" t="s">
        <v>2715</v>
      </c>
      <c r="O721" s="145" t="s">
        <v>2463</v>
      </c>
      <c r="P721" s="146" t="s">
        <v>2463</v>
      </c>
      <c r="Q721" s="143"/>
    </row>
    <row r="722" customFormat="false" ht="14.25" hidden="false" customHeight="true" outlineLevel="0" collapsed="false">
      <c r="A722" s="144"/>
      <c r="B722" s="150" t="s">
        <v>3496</v>
      </c>
      <c r="C722" s="150"/>
      <c r="D722" s="150"/>
      <c r="E722" s="150"/>
      <c r="F722" s="150"/>
      <c r="G722" s="150"/>
      <c r="H722" s="150"/>
      <c r="I722" s="150"/>
      <c r="J722" s="150"/>
      <c r="K722" s="150"/>
      <c r="L722" s="150"/>
      <c r="M722" s="150"/>
      <c r="N722" s="150"/>
      <c r="O722" s="150"/>
      <c r="P722" s="150"/>
      <c r="Q722" s="143"/>
    </row>
    <row r="723" customFormat="false" ht="14.25" hidden="false" customHeight="true" outlineLevel="0" collapsed="false">
      <c r="A723" s="144" t="s">
        <v>3497</v>
      </c>
      <c r="B723" s="145" t="s">
        <v>512</v>
      </c>
      <c r="C723" s="146" t="s">
        <v>2709</v>
      </c>
      <c r="D723" s="147" t="s">
        <v>2710</v>
      </c>
      <c r="E723" s="147"/>
      <c r="F723" s="147"/>
      <c r="G723" s="148" t="s">
        <v>2711</v>
      </c>
      <c r="H723" s="148"/>
      <c r="I723" s="149" t="n">
        <v>1</v>
      </c>
      <c r="J723" s="146" t="s">
        <v>2823</v>
      </c>
      <c r="K723" s="149" t="s">
        <v>2713</v>
      </c>
      <c r="L723" s="146" t="s">
        <v>2463</v>
      </c>
      <c r="M723" s="145" t="s">
        <v>2714</v>
      </c>
      <c r="N723" s="146" t="s">
        <v>2732</v>
      </c>
      <c r="O723" s="145" t="s">
        <v>2463</v>
      </c>
      <c r="P723" s="146" t="s">
        <v>2463</v>
      </c>
      <c r="Q723" s="143"/>
    </row>
    <row r="724" customFormat="false" ht="14.25" hidden="false" customHeight="true" outlineLevel="0" collapsed="false">
      <c r="A724" s="144"/>
      <c r="B724" s="150" t="s">
        <v>3498</v>
      </c>
      <c r="C724" s="150"/>
      <c r="D724" s="150"/>
      <c r="E724" s="150"/>
      <c r="F724" s="150"/>
      <c r="G724" s="150"/>
      <c r="H724" s="150"/>
      <c r="I724" s="150"/>
      <c r="J724" s="150"/>
      <c r="K724" s="150"/>
      <c r="L724" s="150"/>
      <c r="M724" s="150"/>
      <c r="N724" s="150"/>
      <c r="O724" s="150"/>
      <c r="P724" s="150"/>
      <c r="Q724" s="143"/>
    </row>
    <row r="725" customFormat="false" ht="14.25" hidden="false" customHeight="true" outlineLevel="0" collapsed="false">
      <c r="A725" s="144" t="s">
        <v>3499</v>
      </c>
      <c r="B725" s="151" t="s">
        <v>433</v>
      </c>
      <c r="C725" s="152" t="s">
        <v>2709</v>
      </c>
      <c r="D725" s="153" t="s">
        <v>2710</v>
      </c>
      <c r="E725" s="153"/>
      <c r="F725" s="153"/>
      <c r="G725" s="154" t="n">
        <v>7</v>
      </c>
      <c r="H725" s="154"/>
      <c r="I725" s="157" t="n">
        <v>1</v>
      </c>
      <c r="J725" s="152" t="n">
        <v>5</v>
      </c>
      <c r="K725" s="157" t="n">
        <v>1</v>
      </c>
      <c r="L725" s="152" t="s">
        <v>2463</v>
      </c>
      <c r="M725" s="151" t="n">
        <v>0</v>
      </c>
      <c r="N725" s="152" t="s">
        <v>2715</v>
      </c>
      <c r="O725" s="151" t="s">
        <v>2463</v>
      </c>
      <c r="P725" s="152" t="s">
        <v>2463</v>
      </c>
      <c r="Q725" s="143"/>
    </row>
    <row r="726" customFormat="false" ht="14.25" hidden="false" customHeight="true" outlineLevel="0" collapsed="false">
      <c r="A726" s="144"/>
      <c r="B726" s="150" t="s">
        <v>3500</v>
      </c>
      <c r="C726" s="150"/>
      <c r="D726" s="150"/>
      <c r="E726" s="150"/>
      <c r="F726" s="150"/>
      <c r="G726" s="150"/>
      <c r="H726" s="150"/>
      <c r="I726" s="150"/>
      <c r="J726" s="150"/>
      <c r="K726" s="150"/>
      <c r="L726" s="150"/>
      <c r="M726" s="150"/>
      <c r="N726" s="150"/>
      <c r="O726" s="150"/>
      <c r="P726" s="150"/>
      <c r="Q726" s="143"/>
    </row>
    <row r="727" customFormat="false" ht="14.25" hidden="false" customHeight="true" outlineLevel="0" collapsed="false">
      <c r="A727" s="144" t="s">
        <v>3501</v>
      </c>
      <c r="B727" s="145" t="s">
        <v>1008</v>
      </c>
      <c r="C727" s="146" t="s">
        <v>2722</v>
      </c>
      <c r="D727" s="147" t="s">
        <v>16</v>
      </c>
      <c r="E727" s="147"/>
      <c r="F727" s="147"/>
      <c r="G727" s="148" t="s">
        <v>2713</v>
      </c>
      <c r="H727" s="148"/>
      <c r="I727" s="149" t="s">
        <v>2713</v>
      </c>
      <c r="J727" s="146" t="s">
        <v>2723</v>
      </c>
      <c r="K727" s="149" t="s">
        <v>2713</v>
      </c>
      <c r="L727" s="146" t="s">
        <v>427</v>
      </c>
      <c r="M727" s="145" t="s">
        <v>2714</v>
      </c>
      <c r="N727" s="146" t="s">
        <v>2461</v>
      </c>
      <c r="O727" s="145" t="s">
        <v>2471</v>
      </c>
      <c r="P727" s="146" t="s">
        <v>2463</v>
      </c>
      <c r="Q727" s="143"/>
    </row>
    <row r="728" customFormat="false" ht="14.25" hidden="false" customHeight="true" outlineLevel="0" collapsed="false">
      <c r="A728" s="144"/>
      <c r="B728" s="150" t="s">
        <v>3502</v>
      </c>
      <c r="C728" s="150"/>
      <c r="D728" s="150"/>
      <c r="E728" s="150"/>
      <c r="F728" s="150"/>
      <c r="G728" s="150"/>
      <c r="H728" s="150"/>
      <c r="I728" s="150"/>
      <c r="J728" s="150"/>
      <c r="K728" s="150"/>
      <c r="L728" s="150"/>
      <c r="M728" s="150"/>
      <c r="N728" s="150"/>
      <c r="O728" s="150"/>
      <c r="P728" s="150"/>
      <c r="Q728" s="143"/>
    </row>
    <row r="729" customFormat="false" ht="14.25" hidden="false" customHeight="true" outlineLevel="0" collapsed="false">
      <c r="A729" s="144" t="s">
        <v>3503</v>
      </c>
      <c r="B729" s="145" t="s">
        <v>484</v>
      </c>
      <c r="C729" s="146" t="s">
        <v>2729</v>
      </c>
      <c r="D729" s="147" t="s">
        <v>2710</v>
      </c>
      <c r="E729" s="147"/>
      <c r="F729" s="147"/>
      <c r="G729" s="148" t="s">
        <v>2713</v>
      </c>
      <c r="H729" s="148"/>
      <c r="I729" s="149" t="n">
        <v>1</v>
      </c>
      <c r="J729" s="146" t="n">
        <v>7</v>
      </c>
      <c r="K729" s="149" t="s">
        <v>2713</v>
      </c>
      <c r="L729" s="146" t="s">
        <v>2463</v>
      </c>
      <c r="M729" s="145" t="s">
        <v>2714</v>
      </c>
      <c r="N729" s="146" t="s">
        <v>2761</v>
      </c>
      <c r="O729" s="145" t="s">
        <v>2463</v>
      </c>
      <c r="P729" s="146" t="s">
        <v>2463</v>
      </c>
      <c r="Q729" s="143"/>
    </row>
    <row r="730" customFormat="false" ht="14.25" hidden="false" customHeight="true" outlineLevel="0" collapsed="false">
      <c r="A730" s="144"/>
      <c r="B730" s="150" t="s">
        <v>3504</v>
      </c>
      <c r="C730" s="150"/>
      <c r="D730" s="150"/>
      <c r="E730" s="150"/>
      <c r="F730" s="150"/>
      <c r="G730" s="150"/>
      <c r="H730" s="150"/>
      <c r="I730" s="150"/>
      <c r="J730" s="150"/>
      <c r="K730" s="150"/>
      <c r="L730" s="150"/>
      <c r="M730" s="150"/>
      <c r="N730" s="150"/>
      <c r="O730" s="150"/>
      <c r="P730" s="150"/>
      <c r="Q730" s="143"/>
    </row>
    <row r="731" customFormat="false" ht="14.25" hidden="false" customHeight="true" outlineLevel="0" collapsed="false">
      <c r="A731" s="144" t="s">
        <v>3505</v>
      </c>
      <c r="B731" s="145" t="s">
        <v>484</v>
      </c>
      <c r="C731" s="146" t="s">
        <v>2722</v>
      </c>
      <c r="D731" s="147" t="s">
        <v>16</v>
      </c>
      <c r="E731" s="147"/>
      <c r="F731" s="147"/>
      <c r="G731" s="148" t="s">
        <v>2713</v>
      </c>
      <c r="H731" s="148"/>
      <c r="I731" s="149" t="s">
        <v>2713</v>
      </c>
      <c r="J731" s="146" t="s">
        <v>2823</v>
      </c>
      <c r="K731" s="149" t="s">
        <v>2713</v>
      </c>
      <c r="L731" s="146" t="s">
        <v>2463</v>
      </c>
      <c r="M731" s="145" t="s">
        <v>2714</v>
      </c>
      <c r="N731" s="146" t="s">
        <v>2781</v>
      </c>
      <c r="O731" s="145" t="s">
        <v>2463</v>
      </c>
      <c r="P731" s="146" t="s">
        <v>2463</v>
      </c>
      <c r="Q731" s="143"/>
    </row>
    <row r="732" customFormat="false" ht="14.25" hidden="false" customHeight="true" outlineLevel="0" collapsed="false">
      <c r="A732" s="144"/>
      <c r="B732" s="150" t="s">
        <v>3506</v>
      </c>
      <c r="C732" s="150"/>
      <c r="D732" s="150"/>
      <c r="E732" s="150"/>
      <c r="F732" s="150"/>
      <c r="G732" s="150"/>
      <c r="H732" s="150"/>
      <c r="I732" s="150"/>
      <c r="J732" s="150"/>
      <c r="K732" s="150"/>
      <c r="L732" s="150"/>
      <c r="M732" s="150"/>
      <c r="N732" s="150"/>
      <c r="O732" s="150"/>
      <c r="P732" s="150"/>
      <c r="Q732" s="143"/>
    </row>
    <row r="733" customFormat="false" ht="14.25" hidden="false" customHeight="true" outlineLevel="0" collapsed="false">
      <c r="A733" s="144"/>
      <c r="B733" s="150" t="s">
        <v>3507</v>
      </c>
      <c r="C733" s="150"/>
      <c r="D733" s="150"/>
      <c r="E733" s="150"/>
      <c r="F733" s="150"/>
      <c r="G733" s="150"/>
      <c r="H733" s="150"/>
      <c r="I733" s="150"/>
      <c r="J733" s="150"/>
      <c r="K733" s="150"/>
      <c r="L733" s="150"/>
      <c r="M733" s="150"/>
      <c r="N733" s="150"/>
      <c r="O733" s="150"/>
      <c r="P733" s="150"/>
      <c r="Q733" s="143"/>
    </row>
    <row r="734" customFormat="false" ht="14.25" hidden="false" customHeight="true" outlineLevel="0" collapsed="false">
      <c r="A734" s="144" t="s">
        <v>3508</v>
      </c>
      <c r="B734" s="145" t="s">
        <v>764</v>
      </c>
      <c r="C734" s="146" t="s">
        <v>2729</v>
      </c>
      <c r="D734" s="147" t="s">
        <v>2710</v>
      </c>
      <c r="E734" s="147"/>
      <c r="F734" s="147"/>
      <c r="G734" s="148" t="s">
        <v>2712</v>
      </c>
      <c r="H734" s="148"/>
      <c r="I734" s="149" t="n">
        <v>1</v>
      </c>
      <c r="J734" s="146" t="s">
        <v>2711</v>
      </c>
      <c r="K734" s="149" t="n">
        <v>0.3</v>
      </c>
      <c r="L734" s="146" t="s">
        <v>2471</v>
      </c>
      <c r="M734" s="145" t="s">
        <v>2714</v>
      </c>
      <c r="N734" s="146" t="s">
        <v>2715</v>
      </c>
      <c r="O734" s="145" t="s">
        <v>2463</v>
      </c>
      <c r="P734" s="146" t="s">
        <v>2463</v>
      </c>
      <c r="Q734" s="143"/>
    </row>
    <row r="735" customFormat="false" ht="14.25" hidden="false" customHeight="true" outlineLevel="0" collapsed="false">
      <c r="A735" s="144"/>
      <c r="B735" s="150" t="s">
        <v>3509</v>
      </c>
      <c r="C735" s="150"/>
      <c r="D735" s="150"/>
      <c r="E735" s="150"/>
      <c r="F735" s="150"/>
      <c r="G735" s="150"/>
      <c r="H735" s="150"/>
      <c r="I735" s="150"/>
      <c r="J735" s="150"/>
      <c r="K735" s="150"/>
      <c r="L735" s="150"/>
      <c r="M735" s="150"/>
      <c r="N735" s="150"/>
      <c r="O735" s="150"/>
      <c r="P735" s="150"/>
      <c r="Q735" s="143"/>
    </row>
    <row r="736" customFormat="false" ht="14.25" hidden="false" customHeight="true" outlineLevel="0" collapsed="false">
      <c r="A736" s="144" t="s">
        <v>3510</v>
      </c>
      <c r="B736" s="145" t="s">
        <v>1008</v>
      </c>
      <c r="C736" s="146" t="s">
        <v>2709</v>
      </c>
      <c r="D736" s="147" t="s">
        <v>2710</v>
      </c>
      <c r="E736" s="147"/>
      <c r="F736" s="147"/>
      <c r="G736" s="148" t="s">
        <v>2766</v>
      </c>
      <c r="H736" s="148"/>
      <c r="I736" s="149" t="n">
        <v>0.95</v>
      </c>
      <c r="J736" s="146" t="s">
        <v>2723</v>
      </c>
      <c r="K736" s="149" t="n">
        <v>0.4</v>
      </c>
      <c r="L736" s="146" t="s">
        <v>2463</v>
      </c>
      <c r="M736" s="145" t="s">
        <v>2714</v>
      </c>
      <c r="N736" s="146" t="s">
        <v>2761</v>
      </c>
      <c r="O736" s="145" t="s">
        <v>2463</v>
      </c>
      <c r="P736" s="146" t="s">
        <v>2463</v>
      </c>
      <c r="Q736" s="143"/>
    </row>
    <row r="737" customFormat="false" ht="14.25" hidden="false" customHeight="true" outlineLevel="0" collapsed="false">
      <c r="A737" s="144"/>
      <c r="B737" s="150" t="s">
        <v>3511</v>
      </c>
      <c r="C737" s="150"/>
      <c r="D737" s="150"/>
      <c r="E737" s="150"/>
      <c r="F737" s="150"/>
      <c r="G737" s="150"/>
      <c r="H737" s="150"/>
      <c r="I737" s="150"/>
      <c r="J737" s="150"/>
      <c r="K737" s="150"/>
      <c r="L737" s="150"/>
      <c r="M737" s="150"/>
      <c r="N737" s="150"/>
      <c r="O737" s="150"/>
      <c r="P737" s="150"/>
      <c r="Q737" s="143"/>
    </row>
    <row r="738" customFormat="false" ht="14.25" hidden="false" customHeight="true" outlineLevel="0" collapsed="false">
      <c r="A738" s="144" t="s">
        <v>3512</v>
      </c>
      <c r="B738" s="145" t="s">
        <v>1019</v>
      </c>
      <c r="C738" s="146" t="s">
        <v>2709</v>
      </c>
      <c r="D738" s="147" t="s">
        <v>2710</v>
      </c>
      <c r="E738" s="147"/>
      <c r="F738" s="147"/>
      <c r="G738" s="148" t="s">
        <v>3513</v>
      </c>
      <c r="H738" s="148"/>
      <c r="I738" s="149" t="n">
        <v>1</v>
      </c>
      <c r="J738" s="146" t="s">
        <v>2726</v>
      </c>
      <c r="K738" s="149" t="s">
        <v>2713</v>
      </c>
      <c r="L738" s="146" t="s">
        <v>2463</v>
      </c>
      <c r="M738" s="145" t="s">
        <v>2714</v>
      </c>
      <c r="N738" s="146" t="s">
        <v>2761</v>
      </c>
      <c r="O738" s="145" t="s">
        <v>2463</v>
      </c>
      <c r="P738" s="146" t="s">
        <v>2463</v>
      </c>
      <c r="Q738" s="143"/>
    </row>
    <row r="739" customFormat="false" ht="14.25" hidden="false" customHeight="true" outlineLevel="0" collapsed="false">
      <c r="A739" s="144"/>
      <c r="B739" s="150" t="s">
        <v>3514</v>
      </c>
      <c r="C739" s="150"/>
      <c r="D739" s="150"/>
      <c r="E739" s="150"/>
      <c r="F739" s="150"/>
      <c r="G739" s="150"/>
      <c r="H739" s="150"/>
      <c r="I739" s="150"/>
      <c r="J739" s="150"/>
      <c r="K739" s="150"/>
      <c r="L739" s="150"/>
      <c r="M739" s="150"/>
      <c r="N739" s="150"/>
      <c r="O739" s="150"/>
      <c r="P739" s="150"/>
      <c r="Q739" s="143"/>
    </row>
    <row r="740" customFormat="false" ht="14.25" hidden="false" customHeight="true" outlineLevel="0" collapsed="false">
      <c r="A740" s="144" t="s">
        <v>3515</v>
      </c>
      <c r="B740" s="145" t="s">
        <v>1008</v>
      </c>
      <c r="C740" s="146" t="s">
        <v>2729</v>
      </c>
      <c r="D740" s="147" t="s">
        <v>2710</v>
      </c>
      <c r="E740" s="147"/>
      <c r="F740" s="147"/>
      <c r="G740" s="148" t="s">
        <v>2723</v>
      </c>
      <c r="H740" s="148"/>
      <c r="I740" s="149" t="n">
        <v>1</v>
      </c>
      <c r="J740" s="146" t="s">
        <v>2726</v>
      </c>
      <c r="K740" s="149" t="s">
        <v>2713</v>
      </c>
      <c r="L740" s="146" t="s">
        <v>2471</v>
      </c>
      <c r="M740" s="145" t="s">
        <v>2714</v>
      </c>
      <c r="N740" s="146" t="s">
        <v>2715</v>
      </c>
      <c r="O740" s="145" t="s">
        <v>2463</v>
      </c>
      <c r="P740" s="146" t="s">
        <v>2463</v>
      </c>
      <c r="Q740" s="143"/>
    </row>
    <row r="741" customFormat="false" ht="14.25" hidden="false" customHeight="true" outlineLevel="0" collapsed="false">
      <c r="A741" s="144"/>
      <c r="B741" s="150" t="s">
        <v>3516</v>
      </c>
      <c r="C741" s="150"/>
      <c r="D741" s="150"/>
      <c r="E741" s="150"/>
      <c r="F741" s="150"/>
      <c r="G741" s="150"/>
      <c r="H741" s="150"/>
      <c r="I741" s="150"/>
      <c r="J741" s="150"/>
      <c r="K741" s="150"/>
      <c r="L741" s="150"/>
      <c r="M741" s="150"/>
      <c r="N741" s="150"/>
      <c r="O741" s="150"/>
      <c r="P741" s="150"/>
      <c r="Q741" s="143"/>
    </row>
    <row r="742" customFormat="false" ht="14.25" hidden="false" customHeight="true" outlineLevel="0" collapsed="false">
      <c r="A742" s="144" t="s">
        <v>3517</v>
      </c>
      <c r="B742" s="145" t="s">
        <v>1019</v>
      </c>
      <c r="C742" s="146" t="s">
        <v>2722</v>
      </c>
      <c r="D742" s="147" t="s">
        <v>2710</v>
      </c>
      <c r="E742" s="147"/>
      <c r="F742" s="147"/>
      <c r="G742" s="148" t="s">
        <v>2713</v>
      </c>
      <c r="H742" s="148"/>
      <c r="I742" s="149" t="n">
        <v>1</v>
      </c>
      <c r="J742" s="146" t="s">
        <v>2723</v>
      </c>
      <c r="K742" s="149" t="s">
        <v>2713</v>
      </c>
      <c r="L742" s="146" t="s">
        <v>2463</v>
      </c>
      <c r="M742" s="145" t="s">
        <v>2714</v>
      </c>
      <c r="N742" s="146" t="s">
        <v>2761</v>
      </c>
      <c r="O742" s="145" t="s">
        <v>2463</v>
      </c>
      <c r="P742" s="146" t="s">
        <v>2463</v>
      </c>
      <c r="Q742" s="143"/>
    </row>
    <row r="743" customFormat="false" ht="14.25" hidden="false" customHeight="true" outlineLevel="0" collapsed="false">
      <c r="A743" s="144"/>
      <c r="B743" s="150" t="s">
        <v>3518</v>
      </c>
      <c r="C743" s="150"/>
      <c r="D743" s="150"/>
      <c r="E743" s="150"/>
      <c r="F743" s="150"/>
      <c r="G743" s="150"/>
      <c r="H743" s="150"/>
      <c r="I743" s="150"/>
      <c r="J743" s="150"/>
      <c r="K743" s="150"/>
      <c r="L743" s="150"/>
      <c r="M743" s="150"/>
      <c r="N743" s="150"/>
      <c r="O743" s="150"/>
      <c r="P743" s="150"/>
      <c r="Q743" s="143"/>
    </row>
    <row r="744" customFormat="false" ht="14.25" hidden="false" customHeight="true" outlineLevel="0" collapsed="false">
      <c r="A744" s="144" t="s">
        <v>3519</v>
      </c>
      <c r="B744" s="151" t="s">
        <v>484</v>
      </c>
      <c r="C744" s="152" t="s">
        <v>2722</v>
      </c>
      <c r="D744" s="153" t="s">
        <v>2710</v>
      </c>
      <c r="E744" s="153"/>
      <c r="F744" s="153"/>
      <c r="G744" s="154" t="s">
        <v>2713</v>
      </c>
      <c r="H744" s="154"/>
      <c r="I744" s="151" t="s">
        <v>2713</v>
      </c>
      <c r="J744" s="152" t="n">
        <v>6</v>
      </c>
      <c r="K744" s="151" t="s">
        <v>2713</v>
      </c>
      <c r="L744" s="152" t="s">
        <v>2463</v>
      </c>
      <c r="M744" s="151" t="n">
        <v>0</v>
      </c>
      <c r="N744" s="152" t="s">
        <v>2461</v>
      </c>
      <c r="O744" s="151" t="s">
        <v>2463</v>
      </c>
      <c r="P744" s="152" t="s">
        <v>2471</v>
      </c>
      <c r="Q744" s="143"/>
    </row>
    <row r="745" customFormat="false" ht="14.25" hidden="false" customHeight="true" outlineLevel="0" collapsed="false">
      <c r="A745" s="144"/>
      <c r="B745" s="155" t="s">
        <v>3520</v>
      </c>
      <c r="C745" s="155"/>
      <c r="D745" s="155"/>
      <c r="E745" s="155"/>
      <c r="F745" s="155"/>
      <c r="G745" s="155"/>
      <c r="H745" s="155"/>
      <c r="I745" s="155"/>
      <c r="J745" s="155"/>
      <c r="K745" s="155"/>
      <c r="L745" s="155"/>
      <c r="M745" s="155"/>
      <c r="N745" s="155"/>
      <c r="O745" s="155"/>
      <c r="P745" s="155"/>
      <c r="Q745" s="143"/>
    </row>
    <row r="746" customFormat="false" ht="14.25" hidden="false" customHeight="true" outlineLevel="0" collapsed="false">
      <c r="A746" s="144" t="s">
        <v>3521</v>
      </c>
      <c r="B746" s="151" t="s">
        <v>501</v>
      </c>
      <c r="C746" s="152" t="s">
        <v>2729</v>
      </c>
      <c r="D746" s="153" t="s">
        <v>2710</v>
      </c>
      <c r="E746" s="153"/>
      <c r="F746" s="153"/>
      <c r="G746" s="154" t="n">
        <v>4</v>
      </c>
      <c r="H746" s="154"/>
      <c r="I746" s="157" t="n">
        <v>1</v>
      </c>
      <c r="J746" s="152" t="n">
        <v>4</v>
      </c>
      <c r="K746" s="157" t="n">
        <v>1</v>
      </c>
      <c r="L746" s="152" t="s">
        <v>2471</v>
      </c>
      <c r="M746" s="151" t="n">
        <v>0</v>
      </c>
      <c r="N746" s="152" t="s">
        <v>2715</v>
      </c>
      <c r="O746" s="151" t="s">
        <v>2463</v>
      </c>
      <c r="P746" s="152" t="s">
        <v>2463</v>
      </c>
      <c r="Q746" s="143"/>
    </row>
    <row r="747" customFormat="false" ht="14.25" hidden="false" customHeight="true" outlineLevel="0" collapsed="false">
      <c r="A747" s="144"/>
      <c r="B747" s="155" t="s">
        <v>3522</v>
      </c>
      <c r="C747" s="155"/>
      <c r="D747" s="155"/>
      <c r="E747" s="155"/>
      <c r="F747" s="155"/>
      <c r="G747" s="155"/>
      <c r="H747" s="155"/>
      <c r="I747" s="155"/>
      <c r="J747" s="155"/>
      <c r="K747" s="155"/>
      <c r="L747" s="155"/>
      <c r="M747" s="155"/>
      <c r="N747" s="155"/>
      <c r="O747" s="155"/>
      <c r="P747" s="155"/>
      <c r="Q747" s="143"/>
    </row>
    <row r="748" customFormat="false" ht="14.25" hidden="false" customHeight="true" outlineLevel="0" collapsed="false">
      <c r="A748" s="144" t="s">
        <v>3523</v>
      </c>
      <c r="B748" s="151" t="s">
        <v>1920</v>
      </c>
      <c r="C748" s="152" t="s">
        <v>2709</v>
      </c>
      <c r="D748" s="153" t="s">
        <v>2710</v>
      </c>
      <c r="E748" s="153"/>
      <c r="F748" s="153"/>
      <c r="G748" s="154" t="n">
        <v>8</v>
      </c>
      <c r="H748" s="154"/>
      <c r="I748" s="157" t="n">
        <v>1</v>
      </c>
      <c r="J748" s="152" t="n">
        <v>12</v>
      </c>
      <c r="K748" s="151" t="s">
        <v>2713</v>
      </c>
      <c r="L748" s="152" t="s">
        <v>2463</v>
      </c>
      <c r="M748" s="151" t="n">
        <v>0</v>
      </c>
      <c r="N748" s="152" t="s">
        <v>2761</v>
      </c>
      <c r="O748" s="151" t="s">
        <v>2463</v>
      </c>
      <c r="P748" s="152" t="s">
        <v>2463</v>
      </c>
      <c r="Q748" s="143"/>
    </row>
    <row r="749" customFormat="false" ht="14.25" hidden="false" customHeight="true" outlineLevel="0" collapsed="false">
      <c r="A749" s="144"/>
      <c r="B749" s="155" t="s">
        <v>3524</v>
      </c>
      <c r="C749" s="155"/>
      <c r="D749" s="155"/>
      <c r="E749" s="155"/>
      <c r="F749" s="155"/>
      <c r="G749" s="155"/>
      <c r="H749" s="155"/>
      <c r="I749" s="155"/>
      <c r="J749" s="155"/>
      <c r="K749" s="155"/>
      <c r="L749" s="155"/>
      <c r="M749" s="155"/>
      <c r="N749" s="155"/>
      <c r="O749" s="155"/>
      <c r="P749" s="155"/>
      <c r="Q749" s="143"/>
    </row>
    <row r="750" customFormat="false" ht="14.25" hidden="false" customHeight="true" outlineLevel="0" collapsed="false">
      <c r="A750" s="144" t="s">
        <v>3525</v>
      </c>
      <c r="B750" s="145" t="s">
        <v>444</v>
      </c>
      <c r="C750" s="146" t="s">
        <v>2709</v>
      </c>
      <c r="D750" s="147" t="s">
        <v>2710</v>
      </c>
      <c r="E750" s="147"/>
      <c r="F750" s="147"/>
      <c r="G750" s="148" t="s">
        <v>2723</v>
      </c>
      <c r="H750" s="148"/>
      <c r="I750" s="149" t="n">
        <v>0.85</v>
      </c>
      <c r="J750" s="146" t="s">
        <v>2726</v>
      </c>
      <c r="K750" s="149" t="n">
        <v>0.5</v>
      </c>
      <c r="L750" s="146" t="s">
        <v>2463</v>
      </c>
      <c r="M750" s="145" t="s">
        <v>2714</v>
      </c>
      <c r="N750" s="146" t="s">
        <v>2715</v>
      </c>
      <c r="O750" s="145" t="s">
        <v>2463</v>
      </c>
      <c r="P750" s="146" t="s">
        <v>2463</v>
      </c>
      <c r="Q750" s="143"/>
    </row>
    <row r="751" customFormat="false" ht="14.25" hidden="false" customHeight="true" outlineLevel="0" collapsed="false">
      <c r="A751" s="144"/>
      <c r="B751" s="150" t="s">
        <v>3526</v>
      </c>
      <c r="C751" s="150"/>
      <c r="D751" s="150"/>
      <c r="E751" s="150"/>
      <c r="F751" s="150"/>
      <c r="G751" s="150"/>
      <c r="H751" s="150"/>
      <c r="I751" s="150"/>
      <c r="J751" s="150"/>
      <c r="K751" s="150"/>
      <c r="L751" s="150"/>
      <c r="M751" s="150"/>
      <c r="N751" s="150"/>
      <c r="O751" s="150"/>
      <c r="P751" s="150"/>
      <c r="Q751" s="143"/>
    </row>
    <row r="752" customFormat="false" ht="14.25" hidden="false" customHeight="true" outlineLevel="0" collapsed="false">
      <c r="A752" s="144" t="s">
        <v>3527</v>
      </c>
      <c r="B752" s="145" t="s">
        <v>484</v>
      </c>
      <c r="C752" s="146" t="s">
        <v>2722</v>
      </c>
      <c r="D752" s="147" t="s">
        <v>2710</v>
      </c>
      <c r="E752" s="147"/>
      <c r="F752" s="147"/>
      <c r="G752" s="148" t="s">
        <v>2713</v>
      </c>
      <c r="H752" s="148"/>
      <c r="I752" s="149" t="s">
        <v>2713</v>
      </c>
      <c r="J752" s="146" t="s">
        <v>2712</v>
      </c>
      <c r="K752" s="149" t="s">
        <v>2713</v>
      </c>
      <c r="L752" s="146" t="s">
        <v>2463</v>
      </c>
      <c r="M752" s="145" t="s">
        <v>2714</v>
      </c>
      <c r="N752" s="146" t="s">
        <v>2461</v>
      </c>
      <c r="O752" s="145" t="s">
        <v>2463</v>
      </c>
      <c r="P752" s="146" t="s">
        <v>2471</v>
      </c>
      <c r="Q752" s="143"/>
    </row>
    <row r="753" customFormat="false" ht="14.25" hidden="false" customHeight="true" outlineLevel="0" collapsed="false">
      <c r="A753" s="144"/>
      <c r="B753" s="150" t="s">
        <v>3528</v>
      </c>
      <c r="C753" s="150"/>
      <c r="D753" s="150"/>
      <c r="E753" s="150"/>
      <c r="F753" s="150"/>
      <c r="G753" s="150"/>
      <c r="H753" s="150"/>
      <c r="I753" s="150"/>
      <c r="J753" s="150"/>
      <c r="K753" s="150"/>
      <c r="L753" s="150"/>
      <c r="M753" s="150"/>
      <c r="N753" s="150"/>
      <c r="O753" s="150"/>
      <c r="P753" s="150"/>
      <c r="Q753" s="143"/>
    </row>
    <row r="754" customFormat="false" ht="14.25" hidden="false" customHeight="true" outlineLevel="0" collapsed="false">
      <c r="A754" s="144" t="s">
        <v>3529</v>
      </c>
      <c r="B754" s="145" t="s">
        <v>1019</v>
      </c>
      <c r="C754" s="146" t="s">
        <v>2709</v>
      </c>
      <c r="D754" s="147" t="s">
        <v>2710</v>
      </c>
      <c r="E754" s="147"/>
      <c r="F754" s="147"/>
      <c r="G754" s="148" t="s">
        <v>2712</v>
      </c>
      <c r="H754" s="148"/>
      <c r="I754" s="149" t="n">
        <v>1</v>
      </c>
      <c r="J754" s="146" t="s">
        <v>2711</v>
      </c>
      <c r="K754" s="149" t="n">
        <v>0.1</v>
      </c>
      <c r="L754" s="146" t="s">
        <v>2463</v>
      </c>
      <c r="M754" s="145" t="s">
        <v>2714</v>
      </c>
      <c r="N754" s="146" t="s">
        <v>2761</v>
      </c>
      <c r="O754" s="145" t="s">
        <v>2463</v>
      </c>
      <c r="P754" s="146" t="s">
        <v>2463</v>
      </c>
      <c r="Q754" s="143"/>
    </row>
    <row r="755" customFormat="false" ht="14.25" hidden="false" customHeight="true" outlineLevel="0" collapsed="false">
      <c r="A755" s="144"/>
      <c r="B755" s="150" t="s">
        <v>3530</v>
      </c>
      <c r="C755" s="150"/>
      <c r="D755" s="150"/>
      <c r="E755" s="150"/>
      <c r="F755" s="150"/>
      <c r="G755" s="150"/>
      <c r="H755" s="150"/>
      <c r="I755" s="150"/>
      <c r="J755" s="150"/>
      <c r="K755" s="150"/>
      <c r="L755" s="150"/>
      <c r="M755" s="150"/>
      <c r="N755" s="150"/>
      <c r="O755" s="150"/>
      <c r="P755" s="150"/>
      <c r="Q755" s="143"/>
    </row>
    <row r="756" customFormat="false" ht="14.25" hidden="false" customHeight="true" outlineLevel="0" collapsed="false">
      <c r="A756" s="144" t="s">
        <v>3531</v>
      </c>
      <c r="B756" s="151" t="s">
        <v>444</v>
      </c>
      <c r="C756" s="152" t="s">
        <v>2709</v>
      </c>
      <c r="D756" s="153" t="s">
        <v>2718</v>
      </c>
      <c r="E756" s="153"/>
      <c r="F756" s="153"/>
      <c r="G756" s="154" t="n">
        <v>11</v>
      </c>
      <c r="H756" s="154"/>
      <c r="I756" s="157" t="n">
        <v>0.85</v>
      </c>
      <c r="J756" s="152" t="n">
        <v>8</v>
      </c>
      <c r="K756" s="151" t="s">
        <v>2713</v>
      </c>
      <c r="L756" s="152" t="s">
        <v>2463</v>
      </c>
      <c r="M756" s="151" t="n">
        <v>0</v>
      </c>
      <c r="N756" s="152" t="s">
        <v>2761</v>
      </c>
      <c r="O756" s="151" t="s">
        <v>2463</v>
      </c>
      <c r="P756" s="152" t="s">
        <v>2463</v>
      </c>
      <c r="Q756" s="143"/>
    </row>
    <row r="757" customFormat="false" ht="14.25" hidden="false" customHeight="true" outlineLevel="0" collapsed="false">
      <c r="A757" s="144"/>
      <c r="B757" s="155" t="s">
        <v>3532</v>
      </c>
      <c r="C757" s="155"/>
      <c r="D757" s="155"/>
      <c r="E757" s="155"/>
      <c r="F757" s="155"/>
      <c r="G757" s="155"/>
      <c r="H757" s="155"/>
      <c r="I757" s="155"/>
      <c r="J757" s="155"/>
      <c r="K757" s="155"/>
      <c r="L757" s="155"/>
      <c r="M757" s="155"/>
      <c r="N757" s="155"/>
      <c r="O757" s="155"/>
      <c r="P757" s="155"/>
      <c r="Q757" s="143"/>
    </row>
    <row r="758" customFormat="false" ht="14.25" hidden="false" customHeight="true" outlineLevel="0" collapsed="false">
      <c r="A758" s="144" t="s">
        <v>3533</v>
      </c>
      <c r="B758" s="145" t="s">
        <v>882</v>
      </c>
      <c r="C758" s="146" t="s">
        <v>2729</v>
      </c>
      <c r="D758" s="147" t="s">
        <v>3534</v>
      </c>
      <c r="E758" s="147"/>
      <c r="F758" s="147"/>
      <c r="G758" s="148" t="s">
        <v>2911</v>
      </c>
      <c r="H758" s="148"/>
      <c r="I758" s="149" t="n">
        <v>1</v>
      </c>
      <c r="J758" s="146" t="s">
        <v>2753</v>
      </c>
      <c r="K758" s="149" t="s">
        <v>2713</v>
      </c>
      <c r="L758" s="146" t="s">
        <v>2471</v>
      </c>
      <c r="M758" s="145" t="s">
        <v>2714</v>
      </c>
      <c r="N758" s="146" t="s">
        <v>2732</v>
      </c>
      <c r="O758" s="145" t="s">
        <v>2463</v>
      </c>
      <c r="P758" s="146" t="s">
        <v>2463</v>
      </c>
      <c r="Q758" s="143"/>
    </row>
    <row r="759" customFormat="false" ht="14.25" hidden="false" customHeight="true" outlineLevel="0" collapsed="false">
      <c r="A759" s="144"/>
      <c r="B759" s="150" t="s">
        <v>3535</v>
      </c>
      <c r="C759" s="150"/>
      <c r="D759" s="150"/>
      <c r="E759" s="150"/>
      <c r="F759" s="150"/>
      <c r="G759" s="150"/>
      <c r="H759" s="150"/>
      <c r="I759" s="150"/>
      <c r="J759" s="150"/>
      <c r="K759" s="150"/>
      <c r="L759" s="150"/>
      <c r="M759" s="150"/>
      <c r="N759" s="150"/>
      <c r="O759" s="150"/>
      <c r="P759" s="150"/>
      <c r="Q759" s="143"/>
    </row>
    <row r="760" customFormat="false" ht="14.25" hidden="false" customHeight="true" outlineLevel="0" collapsed="false">
      <c r="A760" s="144" t="s">
        <v>3536</v>
      </c>
      <c r="B760" s="145" t="s">
        <v>433</v>
      </c>
      <c r="C760" s="146" t="s">
        <v>2709</v>
      </c>
      <c r="D760" s="147" t="s">
        <v>2710</v>
      </c>
      <c r="E760" s="147"/>
      <c r="F760" s="147"/>
      <c r="G760" s="148" t="n">
        <v>13</v>
      </c>
      <c r="H760" s="148"/>
      <c r="I760" s="149" t="n">
        <v>0.9</v>
      </c>
      <c r="J760" s="146" t="n">
        <v>9</v>
      </c>
      <c r="K760" s="149" t="s">
        <v>2713</v>
      </c>
      <c r="L760" s="146" t="s">
        <v>2463</v>
      </c>
      <c r="M760" s="145" t="s">
        <v>2714</v>
      </c>
      <c r="N760" s="146" t="s">
        <v>2732</v>
      </c>
      <c r="O760" s="145" t="s">
        <v>2463</v>
      </c>
      <c r="P760" s="146" t="s">
        <v>2463</v>
      </c>
      <c r="Q760" s="143"/>
    </row>
    <row r="761" customFormat="false" ht="14.25" hidden="false" customHeight="true" outlineLevel="0" collapsed="false">
      <c r="A761" s="144"/>
      <c r="B761" s="150" t="s">
        <v>3537</v>
      </c>
      <c r="C761" s="150"/>
      <c r="D761" s="150"/>
      <c r="E761" s="150"/>
      <c r="F761" s="150"/>
      <c r="G761" s="150"/>
      <c r="H761" s="150"/>
      <c r="I761" s="150"/>
      <c r="J761" s="150"/>
      <c r="K761" s="150"/>
      <c r="L761" s="150"/>
      <c r="M761" s="150"/>
      <c r="N761" s="150"/>
      <c r="O761" s="150"/>
      <c r="P761" s="150"/>
      <c r="Q761" s="143"/>
    </row>
    <row r="762" customFormat="false" ht="14.25" hidden="false" customHeight="true" outlineLevel="0" collapsed="false">
      <c r="A762" s="144" t="s">
        <v>3538</v>
      </c>
      <c r="B762" s="145" t="s">
        <v>484</v>
      </c>
      <c r="C762" s="146" t="s">
        <v>2722</v>
      </c>
      <c r="D762" s="147" t="s">
        <v>2710</v>
      </c>
      <c r="E762" s="147"/>
      <c r="F762" s="147"/>
      <c r="G762" s="148" t="s">
        <v>2713</v>
      </c>
      <c r="H762" s="148"/>
      <c r="I762" s="149" t="s">
        <v>2713</v>
      </c>
      <c r="J762" s="146" t="s">
        <v>2823</v>
      </c>
      <c r="K762" s="149" t="s">
        <v>2713</v>
      </c>
      <c r="L762" s="146" t="s">
        <v>2463</v>
      </c>
      <c r="M762" s="145" t="s">
        <v>2714</v>
      </c>
      <c r="N762" s="146" t="s">
        <v>2461</v>
      </c>
      <c r="O762" s="145" t="s">
        <v>2463</v>
      </c>
      <c r="P762" s="146" t="s">
        <v>2463</v>
      </c>
      <c r="Q762" s="143"/>
    </row>
    <row r="763" customFormat="false" ht="14.25" hidden="false" customHeight="true" outlineLevel="0" collapsed="false">
      <c r="A763" s="144"/>
      <c r="B763" s="150" t="s">
        <v>3539</v>
      </c>
      <c r="C763" s="150"/>
      <c r="D763" s="150"/>
      <c r="E763" s="150"/>
      <c r="F763" s="150"/>
      <c r="G763" s="150"/>
      <c r="H763" s="150"/>
      <c r="I763" s="150"/>
      <c r="J763" s="150"/>
      <c r="K763" s="150"/>
      <c r="L763" s="150"/>
      <c r="M763" s="150"/>
      <c r="N763" s="150"/>
      <c r="O763" s="150"/>
      <c r="P763" s="150"/>
      <c r="Q763" s="143"/>
    </row>
    <row r="764" customFormat="false" ht="14.25" hidden="false" customHeight="true" outlineLevel="0" collapsed="false">
      <c r="A764" s="144" t="s">
        <v>3540</v>
      </c>
      <c r="B764" s="145" t="s">
        <v>974</v>
      </c>
      <c r="C764" s="146" t="s">
        <v>2709</v>
      </c>
      <c r="D764" s="147" t="s">
        <v>2710</v>
      </c>
      <c r="E764" s="147"/>
      <c r="F764" s="147"/>
      <c r="G764" s="148" t="s">
        <v>2766</v>
      </c>
      <c r="H764" s="148"/>
      <c r="I764" s="149" t="n">
        <v>1</v>
      </c>
      <c r="J764" s="146" t="s">
        <v>2723</v>
      </c>
      <c r="K764" s="149" t="n">
        <v>0.2</v>
      </c>
      <c r="L764" s="146" t="s">
        <v>2463</v>
      </c>
      <c r="M764" s="145" t="s">
        <v>2714</v>
      </c>
      <c r="N764" s="146" t="s">
        <v>2715</v>
      </c>
      <c r="O764" s="145" t="s">
        <v>2463</v>
      </c>
      <c r="P764" s="146" t="s">
        <v>2463</v>
      </c>
      <c r="Q764" s="143"/>
    </row>
    <row r="765" customFormat="false" ht="14.25" hidden="false" customHeight="true" outlineLevel="0" collapsed="false">
      <c r="A765" s="144"/>
      <c r="B765" s="150" t="s">
        <v>3541</v>
      </c>
      <c r="C765" s="150"/>
      <c r="D765" s="150"/>
      <c r="E765" s="150"/>
      <c r="F765" s="150"/>
      <c r="G765" s="150"/>
      <c r="H765" s="150"/>
      <c r="I765" s="150"/>
      <c r="J765" s="150"/>
      <c r="K765" s="150"/>
      <c r="L765" s="150"/>
      <c r="M765" s="150"/>
      <c r="N765" s="150"/>
      <c r="O765" s="150"/>
      <c r="P765" s="150"/>
      <c r="Q765" s="143"/>
    </row>
    <row r="766" customFormat="false" ht="14.25" hidden="false" customHeight="true" outlineLevel="0" collapsed="false">
      <c r="A766" s="144" t="s">
        <v>3542</v>
      </c>
      <c r="B766" s="151" t="s">
        <v>501</v>
      </c>
      <c r="C766" s="152" t="s">
        <v>2709</v>
      </c>
      <c r="D766" s="147" t="s">
        <v>2855</v>
      </c>
      <c r="E766" s="147"/>
      <c r="F766" s="147"/>
      <c r="G766" s="154" t="n">
        <v>5</v>
      </c>
      <c r="H766" s="154"/>
      <c r="I766" s="157" t="n">
        <v>1</v>
      </c>
      <c r="J766" s="152" t="n">
        <v>7</v>
      </c>
      <c r="K766" s="151" t="s">
        <v>2713</v>
      </c>
      <c r="L766" s="152" t="s">
        <v>2463</v>
      </c>
      <c r="M766" s="151" t="n">
        <v>0</v>
      </c>
      <c r="N766" s="152" t="s">
        <v>2761</v>
      </c>
      <c r="O766" s="151" t="s">
        <v>2463</v>
      </c>
      <c r="P766" s="152" t="s">
        <v>2463</v>
      </c>
      <c r="Q766" s="143"/>
    </row>
    <row r="767" customFormat="false" ht="14.25" hidden="false" customHeight="true" outlineLevel="0" collapsed="false">
      <c r="A767" s="144"/>
      <c r="B767" s="155" t="s">
        <v>3543</v>
      </c>
      <c r="C767" s="155"/>
      <c r="D767" s="155"/>
      <c r="E767" s="155"/>
      <c r="F767" s="155"/>
      <c r="G767" s="155"/>
      <c r="H767" s="155"/>
      <c r="I767" s="155"/>
      <c r="J767" s="155"/>
      <c r="K767" s="155"/>
      <c r="L767" s="155"/>
      <c r="M767" s="155"/>
      <c r="N767" s="155"/>
      <c r="O767" s="155"/>
      <c r="P767" s="155"/>
      <c r="Q767" s="143"/>
    </row>
    <row r="768" customFormat="false" ht="14.25" hidden="false" customHeight="true" outlineLevel="0" collapsed="false">
      <c r="A768" s="144" t="s">
        <v>3544</v>
      </c>
      <c r="B768" s="151" t="s">
        <v>1008</v>
      </c>
      <c r="C768" s="152" t="s">
        <v>2722</v>
      </c>
      <c r="D768" s="153" t="s">
        <v>2710</v>
      </c>
      <c r="E768" s="153"/>
      <c r="F768" s="153"/>
      <c r="G768" s="154" t="s">
        <v>2713</v>
      </c>
      <c r="H768" s="154"/>
      <c r="I768" s="157" t="n">
        <v>1</v>
      </c>
      <c r="J768" s="152" t="n">
        <v>5</v>
      </c>
      <c r="K768" s="151" t="s">
        <v>2713</v>
      </c>
      <c r="L768" s="152" t="s">
        <v>2463</v>
      </c>
      <c r="M768" s="151" t="n">
        <v>0</v>
      </c>
      <c r="N768" s="152" t="s">
        <v>2761</v>
      </c>
      <c r="O768" s="151" t="s">
        <v>2463</v>
      </c>
      <c r="P768" s="152" t="s">
        <v>2471</v>
      </c>
      <c r="Q768" s="143"/>
    </row>
    <row r="769" customFormat="false" ht="14.25" hidden="false" customHeight="true" outlineLevel="0" collapsed="false">
      <c r="A769" s="144"/>
      <c r="B769" s="155" t="s">
        <v>3545</v>
      </c>
      <c r="C769" s="155"/>
      <c r="D769" s="155"/>
      <c r="E769" s="155"/>
      <c r="F769" s="155"/>
      <c r="G769" s="155"/>
      <c r="H769" s="155"/>
      <c r="I769" s="155"/>
      <c r="J769" s="155"/>
      <c r="K769" s="155"/>
      <c r="L769" s="155"/>
      <c r="M769" s="155"/>
      <c r="N769" s="155"/>
      <c r="O769" s="155"/>
      <c r="P769" s="155"/>
      <c r="Q769" s="143"/>
    </row>
    <row r="770" customFormat="false" ht="14.25" hidden="false" customHeight="true" outlineLevel="0" collapsed="false">
      <c r="A770" s="144" t="s">
        <v>3546</v>
      </c>
      <c r="B770" s="145" t="s">
        <v>484</v>
      </c>
      <c r="C770" s="146" t="s">
        <v>2729</v>
      </c>
      <c r="D770" s="147" t="s">
        <v>2710</v>
      </c>
      <c r="E770" s="147"/>
      <c r="F770" s="147"/>
      <c r="G770" s="148" t="s">
        <v>2711</v>
      </c>
      <c r="H770" s="148"/>
      <c r="I770" s="149" t="n">
        <v>1</v>
      </c>
      <c r="J770" s="146" t="s">
        <v>2719</v>
      </c>
      <c r="K770" s="149" t="s">
        <v>2713</v>
      </c>
      <c r="L770" s="146" t="s">
        <v>2463</v>
      </c>
      <c r="M770" s="145" t="s">
        <v>2714</v>
      </c>
      <c r="N770" s="146" t="s">
        <v>2461</v>
      </c>
      <c r="O770" s="145" t="s">
        <v>2463</v>
      </c>
      <c r="P770" s="146" t="s">
        <v>2463</v>
      </c>
      <c r="Q770" s="143"/>
    </row>
    <row r="771" customFormat="false" ht="14.25" hidden="false" customHeight="true" outlineLevel="0" collapsed="false">
      <c r="A771" s="144"/>
      <c r="B771" s="150" t="s">
        <v>3547</v>
      </c>
      <c r="C771" s="150"/>
      <c r="D771" s="150"/>
      <c r="E771" s="150"/>
      <c r="F771" s="150"/>
      <c r="G771" s="150"/>
      <c r="H771" s="150"/>
      <c r="I771" s="150"/>
      <c r="J771" s="150"/>
      <c r="K771" s="150"/>
      <c r="L771" s="150"/>
      <c r="M771" s="150"/>
      <c r="N771" s="150"/>
      <c r="O771" s="150"/>
      <c r="P771" s="150"/>
      <c r="Q771" s="143"/>
    </row>
    <row r="772" customFormat="false" ht="14.25" hidden="false" customHeight="true" outlineLevel="0" collapsed="false">
      <c r="A772" s="144" t="s">
        <v>3548</v>
      </c>
      <c r="B772" s="145" t="s">
        <v>1008</v>
      </c>
      <c r="C772" s="146" t="s">
        <v>2729</v>
      </c>
      <c r="D772" s="147" t="s">
        <v>2710</v>
      </c>
      <c r="E772" s="147"/>
      <c r="F772" s="147"/>
      <c r="G772" s="148" t="s">
        <v>2726</v>
      </c>
      <c r="H772" s="148"/>
      <c r="I772" s="149" t="n">
        <v>1</v>
      </c>
      <c r="J772" s="146" t="s">
        <v>2723</v>
      </c>
      <c r="K772" s="149" t="s">
        <v>2713</v>
      </c>
      <c r="L772" s="146" t="s">
        <v>2471</v>
      </c>
      <c r="M772" s="145" t="s">
        <v>2714</v>
      </c>
      <c r="N772" s="146" t="s">
        <v>2761</v>
      </c>
      <c r="O772" s="145" t="s">
        <v>2463</v>
      </c>
      <c r="P772" s="146" t="s">
        <v>2463</v>
      </c>
      <c r="Q772" s="143"/>
    </row>
    <row r="773" customFormat="false" ht="14.25" hidden="false" customHeight="true" outlineLevel="0" collapsed="false">
      <c r="A773" s="144"/>
      <c r="B773" s="150" t="s">
        <v>3549</v>
      </c>
      <c r="C773" s="150"/>
      <c r="D773" s="150"/>
      <c r="E773" s="150"/>
      <c r="F773" s="150"/>
      <c r="G773" s="150"/>
      <c r="H773" s="150"/>
      <c r="I773" s="150"/>
      <c r="J773" s="150"/>
      <c r="K773" s="150"/>
      <c r="L773" s="150"/>
      <c r="M773" s="150"/>
      <c r="N773" s="150"/>
      <c r="O773" s="150"/>
      <c r="P773" s="150"/>
      <c r="Q773" s="143"/>
    </row>
    <row r="774" customFormat="false" ht="14.25" hidden="false" customHeight="true" outlineLevel="0" collapsed="false">
      <c r="A774" s="144" t="s">
        <v>3550</v>
      </c>
      <c r="B774" s="145" t="s">
        <v>1920</v>
      </c>
      <c r="C774" s="146" t="s">
        <v>2729</v>
      </c>
      <c r="D774" s="147" t="s">
        <v>2730</v>
      </c>
      <c r="E774" s="147"/>
      <c r="F774" s="147"/>
      <c r="G774" s="148" t="s">
        <v>2711</v>
      </c>
      <c r="H774" s="148"/>
      <c r="I774" s="149" t="n">
        <v>1</v>
      </c>
      <c r="J774" s="146" t="s">
        <v>2719</v>
      </c>
      <c r="K774" s="149" t="s">
        <v>2713</v>
      </c>
      <c r="L774" s="146" t="s">
        <v>2471</v>
      </c>
      <c r="M774" s="145" t="s">
        <v>2714</v>
      </c>
      <c r="N774" s="146" t="s">
        <v>2715</v>
      </c>
      <c r="O774" s="145" t="s">
        <v>2463</v>
      </c>
      <c r="P774" s="146" t="s">
        <v>2463</v>
      </c>
      <c r="Q774" s="143"/>
    </row>
    <row r="775" customFormat="false" ht="14.25" hidden="false" customHeight="true" outlineLevel="0" collapsed="false">
      <c r="A775" s="144"/>
      <c r="B775" s="150" t="s">
        <v>3551</v>
      </c>
      <c r="C775" s="150"/>
      <c r="D775" s="150"/>
      <c r="E775" s="150"/>
      <c r="F775" s="150"/>
      <c r="G775" s="150"/>
      <c r="H775" s="150"/>
      <c r="I775" s="150"/>
      <c r="J775" s="150"/>
      <c r="K775" s="150"/>
      <c r="L775" s="150"/>
      <c r="M775" s="150"/>
      <c r="N775" s="150"/>
      <c r="O775" s="150"/>
      <c r="P775" s="150"/>
      <c r="Q775" s="143"/>
    </row>
    <row r="776" customFormat="false" ht="14.25" hidden="false" customHeight="true" outlineLevel="0" collapsed="false">
      <c r="A776" s="144" t="s">
        <v>3552</v>
      </c>
      <c r="B776" s="145" t="s">
        <v>484</v>
      </c>
      <c r="C776" s="146" t="s">
        <v>2722</v>
      </c>
      <c r="D776" s="147" t="s">
        <v>2972</v>
      </c>
      <c r="E776" s="147"/>
      <c r="F776" s="147"/>
      <c r="G776" s="148" t="s">
        <v>2713</v>
      </c>
      <c r="H776" s="148"/>
      <c r="I776" s="149" t="s">
        <v>2713</v>
      </c>
      <c r="J776" s="146" t="s">
        <v>2830</v>
      </c>
      <c r="K776" s="149" t="s">
        <v>2713</v>
      </c>
      <c r="L776" s="146" t="s">
        <v>2463</v>
      </c>
      <c r="M776" s="145" t="n">
        <v>-1</v>
      </c>
      <c r="N776" s="146" t="s">
        <v>2461</v>
      </c>
      <c r="O776" s="145" t="s">
        <v>2463</v>
      </c>
      <c r="P776" s="146" t="s">
        <v>2463</v>
      </c>
      <c r="Q776" s="143"/>
    </row>
    <row r="777" customFormat="false" ht="14.25" hidden="false" customHeight="true" outlineLevel="0" collapsed="false">
      <c r="A777" s="144"/>
      <c r="B777" s="150" t="s">
        <v>3553</v>
      </c>
      <c r="C777" s="150"/>
      <c r="D777" s="150"/>
      <c r="E777" s="150"/>
      <c r="F777" s="150"/>
      <c r="G777" s="150"/>
      <c r="H777" s="150"/>
      <c r="I777" s="150"/>
      <c r="J777" s="150"/>
      <c r="K777" s="150"/>
      <c r="L777" s="150"/>
      <c r="M777" s="150"/>
      <c r="N777" s="150"/>
      <c r="O777" s="150"/>
      <c r="P777" s="150"/>
      <c r="Q777" s="143"/>
    </row>
    <row r="778" customFormat="false" ht="14.25" hidden="false" customHeight="true" outlineLevel="0" collapsed="false">
      <c r="A778" s="144" t="s">
        <v>3554</v>
      </c>
      <c r="B778" s="151" t="s">
        <v>764</v>
      </c>
      <c r="C778" s="152" t="s">
        <v>2729</v>
      </c>
      <c r="D778" s="153" t="s">
        <v>2855</v>
      </c>
      <c r="E778" s="153"/>
      <c r="F778" s="153"/>
      <c r="G778" s="154" t="n">
        <v>9</v>
      </c>
      <c r="H778" s="154"/>
      <c r="I778" s="157" t="n">
        <v>1</v>
      </c>
      <c r="J778" s="152" t="n">
        <v>7</v>
      </c>
      <c r="K778" s="151" t="s">
        <v>2713</v>
      </c>
      <c r="L778" s="152" t="s">
        <v>2463</v>
      </c>
      <c r="M778" s="151" t="n">
        <v>0</v>
      </c>
      <c r="N778" s="152" t="s">
        <v>2732</v>
      </c>
      <c r="O778" s="151" t="s">
        <v>2463</v>
      </c>
      <c r="P778" s="152" t="s">
        <v>2463</v>
      </c>
      <c r="Q778" s="143"/>
    </row>
    <row r="779" customFormat="false" ht="14.25" hidden="false" customHeight="true" outlineLevel="0" collapsed="false">
      <c r="A779" s="144"/>
      <c r="B779" s="155" t="s">
        <v>3555</v>
      </c>
      <c r="C779" s="155"/>
      <c r="D779" s="155"/>
      <c r="E779" s="155"/>
      <c r="F779" s="155"/>
      <c r="G779" s="155"/>
      <c r="H779" s="155"/>
      <c r="I779" s="155"/>
      <c r="J779" s="155"/>
      <c r="K779" s="155"/>
      <c r="L779" s="155"/>
      <c r="M779" s="155"/>
      <c r="N779" s="155"/>
      <c r="O779" s="155"/>
      <c r="P779" s="155"/>
      <c r="Q779" s="143"/>
    </row>
    <row r="780" customFormat="false" ht="14.25" hidden="false" customHeight="true" outlineLevel="0" collapsed="false">
      <c r="A780" s="144" t="s">
        <v>3556</v>
      </c>
      <c r="B780" s="145" t="s">
        <v>764</v>
      </c>
      <c r="C780" s="146" t="s">
        <v>2709</v>
      </c>
      <c r="D780" s="147" t="s">
        <v>3534</v>
      </c>
      <c r="E780" s="147"/>
      <c r="F780" s="147"/>
      <c r="G780" s="148" t="s">
        <v>2911</v>
      </c>
      <c r="H780" s="148"/>
      <c r="I780" s="149" t="n">
        <v>1</v>
      </c>
      <c r="J780" s="146" t="s">
        <v>2753</v>
      </c>
      <c r="K780" s="149" t="s">
        <v>2713</v>
      </c>
      <c r="L780" s="146" t="s">
        <v>2471</v>
      </c>
      <c r="M780" s="145" t="s">
        <v>2714</v>
      </c>
      <c r="N780" s="146" t="s">
        <v>2732</v>
      </c>
      <c r="O780" s="145" t="s">
        <v>2463</v>
      </c>
      <c r="P780" s="146" t="s">
        <v>2463</v>
      </c>
      <c r="Q780" s="143"/>
    </row>
    <row r="781" customFormat="false" ht="14.25" hidden="false" customHeight="true" outlineLevel="0" collapsed="false">
      <c r="A781" s="144"/>
      <c r="B781" s="150" t="s">
        <v>3557</v>
      </c>
      <c r="C781" s="150"/>
      <c r="D781" s="150"/>
      <c r="E781" s="150"/>
      <c r="F781" s="150"/>
      <c r="G781" s="150"/>
      <c r="H781" s="150"/>
      <c r="I781" s="150"/>
      <c r="J781" s="150"/>
      <c r="K781" s="150"/>
      <c r="L781" s="150"/>
      <c r="M781" s="150"/>
      <c r="N781" s="150"/>
      <c r="O781" s="150"/>
      <c r="P781" s="150"/>
      <c r="Q781" s="143"/>
    </row>
    <row r="782" customFormat="false" ht="14.25" hidden="false" customHeight="true" outlineLevel="0" collapsed="false">
      <c r="A782" s="144" t="s">
        <v>3558</v>
      </c>
      <c r="B782" s="151" t="s">
        <v>1019</v>
      </c>
      <c r="C782" s="152" t="s">
        <v>2729</v>
      </c>
      <c r="D782" s="153" t="s">
        <v>2710</v>
      </c>
      <c r="E782" s="153"/>
      <c r="F782" s="153"/>
      <c r="G782" s="154" t="n">
        <v>9</v>
      </c>
      <c r="H782" s="154"/>
      <c r="I782" s="157" t="n">
        <v>1</v>
      </c>
      <c r="J782" s="152" t="n">
        <v>12</v>
      </c>
      <c r="K782" s="151" t="s">
        <v>2713</v>
      </c>
      <c r="L782" s="152" t="s">
        <v>2471</v>
      </c>
      <c r="M782" s="151" t="s">
        <v>2858</v>
      </c>
      <c r="N782" s="152" t="s">
        <v>2761</v>
      </c>
      <c r="O782" s="151" t="s">
        <v>2463</v>
      </c>
      <c r="P782" s="152" t="s">
        <v>2463</v>
      </c>
      <c r="Q782" s="143"/>
    </row>
    <row r="783" customFormat="false" ht="14.25" hidden="false" customHeight="true" outlineLevel="0" collapsed="false">
      <c r="A783" s="144"/>
      <c r="B783" s="155" t="s">
        <v>3559</v>
      </c>
      <c r="C783" s="155"/>
      <c r="D783" s="155"/>
      <c r="E783" s="155"/>
      <c r="F783" s="155"/>
      <c r="G783" s="155"/>
      <c r="H783" s="155"/>
      <c r="I783" s="155"/>
      <c r="J783" s="155"/>
      <c r="K783" s="155"/>
      <c r="L783" s="155"/>
      <c r="M783" s="155"/>
      <c r="N783" s="155"/>
      <c r="O783" s="155"/>
      <c r="P783" s="155"/>
      <c r="Q783" s="143"/>
    </row>
    <row r="784" customFormat="false" ht="14.25" hidden="false" customHeight="true" outlineLevel="0" collapsed="false">
      <c r="A784" s="144" t="s">
        <v>3560</v>
      </c>
      <c r="B784" s="145" t="s">
        <v>455</v>
      </c>
      <c r="C784" s="146" t="s">
        <v>2729</v>
      </c>
      <c r="D784" s="147" t="s">
        <v>2710</v>
      </c>
      <c r="E784" s="147"/>
      <c r="F784" s="147"/>
      <c r="G784" s="148" t="s">
        <v>2849</v>
      </c>
      <c r="H784" s="148"/>
      <c r="I784" s="149" t="n">
        <v>0.95</v>
      </c>
      <c r="J784" s="146" t="n">
        <v>7</v>
      </c>
      <c r="K784" s="149" t="s">
        <v>2713</v>
      </c>
      <c r="L784" s="146" t="s">
        <v>2463</v>
      </c>
      <c r="M784" s="145" t="s">
        <v>2714</v>
      </c>
      <c r="N784" s="146" t="s">
        <v>2715</v>
      </c>
      <c r="O784" s="145" t="s">
        <v>2463</v>
      </c>
      <c r="P784" s="146" t="s">
        <v>2463</v>
      </c>
      <c r="Q784" s="143"/>
    </row>
    <row r="785" customFormat="false" ht="14.25" hidden="false" customHeight="true" outlineLevel="0" collapsed="false">
      <c r="A785" s="144"/>
      <c r="B785" s="150" t="s">
        <v>3561</v>
      </c>
      <c r="C785" s="150"/>
      <c r="D785" s="150"/>
      <c r="E785" s="150"/>
      <c r="F785" s="150"/>
      <c r="G785" s="150"/>
      <c r="H785" s="150"/>
      <c r="I785" s="150"/>
      <c r="J785" s="150"/>
      <c r="K785" s="150"/>
      <c r="L785" s="150"/>
      <c r="M785" s="150"/>
      <c r="N785" s="150"/>
      <c r="O785" s="150"/>
      <c r="P785" s="150"/>
      <c r="Q785" s="143"/>
    </row>
    <row r="786" customFormat="false" ht="14.25" hidden="false" customHeight="true" outlineLevel="0" collapsed="false">
      <c r="A786" s="144" t="s">
        <v>3562</v>
      </c>
      <c r="B786" s="151" t="s">
        <v>484</v>
      </c>
      <c r="C786" s="152" t="s">
        <v>2722</v>
      </c>
      <c r="D786" s="153" t="s">
        <v>2710</v>
      </c>
      <c r="E786" s="153"/>
      <c r="F786" s="153"/>
      <c r="G786" s="154" t="s">
        <v>2713</v>
      </c>
      <c r="H786" s="154"/>
      <c r="I786" s="151" t="s">
        <v>2713</v>
      </c>
      <c r="J786" s="152" t="n">
        <v>5</v>
      </c>
      <c r="K786" s="151" t="s">
        <v>2713</v>
      </c>
      <c r="L786" s="152" t="s">
        <v>2463</v>
      </c>
      <c r="M786" s="151" t="n">
        <v>0</v>
      </c>
      <c r="N786" s="152" t="s">
        <v>2461</v>
      </c>
      <c r="O786" s="151" t="s">
        <v>2463</v>
      </c>
      <c r="P786" s="152" t="s">
        <v>2471</v>
      </c>
      <c r="Q786" s="143"/>
    </row>
    <row r="787" customFormat="false" ht="14.25" hidden="false" customHeight="true" outlineLevel="0" collapsed="false">
      <c r="A787" s="144"/>
      <c r="B787" s="155" t="s">
        <v>3563</v>
      </c>
      <c r="C787" s="155"/>
      <c r="D787" s="155"/>
      <c r="E787" s="155"/>
      <c r="F787" s="155"/>
      <c r="G787" s="155"/>
      <c r="H787" s="155"/>
      <c r="I787" s="155"/>
      <c r="J787" s="155"/>
      <c r="K787" s="155"/>
      <c r="L787" s="155"/>
      <c r="M787" s="155"/>
      <c r="N787" s="155"/>
      <c r="O787" s="155"/>
      <c r="P787" s="155"/>
      <c r="Q787" s="143"/>
    </row>
    <row r="788" customFormat="false" ht="14.25" hidden="false" customHeight="true" outlineLevel="0" collapsed="false">
      <c r="A788" s="144" t="s">
        <v>3564</v>
      </c>
      <c r="B788" s="151" t="s">
        <v>532</v>
      </c>
      <c r="C788" s="152" t="s">
        <v>2729</v>
      </c>
      <c r="D788" s="153" t="s">
        <v>2710</v>
      </c>
      <c r="E788" s="153"/>
      <c r="F788" s="153"/>
      <c r="G788" s="154" t="n">
        <v>9</v>
      </c>
      <c r="H788" s="154"/>
      <c r="I788" s="157" t="n">
        <v>0.9</v>
      </c>
      <c r="J788" s="152" t="n">
        <v>7</v>
      </c>
      <c r="K788" s="157" t="n">
        <v>0.1</v>
      </c>
      <c r="L788" s="152" t="s">
        <v>2471</v>
      </c>
      <c r="M788" s="151" t="n">
        <v>0</v>
      </c>
      <c r="N788" s="152" t="s">
        <v>2715</v>
      </c>
      <c r="O788" s="151" t="s">
        <v>2463</v>
      </c>
      <c r="P788" s="152" t="s">
        <v>2463</v>
      </c>
      <c r="Q788" s="143"/>
    </row>
    <row r="789" customFormat="false" ht="14.25" hidden="false" customHeight="true" outlineLevel="0" collapsed="false">
      <c r="A789" s="144"/>
      <c r="B789" s="155" t="s">
        <v>3565</v>
      </c>
      <c r="C789" s="155"/>
      <c r="D789" s="155"/>
      <c r="E789" s="155"/>
      <c r="F789" s="155"/>
      <c r="G789" s="155"/>
      <c r="H789" s="155"/>
      <c r="I789" s="155"/>
      <c r="J789" s="155"/>
      <c r="K789" s="155"/>
      <c r="L789" s="155"/>
      <c r="M789" s="155"/>
      <c r="N789" s="155"/>
      <c r="O789" s="155"/>
      <c r="P789" s="155"/>
      <c r="Q789" s="143"/>
    </row>
    <row r="790" customFormat="false" ht="14.25" hidden="false" customHeight="true" outlineLevel="0" collapsed="false">
      <c r="A790" s="144" t="s">
        <v>3566</v>
      </c>
      <c r="B790" s="145" t="s">
        <v>1920</v>
      </c>
      <c r="C790" s="146" t="s">
        <v>2729</v>
      </c>
      <c r="D790" s="147" t="s">
        <v>2730</v>
      </c>
      <c r="E790" s="147"/>
      <c r="F790" s="147"/>
      <c r="G790" s="148" t="s">
        <v>2712</v>
      </c>
      <c r="H790" s="148"/>
      <c r="I790" s="149" t="n">
        <v>1</v>
      </c>
      <c r="J790" s="146" t="n">
        <v>4</v>
      </c>
      <c r="K790" s="149" t="s">
        <v>2713</v>
      </c>
      <c r="L790" s="146" t="s">
        <v>2471</v>
      </c>
      <c r="M790" s="145" t="s">
        <v>2714</v>
      </c>
      <c r="N790" s="146" t="s">
        <v>2761</v>
      </c>
      <c r="O790" s="145" t="s">
        <v>2463</v>
      </c>
      <c r="P790" s="146" t="s">
        <v>2463</v>
      </c>
      <c r="Q790" s="143"/>
    </row>
    <row r="791" customFormat="false" ht="14.25" hidden="false" customHeight="true" outlineLevel="0" collapsed="false">
      <c r="A791" s="144"/>
      <c r="B791" s="150" t="s">
        <v>3567</v>
      </c>
      <c r="C791" s="150"/>
      <c r="D791" s="150"/>
      <c r="E791" s="150"/>
      <c r="F791" s="150"/>
      <c r="G791" s="150"/>
      <c r="H791" s="150"/>
      <c r="I791" s="150"/>
      <c r="J791" s="150"/>
      <c r="K791" s="150"/>
      <c r="L791" s="150"/>
      <c r="M791" s="150"/>
      <c r="N791" s="150"/>
      <c r="O791" s="150"/>
      <c r="P791" s="150"/>
      <c r="Q791" s="143"/>
    </row>
    <row r="792" customFormat="false" ht="14.25" hidden="false" customHeight="true" outlineLevel="0" collapsed="false">
      <c r="A792" s="144" t="s">
        <v>3568</v>
      </c>
      <c r="B792" s="145" t="s">
        <v>495</v>
      </c>
      <c r="C792" s="146" t="s">
        <v>2729</v>
      </c>
      <c r="D792" s="147" t="s">
        <v>2710</v>
      </c>
      <c r="E792" s="147"/>
      <c r="F792" s="147"/>
      <c r="G792" s="148" t="s">
        <v>2726</v>
      </c>
      <c r="H792" s="148"/>
      <c r="I792" s="149" t="n">
        <v>1</v>
      </c>
      <c r="J792" s="146" t="s">
        <v>2711</v>
      </c>
      <c r="K792" s="149" t="n">
        <v>0.5</v>
      </c>
      <c r="L792" s="146" t="s">
        <v>2471</v>
      </c>
      <c r="M792" s="145" t="s">
        <v>2714</v>
      </c>
      <c r="N792" s="146" t="s">
        <v>2715</v>
      </c>
      <c r="O792" s="145" t="s">
        <v>2463</v>
      </c>
      <c r="P792" s="146" t="s">
        <v>2463</v>
      </c>
      <c r="Q792" s="143"/>
    </row>
    <row r="793" customFormat="false" ht="14.25" hidden="false" customHeight="true" outlineLevel="0" collapsed="false">
      <c r="A793" s="144"/>
      <c r="B793" s="150" t="s">
        <v>3569</v>
      </c>
      <c r="C793" s="150"/>
      <c r="D793" s="150"/>
      <c r="E793" s="150"/>
      <c r="F793" s="150"/>
      <c r="G793" s="150"/>
      <c r="H793" s="150"/>
      <c r="I793" s="150"/>
      <c r="J793" s="150"/>
      <c r="K793" s="150"/>
      <c r="L793" s="150"/>
      <c r="M793" s="150"/>
      <c r="N793" s="150"/>
      <c r="O793" s="150"/>
      <c r="P793" s="150"/>
      <c r="Q793" s="143"/>
    </row>
    <row r="794" customFormat="false" ht="14.25" hidden="false" customHeight="true" outlineLevel="0" collapsed="false">
      <c r="A794" s="144" t="s">
        <v>3570</v>
      </c>
      <c r="B794" s="145" t="s">
        <v>495</v>
      </c>
      <c r="C794" s="146" t="s">
        <v>2722</v>
      </c>
      <c r="D794" s="147" t="s">
        <v>2718</v>
      </c>
      <c r="E794" s="147"/>
      <c r="F794" s="147"/>
      <c r="G794" s="148" t="s">
        <v>2713</v>
      </c>
      <c r="H794" s="148"/>
      <c r="I794" s="149" t="n">
        <v>0.9</v>
      </c>
      <c r="J794" s="146" t="s">
        <v>2723</v>
      </c>
      <c r="K794" s="149" t="s">
        <v>2713</v>
      </c>
      <c r="L794" s="146" t="s">
        <v>2463</v>
      </c>
      <c r="M794" s="145" t="s">
        <v>2714</v>
      </c>
      <c r="N794" s="146" t="s">
        <v>2461</v>
      </c>
      <c r="O794" s="145" t="s">
        <v>2463</v>
      </c>
      <c r="P794" s="146" t="s">
        <v>2471</v>
      </c>
      <c r="Q794" s="143"/>
    </row>
    <row r="795" customFormat="false" ht="14.25" hidden="false" customHeight="true" outlineLevel="0" collapsed="false">
      <c r="A795" s="144"/>
      <c r="B795" s="150" t="s">
        <v>3571</v>
      </c>
      <c r="C795" s="150"/>
      <c r="D795" s="150"/>
      <c r="E795" s="150"/>
      <c r="F795" s="150"/>
      <c r="G795" s="150"/>
      <c r="H795" s="150"/>
      <c r="I795" s="150"/>
      <c r="J795" s="150"/>
      <c r="K795" s="150"/>
      <c r="L795" s="150"/>
      <c r="M795" s="150"/>
      <c r="N795" s="150"/>
      <c r="O795" s="150"/>
      <c r="P795" s="150"/>
      <c r="Q795" s="143"/>
    </row>
    <row r="796" customFormat="false" ht="14.25" hidden="false" customHeight="true" outlineLevel="0" collapsed="false">
      <c r="A796" s="144" t="s">
        <v>3572</v>
      </c>
      <c r="B796" s="145" t="s">
        <v>495</v>
      </c>
      <c r="C796" s="146" t="s">
        <v>2729</v>
      </c>
      <c r="D796" s="147" t="s">
        <v>2710</v>
      </c>
      <c r="E796" s="147"/>
      <c r="F796" s="147"/>
      <c r="G796" s="148" t="s">
        <v>2753</v>
      </c>
      <c r="H796" s="148"/>
      <c r="I796" s="149" t="n">
        <v>1</v>
      </c>
      <c r="J796" s="146" t="s">
        <v>2712</v>
      </c>
      <c r="K796" s="149" t="n">
        <v>0.3</v>
      </c>
      <c r="L796" s="146" t="s">
        <v>2471</v>
      </c>
      <c r="M796" s="145" t="s">
        <v>2714</v>
      </c>
      <c r="N796" s="146" t="s">
        <v>2715</v>
      </c>
      <c r="O796" s="145" t="s">
        <v>2463</v>
      </c>
      <c r="P796" s="146" t="s">
        <v>2463</v>
      </c>
      <c r="Q796" s="143"/>
    </row>
    <row r="797" customFormat="false" ht="14.25" hidden="false" customHeight="true" outlineLevel="0" collapsed="false">
      <c r="A797" s="144"/>
      <c r="B797" s="150" t="s">
        <v>3573</v>
      </c>
      <c r="C797" s="150"/>
      <c r="D797" s="150"/>
      <c r="E797" s="150"/>
      <c r="F797" s="150"/>
      <c r="G797" s="150"/>
      <c r="H797" s="150"/>
      <c r="I797" s="150"/>
      <c r="J797" s="150"/>
      <c r="K797" s="150"/>
      <c r="L797" s="150"/>
      <c r="M797" s="150"/>
      <c r="N797" s="150"/>
      <c r="O797" s="150"/>
      <c r="P797" s="150"/>
      <c r="Q797" s="143"/>
    </row>
    <row r="798" customFormat="false" ht="14.25" hidden="false" customHeight="true" outlineLevel="0" collapsed="false">
      <c r="A798" s="144" t="s">
        <v>3574</v>
      </c>
      <c r="B798" s="145" t="s">
        <v>495</v>
      </c>
      <c r="C798" s="146" t="s">
        <v>2729</v>
      </c>
      <c r="D798" s="147" t="s">
        <v>2710</v>
      </c>
      <c r="E798" s="147"/>
      <c r="F798" s="147"/>
      <c r="G798" s="148" t="s">
        <v>2711</v>
      </c>
      <c r="H798" s="148"/>
      <c r="I798" s="149" t="n">
        <v>1</v>
      </c>
      <c r="J798" s="146" t="s">
        <v>2719</v>
      </c>
      <c r="K798" s="149" t="n">
        <v>0.3</v>
      </c>
      <c r="L798" s="146" t="s">
        <v>3575</v>
      </c>
      <c r="M798" s="145" t="s">
        <v>2714</v>
      </c>
      <c r="N798" s="146" t="s">
        <v>2715</v>
      </c>
      <c r="O798" s="145" t="s">
        <v>2463</v>
      </c>
      <c r="P798" s="146" t="s">
        <v>2463</v>
      </c>
      <c r="Q798" s="143"/>
    </row>
    <row r="799" customFormat="false" ht="14.25" hidden="false" customHeight="true" outlineLevel="0" collapsed="false">
      <c r="A799" s="144"/>
      <c r="B799" s="150" t="s">
        <v>3576</v>
      </c>
      <c r="C799" s="150"/>
      <c r="D799" s="150"/>
      <c r="E799" s="150"/>
      <c r="F799" s="150"/>
      <c r="G799" s="150"/>
      <c r="H799" s="150"/>
      <c r="I799" s="150"/>
      <c r="J799" s="150"/>
      <c r="K799" s="150"/>
      <c r="L799" s="150"/>
      <c r="M799" s="150"/>
      <c r="N799" s="150"/>
      <c r="O799" s="150"/>
      <c r="P799" s="150"/>
      <c r="Q799" s="143"/>
    </row>
    <row r="800" customFormat="false" ht="14.25" hidden="false" customHeight="true" outlineLevel="0" collapsed="false">
      <c r="A800" s="144"/>
      <c r="B800" s="155" t="s">
        <v>3577</v>
      </c>
      <c r="C800" s="155"/>
      <c r="D800" s="155"/>
      <c r="E800" s="155"/>
      <c r="F800" s="155"/>
      <c r="G800" s="155"/>
      <c r="H800" s="155"/>
      <c r="I800" s="155"/>
      <c r="J800" s="155"/>
      <c r="K800" s="155"/>
      <c r="L800" s="155"/>
      <c r="M800" s="155"/>
      <c r="N800" s="155"/>
      <c r="O800" s="155"/>
      <c r="P800" s="155"/>
      <c r="Q800" s="143"/>
    </row>
    <row r="801" customFormat="false" ht="14.25" hidden="false" customHeight="true" outlineLevel="0" collapsed="false">
      <c r="A801" s="144" t="s">
        <v>3578</v>
      </c>
      <c r="B801" s="145" t="s">
        <v>495</v>
      </c>
      <c r="C801" s="146" t="s">
        <v>2729</v>
      </c>
      <c r="D801" s="147" t="s">
        <v>2710</v>
      </c>
      <c r="E801" s="147"/>
      <c r="F801" s="147"/>
      <c r="G801" s="148" t="s">
        <v>2726</v>
      </c>
      <c r="H801" s="148"/>
      <c r="I801" s="149" t="n">
        <v>1</v>
      </c>
      <c r="J801" s="146" t="s">
        <v>2711</v>
      </c>
      <c r="K801" s="149" t="n">
        <v>0.1</v>
      </c>
      <c r="L801" s="146" t="s">
        <v>2471</v>
      </c>
      <c r="M801" s="145" t="s">
        <v>2714</v>
      </c>
      <c r="N801" s="146" t="s">
        <v>2461</v>
      </c>
      <c r="O801" s="145" t="s">
        <v>2463</v>
      </c>
      <c r="P801" s="146" t="s">
        <v>2463</v>
      </c>
      <c r="Q801" s="143"/>
    </row>
    <row r="802" customFormat="false" ht="14.25" hidden="false" customHeight="true" outlineLevel="0" collapsed="false">
      <c r="A802" s="144"/>
      <c r="B802" s="150" t="s">
        <v>3579</v>
      </c>
      <c r="C802" s="150"/>
      <c r="D802" s="150"/>
      <c r="E802" s="150"/>
      <c r="F802" s="150"/>
      <c r="G802" s="150"/>
      <c r="H802" s="150"/>
      <c r="I802" s="150"/>
      <c r="J802" s="150"/>
      <c r="K802" s="150"/>
      <c r="L802" s="150"/>
      <c r="M802" s="150"/>
      <c r="N802" s="150"/>
      <c r="O802" s="150"/>
      <c r="P802" s="150"/>
      <c r="Q802" s="143"/>
    </row>
    <row r="803" customFormat="false" ht="14.25" hidden="false" customHeight="true" outlineLevel="0" collapsed="false">
      <c r="A803" s="144" t="s">
        <v>3580</v>
      </c>
      <c r="B803" s="145" t="s">
        <v>495</v>
      </c>
      <c r="C803" s="146" t="s">
        <v>2722</v>
      </c>
      <c r="D803" s="147" t="s">
        <v>2710</v>
      </c>
      <c r="E803" s="147"/>
      <c r="F803" s="147"/>
      <c r="G803" s="148" t="s">
        <v>2713</v>
      </c>
      <c r="H803" s="148"/>
      <c r="I803" s="149" t="n">
        <v>0.75</v>
      </c>
      <c r="J803" s="146" t="s">
        <v>2723</v>
      </c>
      <c r="K803" s="149" t="s">
        <v>2713</v>
      </c>
      <c r="L803" s="146" t="s">
        <v>2463</v>
      </c>
      <c r="M803" s="145" t="s">
        <v>2714</v>
      </c>
      <c r="N803" s="146" t="s">
        <v>2461</v>
      </c>
      <c r="O803" s="145" t="s">
        <v>2463</v>
      </c>
      <c r="P803" s="146" t="s">
        <v>2471</v>
      </c>
      <c r="Q803" s="143"/>
    </row>
    <row r="804" customFormat="false" ht="14.25" hidden="false" customHeight="true" outlineLevel="0" collapsed="false">
      <c r="A804" s="144"/>
      <c r="B804" s="150" t="s">
        <v>3581</v>
      </c>
      <c r="C804" s="150"/>
      <c r="D804" s="150"/>
      <c r="E804" s="150"/>
      <c r="F804" s="150"/>
      <c r="G804" s="150"/>
      <c r="H804" s="150"/>
      <c r="I804" s="150"/>
      <c r="J804" s="150"/>
      <c r="K804" s="150"/>
      <c r="L804" s="150"/>
      <c r="M804" s="150"/>
      <c r="N804" s="150"/>
      <c r="O804" s="150"/>
      <c r="P804" s="150"/>
      <c r="Q804" s="143"/>
    </row>
    <row r="805" customFormat="false" ht="14.25" hidden="false" customHeight="true" outlineLevel="0" collapsed="false">
      <c r="A805" s="144" t="s">
        <v>3582</v>
      </c>
      <c r="B805" s="145" t="s">
        <v>484</v>
      </c>
      <c r="C805" s="146" t="s">
        <v>2729</v>
      </c>
      <c r="D805" s="147" t="s">
        <v>2710</v>
      </c>
      <c r="E805" s="147"/>
      <c r="F805" s="147"/>
      <c r="G805" s="148" t="s">
        <v>2711</v>
      </c>
      <c r="H805" s="148"/>
      <c r="I805" s="149" t="n">
        <v>1</v>
      </c>
      <c r="J805" s="146" t="s">
        <v>2719</v>
      </c>
      <c r="K805" s="149" t="s">
        <v>2713</v>
      </c>
      <c r="L805" s="146" t="s">
        <v>2471</v>
      </c>
      <c r="M805" s="145" t="s">
        <v>2714</v>
      </c>
      <c r="N805" s="146" t="s">
        <v>2802</v>
      </c>
      <c r="O805" s="145" t="s">
        <v>2463</v>
      </c>
      <c r="P805" s="146" t="s">
        <v>2463</v>
      </c>
      <c r="Q805" s="143"/>
    </row>
    <row r="806" customFormat="false" ht="14.25" hidden="false" customHeight="true" outlineLevel="0" collapsed="false">
      <c r="A806" s="144"/>
      <c r="B806" s="150" t="s">
        <v>3583</v>
      </c>
      <c r="C806" s="150"/>
      <c r="D806" s="150"/>
      <c r="E806" s="150"/>
      <c r="F806" s="150"/>
      <c r="G806" s="150"/>
      <c r="H806" s="150"/>
      <c r="I806" s="150"/>
      <c r="J806" s="150"/>
      <c r="K806" s="150"/>
      <c r="L806" s="150"/>
      <c r="M806" s="150"/>
      <c r="N806" s="150"/>
      <c r="O806" s="150"/>
      <c r="P806" s="150"/>
      <c r="Q806" s="143"/>
    </row>
    <row r="807" customFormat="false" ht="14.25" hidden="false" customHeight="true" outlineLevel="0" collapsed="false">
      <c r="A807" s="144" t="s">
        <v>3584</v>
      </c>
      <c r="B807" s="151" t="s">
        <v>455</v>
      </c>
      <c r="C807" s="152" t="s">
        <v>2722</v>
      </c>
      <c r="D807" s="153" t="s">
        <v>2710</v>
      </c>
      <c r="E807" s="153"/>
      <c r="F807" s="153"/>
      <c r="G807" s="154" t="s">
        <v>2713</v>
      </c>
      <c r="H807" s="154"/>
      <c r="I807" s="157" t="n">
        <v>1</v>
      </c>
      <c r="J807" s="152" t="n">
        <v>7</v>
      </c>
      <c r="K807" s="151" t="s">
        <v>2713</v>
      </c>
      <c r="L807" s="152" t="s">
        <v>2463</v>
      </c>
      <c r="M807" s="151" t="n">
        <v>1</v>
      </c>
      <c r="N807" s="152" t="s">
        <v>2732</v>
      </c>
      <c r="O807" s="151" t="s">
        <v>2463</v>
      </c>
      <c r="P807" s="152" t="s">
        <v>2463</v>
      </c>
      <c r="Q807" s="143"/>
    </row>
    <row r="808" customFormat="false" ht="14.25" hidden="false" customHeight="true" outlineLevel="0" collapsed="false">
      <c r="A808" s="144"/>
      <c r="B808" s="155" t="s">
        <v>3585</v>
      </c>
      <c r="C808" s="155"/>
      <c r="D808" s="155"/>
      <c r="E808" s="155"/>
      <c r="F808" s="155"/>
      <c r="G808" s="155"/>
      <c r="H808" s="155"/>
      <c r="I808" s="155"/>
      <c r="J808" s="155"/>
      <c r="K808" s="155"/>
      <c r="L808" s="155"/>
      <c r="M808" s="155"/>
      <c r="N808" s="155"/>
      <c r="O808" s="155"/>
      <c r="P808" s="155"/>
      <c r="Q808" s="143"/>
    </row>
    <row r="809" customFormat="false" ht="14.25" hidden="false" customHeight="true" outlineLevel="0" collapsed="false">
      <c r="A809" s="144" t="s">
        <v>3586</v>
      </c>
      <c r="B809" s="145" t="s">
        <v>1409</v>
      </c>
      <c r="C809" s="146" t="s">
        <v>2709</v>
      </c>
      <c r="D809" s="147" t="s">
        <v>2718</v>
      </c>
      <c r="E809" s="147"/>
      <c r="F809" s="147"/>
      <c r="G809" s="148" t="s">
        <v>2711</v>
      </c>
      <c r="H809" s="148"/>
      <c r="I809" s="149" t="n">
        <v>1</v>
      </c>
      <c r="J809" s="146" t="s">
        <v>2719</v>
      </c>
      <c r="K809" s="149" t="n">
        <v>0.1</v>
      </c>
      <c r="L809" s="146" t="s">
        <v>2463</v>
      </c>
      <c r="M809" s="145" t="s">
        <v>2714</v>
      </c>
      <c r="N809" s="146" t="s">
        <v>2732</v>
      </c>
      <c r="O809" s="145" t="s">
        <v>2463</v>
      </c>
      <c r="P809" s="146" t="s">
        <v>2463</v>
      </c>
      <c r="Q809" s="143"/>
    </row>
    <row r="810" customFormat="false" ht="14.25" hidden="false" customHeight="true" outlineLevel="0" collapsed="false">
      <c r="A810" s="144"/>
      <c r="B810" s="150" t="s">
        <v>3587</v>
      </c>
      <c r="C810" s="150"/>
      <c r="D810" s="150"/>
      <c r="E810" s="150"/>
      <c r="F810" s="150"/>
      <c r="G810" s="150"/>
      <c r="H810" s="150"/>
      <c r="I810" s="150"/>
      <c r="J810" s="150"/>
      <c r="K810" s="150"/>
      <c r="L810" s="150"/>
      <c r="M810" s="150"/>
      <c r="N810" s="150"/>
      <c r="O810" s="150"/>
      <c r="P810" s="150"/>
      <c r="Q810" s="143"/>
    </row>
    <row r="811" customFormat="false" ht="14.25" hidden="false" customHeight="true" outlineLevel="0" collapsed="false">
      <c r="A811" s="144" t="s">
        <v>3588</v>
      </c>
      <c r="B811" s="145" t="s">
        <v>974</v>
      </c>
      <c r="C811" s="146" t="s">
        <v>2709</v>
      </c>
      <c r="D811" s="147" t="s">
        <v>2710</v>
      </c>
      <c r="E811" s="147"/>
      <c r="F811" s="147"/>
      <c r="G811" s="148" t="n">
        <v>8</v>
      </c>
      <c r="H811" s="148"/>
      <c r="I811" s="149" t="n">
        <v>1</v>
      </c>
      <c r="J811" s="146" t="n">
        <v>6</v>
      </c>
      <c r="K811" s="149" t="s">
        <v>2713</v>
      </c>
      <c r="L811" s="146" t="s">
        <v>2463</v>
      </c>
      <c r="M811" s="145" t="s">
        <v>2714</v>
      </c>
      <c r="N811" s="146" t="s">
        <v>2732</v>
      </c>
      <c r="O811" s="145" t="s">
        <v>2463</v>
      </c>
      <c r="P811" s="146" t="s">
        <v>2463</v>
      </c>
      <c r="Q811" s="143"/>
    </row>
    <row r="812" customFormat="false" ht="14.25" hidden="false" customHeight="true" outlineLevel="0" collapsed="false">
      <c r="A812" s="144"/>
      <c r="B812" s="150" t="s">
        <v>3589</v>
      </c>
      <c r="C812" s="150"/>
      <c r="D812" s="150"/>
      <c r="E812" s="150"/>
      <c r="F812" s="150"/>
      <c r="G812" s="150"/>
      <c r="H812" s="150"/>
      <c r="I812" s="150"/>
      <c r="J812" s="150"/>
      <c r="K812" s="150"/>
      <c r="L812" s="150"/>
      <c r="M812" s="150"/>
      <c r="N812" s="150"/>
      <c r="O812" s="150"/>
      <c r="P812" s="150"/>
      <c r="Q812" s="143"/>
    </row>
    <row r="813" customFormat="false" ht="14.25" hidden="false" customHeight="true" outlineLevel="0" collapsed="false">
      <c r="A813" s="144" t="s">
        <v>3590</v>
      </c>
      <c r="B813" s="145" t="s">
        <v>619</v>
      </c>
      <c r="C813" s="146" t="s">
        <v>2722</v>
      </c>
      <c r="D813" s="147" t="s">
        <v>2710</v>
      </c>
      <c r="E813" s="147"/>
      <c r="F813" s="147"/>
      <c r="G813" s="148" t="s">
        <v>2713</v>
      </c>
      <c r="H813" s="148"/>
      <c r="I813" s="149" t="s">
        <v>2713</v>
      </c>
      <c r="J813" s="146" t="s">
        <v>2823</v>
      </c>
      <c r="K813" s="149" t="s">
        <v>2713</v>
      </c>
      <c r="L813" s="146" t="s">
        <v>2463</v>
      </c>
      <c r="M813" s="145" t="s">
        <v>2714</v>
      </c>
      <c r="N813" s="146" t="s">
        <v>2461</v>
      </c>
      <c r="O813" s="145" t="s">
        <v>2463</v>
      </c>
      <c r="P813" s="146" t="s">
        <v>2463</v>
      </c>
      <c r="Q813" s="143"/>
    </row>
    <row r="814" customFormat="false" ht="14.25" hidden="false" customHeight="true" outlineLevel="0" collapsed="false">
      <c r="A814" s="144"/>
      <c r="B814" s="150" t="s">
        <v>3591</v>
      </c>
      <c r="C814" s="150"/>
      <c r="D814" s="150"/>
      <c r="E814" s="150"/>
      <c r="F814" s="150"/>
      <c r="G814" s="150"/>
      <c r="H814" s="150"/>
      <c r="I814" s="150"/>
      <c r="J814" s="150"/>
      <c r="K814" s="150"/>
      <c r="L814" s="150"/>
      <c r="M814" s="150"/>
      <c r="N814" s="150"/>
      <c r="O814" s="150"/>
      <c r="P814" s="150"/>
      <c r="Q814" s="143"/>
    </row>
    <row r="815" customFormat="false" ht="14.25" hidden="false" customHeight="true" outlineLevel="0" collapsed="false">
      <c r="A815" s="144" t="s">
        <v>3592</v>
      </c>
      <c r="B815" s="145" t="s">
        <v>619</v>
      </c>
      <c r="C815" s="146" t="s">
        <v>2722</v>
      </c>
      <c r="D815" s="147" t="s">
        <v>2710</v>
      </c>
      <c r="E815" s="147"/>
      <c r="F815" s="147"/>
      <c r="G815" s="148" t="s">
        <v>2713</v>
      </c>
      <c r="H815" s="148"/>
      <c r="I815" s="149" t="s">
        <v>2713</v>
      </c>
      <c r="J815" s="146" t="s">
        <v>2723</v>
      </c>
      <c r="K815" s="149" t="s">
        <v>2713</v>
      </c>
      <c r="L815" s="146" t="s">
        <v>2463</v>
      </c>
      <c r="M815" s="145" t="s">
        <v>2714</v>
      </c>
      <c r="N815" s="146" t="s">
        <v>2461</v>
      </c>
      <c r="O815" s="145" t="s">
        <v>2463</v>
      </c>
      <c r="P815" s="146" t="s">
        <v>2463</v>
      </c>
      <c r="Q815" s="143"/>
    </row>
    <row r="816" customFormat="false" ht="14.25" hidden="false" customHeight="true" outlineLevel="0" collapsed="false">
      <c r="A816" s="144"/>
      <c r="B816" s="150" t="s">
        <v>3593</v>
      </c>
      <c r="C816" s="150"/>
      <c r="D816" s="150"/>
      <c r="E816" s="150"/>
      <c r="F816" s="150"/>
      <c r="G816" s="150"/>
      <c r="H816" s="150"/>
      <c r="I816" s="150"/>
      <c r="J816" s="150"/>
      <c r="K816" s="150"/>
      <c r="L816" s="150"/>
      <c r="M816" s="150"/>
      <c r="N816" s="150"/>
      <c r="O816" s="150"/>
      <c r="P816" s="150"/>
      <c r="Q816" s="143"/>
    </row>
    <row r="817" customFormat="false" ht="14.25" hidden="false" customHeight="true" outlineLevel="0" collapsed="false">
      <c r="A817" s="144" t="s">
        <v>3594</v>
      </c>
      <c r="B817" s="145" t="s">
        <v>619</v>
      </c>
      <c r="C817" s="146" t="s">
        <v>2722</v>
      </c>
      <c r="D817" s="147" t="s">
        <v>16</v>
      </c>
      <c r="E817" s="147"/>
      <c r="F817" s="147"/>
      <c r="G817" s="148" t="s">
        <v>2713</v>
      </c>
      <c r="H817" s="148"/>
      <c r="I817" s="149" t="s">
        <v>2713</v>
      </c>
      <c r="J817" s="146" t="n">
        <v>7</v>
      </c>
      <c r="K817" s="149" t="s">
        <v>2713</v>
      </c>
      <c r="L817" s="146" t="s">
        <v>427</v>
      </c>
      <c r="M817" s="145" t="s">
        <v>2714</v>
      </c>
      <c r="N817" s="146" t="s">
        <v>2461</v>
      </c>
      <c r="O817" s="145" t="s">
        <v>2471</v>
      </c>
      <c r="P817" s="146" t="s">
        <v>2463</v>
      </c>
      <c r="Q817" s="143"/>
    </row>
    <row r="818" customFormat="false" ht="14.25" hidden="false" customHeight="true" outlineLevel="0" collapsed="false">
      <c r="A818" s="144"/>
      <c r="B818" s="150" t="s">
        <v>3595</v>
      </c>
      <c r="C818" s="150"/>
      <c r="D818" s="150"/>
      <c r="E818" s="150"/>
      <c r="F818" s="150"/>
      <c r="G818" s="150"/>
      <c r="H818" s="150"/>
      <c r="I818" s="150"/>
      <c r="J818" s="150"/>
      <c r="K818" s="150"/>
      <c r="L818" s="150"/>
      <c r="M818" s="150"/>
      <c r="N818" s="150"/>
      <c r="O818" s="150"/>
      <c r="P818" s="150"/>
      <c r="Q818" s="143"/>
    </row>
    <row r="819" customFormat="false" ht="14.25" hidden="false" customHeight="true" outlineLevel="0" collapsed="false">
      <c r="A819" s="144" t="s">
        <v>3596</v>
      </c>
      <c r="B819" s="145" t="s">
        <v>764</v>
      </c>
      <c r="C819" s="146" t="s">
        <v>2729</v>
      </c>
      <c r="D819" s="147" t="s">
        <v>2710</v>
      </c>
      <c r="E819" s="147"/>
      <c r="F819" s="147"/>
      <c r="G819" s="148" t="s">
        <v>2911</v>
      </c>
      <c r="H819" s="148"/>
      <c r="I819" s="149" t="n">
        <v>0.85</v>
      </c>
      <c r="J819" s="146" t="s">
        <v>2753</v>
      </c>
      <c r="K819" s="149" t="s">
        <v>2713</v>
      </c>
      <c r="L819" s="146" t="s">
        <v>2471</v>
      </c>
      <c r="M819" s="145" t="s">
        <v>2714</v>
      </c>
      <c r="N819" s="146" t="s">
        <v>2732</v>
      </c>
      <c r="O819" s="145" t="s">
        <v>2463</v>
      </c>
      <c r="P819" s="146" t="s">
        <v>2463</v>
      </c>
      <c r="Q819" s="143"/>
    </row>
    <row r="820" customFormat="false" ht="14.25" hidden="false" customHeight="true" outlineLevel="0" collapsed="false">
      <c r="A820" s="144"/>
      <c r="B820" s="150" t="s">
        <v>3597</v>
      </c>
      <c r="C820" s="150"/>
      <c r="D820" s="150"/>
      <c r="E820" s="150"/>
      <c r="F820" s="150"/>
      <c r="G820" s="150"/>
      <c r="H820" s="150"/>
      <c r="I820" s="150"/>
      <c r="J820" s="150"/>
      <c r="K820" s="150"/>
      <c r="L820" s="150"/>
      <c r="M820" s="150"/>
      <c r="N820" s="150"/>
      <c r="O820" s="150"/>
      <c r="P820" s="150"/>
      <c r="Q820" s="143"/>
    </row>
    <row r="821" customFormat="false" ht="14.25" hidden="false" customHeight="true" outlineLevel="0" collapsed="false">
      <c r="A821" s="144" t="s">
        <v>3598</v>
      </c>
      <c r="B821" s="151" t="s">
        <v>598</v>
      </c>
      <c r="C821" s="152" t="s">
        <v>2729</v>
      </c>
      <c r="D821" s="153" t="s">
        <v>2710</v>
      </c>
      <c r="E821" s="153"/>
      <c r="F821" s="153"/>
      <c r="G821" s="154" t="n">
        <v>4</v>
      </c>
      <c r="H821" s="154"/>
      <c r="I821" s="157" t="n">
        <v>1</v>
      </c>
      <c r="J821" s="152" t="n">
        <v>4</v>
      </c>
      <c r="K821" s="157" t="n">
        <v>1</v>
      </c>
      <c r="L821" s="152" t="s">
        <v>2471</v>
      </c>
      <c r="M821" s="151" t="n">
        <v>0</v>
      </c>
      <c r="N821" s="152" t="s">
        <v>2461</v>
      </c>
      <c r="O821" s="151" t="s">
        <v>2463</v>
      </c>
      <c r="P821" s="152" t="s">
        <v>2463</v>
      </c>
      <c r="Q821" s="143"/>
    </row>
    <row r="822" customFormat="false" ht="14.25" hidden="false" customHeight="true" outlineLevel="0" collapsed="false">
      <c r="A822" s="144"/>
      <c r="B822" s="155" t="s">
        <v>3599</v>
      </c>
      <c r="C822" s="155"/>
      <c r="D822" s="155"/>
      <c r="E822" s="155"/>
      <c r="F822" s="155"/>
      <c r="G822" s="155"/>
      <c r="H822" s="155"/>
      <c r="I822" s="155"/>
      <c r="J822" s="155"/>
      <c r="K822" s="155"/>
      <c r="L822" s="155"/>
      <c r="M822" s="155"/>
      <c r="N822" s="155"/>
      <c r="O822" s="155"/>
      <c r="P822" s="155"/>
      <c r="Q822" s="143"/>
    </row>
    <row r="823" customFormat="false" ht="14.25" hidden="false" customHeight="true" outlineLevel="0" collapsed="false">
      <c r="A823" s="144" t="s">
        <v>3600</v>
      </c>
      <c r="B823" s="151" t="s">
        <v>512</v>
      </c>
      <c r="C823" s="152" t="s">
        <v>2729</v>
      </c>
      <c r="D823" s="153" t="s">
        <v>2718</v>
      </c>
      <c r="E823" s="153"/>
      <c r="F823" s="153"/>
      <c r="G823" s="154" t="n">
        <v>12</v>
      </c>
      <c r="H823" s="154"/>
      <c r="I823" s="157" t="n">
        <v>0.85</v>
      </c>
      <c r="J823" s="152" t="n">
        <v>8</v>
      </c>
      <c r="K823" s="151" t="s">
        <v>2713</v>
      </c>
      <c r="L823" s="152" t="s">
        <v>2463</v>
      </c>
      <c r="M823" s="151" t="n">
        <v>0</v>
      </c>
      <c r="N823" s="152" t="s">
        <v>2761</v>
      </c>
      <c r="O823" s="151" t="s">
        <v>2463</v>
      </c>
      <c r="P823" s="152" t="s">
        <v>2463</v>
      </c>
      <c r="Q823" s="143"/>
    </row>
    <row r="824" customFormat="false" ht="14.25" hidden="false" customHeight="true" outlineLevel="0" collapsed="false">
      <c r="A824" s="144"/>
      <c r="B824" s="155" t="s">
        <v>3601</v>
      </c>
      <c r="C824" s="155"/>
      <c r="D824" s="155"/>
      <c r="E824" s="155"/>
      <c r="F824" s="155"/>
      <c r="G824" s="155"/>
      <c r="H824" s="155"/>
      <c r="I824" s="155"/>
      <c r="J824" s="155"/>
      <c r="K824" s="155"/>
      <c r="L824" s="155"/>
      <c r="M824" s="155"/>
      <c r="N824" s="155"/>
      <c r="O824" s="155"/>
      <c r="P824" s="155"/>
      <c r="Q824" s="143"/>
    </row>
    <row r="825" customFormat="false" ht="14.25" hidden="false" customHeight="true" outlineLevel="0" collapsed="false">
      <c r="A825" s="144" t="s">
        <v>3602</v>
      </c>
      <c r="B825" s="145" t="s">
        <v>484</v>
      </c>
      <c r="C825" s="146" t="s">
        <v>2729</v>
      </c>
      <c r="D825" s="147" t="s">
        <v>2710</v>
      </c>
      <c r="E825" s="147"/>
      <c r="F825" s="147"/>
      <c r="G825" s="148" t="s">
        <v>3061</v>
      </c>
      <c r="H825" s="148"/>
      <c r="I825" s="149" t="n">
        <v>0.9</v>
      </c>
      <c r="J825" s="146" t="s">
        <v>2726</v>
      </c>
      <c r="K825" s="149" t="s">
        <v>2713</v>
      </c>
      <c r="L825" s="146" t="s">
        <v>2463</v>
      </c>
      <c r="M825" s="145" t="s">
        <v>2714</v>
      </c>
      <c r="N825" s="146" t="s">
        <v>2461</v>
      </c>
      <c r="O825" s="145" t="s">
        <v>2463</v>
      </c>
      <c r="P825" s="146" t="s">
        <v>2463</v>
      </c>
      <c r="Q825" s="143"/>
    </row>
    <row r="826" customFormat="false" ht="14.25" hidden="false" customHeight="true" outlineLevel="0" collapsed="false">
      <c r="A826" s="144"/>
      <c r="B826" s="150" t="s">
        <v>3603</v>
      </c>
      <c r="C826" s="150"/>
      <c r="D826" s="150"/>
      <c r="E826" s="150"/>
      <c r="F826" s="150"/>
      <c r="G826" s="150"/>
      <c r="H826" s="150"/>
      <c r="I826" s="150"/>
      <c r="J826" s="150"/>
      <c r="K826" s="150"/>
      <c r="L826" s="150"/>
      <c r="M826" s="150"/>
      <c r="N826" s="150"/>
      <c r="O826" s="150"/>
      <c r="P826" s="150"/>
      <c r="Q826" s="143"/>
    </row>
    <row r="827" customFormat="false" ht="14.25" hidden="false" customHeight="true" outlineLevel="0" collapsed="false">
      <c r="A827" s="144" t="s">
        <v>3604</v>
      </c>
      <c r="B827" s="145" t="s">
        <v>484</v>
      </c>
      <c r="C827" s="146" t="s">
        <v>2722</v>
      </c>
      <c r="D827" s="147" t="s">
        <v>16</v>
      </c>
      <c r="E827" s="147"/>
      <c r="F827" s="147"/>
      <c r="G827" s="148" t="s">
        <v>2713</v>
      </c>
      <c r="H827" s="148"/>
      <c r="I827" s="149" t="s">
        <v>2713</v>
      </c>
      <c r="J827" s="146" t="s">
        <v>2823</v>
      </c>
      <c r="K827" s="149" t="s">
        <v>2713</v>
      </c>
      <c r="L827" s="146" t="s">
        <v>427</v>
      </c>
      <c r="M827" s="145" t="s">
        <v>3605</v>
      </c>
      <c r="N827" s="146" t="s">
        <v>2461</v>
      </c>
      <c r="O827" s="145" t="s">
        <v>2463</v>
      </c>
      <c r="P827" s="146" t="s">
        <v>2463</v>
      </c>
      <c r="Q827" s="143"/>
    </row>
    <row r="828" customFormat="false" ht="14.25" hidden="false" customHeight="true" outlineLevel="0" collapsed="false">
      <c r="A828" s="144"/>
      <c r="B828" s="150" t="s">
        <v>3606</v>
      </c>
      <c r="C828" s="150"/>
      <c r="D828" s="150"/>
      <c r="E828" s="150"/>
      <c r="F828" s="150"/>
      <c r="G828" s="150"/>
      <c r="H828" s="150"/>
      <c r="I828" s="150"/>
      <c r="J828" s="150"/>
      <c r="K828" s="150"/>
      <c r="L828" s="150"/>
      <c r="M828" s="150"/>
      <c r="N828" s="150"/>
      <c r="O828" s="150"/>
      <c r="P828" s="150"/>
      <c r="Q828" s="143"/>
    </row>
    <row r="829" customFormat="false" ht="14.25" hidden="false" customHeight="true" outlineLevel="0" collapsed="false">
      <c r="A829" s="144" t="s">
        <v>3607</v>
      </c>
      <c r="B829" s="145" t="s">
        <v>619</v>
      </c>
      <c r="C829" s="146" t="s">
        <v>2709</v>
      </c>
      <c r="D829" s="147" t="s">
        <v>2710</v>
      </c>
      <c r="E829" s="147"/>
      <c r="F829" s="147"/>
      <c r="G829" s="148" t="s">
        <v>2723</v>
      </c>
      <c r="H829" s="148"/>
      <c r="I829" s="149" t="n">
        <v>1</v>
      </c>
      <c r="J829" s="146" t="s">
        <v>2726</v>
      </c>
      <c r="K829" s="149" t="n">
        <v>0.1</v>
      </c>
      <c r="L829" s="146" t="s">
        <v>2463</v>
      </c>
      <c r="M829" s="145" t="s">
        <v>2714</v>
      </c>
      <c r="N829" s="146" t="s">
        <v>2715</v>
      </c>
      <c r="O829" s="145" t="s">
        <v>2463</v>
      </c>
      <c r="P829" s="146" t="s">
        <v>2463</v>
      </c>
      <c r="Q829" s="143"/>
    </row>
    <row r="830" customFormat="false" ht="14.25" hidden="false" customHeight="true" outlineLevel="0" collapsed="false">
      <c r="A830" s="144"/>
      <c r="B830" s="150" t="s">
        <v>3608</v>
      </c>
      <c r="C830" s="150"/>
      <c r="D830" s="150"/>
      <c r="E830" s="150"/>
      <c r="F830" s="150"/>
      <c r="G830" s="150"/>
      <c r="H830" s="150"/>
      <c r="I830" s="150"/>
      <c r="J830" s="150"/>
      <c r="K830" s="150"/>
      <c r="L830" s="150"/>
      <c r="M830" s="150"/>
      <c r="N830" s="150"/>
      <c r="O830" s="150"/>
      <c r="P830" s="150"/>
      <c r="Q830" s="143"/>
    </row>
    <row r="831" customFormat="false" ht="14.25" hidden="false" customHeight="true" outlineLevel="0" collapsed="false">
      <c r="A831" s="144" t="s">
        <v>3609</v>
      </c>
      <c r="B831" s="145" t="s">
        <v>484</v>
      </c>
      <c r="C831" s="146" t="s">
        <v>2722</v>
      </c>
      <c r="D831" s="147" t="s">
        <v>2710</v>
      </c>
      <c r="E831" s="147"/>
      <c r="F831" s="147"/>
      <c r="G831" s="148" t="s">
        <v>2713</v>
      </c>
      <c r="H831" s="148"/>
      <c r="I831" s="149" t="s">
        <v>2713</v>
      </c>
      <c r="J831" s="146" t="s">
        <v>2723</v>
      </c>
      <c r="K831" s="149" t="s">
        <v>2713</v>
      </c>
      <c r="L831" s="146" t="s">
        <v>2463</v>
      </c>
      <c r="M831" s="145" t="s">
        <v>2714</v>
      </c>
      <c r="N831" s="146" t="s">
        <v>2461</v>
      </c>
      <c r="O831" s="145" t="s">
        <v>2463</v>
      </c>
      <c r="P831" s="146" t="s">
        <v>2463</v>
      </c>
      <c r="Q831" s="143"/>
    </row>
    <row r="832" customFormat="false" ht="14.25" hidden="false" customHeight="true" outlineLevel="0" collapsed="false">
      <c r="A832" s="144"/>
      <c r="B832" s="150" t="s">
        <v>3610</v>
      </c>
      <c r="C832" s="150"/>
      <c r="D832" s="150"/>
      <c r="E832" s="150"/>
      <c r="F832" s="150"/>
      <c r="G832" s="150"/>
      <c r="H832" s="150"/>
      <c r="I832" s="150"/>
      <c r="J832" s="150"/>
      <c r="K832" s="150"/>
      <c r="L832" s="150"/>
      <c r="M832" s="150"/>
      <c r="N832" s="150"/>
      <c r="O832" s="150"/>
      <c r="P832" s="150"/>
      <c r="Q832" s="143"/>
    </row>
    <row r="833" customFormat="false" ht="14.25" hidden="false" customHeight="true" outlineLevel="0" collapsed="false">
      <c r="A833" s="144" t="s">
        <v>3611</v>
      </c>
      <c r="B833" s="145" t="s">
        <v>619</v>
      </c>
      <c r="C833" s="146" t="s">
        <v>2709</v>
      </c>
      <c r="D833" s="147" t="s">
        <v>2710</v>
      </c>
      <c r="E833" s="147"/>
      <c r="F833" s="147"/>
      <c r="G833" s="148" t="s">
        <v>2823</v>
      </c>
      <c r="H833" s="148"/>
      <c r="I833" s="149" t="n">
        <v>1</v>
      </c>
      <c r="J833" s="146" t="s">
        <v>2823</v>
      </c>
      <c r="K833" s="149" t="n">
        <v>0.1</v>
      </c>
      <c r="L833" s="146" t="s">
        <v>2463</v>
      </c>
      <c r="M833" s="145" t="s">
        <v>2714</v>
      </c>
      <c r="N833" s="146" t="s">
        <v>2715</v>
      </c>
      <c r="O833" s="145" t="s">
        <v>2463</v>
      </c>
      <c r="P833" s="146" t="s">
        <v>2463</v>
      </c>
      <c r="Q833" s="143"/>
    </row>
    <row r="834" customFormat="false" ht="14.25" hidden="false" customHeight="true" outlineLevel="0" collapsed="false">
      <c r="A834" s="144"/>
      <c r="B834" s="150" t="s">
        <v>3612</v>
      </c>
      <c r="C834" s="150"/>
      <c r="D834" s="150"/>
      <c r="E834" s="150"/>
      <c r="F834" s="150"/>
      <c r="G834" s="150"/>
      <c r="H834" s="150"/>
      <c r="I834" s="150"/>
      <c r="J834" s="150"/>
      <c r="K834" s="150"/>
      <c r="L834" s="150"/>
      <c r="M834" s="150"/>
      <c r="N834" s="150"/>
      <c r="O834" s="150"/>
      <c r="P834" s="150"/>
      <c r="Q834" s="143"/>
    </row>
    <row r="835" customFormat="false" ht="14.25" hidden="false" customHeight="true" outlineLevel="0" collapsed="false">
      <c r="A835" s="144" t="s">
        <v>3613</v>
      </c>
      <c r="B835" s="145" t="s">
        <v>619</v>
      </c>
      <c r="C835" s="146" t="s">
        <v>2709</v>
      </c>
      <c r="D835" s="147" t="s">
        <v>2710</v>
      </c>
      <c r="E835" s="147"/>
      <c r="F835" s="147"/>
      <c r="G835" s="148" t="s">
        <v>2998</v>
      </c>
      <c r="H835" s="148"/>
      <c r="I835" s="149" t="n">
        <v>0.9</v>
      </c>
      <c r="J835" s="146" t="s">
        <v>2740</v>
      </c>
      <c r="K835" s="149" t="s">
        <v>2713</v>
      </c>
      <c r="L835" s="146" t="s">
        <v>2463</v>
      </c>
      <c r="M835" s="145" t="s">
        <v>2714</v>
      </c>
      <c r="N835" s="146" t="s">
        <v>2761</v>
      </c>
      <c r="O835" s="145" t="s">
        <v>2463</v>
      </c>
      <c r="P835" s="146" t="s">
        <v>2463</v>
      </c>
      <c r="Q835" s="143"/>
    </row>
    <row r="836" customFormat="false" ht="14.25" hidden="false" customHeight="true" outlineLevel="0" collapsed="false">
      <c r="A836" s="144"/>
      <c r="B836" s="150" t="s">
        <v>3614</v>
      </c>
      <c r="C836" s="150"/>
      <c r="D836" s="150"/>
      <c r="E836" s="150"/>
      <c r="F836" s="150"/>
      <c r="G836" s="150"/>
      <c r="H836" s="150"/>
      <c r="I836" s="150"/>
      <c r="J836" s="150"/>
      <c r="K836" s="150"/>
      <c r="L836" s="150"/>
      <c r="M836" s="150"/>
      <c r="N836" s="150"/>
      <c r="O836" s="150"/>
      <c r="P836" s="150"/>
      <c r="Q836" s="143"/>
    </row>
    <row r="837" customFormat="false" ht="14.25" hidden="false" customHeight="true" outlineLevel="0" collapsed="false">
      <c r="A837" s="144" t="s">
        <v>3615</v>
      </c>
      <c r="B837" s="145" t="s">
        <v>619</v>
      </c>
      <c r="C837" s="146" t="s">
        <v>2729</v>
      </c>
      <c r="D837" s="147" t="s">
        <v>2710</v>
      </c>
      <c r="E837" s="147"/>
      <c r="F837" s="147"/>
      <c r="G837" s="148" t="s">
        <v>2723</v>
      </c>
      <c r="H837" s="148"/>
      <c r="I837" s="149" t="n">
        <v>1</v>
      </c>
      <c r="J837" s="146" t="s">
        <v>2726</v>
      </c>
      <c r="K837" s="149" t="s">
        <v>2713</v>
      </c>
      <c r="L837" s="146" t="s">
        <v>2463</v>
      </c>
      <c r="M837" s="145" t="s">
        <v>2714</v>
      </c>
      <c r="N837" s="146" t="s">
        <v>2715</v>
      </c>
      <c r="O837" s="145" t="s">
        <v>2463</v>
      </c>
      <c r="P837" s="146" t="s">
        <v>2463</v>
      </c>
      <c r="Q837" s="143"/>
    </row>
    <row r="838" customFormat="false" ht="14.25" hidden="false" customHeight="true" outlineLevel="0" collapsed="false">
      <c r="A838" s="144"/>
      <c r="B838" s="150" t="s">
        <v>3616</v>
      </c>
      <c r="C838" s="150"/>
      <c r="D838" s="150"/>
      <c r="E838" s="150"/>
      <c r="F838" s="150"/>
      <c r="G838" s="150"/>
      <c r="H838" s="150"/>
      <c r="I838" s="150"/>
      <c r="J838" s="150"/>
      <c r="K838" s="150"/>
      <c r="L838" s="150"/>
      <c r="M838" s="150"/>
      <c r="N838" s="150"/>
      <c r="O838" s="150"/>
      <c r="P838" s="150"/>
      <c r="Q838" s="143"/>
    </row>
    <row r="839" customFormat="false" ht="14.25" hidden="false" customHeight="true" outlineLevel="0" collapsed="false">
      <c r="A839" s="144" t="s">
        <v>3617</v>
      </c>
      <c r="B839" s="145" t="s">
        <v>619</v>
      </c>
      <c r="C839" s="146" t="s">
        <v>2722</v>
      </c>
      <c r="D839" s="147" t="s">
        <v>2710</v>
      </c>
      <c r="E839" s="147"/>
      <c r="F839" s="147"/>
      <c r="G839" s="148" t="s">
        <v>2713</v>
      </c>
      <c r="H839" s="148"/>
      <c r="I839" s="149" t="s">
        <v>2713</v>
      </c>
      <c r="J839" s="146" t="s">
        <v>2723</v>
      </c>
      <c r="K839" s="149" t="s">
        <v>2713</v>
      </c>
      <c r="L839" s="146" t="s">
        <v>2463</v>
      </c>
      <c r="M839" s="145" t="s">
        <v>2714</v>
      </c>
      <c r="N839" s="146" t="s">
        <v>2461</v>
      </c>
      <c r="O839" s="145" t="s">
        <v>2463</v>
      </c>
      <c r="P839" s="146" t="s">
        <v>2463</v>
      </c>
      <c r="Q839" s="143"/>
    </row>
    <row r="840" customFormat="false" ht="14.25" hidden="false" customHeight="true" outlineLevel="0" collapsed="false">
      <c r="A840" s="144"/>
      <c r="B840" s="150" t="s">
        <v>3618</v>
      </c>
      <c r="C840" s="150"/>
      <c r="D840" s="150"/>
      <c r="E840" s="150"/>
      <c r="F840" s="150"/>
      <c r="G840" s="150"/>
      <c r="H840" s="150"/>
      <c r="I840" s="150"/>
      <c r="J840" s="150"/>
      <c r="K840" s="150"/>
      <c r="L840" s="150"/>
      <c r="M840" s="150"/>
      <c r="N840" s="150"/>
      <c r="O840" s="150"/>
      <c r="P840" s="150"/>
      <c r="Q840" s="143"/>
    </row>
    <row r="841" customFormat="false" ht="14.25" hidden="false" customHeight="true" outlineLevel="0" collapsed="false">
      <c r="A841" s="144" t="s">
        <v>3619</v>
      </c>
      <c r="B841" s="145" t="s">
        <v>619</v>
      </c>
      <c r="C841" s="146" t="s">
        <v>2709</v>
      </c>
      <c r="D841" s="147" t="s">
        <v>2710</v>
      </c>
      <c r="E841" s="147"/>
      <c r="F841" s="147"/>
      <c r="G841" s="148" t="s">
        <v>2753</v>
      </c>
      <c r="H841" s="148"/>
      <c r="I841" s="149" t="n">
        <v>1</v>
      </c>
      <c r="J841" s="146" t="s">
        <v>2712</v>
      </c>
      <c r="K841" s="149" t="s">
        <v>2713</v>
      </c>
      <c r="L841" s="146" t="s">
        <v>2463</v>
      </c>
      <c r="M841" s="145" t="s">
        <v>2714</v>
      </c>
      <c r="N841" s="146" t="s">
        <v>2761</v>
      </c>
      <c r="O841" s="145" t="s">
        <v>2463</v>
      </c>
      <c r="P841" s="146" t="s">
        <v>2463</v>
      </c>
      <c r="Q841" s="143"/>
    </row>
    <row r="842" customFormat="false" ht="14.25" hidden="false" customHeight="true" outlineLevel="0" collapsed="false">
      <c r="A842" s="144"/>
      <c r="B842" s="150" t="s">
        <v>3620</v>
      </c>
      <c r="C842" s="150"/>
      <c r="D842" s="150"/>
      <c r="E842" s="150"/>
      <c r="F842" s="150"/>
      <c r="G842" s="150"/>
      <c r="H842" s="150"/>
      <c r="I842" s="150"/>
      <c r="J842" s="150"/>
      <c r="K842" s="150"/>
      <c r="L842" s="150"/>
      <c r="M842" s="150"/>
      <c r="N842" s="150"/>
      <c r="O842" s="150"/>
      <c r="P842" s="150"/>
      <c r="Q842" s="143"/>
    </row>
    <row r="843" customFormat="false" ht="14.25" hidden="false" customHeight="true" outlineLevel="0" collapsed="false">
      <c r="A843" s="144" t="s">
        <v>3621</v>
      </c>
      <c r="B843" s="145" t="s">
        <v>619</v>
      </c>
      <c r="C843" s="146" t="s">
        <v>2709</v>
      </c>
      <c r="D843" s="147" t="s">
        <v>2710</v>
      </c>
      <c r="E843" s="147"/>
      <c r="F843" s="147"/>
      <c r="G843" s="148" t="s">
        <v>2740</v>
      </c>
      <c r="H843" s="148"/>
      <c r="I843" s="149" t="n">
        <v>1</v>
      </c>
      <c r="J843" s="146" t="s">
        <v>2723</v>
      </c>
      <c r="K843" s="149" t="s">
        <v>2713</v>
      </c>
      <c r="L843" s="146" t="s">
        <v>2463</v>
      </c>
      <c r="M843" s="145" t="s">
        <v>2714</v>
      </c>
      <c r="N843" s="146" t="s">
        <v>2761</v>
      </c>
      <c r="O843" s="145" t="s">
        <v>2463</v>
      </c>
      <c r="P843" s="146" t="s">
        <v>2463</v>
      </c>
      <c r="Q843" s="143"/>
    </row>
    <row r="844" customFormat="false" ht="14.25" hidden="false" customHeight="true" outlineLevel="0" collapsed="false">
      <c r="A844" s="144"/>
      <c r="B844" s="150" t="s">
        <v>3622</v>
      </c>
      <c r="C844" s="150"/>
      <c r="D844" s="150"/>
      <c r="E844" s="150"/>
      <c r="F844" s="150"/>
      <c r="G844" s="150"/>
      <c r="H844" s="150"/>
      <c r="I844" s="150"/>
      <c r="J844" s="150"/>
      <c r="K844" s="150"/>
      <c r="L844" s="150"/>
      <c r="M844" s="150"/>
      <c r="N844" s="150"/>
      <c r="O844" s="150"/>
      <c r="P844" s="150"/>
      <c r="Q844" s="143"/>
    </row>
    <row r="845" customFormat="false" ht="14.25" hidden="false" customHeight="true" outlineLevel="0" collapsed="false">
      <c r="A845" s="144" t="s">
        <v>3623</v>
      </c>
      <c r="B845" s="145" t="s">
        <v>619</v>
      </c>
      <c r="C845" s="146" t="s">
        <v>2709</v>
      </c>
      <c r="D845" s="147" t="s">
        <v>2710</v>
      </c>
      <c r="E845" s="147"/>
      <c r="F845" s="147"/>
      <c r="G845" s="148" t="s">
        <v>3513</v>
      </c>
      <c r="H845" s="148"/>
      <c r="I845" s="149" t="n">
        <v>1</v>
      </c>
      <c r="J845" s="146" t="s">
        <v>2726</v>
      </c>
      <c r="K845" s="149" t="s">
        <v>2713</v>
      </c>
      <c r="L845" s="146" t="s">
        <v>2463</v>
      </c>
      <c r="M845" s="145" t="s">
        <v>2714</v>
      </c>
      <c r="N845" s="146" t="s">
        <v>2761</v>
      </c>
      <c r="O845" s="145" t="s">
        <v>2463</v>
      </c>
      <c r="P845" s="146" t="s">
        <v>2463</v>
      </c>
      <c r="Q845" s="143"/>
    </row>
    <row r="846" customFormat="false" ht="14.25" hidden="false" customHeight="true" outlineLevel="0" collapsed="false">
      <c r="A846" s="144"/>
      <c r="B846" s="150" t="s">
        <v>3624</v>
      </c>
      <c r="C846" s="150"/>
      <c r="D846" s="150"/>
      <c r="E846" s="150"/>
      <c r="F846" s="150"/>
      <c r="G846" s="150"/>
      <c r="H846" s="150"/>
      <c r="I846" s="150"/>
      <c r="J846" s="150"/>
      <c r="K846" s="150"/>
      <c r="L846" s="150"/>
      <c r="M846" s="150"/>
      <c r="N846" s="150"/>
      <c r="O846" s="150"/>
      <c r="P846" s="150"/>
      <c r="Q846" s="143"/>
    </row>
    <row r="847" customFormat="false" ht="14.25" hidden="false" customHeight="true" outlineLevel="0" collapsed="false">
      <c r="A847" s="144" t="s">
        <v>3625</v>
      </c>
      <c r="B847" s="145" t="s">
        <v>1008</v>
      </c>
      <c r="C847" s="146" t="s">
        <v>2729</v>
      </c>
      <c r="D847" s="147" t="s">
        <v>2710</v>
      </c>
      <c r="E847" s="147"/>
      <c r="F847" s="147"/>
      <c r="G847" s="148" t="s">
        <v>2823</v>
      </c>
      <c r="H847" s="148"/>
      <c r="I847" s="149" t="s">
        <v>2713</v>
      </c>
      <c r="J847" s="146" t="s">
        <v>2753</v>
      </c>
      <c r="K847" s="149" t="s">
        <v>2713</v>
      </c>
      <c r="L847" s="146" t="s">
        <v>2471</v>
      </c>
      <c r="M847" s="145" t="s">
        <v>2714</v>
      </c>
      <c r="N847" s="146" t="s">
        <v>2732</v>
      </c>
      <c r="O847" s="145" t="s">
        <v>2463</v>
      </c>
      <c r="P847" s="146" t="s">
        <v>2463</v>
      </c>
      <c r="Q847" s="143"/>
    </row>
    <row r="848" customFormat="false" ht="14.25" hidden="false" customHeight="true" outlineLevel="0" collapsed="false">
      <c r="A848" s="144"/>
      <c r="B848" s="150" t="s">
        <v>3626</v>
      </c>
      <c r="C848" s="150"/>
      <c r="D848" s="150"/>
      <c r="E848" s="150"/>
      <c r="F848" s="150"/>
      <c r="G848" s="150"/>
      <c r="H848" s="150"/>
      <c r="I848" s="150"/>
      <c r="J848" s="150"/>
      <c r="K848" s="150"/>
      <c r="L848" s="150"/>
      <c r="M848" s="150"/>
      <c r="N848" s="150"/>
      <c r="O848" s="150"/>
      <c r="P848" s="150"/>
      <c r="Q848" s="143"/>
    </row>
    <row r="849" customFormat="false" ht="14.25" hidden="false" customHeight="true" outlineLevel="0" collapsed="false">
      <c r="A849" s="144" t="s">
        <v>3627</v>
      </c>
      <c r="B849" s="145" t="s">
        <v>1008</v>
      </c>
      <c r="C849" s="146" t="s">
        <v>2729</v>
      </c>
      <c r="D849" s="147" t="s">
        <v>2710</v>
      </c>
      <c r="E849" s="147"/>
      <c r="F849" s="147"/>
      <c r="G849" s="148" t="n">
        <v>4</v>
      </c>
      <c r="H849" s="148"/>
      <c r="I849" s="149" t="n">
        <v>1</v>
      </c>
      <c r="J849" s="146" t="s">
        <v>2726</v>
      </c>
      <c r="K849" s="149" t="s">
        <v>2713</v>
      </c>
      <c r="L849" s="146" t="s">
        <v>2471</v>
      </c>
      <c r="M849" s="145" t="s">
        <v>2714</v>
      </c>
      <c r="N849" s="146" t="s">
        <v>2732</v>
      </c>
      <c r="O849" s="145" t="s">
        <v>2463</v>
      </c>
      <c r="P849" s="146" t="s">
        <v>2463</v>
      </c>
      <c r="Q849" s="143"/>
    </row>
    <row r="850" customFormat="false" ht="14.25" hidden="false" customHeight="true" outlineLevel="0" collapsed="false">
      <c r="A850" s="144"/>
      <c r="B850" s="150" t="s">
        <v>3628</v>
      </c>
      <c r="C850" s="150"/>
      <c r="D850" s="150"/>
      <c r="E850" s="150"/>
      <c r="F850" s="150"/>
      <c r="G850" s="150"/>
      <c r="H850" s="150"/>
      <c r="I850" s="150"/>
      <c r="J850" s="150"/>
      <c r="K850" s="150"/>
      <c r="L850" s="150"/>
      <c r="M850" s="150"/>
      <c r="N850" s="150"/>
      <c r="O850" s="150"/>
      <c r="P850" s="150"/>
      <c r="Q850" s="143"/>
    </row>
    <row r="851" customFormat="false" ht="14.25" hidden="false" customHeight="true" outlineLevel="0" collapsed="false">
      <c r="A851" s="144" t="s">
        <v>3629</v>
      </c>
      <c r="B851" s="145" t="s">
        <v>1008</v>
      </c>
      <c r="C851" s="146" t="s">
        <v>2722</v>
      </c>
      <c r="D851" s="147" t="s">
        <v>2710</v>
      </c>
      <c r="E851" s="147"/>
      <c r="F851" s="147"/>
      <c r="G851" s="148" t="s">
        <v>2713</v>
      </c>
      <c r="H851" s="148"/>
      <c r="I851" s="149" t="n">
        <v>1</v>
      </c>
      <c r="J851" s="146" t="s">
        <v>2726</v>
      </c>
      <c r="K851" s="149" t="s">
        <v>2713</v>
      </c>
      <c r="L851" s="146" t="s">
        <v>2463</v>
      </c>
      <c r="M851" s="145" t="s">
        <v>2714</v>
      </c>
      <c r="N851" s="146" t="s">
        <v>2461</v>
      </c>
      <c r="O851" s="145" t="s">
        <v>2463</v>
      </c>
      <c r="P851" s="146" t="s">
        <v>2463</v>
      </c>
      <c r="Q851" s="143"/>
    </row>
    <row r="852" customFormat="false" ht="14.25" hidden="false" customHeight="true" outlineLevel="0" collapsed="false">
      <c r="A852" s="144"/>
      <c r="B852" s="150" t="s">
        <v>3630</v>
      </c>
      <c r="C852" s="150"/>
      <c r="D852" s="150"/>
      <c r="E852" s="150"/>
      <c r="F852" s="150"/>
      <c r="G852" s="150"/>
      <c r="H852" s="150"/>
      <c r="I852" s="150"/>
      <c r="J852" s="150"/>
      <c r="K852" s="150"/>
      <c r="L852" s="150"/>
      <c r="M852" s="150"/>
      <c r="N852" s="150"/>
      <c r="O852" s="150"/>
      <c r="P852" s="150"/>
      <c r="Q852" s="143"/>
    </row>
    <row r="853" customFormat="false" ht="14.25" hidden="false" customHeight="true" outlineLevel="0" collapsed="false">
      <c r="A853" s="144" t="s">
        <v>3631</v>
      </c>
      <c r="B853" s="145" t="s">
        <v>484</v>
      </c>
      <c r="C853" s="146" t="s">
        <v>2729</v>
      </c>
      <c r="D853" s="147" t="s">
        <v>2710</v>
      </c>
      <c r="E853" s="147"/>
      <c r="F853" s="147"/>
      <c r="G853" s="148" t="s">
        <v>2711</v>
      </c>
      <c r="H853" s="148"/>
      <c r="I853" s="149" t="n">
        <v>1</v>
      </c>
      <c r="J853" s="146" t="s">
        <v>2719</v>
      </c>
      <c r="K853" s="149" t="s">
        <v>2713</v>
      </c>
      <c r="L853" s="146" t="s">
        <v>2471</v>
      </c>
      <c r="M853" s="145" t="n">
        <v>1</v>
      </c>
      <c r="N853" s="146" t="s">
        <v>2802</v>
      </c>
      <c r="O853" s="145" t="s">
        <v>2463</v>
      </c>
      <c r="P853" s="146" t="s">
        <v>2463</v>
      </c>
      <c r="Q853" s="143"/>
    </row>
    <row r="854" customFormat="false" ht="14.25" hidden="false" customHeight="true" outlineLevel="0" collapsed="false">
      <c r="A854" s="144"/>
      <c r="B854" s="150" t="s">
        <v>3632</v>
      </c>
      <c r="C854" s="150"/>
      <c r="D854" s="150"/>
      <c r="E854" s="150"/>
      <c r="F854" s="150"/>
      <c r="G854" s="150"/>
      <c r="H854" s="150"/>
      <c r="I854" s="150"/>
      <c r="J854" s="150"/>
      <c r="K854" s="150"/>
      <c r="L854" s="150"/>
      <c r="M854" s="150"/>
      <c r="N854" s="150"/>
      <c r="O854" s="150"/>
      <c r="P854" s="150"/>
      <c r="Q854" s="143"/>
    </row>
    <row r="855" customFormat="false" ht="14.25" hidden="false" customHeight="true" outlineLevel="0" collapsed="false">
      <c r="A855" s="144" t="s">
        <v>3633</v>
      </c>
      <c r="B855" s="145" t="s">
        <v>598</v>
      </c>
      <c r="C855" s="146" t="s">
        <v>2722</v>
      </c>
      <c r="D855" s="147" t="s">
        <v>2774</v>
      </c>
      <c r="E855" s="147"/>
      <c r="F855" s="147"/>
      <c r="G855" s="148" t="s">
        <v>2713</v>
      </c>
      <c r="H855" s="148"/>
      <c r="I855" s="149" t="n">
        <v>1</v>
      </c>
      <c r="J855" s="146" t="s">
        <v>2712</v>
      </c>
      <c r="K855" s="149" t="s">
        <v>2713</v>
      </c>
      <c r="L855" s="146" t="s">
        <v>2463</v>
      </c>
      <c r="M855" s="145" t="n">
        <v>3</v>
      </c>
      <c r="N855" s="146" t="s">
        <v>2461</v>
      </c>
      <c r="O855" s="145" t="s">
        <v>2471</v>
      </c>
      <c r="P855" s="146" t="s">
        <v>2463</v>
      </c>
      <c r="Q855" s="143"/>
    </row>
    <row r="856" customFormat="false" ht="14.25" hidden="false" customHeight="true" outlineLevel="0" collapsed="false">
      <c r="A856" s="144"/>
      <c r="B856" s="150" t="s">
        <v>3634</v>
      </c>
      <c r="C856" s="150"/>
      <c r="D856" s="150"/>
      <c r="E856" s="150"/>
      <c r="F856" s="150"/>
      <c r="G856" s="150"/>
      <c r="H856" s="150"/>
      <c r="I856" s="150"/>
      <c r="J856" s="150"/>
      <c r="K856" s="150"/>
      <c r="L856" s="150"/>
      <c r="M856" s="150"/>
      <c r="N856" s="150"/>
      <c r="O856" s="150"/>
      <c r="P856" s="150"/>
      <c r="Q856" s="143"/>
    </row>
    <row r="857" customFormat="false" ht="14.25" hidden="false" customHeight="true" outlineLevel="0" collapsed="false">
      <c r="A857" s="144" t="s">
        <v>3635</v>
      </c>
      <c r="B857" s="145" t="s">
        <v>455</v>
      </c>
      <c r="C857" s="146" t="s">
        <v>2722</v>
      </c>
      <c r="D857" s="147" t="s">
        <v>16</v>
      </c>
      <c r="E857" s="147"/>
      <c r="F857" s="147"/>
      <c r="G857" s="148" t="s">
        <v>2713</v>
      </c>
      <c r="H857" s="148"/>
      <c r="I857" s="149" t="s">
        <v>2713</v>
      </c>
      <c r="J857" s="146" t="s">
        <v>2766</v>
      </c>
      <c r="K857" s="149" t="s">
        <v>2713</v>
      </c>
      <c r="L857" s="146" t="s">
        <v>427</v>
      </c>
      <c r="M857" s="145" t="s">
        <v>2714</v>
      </c>
      <c r="N857" s="146" t="s">
        <v>2461</v>
      </c>
      <c r="O857" s="145" t="s">
        <v>2471</v>
      </c>
      <c r="P857" s="146" t="s">
        <v>2463</v>
      </c>
      <c r="Q857" s="143"/>
    </row>
    <row r="858" customFormat="false" ht="14.25" hidden="false" customHeight="true" outlineLevel="0" collapsed="false">
      <c r="A858" s="144"/>
      <c r="B858" s="150" t="s">
        <v>3636</v>
      </c>
      <c r="C858" s="150"/>
      <c r="D858" s="150"/>
      <c r="E858" s="150"/>
      <c r="F858" s="150"/>
      <c r="G858" s="150"/>
      <c r="H858" s="150"/>
      <c r="I858" s="150"/>
      <c r="J858" s="150"/>
      <c r="K858" s="150"/>
      <c r="L858" s="150"/>
      <c r="M858" s="150"/>
      <c r="N858" s="150"/>
      <c r="O858" s="150"/>
      <c r="P858" s="150"/>
      <c r="Q858" s="143"/>
    </row>
    <row r="859" customFormat="false" ht="14.25" hidden="false" customHeight="true" outlineLevel="0" collapsed="false">
      <c r="A859" s="144" t="s">
        <v>3637</v>
      </c>
      <c r="B859" s="145" t="s">
        <v>484</v>
      </c>
      <c r="C859" s="146" t="s">
        <v>2729</v>
      </c>
      <c r="D859" s="147" t="s">
        <v>2710</v>
      </c>
      <c r="E859" s="147"/>
      <c r="F859" s="147"/>
      <c r="G859" s="148" t="s">
        <v>2711</v>
      </c>
      <c r="H859" s="148"/>
      <c r="I859" s="149" t="n">
        <v>1</v>
      </c>
      <c r="J859" s="146" t="n">
        <v>3</v>
      </c>
      <c r="K859" s="149" t="s">
        <v>2713</v>
      </c>
      <c r="L859" s="146" t="s">
        <v>2471</v>
      </c>
      <c r="M859" s="145" t="s">
        <v>2714</v>
      </c>
      <c r="N859" s="146" t="s">
        <v>2802</v>
      </c>
      <c r="O859" s="145" t="s">
        <v>2463</v>
      </c>
      <c r="P859" s="146" t="s">
        <v>2463</v>
      </c>
      <c r="Q859" s="143"/>
    </row>
    <row r="860" customFormat="false" ht="14.25" hidden="false" customHeight="true" outlineLevel="0" collapsed="false">
      <c r="A860" s="144"/>
      <c r="B860" s="150" t="s">
        <v>3638</v>
      </c>
      <c r="C860" s="150"/>
      <c r="D860" s="150"/>
      <c r="E860" s="150"/>
      <c r="F860" s="150"/>
      <c r="G860" s="150"/>
      <c r="H860" s="150"/>
      <c r="I860" s="150"/>
      <c r="J860" s="150"/>
      <c r="K860" s="150"/>
      <c r="L860" s="150"/>
      <c r="M860" s="150"/>
      <c r="N860" s="150"/>
      <c r="O860" s="150"/>
      <c r="P860" s="150"/>
      <c r="Q860" s="143"/>
    </row>
    <row r="861" customFormat="false" ht="14.25" hidden="false" customHeight="true" outlineLevel="0" collapsed="false">
      <c r="A861" s="144" t="s">
        <v>3639</v>
      </c>
      <c r="B861" s="145" t="s">
        <v>455</v>
      </c>
      <c r="C861" s="146" t="s">
        <v>2722</v>
      </c>
      <c r="D861" s="147" t="s">
        <v>16</v>
      </c>
      <c r="E861" s="147"/>
      <c r="F861" s="147"/>
      <c r="G861" s="148" t="s">
        <v>2713</v>
      </c>
      <c r="H861" s="148"/>
      <c r="I861" s="149" t="n">
        <v>1</v>
      </c>
      <c r="J861" s="146" t="s">
        <v>2766</v>
      </c>
      <c r="K861" s="149" t="s">
        <v>2713</v>
      </c>
      <c r="L861" s="146" t="s">
        <v>2463</v>
      </c>
      <c r="M861" s="145" t="n">
        <v>2</v>
      </c>
      <c r="N861" s="146" t="s">
        <v>2461</v>
      </c>
      <c r="O861" s="145" t="s">
        <v>2463</v>
      </c>
      <c r="P861" s="146" t="s">
        <v>2463</v>
      </c>
      <c r="Q861" s="143"/>
    </row>
    <row r="862" customFormat="false" ht="14.25" hidden="false" customHeight="true" outlineLevel="0" collapsed="false">
      <c r="A862" s="144"/>
      <c r="B862" s="150" t="s">
        <v>3640</v>
      </c>
      <c r="C862" s="150"/>
      <c r="D862" s="150"/>
      <c r="E862" s="150"/>
      <c r="F862" s="150"/>
      <c r="G862" s="150"/>
      <c r="H862" s="150"/>
      <c r="I862" s="150"/>
      <c r="J862" s="150"/>
      <c r="K862" s="150"/>
      <c r="L862" s="150"/>
      <c r="M862" s="150"/>
      <c r="N862" s="150"/>
      <c r="O862" s="150"/>
      <c r="P862" s="150"/>
      <c r="Q862" s="143"/>
    </row>
    <row r="863" customFormat="false" ht="14.25" hidden="false" customHeight="true" outlineLevel="0" collapsed="false">
      <c r="A863" s="144" t="s">
        <v>3641</v>
      </c>
      <c r="B863" s="145" t="s">
        <v>444</v>
      </c>
      <c r="C863" s="146" t="s">
        <v>2722</v>
      </c>
      <c r="D863" s="147" t="s">
        <v>2972</v>
      </c>
      <c r="E863" s="147"/>
      <c r="F863" s="147"/>
      <c r="G863" s="148" t="s">
        <v>2713</v>
      </c>
      <c r="H863" s="148"/>
      <c r="I863" s="149" t="s">
        <v>2713</v>
      </c>
      <c r="J863" s="146" t="s">
        <v>2740</v>
      </c>
      <c r="K863" s="149" t="s">
        <v>2713</v>
      </c>
      <c r="L863" s="146" t="s">
        <v>427</v>
      </c>
      <c r="M863" s="145" t="s">
        <v>2714</v>
      </c>
      <c r="N863" s="146" t="s">
        <v>2761</v>
      </c>
      <c r="O863" s="145" t="s">
        <v>2463</v>
      </c>
      <c r="P863" s="146" t="s">
        <v>2463</v>
      </c>
      <c r="Q863" s="143"/>
    </row>
    <row r="864" customFormat="false" ht="14.25" hidden="false" customHeight="true" outlineLevel="0" collapsed="false">
      <c r="A864" s="144"/>
      <c r="B864" s="150" t="s">
        <v>3642</v>
      </c>
      <c r="C864" s="150"/>
      <c r="D864" s="150"/>
      <c r="E864" s="150"/>
      <c r="F864" s="150"/>
      <c r="G864" s="150"/>
      <c r="H864" s="150"/>
      <c r="I864" s="150"/>
      <c r="J864" s="150"/>
      <c r="K864" s="150"/>
      <c r="L864" s="150"/>
      <c r="M864" s="150"/>
      <c r="N864" s="150"/>
      <c r="O864" s="150"/>
      <c r="P864" s="150"/>
      <c r="Q864" s="143"/>
    </row>
    <row r="865" customFormat="false" ht="14.25" hidden="false" customHeight="true" outlineLevel="0" collapsed="false">
      <c r="A865" s="144" t="s">
        <v>3643</v>
      </c>
      <c r="B865" s="145" t="s">
        <v>484</v>
      </c>
      <c r="C865" s="146" t="s">
        <v>2729</v>
      </c>
      <c r="D865" s="147" t="s">
        <v>2710</v>
      </c>
      <c r="E865" s="147"/>
      <c r="F865" s="147"/>
      <c r="G865" s="148" t="s">
        <v>2711</v>
      </c>
      <c r="H865" s="148"/>
      <c r="I865" s="149" t="n">
        <v>1</v>
      </c>
      <c r="J865" s="146" t="s">
        <v>2712</v>
      </c>
      <c r="K865" s="149" t="s">
        <v>2713</v>
      </c>
      <c r="L865" s="146" t="s">
        <v>2471</v>
      </c>
      <c r="M865" s="145" t="s">
        <v>2714</v>
      </c>
      <c r="N865" s="146" t="s">
        <v>2461</v>
      </c>
      <c r="O865" s="145" t="s">
        <v>2463</v>
      </c>
      <c r="P865" s="146" t="s">
        <v>2463</v>
      </c>
      <c r="Q865" s="143"/>
    </row>
    <row r="866" customFormat="false" ht="14.25" hidden="false" customHeight="true" outlineLevel="0" collapsed="false">
      <c r="A866" s="144"/>
      <c r="B866" s="150" t="s">
        <v>3644</v>
      </c>
      <c r="C866" s="150"/>
      <c r="D866" s="150"/>
      <c r="E866" s="150"/>
      <c r="F866" s="150"/>
      <c r="G866" s="150"/>
      <c r="H866" s="150"/>
      <c r="I866" s="150"/>
      <c r="J866" s="150"/>
      <c r="K866" s="150"/>
      <c r="L866" s="150"/>
      <c r="M866" s="150"/>
      <c r="N866" s="150"/>
      <c r="O866" s="150"/>
      <c r="P866" s="150"/>
      <c r="Q866" s="143"/>
    </row>
    <row r="867" customFormat="false" ht="14.25" hidden="false" customHeight="true" outlineLevel="0" collapsed="false">
      <c r="A867" s="144" t="s">
        <v>3645</v>
      </c>
      <c r="B867" s="145" t="s">
        <v>764</v>
      </c>
      <c r="C867" s="146" t="s">
        <v>2729</v>
      </c>
      <c r="D867" s="147" t="s">
        <v>2718</v>
      </c>
      <c r="E867" s="147"/>
      <c r="F867" s="147"/>
      <c r="G867" s="148" t="s">
        <v>2712</v>
      </c>
      <c r="H867" s="148"/>
      <c r="I867" s="149" t="n">
        <v>0.95</v>
      </c>
      <c r="J867" s="146" t="s">
        <v>2711</v>
      </c>
      <c r="K867" s="149" t="s">
        <v>2713</v>
      </c>
      <c r="L867" s="146" t="s">
        <v>2463</v>
      </c>
      <c r="M867" s="145" t="s">
        <v>2714</v>
      </c>
      <c r="N867" s="146" t="s">
        <v>2715</v>
      </c>
      <c r="O867" s="145" t="s">
        <v>2463</v>
      </c>
      <c r="P867" s="146" t="s">
        <v>2463</v>
      </c>
      <c r="Q867" s="143"/>
    </row>
    <row r="868" customFormat="false" ht="14.25" hidden="false" customHeight="true" outlineLevel="0" collapsed="false">
      <c r="A868" s="144"/>
      <c r="B868" s="150" t="s">
        <v>3646</v>
      </c>
      <c r="C868" s="150"/>
      <c r="D868" s="150"/>
      <c r="E868" s="150"/>
      <c r="F868" s="150"/>
      <c r="G868" s="150"/>
      <c r="H868" s="150"/>
      <c r="I868" s="150"/>
      <c r="J868" s="150"/>
      <c r="K868" s="150"/>
      <c r="L868" s="150"/>
      <c r="M868" s="150"/>
      <c r="N868" s="150"/>
      <c r="O868" s="150"/>
      <c r="P868" s="150"/>
      <c r="Q868" s="143"/>
    </row>
    <row r="869" customFormat="false" ht="14.25" hidden="false" customHeight="true" outlineLevel="0" collapsed="false">
      <c r="A869" s="144" t="s">
        <v>3647</v>
      </c>
      <c r="B869" s="145" t="s">
        <v>444</v>
      </c>
      <c r="C869" s="146" t="s">
        <v>2729</v>
      </c>
      <c r="D869" s="147" t="s">
        <v>2710</v>
      </c>
      <c r="E869" s="147"/>
      <c r="F869" s="147"/>
      <c r="G869" s="148" t="s">
        <v>2753</v>
      </c>
      <c r="H869" s="148"/>
      <c r="I869" s="149" t="n">
        <v>0.95</v>
      </c>
      <c r="J869" s="146" t="s">
        <v>2712</v>
      </c>
      <c r="K869" s="149" t="n">
        <v>0.5</v>
      </c>
      <c r="L869" s="146" t="s">
        <v>2471</v>
      </c>
      <c r="M869" s="145" t="s">
        <v>2714</v>
      </c>
      <c r="N869" s="146" t="s">
        <v>2715</v>
      </c>
      <c r="O869" s="145" t="s">
        <v>2463</v>
      </c>
      <c r="P869" s="146" t="s">
        <v>2463</v>
      </c>
      <c r="Q869" s="143"/>
    </row>
    <row r="870" customFormat="false" ht="14.25" hidden="false" customHeight="true" outlineLevel="0" collapsed="false">
      <c r="A870" s="144"/>
      <c r="B870" s="150" t="s">
        <v>3648</v>
      </c>
      <c r="C870" s="150"/>
      <c r="D870" s="150"/>
      <c r="E870" s="150"/>
      <c r="F870" s="150"/>
      <c r="G870" s="150"/>
      <c r="H870" s="150"/>
      <c r="I870" s="150"/>
      <c r="J870" s="150"/>
      <c r="K870" s="150"/>
      <c r="L870" s="150"/>
      <c r="M870" s="150"/>
      <c r="N870" s="150"/>
      <c r="O870" s="150"/>
      <c r="P870" s="150"/>
      <c r="Q870" s="143"/>
    </row>
    <row r="871" customFormat="false" ht="14.25" hidden="false" customHeight="true" outlineLevel="0" collapsed="false">
      <c r="A871" s="144" t="s">
        <v>3649</v>
      </c>
      <c r="B871" s="145" t="s">
        <v>484</v>
      </c>
      <c r="C871" s="146" t="s">
        <v>2709</v>
      </c>
      <c r="D871" s="147" t="s">
        <v>2718</v>
      </c>
      <c r="E871" s="147"/>
      <c r="F871" s="147"/>
      <c r="G871" s="148" t="s">
        <v>2753</v>
      </c>
      <c r="H871" s="148"/>
      <c r="I871" s="149" t="n">
        <v>1</v>
      </c>
      <c r="J871" s="146" t="s">
        <v>2712</v>
      </c>
      <c r="K871" s="149" t="s">
        <v>2713</v>
      </c>
      <c r="L871" s="146" t="s">
        <v>2463</v>
      </c>
      <c r="M871" s="145" t="s">
        <v>3178</v>
      </c>
      <c r="N871" s="146" t="s">
        <v>2461</v>
      </c>
      <c r="O871" s="145" t="s">
        <v>2463</v>
      </c>
      <c r="P871" s="146" t="s">
        <v>2463</v>
      </c>
      <c r="Q871" s="143"/>
    </row>
    <row r="872" customFormat="false" ht="14.25" hidden="false" customHeight="true" outlineLevel="0" collapsed="false">
      <c r="A872" s="144"/>
      <c r="B872" s="150" t="s">
        <v>3650</v>
      </c>
      <c r="C872" s="150"/>
      <c r="D872" s="150"/>
      <c r="E872" s="150"/>
      <c r="F872" s="150"/>
      <c r="G872" s="150"/>
      <c r="H872" s="150"/>
      <c r="I872" s="150"/>
      <c r="J872" s="150"/>
      <c r="K872" s="150"/>
      <c r="L872" s="150"/>
      <c r="M872" s="150"/>
      <c r="N872" s="150"/>
      <c r="O872" s="150"/>
      <c r="P872" s="150"/>
      <c r="Q872" s="143"/>
    </row>
    <row r="873" customFormat="false" ht="14.25" hidden="false" customHeight="true" outlineLevel="0" collapsed="false">
      <c r="A873" s="144" t="s">
        <v>3651</v>
      </c>
      <c r="B873" s="145" t="s">
        <v>484</v>
      </c>
      <c r="C873" s="146" t="s">
        <v>2722</v>
      </c>
      <c r="D873" s="147" t="s">
        <v>16</v>
      </c>
      <c r="E873" s="147"/>
      <c r="F873" s="147"/>
      <c r="G873" s="148" t="s">
        <v>2713</v>
      </c>
      <c r="H873" s="148"/>
      <c r="I873" s="149" t="s">
        <v>2713</v>
      </c>
      <c r="J873" s="146" t="s">
        <v>2823</v>
      </c>
      <c r="K873" s="149" t="s">
        <v>2713</v>
      </c>
      <c r="L873" s="146" t="s">
        <v>427</v>
      </c>
      <c r="M873" s="145" t="s">
        <v>2714</v>
      </c>
      <c r="N873" s="146" t="s">
        <v>2461</v>
      </c>
      <c r="O873" s="145" t="s">
        <v>2471</v>
      </c>
      <c r="P873" s="146" t="s">
        <v>2463</v>
      </c>
      <c r="Q873" s="143"/>
    </row>
    <row r="874" customFormat="false" ht="14.25" hidden="false" customHeight="true" outlineLevel="0" collapsed="false">
      <c r="A874" s="144"/>
      <c r="B874" s="150" t="s">
        <v>3652</v>
      </c>
      <c r="C874" s="150"/>
      <c r="D874" s="150"/>
      <c r="E874" s="150"/>
      <c r="F874" s="150"/>
      <c r="G874" s="150"/>
      <c r="H874" s="150"/>
      <c r="I874" s="150"/>
      <c r="J874" s="150"/>
      <c r="K874" s="150"/>
      <c r="L874" s="150"/>
      <c r="M874" s="150"/>
      <c r="N874" s="150"/>
      <c r="O874" s="150"/>
      <c r="P874" s="150"/>
      <c r="Q874" s="143"/>
    </row>
    <row r="875" customFormat="false" ht="14.25" hidden="false" customHeight="true" outlineLevel="0" collapsed="false">
      <c r="A875" s="144" t="s">
        <v>3653</v>
      </c>
      <c r="B875" s="145" t="s">
        <v>484</v>
      </c>
      <c r="C875" s="146" t="s">
        <v>2722</v>
      </c>
      <c r="D875" s="147" t="s">
        <v>16</v>
      </c>
      <c r="E875" s="147"/>
      <c r="F875" s="147"/>
      <c r="G875" s="148" t="s">
        <v>2713</v>
      </c>
      <c r="H875" s="148"/>
      <c r="I875" s="149" t="s">
        <v>2713</v>
      </c>
      <c r="J875" s="146" t="s">
        <v>2723</v>
      </c>
      <c r="K875" s="149" t="s">
        <v>2713</v>
      </c>
      <c r="L875" s="146" t="s">
        <v>427</v>
      </c>
      <c r="M875" s="145" t="s">
        <v>2714</v>
      </c>
      <c r="N875" s="146" t="s">
        <v>2461</v>
      </c>
      <c r="O875" s="145" t="s">
        <v>2471</v>
      </c>
      <c r="P875" s="146" t="s">
        <v>2463</v>
      </c>
      <c r="Q875" s="143"/>
    </row>
    <row r="876" customFormat="false" ht="14.25" hidden="false" customHeight="true" outlineLevel="0" collapsed="false">
      <c r="A876" s="144"/>
      <c r="B876" s="150" t="s">
        <v>3654</v>
      </c>
      <c r="C876" s="150"/>
      <c r="D876" s="150"/>
      <c r="E876" s="150"/>
      <c r="F876" s="150"/>
      <c r="G876" s="150"/>
      <c r="H876" s="150"/>
      <c r="I876" s="150"/>
      <c r="J876" s="150"/>
      <c r="K876" s="150"/>
      <c r="L876" s="150"/>
      <c r="M876" s="150"/>
      <c r="N876" s="150"/>
      <c r="O876" s="150"/>
      <c r="P876" s="150"/>
      <c r="Q876" s="143"/>
    </row>
    <row r="877" customFormat="false" ht="14.25" hidden="false" customHeight="true" outlineLevel="0" collapsed="false">
      <c r="A877" s="144" t="s">
        <v>3655</v>
      </c>
      <c r="B877" s="145" t="s">
        <v>619</v>
      </c>
      <c r="C877" s="146" t="s">
        <v>2722</v>
      </c>
      <c r="D877" s="147" t="s">
        <v>3398</v>
      </c>
      <c r="E877" s="147"/>
      <c r="F877" s="147"/>
      <c r="G877" s="148" t="s">
        <v>2713</v>
      </c>
      <c r="H877" s="148"/>
      <c r="I877" s="149" t="s">
        <v>2713</v>
      </c>
      <c r="J877" s="146" t="s">
        <v>2740</v>
      </c>
      <c r="K877" s="149" t="s">
        <v>2713</v>
      </c>
      <c r="L877" s="146" t="s">
        <v>2463</v>
      </c>
      <c r="M877" s="145" t="s">
        <v>2714</v>
      </c>
      <c r="N877" s="146" t="s">
        <v>2461</v>
      </c>
      <c r="O877" s="145" t="s">
        <v>2471</v>
      </c>
      <c r="P877" s="146" t="s">
        <v>2463</v>
      </c>
      <c r="Q877" s="143"/>
    </row>
    <row r="878" customFormat="false" ht="14.25" hidden="false" customHeight="true" outlineLevel="0" collapsed="false">
      <c r="A878" s="144"/>
      <c r="B878" s="150" t="s">
        <v>3656</v>
      </c>
      <c r="C878" s="150"/>
      <c r="D878" s="150"/>
      <c r="E878" s="150"/>
      <c r="F878" s="150"/>
      <c r="G878" s="150"/>
      <c r="H878" s="150"/>
      <c r="I878" s="150"/>
      <c r="J878" s="150"/>
      <c r="K878" s="150"/>
      <c r="L878" s="150"/>
      <c r="M878" s="150"/>
      <c r="N878" s="150"/>
      <c r="O878" s="150"/>
      <c r="P878" s="150"/>
      <c r="Q878" s="143"/>
    </row>
    <row r="879" customFormat="false" ht="14.25" hidden="false" customHeight="true" outlineLevel="0" collapsed="false">
      <c r="A879" s="144" t="s">
        <v>3657</v>
      </c>
      <c r="B879" s="145" t="s">
        <v>484</v>
      </c>
      <c r="C879" s="146" t="s">
        <v>2722</v>
      </c>
      <c r="D879" s="147" t="s">
        <v>2710</v>
      </c>
      <c r="E879" s="147"/>
      <c r="F879" s="147"/>
      <c r="G879" s="148" t="s">
        <v>2713</v>
      </c>
      <c r="H879" s="148"/>
      <c r="I879" s="149" t="s">
        <v>2713</v>
      </c>
      <c r="J879" s="146" t="s">
        <v>2726</v>
      </c>
      <c r="K879" s="149" t="s">
        <v>2713</v>
      </c>
      <c r="L879" s="146" t="s">
        <v>427</v>
      </c>
      <c r="M879" s="145" t="s">
        <v>2714</v>
      </c>
      <c r="N879" s="146" t="s">
        <v>2461</v>
      </c>
      <c r="O879" s="145" t="s">
        <v>2463</v>
      </c>
      <c r="P879" s="146" t="s">
        <v>2463</v>
      </c>
      <c r="Q879" s="143"/>
    </row>
    <row r="880" customFormat="false" ht="14.25" hidden="false" customHeight="true" outlineLevel="0" collapsed="false">
      <c r="A880" s="144"/>
      <c r="B880" s="150" t="s">
        <v>3658</v>
      </c>
      <c r="C880" s="150"/>
      <c r="D880" s="150"/>
      <c r="E880" s="150"/>
      <c r="F880" s="150"/>
      <c r="G880" s="150"/>
      <c r="H880" s="150"/>
      <c r="I880" s="150"/>
      <c r="J880" s="150"/>
      <c r="K880" s="150"/>
      <c r="L880" s="150"/>
      <c r="M880" s="150"/>
      <c r="N880" s="150"/>
      <c r="O880" s="150"/>
      <c r="P880" s="150"/>
      <c r="Q880" s="143"/>
    </row>
    <row r="881" customFormat="false" ht="14.25" hidden="false" customHeight="true" outlineLevel="0" collapsed="false">
      <c r="A881" s="144" t="s">
        <v>3659</v>
      </c>
      <c r="B881" s="145" t="s">
        <v>484</v>
      </c>
      <c r="C881" s="146" t="s">
        <v>2722</v>
      </c>
      <c r="D881" s="147" t="s">
        <v>16</v>
      </c>
      <c r="E881" s="147"/>
      <c r="F881" s="147"/>
      <c r="G881" s="148" t="s">
        <v>2713</v>
      </c>
      <c r="H881" s="148"/>
      <c r="I881" s="149" t="s">
        <v>2713</v>
      </c>
      <c r="J881" s="146" t="s">
        <v>2753</v>
      </c>
      <c r="K881" s="149" t="s">
        <v>2713</v>
      </c>
      <c r="L881" s="146" t="s">
        <v>427</v>
      </c>
      <c r="M881" s="145" t="s">
        <v>2714</v>
      </c>
      <c r="N881" s="146" t="s">
        <v>2461</v>
      </c>
      <c r="O881" s="145" t="s">
        <v>2471</v>
      </c>
      <c r="P881" s="146" t="s">
        <v>2463</v>
      </c>
      <c r="Q881" s="143"/>
    </row>
    <row r="882" customFormat="false" ht="14.25" hidden="false" customHeight="true" outlineLevel="0" collapsed="false">
      <c r="A882" s="144"/>
      <c r="B882" s="150" t="s">
        <v>3660</v>
      </c>
      <c r="C882" s="150"/>
      <c r="D882" s="150"/>
      <c r="E882" s="150"/>
      <c r="F882" s="150"/>
      <c r="G882" s="150"/>
      <c r="H882" s="150"/>
      <c r="I882" s="150"/>
      <c r="J882" s="150"/>
      <c r="K882" s="150"/>
      <c r="L882" s="150"/>
      <c r="M882" s="150"/>
      <c r="N882" s="150"/>
      <c r="O882" s="150"/>
      <c r="P882" s="150"/>
      <c r="Q882" s="143"/>
    </row>
    <row r="883" customFormat="false" ht="14.25" hidden="false" customHeight="true" outlineLevel="0" collapsed="false">
      <c r="A883" s="144" t="s">
        <v>3661</v>
      </c>
      <c r="B883" s="145" t="s">
        <v>484</v>
      </c>
      <c r="C883" s="146" t="s">
        <v>2709</v>
      </c>
      <c r="D883" s="147" t="s">
        <v>2718</v>
      </c>
      <c r="E883" s="147"/>
      <c r="F883" s="147"/>
      <c r="G883" s="148" t="s">
        <v>2753</v>
      </c>
      <c r="H883" s="148"/>
      <c r="I883" s="149" t="n">
        <v>1</v>
      </c>
      <c r="J883" s="146" t="s">
        <v>2712</v>
      </c>
      <c r="K883" s="149" t="n">
        <v>0.1</v>
      </c>
      <c r="L883" s="146" t="s">
        <v>2463</v>
      </c>
      <c r="M883" s="145" t="s">
        <v>2714</v>
      </c>
      <c r="N883" s="146" t="s">
        <v>2761</v>
      </c>
      <c r="O883" s="145" t="s">
        <v>2463</v>
      </c>
      <c r="P883" s="146" t="s">
        <v>2463</v>
      </c>
      <c r="Q883" s="143"/>
    </row>
    <row r="884" customFormat="false" ht="14.25" hidden="false" customHeight="true" outlineLevel="0" collapsed="false">
      <c r="A884" s="144"/>
      <c r="B884" s="150" t="s">
        <v>3662</v>
      </c>
      <c r="C884" s="150"/>
      <c r="D884" s="150"/>
      <c r="E884" s="150"/>
      <c r="F884" s="150"/>
      <c r="G884" s="150"/>
      <c r="H884" s="150"/>
      <c r="I884" s="150"/>
      <c r="J884" s="150"/>
      <c r="K884" s="150"/>
      <c r="L884" s="150"/>
      <c r="M884" s="150"/>
      <c r="N884" s="150"/>
      <c r="O884" s="150"/>
      <c r="P884" s="150"/>
      <c r="Q884" s="143"/>
    </row>
    <row r="885" customFormat="false" ht="14.25" hidden="false" customHeight="true" outlineLevel="0" collapsed="false">
      <c r="A885" s="144" t="s">
        <v>3663</v>
      </c>
      <c r="B885" s="145" t="s">
        <v>619</v>
      </c>
      <c r="C885" s="146" t="s">
        <v>2722</v>
      </c>
      <c r="D885" s="147" t="s">
        <v>16</v>
      </c>
      <c r="E885" s="147"/>
      <c r="F885" s="147"/>
      <c r="G885" s="148" t="s">
        <v>2713</v>
      </c>
      <c r="H885" s="148"/>
      <c r="I885" s="149" t="s">
        <v>2713</v>
      </c>
      <c r="J885" s="146" t="s">
        <v>2830</v>
      </c>
      <c r="K885" s="149" t="s">
        <v>2713</v>
      </c>
      <c r="L885" s="146" t="s">
        <v>427</v>
      </c>
      <c r="M885" s="145" t="s">
        <v>2714</v>
      </c>
      <c r="N885" s="146" t="s">
        <v>2461</v>
      </c>
      <c r="O885" s="145" t="s">
        <v>2471</v>
      </c>
      <c r="P885" s="146" t="s">
        <v>2463</v>
      </c>
      <c r="Q885" s="143"/>
    </row>
    <row r="886" customFormat="false" ht="14.25" hidden="false" customHeight="true" outlineLevel="0" collapsed="false">
      <c r="A886" s="144"/>
      <c r="B886" s="150" t="s">
        <v>3664</v>
      </c>
      <c r="C886" s="150"/>
      <c r="D886" s="150"/>
      <c r="E886" s="150"/>
      <c r="F886" s="150"/>
      <c r="G886" s="150"/>
      <c r="H886" s="150"/>
      <c r="I886" s="150"/>
      <c r="J886" s="150"/>
      <c r="K886" s="150"/>
      <c r="L886" s="150"/>
      <c r="M886" s="150"/>
      <c r="N886" s="150"/>
      <c r="O886" s="150"/>
      <c r="P886" s="150"/>
      <c r="Q886" s="143"/>
    </row>
    <row r="887" customFormat="false" ht="14.25" hidden="false" customHeight="true" outlineLevel="0" collapsed="false">
      <c r="A887" s="144" t="s">
        <v>3665</v>
      </c>
      <c r="B887" s="145" t="s">
        <v>484</v>
      </c>
      <c r="C887" s="146" t="s">
        <v>2729</v>
      </c>
      <c r="D887" s="147" t="s">
        <v>2710</v>
      </c>
      <c r="E887" s="147"/>
      <c r="F887" s="147"/>
      <c r="G887" s="148" t="s">
        <v>2723</v>
      </c>
      <c r="H887" s="148"/>
      <c r="I887" s="149" t="n">
        <v>1</v>
      </c>
      <c r="J887" s="146" t="s">
        <v>2753</v>
      </c>
      <c r="K887" s="149" t="s">
        <v>2713</v>
      </c>
      <c r="L887" s="146" t="s">
        <v>2471</v>
      </c>
      <c r="M887" s="145" t="n">
        <v>0</v>
      </c>
      <c r="N887" s="146" t="s">
        <v>2461</v>
      </c>
      <c r="O887" s="145" t="s">
        <v>2463</v>
      </c>
      <c r="P887" s="146" t="s">
        <v>2463</v>
      </c>
      <c r="Q887" s="143"/>
    </row>
    <row r="888" customFormat="false" ht="14.25" hidden="false" customHeight="true" outlineLevel="0" collapsed="false">
      <c r="A888" s="144"/>
      <c r="B888" s="150" t="s">
        <v>3666</v>
      </c>
      <c r="C888" s="150"/>
      <c r="D888" s="150"/>
      <c r="E888" s="150"/>
      <c r="F888" s="150"/>
      <c r="G888" s="150"/>
      <c r="H888" s="150"/>
      <c r="I888" s="150"/>
      <c r="J888" s="150"/>
      <c r="K888" s="150"/>
      <c r="L888" s="150"/>
      <c r="M888" s="150"/>
      <c r="N888" s="150"/>
      <c r="O888" s="150"/>
      <c r="P888" s="150"/>
      <c r="Q888" s="143"/>
    </row>
    <row r="889" customFormat="false" ht="14.25" hidden="false" customHeight="true" outlineLevel="0" collapsed="false">
      <c r="A889" s="144" t="s">
        <v>3667</v>
      </c>
      <c r="B889" s="145" t="s">
        <v>484</v>
      </c>
      <c r="C889" s="146" t="s">
        <v>2729</v>
      </c>
      <c r="D889" s="147" t="s">
        <v>2710</v>
      </c>
      <c r="E889" s="147"/>
      <c r="F889" s="147"/>
      <c r="G889" s="148" t="s">
        <v>2753</v>
      </c>
      <c r="H889" s="148"/>
      <c r="I889" s="149" t="n">
        <v>1</v>
      </c>
      <c r="J889" s="146" t="s">
        <v>2723</v>
      </c>
      <c r="K889" s="149" t="s">
        <v>2713</v>
      </c>
      <c r="L889" s="146" t="s">
        <v>2471</v>
      </c>
      <c r="M889" s="145" t="s">
        <v>2714</v>
      </c>
      <c r="N889" s="146" t="s">
        <v>2461</v>
      </c>
      <c r="O889" s="145" t="s">
        <v>2463</v>
      </c>
      <c r="P889" s="146" t="s">
        <v>2463</v>
      </c>
      <c r="Q889" s="143"/>
    </row>
    <row r="890" customFormat="false" ht="14.25" hidden="false" customHeight="true" outlineLevel="0" collapsed="false">
      <c r="A890" s="144"/>
      <c r="B890" s="150" t="s">
        <v>3668</v>
      </c>
      <c r="C890" s="150"/>
      <c r="D890" s="150"/>
      <c r="E890" s="150"/>
      <c r="F890" s="150"/>
      <c r="G890" s="150"/>
      <c r="H890" s="150"/>
      <c r="I890" s="150"/>
      <c r="J890" s="150"/>
      <c r="K890" s="150"/>
      <c r="L890" s="150"/>
      <c r="M890" s="150"/>
      <c r="N890" s="150"/>
      <c r="O890" s="150"/>
      <c r="P890" s="150"/>
      <c r="Q890" s="143"/>
    </row>
    <row r="891" customFormat="false" ht="14.25" hidden="false" customHeight="true" outlineLevel="0" collapsed="false">
      <c r="A891" s="144" t="s">
        <v>3669</v>
      </c>
      <c r="B891" s="145" t="s">
        <v>598</v>
      </c>
      <c r="C891" s="146" t="s">
        <v>2729</v>
      </c>
      <c r="D891" s="147" t="s">
        <v>2710</v>
      </c>
      <c r="E891" s="147"/>
      <c r="F891" s="147"/>
      <c r="G891" s="148" t="n">
        <v>6</v>
      </c>
      <c r="H891" s="148"/>
      <c r="I891" s="149" t="n">
        <v>1</v>
      </c>
      <c r="J891" s="146" t="n">
        <v>8</v>
      </c>
      <c r="K891" s="149" t="s">
        <v>2713</v>
      </c>
      <c r="L891" s="146" t="s">
        <v>2471</v>
      </c>
      <c r="M891" s="145" t="n">
        <v>-4</v>
      </c>
      <c r="N891" s="146" t="s">
        <v>2461</v>
      </c>
      <c r="O891" s="145" t="s">
        <v>2463</v>
      </c>
      <c r="P891" s="146" t="s">
        <v>2463</v>
      </c>
      <c r="Q891" s="143"/>
    </row>
    <row r="892" customFormat="false" ht="14.25" hidden="false" customHeight="true" outlineLevel="0" collapsed="false">
      <c r="A892" s="144"/>
      <c r="B892" s="150" t="s">
        <v>3670</v>
      </c>
      <c r="C892" s="150"/>
      <c r="D892" s="150"/>
      <c r="E892" s="150"/>
      <c r="F892" s="150"/>
      <c r="G892" s="150"/>
      <c r="H892" s="150"/>
      <c r="I892" s="150"/>
      <c r="J892" s="150"/>
      <c r="K892" s="150"/>
      <c r="L892" s="150"/>
      <c r="M892" s="150"/>
      <c r="N892" s="150"/>
      <c r="O892" s="150"/>
      <c r="P892" s="150"/>
      <c r="Q892" s="143"/>
    </row>
    <row r="893" customFormat="false" ht="14.25" hidden="false" customHeight="true" outlineLevel="0" collapsed="false">
      <c r="A893" s="144" t="s">
        <v>3671</v>
      </c>
      <c r="B893" s="145" t="s">
        <v>598</v>
      </c>
      <c r="C893" s="146" t="s">
        <v>2729</v>
      </c>
      <c r="D893" s="147" t="s">
        <v>2710</v>
      </c>
      <c r="E893" s="147"/>
      <c r="F893" s="147"/>
      <c r="G893" s="148" t="s">
        <v>3061</v>
      </c>
      <c r="H893" s="148"/>
      <c r="I893" s="149" t="n">
        <v>1</v>
      </c>
      <c r="J893" s="146" t="s">
        <v>3061</v>
      </c>
      <c r="K893" s="149" t="s">
        <v>2713</v>
      </c>
      <c r="L893" s="146" t="s">
        <v>2471</v>
      </c>
      <c r="M893" s="145" t="s">
        <v>2714</v>
      </c>
      <c r="N893" s="146" t="s">
        <v>2761</v>
      </c>
      <c r="O893" s="145" t="s">
        <v>2463</v>
      </c>
      <c r="P893" s="146" t="s">
        <v>2463</v>
      </c>
      <c r="Q893" s="143"/>
    </row>
    <row r="894" customFormat="false" ht="14.25" hidden="false" customHeight="true" outlineLevel="0" collapsed="false">
      <c r="A894" s="144"/>
      <c r="B894" s="150" t="s">
        <v>3672</v>
      </c>
      <c r="C894" s="150"/>
      <c r="D894" s="150"/>
      <c r="E894" s="150"/>
      <c r="F894" s="150"/>
      <c r="G894" s="150"/>
      <c r="H894" s="150"/>
      <c r="I894" s="150"/>
      <c r="J894" s="150"/>
      <c r="K894" s="150"/>
      <c r="L894" s="150"/>
      <c r="M894" s="150"/>
      <c r="N894" s="150"/>
      <c r="O894" s="150"/>
      <c r="P894" s="150"/>
      <c r="Q894" s="143"/>
    </row>
    <row r="895" customFormat="false" ht="14.25" hidden="false" customHeight="true" outlineLevel="0" collapsed="false">
      <c r="A895" s="144" t="s">
        <v>3673</v>
      </c>
      <c r="B895" s="145" t="s">
        <v>484</v>
      </c>
      <c r="C895" s="146" t="s">
        <v>2722</v>
      </c>
      <c r="D895" s="147" t="s">
        <v>2710</v>
      </c>
      <c r="E895" s="147"/>
      <c r="F895" s="147"/>
      <c r="G895" s="148" t="s">
        <v>2713</v>
      </c>
      <c r="H895" s="148"/>
      <c r="I895" s="149" t="s">
        <v>2713</v>
      </c>
      <c r="J895" s="146" t="s">
        <v>2723</v>
      </c>
      <c r="K895" s="149" t="s">
        <v>2713</v>
      </c>
      <c r="L895" s="146" t="s">
        <v>2463</v>
      </c>
      <c r="M895" s="145" t="n">
        <v>-6</v>
      </c>
      <c r="N895" s="146" t="s">
        <v>2461</v>
      </c>
      <c r="O895" s="145" t="s">
        <v>2463</v>
      </c>
      <c r="P895" s="146" t="s">
        <v>2471</v>
      </c>
      <c r="Q895" s="143"/>
    </row>
    <row r="896" customFormat="false" ht="14.25" hidden="false" customHeight="true" outlineLevel="0" collapsed="false">
      <c r="A896" s="144"/>
      <c r="B896" s="150" t="s">
        <v>3674</v>
      </c>
      <c r="C896" s="150"/>
      <c r="D896" s="150"/>
      <c r="E896" s="150"/>
      <c r="F896" s="150"/>
      <c r="G896" s="150"/>
      <c r="H896" s="150"/>
      <c r="I896" s="150"/>
      <c r="J896" s="150"/>
      <c r="K896" s="150"/>
      <c r="L896" s="150"/>
      <c r="M896" s="150"/>
      <c r="N896" s="150"/>
      <c r="O896" s="150"/>
      <c r="P896" s="150"/>
      <c r="Q896" s="143"/>
    </row>
    <row r="897" customFormat="false" ht="14.25" hidden="false" customHeight="true" outlineLevel="0" collapsed="false">
      <c r="A897" s="144"/>
      <c r="B897" s="150" t="s">
        <v>3675</v>
      </c>
      <c r="C897" s="150"/>
      <c r="D897" s="150"/>
      <c r="E897" s="150"/>
      <c r="F897" s="150"/>
      <c r="G897" s="150"/>
      <c r="H897" s="150"/>
      <c r="I897" s="150"/>
      <c r="J897" s="150"/>
      <c r="K897" s="150"/>
      <c r="L897" s="150"/>
      <c r="M897" s="150"/>
      <c r="N897" s="150"/>
      <c r="O897" s="150"/>
      <c r="P897" s="150"/>
      <c r="Q897" s="143"/>
    </row>
    <row r="898" customFormat="false" ht="14.25" hidden="false" customHeight="true" outlineLevel="0" collapsed="false">
      <c r="A898" s="144"/>
      <c r="B898" s="150" t="s">
        <v>3676</v>
      </c>
      <c r="C898" s="150"/>
      <c r="D898" s="150"/>
      <c r="E898" s="150"/>
      <c r="F898" s="150"/>
      <c r="G898" s="150"/>
      <c r="H898" s="150"/>
      <c r="I898" s="150"/>
      <c r="J898" s="150"/>
      <c r="K898" s="150"/>
      <c r="L898" s="150"/>
      <c r="M898" s="150"/>
      <c r="N898" s="150"/>
      <c r="O898" s="150"/>
      <c r="P898" s="150"/>
      <c r="Q898" s="143"/>
    </row>
    <row r="899" customFormat="false" ht="14.25" hidden="false" customHeight="true" outlineLevel="0" collapsed="false">
      <c r="A899" s="144" t="s">
        <v>3677</v>
      </c>
      <c r="B899" s="145" t="s">
        <v>882</v>
      </c>
      <c r="C899" s="146" t="s">
        <v>2709</v>
      </c>
      <c r="D899" s="147" t="s">
        <v>2710</v>
      </c>
      <c r="E899" s="147"/>
      <c r="F899" s="147"/>
      <c r="G899" s="148" t="s">
        <v>2830</v>
      </c>
      <c r="H899" s="148"/>
      <c r="I899" s="149" t="n">
        <v>0.9</v>
      </c>
      <c r="J899" s="146" t="s">
        <v>2740</v>
      </c>
      <c r="K899" s="149" t="s">
        <v>2713</v>
      </c>
      <c r="L899" s="146" t="s">
        <v>2463</v>
      </c>
      <c r="M899" s="145" t="s">
        <v>2714</v>
      </c>
      <c r="N899" s="146" t="s">
        <v>2761</v>
      </c>
      <c r="O899" s="145" t="s">
        <v>2463</v>
      </c>
      <c r="P899" s="146" t="s">
        <v>2463</v>
      </c>
      <c r="Q899" s="143"/>
    </row>
    <row r="900" customFormat="false" ht="14.25" hidden="false" customHeight="true" outlineLevel="0" collapsed="false">
      <c r="A900" s="144"/>
      <c r="B900" s="150" t="s">
        <v>3678</v>
      </c>
      <c r="C900" s="150"/>
      <c r="D900" s="150"/>
      <c r="E900" s="150"/>
      <c r="F900" s="150"/>
      <c r="G900" s="150"/>
      <c r="H900" s="150"/>
      <c r="I900" s="150"/>
      <c r="J900" s="150"/>
      <c r="K900" s="150"/>
      <c r="L900" s="150"/>
      <c r="M900" s="150"/>
      <c r="N900" s="150"/>
      <c r="O900" s="150"/>
      <c r="P900" s="150"/>
      <c r="Q900" s="143"/>
    </row>
    <row r="901" customFormat="false" ht="14.25" hidden="false" customHeight="true" outlineLevel="0" collapsed="false">
      <c r="A901" s="144" t="s">
        <v>3679</v>
      </c>
      <c r="B901" s="145" t="s">
        <v>974</v>
      </c>
      <c r="C901" s="146" t="s">
        <v>2729</v>
      </c>
      <c r="D901" s="147" t="s">
        <v>2710</v>
      </c>
      <c r="E901" s="147"/>
      <c r="F901" s="147"/>
      <c r="G901" s="148" t="s">
        <v>2849</v>
      </c>
      <c r="H901" s="148"/>
      <c r="I901" s="149" t="n">
        <v>0.9</v>
      </c>
      <c r="J901" s="146" t="s">
        <v>2723</v>
      </c>
      <c r="K901" s="149" t="s">
        <v>2713</v>
      </c>
      <c r="L901" s="146" t="s">
        <v>2463</v>
      </c>
      <c r="M901" s="145" t="s">
        <v>2714</v>
      </c>
      <c r="N901" s="146" t="s">
        <v>2761</v>
      </c>
      <c r="O901" s="145" t="s">
        <v>2463</v>
      </c>
      <c r="P901" s="146" t="s">
        <v>2463</v>
      </c>
      <c r="Q901" s="143"/>
    </row>
    <row r="902" customFormat="false" ht="14.25" hidden="false" customHeight="true" outlineLevel="0" collapsed="false">
      <c r="A902" s="144"/>
      <c r="B902" s="150" t="s">
        <v>3680</v>
      </c>
      <c r="C902" s="150"/>
      <c r="D902" s="150"/>
      <c r="E902" s="150"/>
      <c r="F902" s="150"/>
      <c r="G902" s="150"/>
      <c r="H902" s="150"/>
      <c r="I902" s="150"/>
      <c r="J902" s="150"/>
      <c r="K902" s="150"/>
      <c r="L902" s="150"/>
      <c r="M902" s="150"/>
      <c r="N902" s="150"/>
      <c r="O902" s="150"/>
      <c r="P902" s="150"/>
      <c r="Q902" s="143"/>
    </row>
    <row r="903" customFormat="false" ht="14.25" hidden="false" customHeight="true" outlineLevel="0" collapsed="false">
      <c r="A903" s="144" t="s">
        <v>3681</v>
      </c>
      <c r="B903" s="145" t="s">
        <v>484</v>
      </c>
      <c r="C903" s="146" t="s">
        <v>2729</v>
      </c>
      <c r="D903" s="147" t="s">
        <v>2710</v>
      </c>
      <c r="E903" s="147"/>
      <c r="F903" s="147"/>
      <c r="G903" s="148" t="s">
        <v>2766</v>
      </c>
      <c r="H903" s="148"/>
      <c r="I903" s="149" t="n">
        <v>0.85</v>
      </c>
      <c r="J903" s="146" t="s">
        <v>2723</v>
      </c>
      <c r="K903" s="149" t="n">
        <v>0.2</v>
      </c>
      <c r="L903" s="146" t="s">
        <v>2471</v>
      </c>
      <c r="M903" s="145" t="s">
        <v>2714</v>
      </c>
      <c r="N903" s="146" t="s">
        <v>2461</v>
      </c>
      <c r="O903" s="145" t="s">
        <v>2463</v>
      </c>
      <c r="P903" s="146" t="s">
        <v>2463</v>
      </c>
      <c r="Q903" s="143"/>
    </row>
    <row r="904" customFormat="false" ht="14.25" hidden="false" customHeight="true" outlineLevel="0" collapsed="false">
      <c r="A904" s="144"/>
      <c r="B904" s="150" t="s">
        <v>3682</v>
      </c>
      <c r="C904" s="150"/>
      <c r="D904" s="150"/>
      <c r="E904" s="150"/>
      <c r="F904" s="150"/>
      <c r="G904" s="150"/>
      <c r="H904" s="150"/>
      <c r="I904" s="150"/>
      <c r="J904" s="150"/>
      <c r="K904" s="150"/>
      <c r="L904" s="150"/>
      <c r="M904" s="150"/>
      <c r="N904" s="150"/>
      <c r="O904" s="150"/>
      <c r="P904" s="150"/>
      <c r="Q904" s="143"/>
    </row>
    <row r="905" customFormat="false" ht="14.25" hidden="false" customHeight="true" outlineLevel="0" collapsed="false">
      <c r="A905" s="144" t="s">
        <v>3683</v>
      </c>
      <c r="B905" s="145" t="s">
        <v>974</v>
      </c>
      <c r="C905" s="146" t="s">
        <v>2722</v>
      </c>
      <c r="D905" s="147" t="s">
        <v>16</v>
      </c>
      <c r="E905" s="147"/>
      <c r="F905" s="147"/>
      <c r="G905" s="148" t="s">
        <v>2713</v>
      </c>
      <c r="H905" s="148"/>
      <c r="I905" s="149" t="s">
        <v>2713</v>
      </c>
      <c r="J905" s="146" t="s">
        <v>2723</v>
      </c>
      <c r="K905" s="149" t="s">
        <v>2713</v>
      </c>
      <c r="L905" s="146" t="s">
        <v>427</v>
      </c>
      <c r="M905" s="145" t="s">
        <v>2714</v>
      </c>
      <c r="N905" s="146" t="s">
        <v>2802</v>
      </c>
      <c r="O905" s="145" t="s">
        <v>2471</v>
      </c>
      <c r="P905" s="146" t="s">
        <v>2463</v>
      </c>
      <c r="Q905" s="143"/>
    </row>
    <row r="906" customFormat="false" ht="14.25" hidden="false" customHeight="true" outlineLevel="0" collapsed="false">
      <c r="A906" s="144"/>
      <c r="B906" s="150" t="s">
        <v>3684</v>
      </c>
      <c r="C906" s="150"/>
      <c r="D906" s="150"/>
      <c r="E906" s="150"/>
      <c r="F906" s="150"/>
      <c r="G906" s="150"/>
      <c r="H906" s="150"/>
      <c r="I906" s="150"/>
      <c r="J906" s="150"/>
      <c r="K906" s="150"/>
      <c r="L906" s="150"/>
      <c r="M906" s="150"/>
      <c r="N906" s="150"/>
      <c r="O906" s="150"/>
      <c r="P906" s="150"/>
      <c r="Q906" s="143"/>
    </row>
    <row r="907" customFormat="false" ht="14.25" hidden="false" customHeight="true" outlineLevel="0" collapsed="false">
      <c r="A907" s="144" t="s">
        <v>3685</v>
      </c>
      <c r="B907" s="145" t="s">
        <v>974</v>
      </c>
      <c r="C907" s="146" t="s">
        <v>2729</v>
      </c>
      <c r="D907" s="147" t="s">
        <v>2718</v>
      </c>
      <c r="E907" s="147"/>
      <c r="F907" s="147"/>
      <c r="G907" s="148" t="s">
        <v>2753</v>
      </c>
      <c r="H907" s="148"/>
      <c r="I907" s="149" t="n">
        <v>0.9</v>
      </c>
      <c r="J907" s="146" t="s">
        <v>2712</v>
      </c>
      <c r="K907" s="149" t="n">
        <v>0.3</v>
      </c>
      <c r="L907" s="146" t="s">
        <v>2463</v>
      </c>
      <c r="M907" s="145" t="s">
        <v>2714</v>
      </c>
      <c r="N907" s="146" t="s">
        <v>2461</v>
      </c>
      <c r="O907" s="145" t="s">
        <v>2463</v>
      </c>
      <c r="P907" s="146" t="s">
        <v>2463</v>
      </c>
      <c r="Q907" s="143"/>
    </row>
    <row r="908" customFormat="false" ht="14.25" hidden="false" customHeight="true" outlineLevel="0" collapsed="false">
      <c r="A908" s="144"/>
      <c r="B908" s="150" t="s">
        <v>3686</v>
      </c>
      <c r="C908" s="150"/>
      <c r="D908" s="150"/>
      <c r="E908" s="150"/>
      <c r="F908" s="150"/>
      <c r="G908" s="150"/>
      <c r="H908" s="150"/>
      <c r="I908" s="150"/>
      <c r="J908" s="150"/>
      <c r="K908" s="150"/>
      <c r="L908" s="150"/>
      <c r="M908" s="150"/>
      <c r="N908" s="150"/>
      <c r="O908" s="150"/>
      <c r="P908" s="150"/>
      <c r="Q908" s="143"/>
    </row>
    <row r="909" customFormat="false" ht="14.25" hidden="false" customHeight="true" outlineLevel="0" collapsed="false">
      <c r="A909" s="144" t="s">
        <v>3687</v>
      </c>
      <c r="B909" s="145" t="s">
        <v>598</v>
      </c>
      <c r="C909" s="146" t="s">
        <v>2729</v>
      </c>
      <c r="D909" s="147" t="s">
        <v>2710</v>
      </c>
      <c r="E909" s="147"/>
      <c r="F909" s="147"/>
      <c r="G909" s="148" t="s">
        <v>2711</v>
      </c>
      <c r="H909" s="148"/>
      <c r="I909" s="149" t="n">
        <v>1</v>
      </c>
      <c r="J909" s="146" t="s">
        <v>2719</v>
      </c>
      <c r="K909" s="149" t="n">
        <v>0.5</v>
      </c>
      <c r="L909" s="146" t="s">
        <v>2471</v>
      </c>
      <c r="M909" s="145" t="s">
        <v>2714</v>
      </c>
      <c r="N909" s="146" t="s">
        <v>2461</v>
      </c>
      <c r="O909" s="145" t="s">
        <v>2463</v>
      </c>
      <c r="P909" s="146" t="s">
        <v>2463</v>
      </c>
      <c r="Q909" s="143"/>
    </row>
    <row r="910" customFormat="false" ht="14.25" hidden="false" customHeight="true" outlineLevel="0" collapsed="false">
      <c r="A910" s="144"/>
      <c r="B910" s="150" t="s">
        <v>3688</v>
      </c>
      <c r="C910" s="150"/>
      <c r="D910" s="150"/>
      <c r="E910" s="150"/>
      <c r="F910" s="150"/>
      <c r="G910" s="150"/>
      <c r="H910" s="150"/>
      <c r="I910" s="150"/>
      <c r="J910" s="150"/>
      <c r="K910" s="150"/>
      <c r="L910" s="150"/>
      <c r="M910" s="150"/>
      <c r="N910" s="150"/>
      <c r="O910" s="150"/>
      <c r="P910" s="150"/>
      <c r="Q910" s="143"/>
    </row>
    <row r="911" customFormat="false" ht="14.25" hidden="false" customHeight="true" outlineLevel="0" collapsed="false">
      <c r="A911" s="144" t="s">
        <v>3689</v>
      </c>
      <c r="B911" s="145" t="s">
        <v>974</v>
      </c>
      <c r="C911" s="146" t="s">
        <v>2729</v>
      </c>
      <c r="D911" s="147" t="s">
        <v>2710</v>
      </c>
      <c r="E911" s="147"/>
      <c r="F911" s="147"/>
      <c r="G911" s="148" t="s">
        <v>2726</v>
      </c>
      <c r="H911" s="148"/>
      <c r="I911" s="149" t="n">
        <v>0.9</v>
      </c>
      <c r="J911" s="146" t="s">
        <v>2719</v>
      </c>
      <c r="K911" s="149" t="s">
        <v>2713</v>
      </c>
      <c r="L911" s="146" t="s">
        <v>2463</v>
      </c>
      <c r="M911" s="145" t="s">
        <v>2714</v>
      </c>
      <c r="N911" s="146" t="s">
        <v>2715</v>
      </c>
      <c r="O911" s="145" t="s">
        <v>2463</v>
      </c>
      <c r="P911" s="146" t="s">
        <v>2463</v>
      </c>
      <c r="Q911" s="143"/>
    </row>
    <row r="912" customFormat="false" ht="14.25" hidden="false" customHeight="true" outlineLevel="0" collapsed="false">
      <c r="A912" s="144"/>
      <c r="B912" s="150" t="s">
        <v>3690</v>
      </c>
      <c r="C912" s="150"/>
      <c r="D912" s="150"/>
      <c r="E912" s="150"/>
      <c r="F912" s="150"/>
      <c r="G912" s="150"/>
      <c r="H912" s="150"/>
      <c r="I912" s="150"/>
      <c r="J912" s="150"/>
      <c r="K912" s="150"/>
      <c r="L912" s="150"/>
      <c r="M912" s="150"/>
      <c r="N912" s="150"/>
      <c r="O912" s="150"/>
      <c r="P912" s="150"/>
      <c r="Q912" s="143"/>
    </row>
    <row r="913" customFormat="false" ht="14.25" hidden="false" customHeight="true" outlineLevel="0" collapsed="false">
      <c r="A913" s="144" t="s">
        <v>3691</v>
      </c>
      <c r="B913" s="145" t="s">
        <v>974</v>
      </c>
      <c r="C913" s="146" t="s">
        <v>2729</v>
      </c>
      <c r="D913" s="147" t="s">
        <v>2710</v>
      </c>
      <c r="E913" s="147"/>
      <c r="F913" s="147"/>
      <c r="G913" s="148" t="n">
        <v>6</v>
      </c>
      <c r="H913" s="148"/>
      <c r="I913" s="149" t="n">
        <v>0.95</v>
      </c>
      <c r="J913" s="146" t="s">
        <v>2711</v>
      </c>
      <c r="K913" s="149" t="s">
        <v>2713</v>
      </c>
      <c r="L913" s="146" t="s">
        <v>2463</v>
      </c>
      <c r="M913" s="145" t="s">
        <v>2714</v>
      </c>
      <c r="N913" s="146" t="s">
        <v>2715</v>
      </c>
      <c r="O913" s="145" t="s">
        <v>2463</v>
      </c>
      <c r="P913" s="146" t="s">
        <v>2463</v>
      </c>
      <c r="Q913" s="143"/>
    </row>
    <row r="914" customFormat="false" ht="14.25" hidden="false" customHeight="true" outlineLevel="0" collapsed="false">
      <c r="A914" s="144"/>
      <c r="B914" s="150" t="s">
        <v>3692</v>
      </c>
      <c r="C914" s="150"/>
      <c r="D914" s="150"/>
      <c r="E914" s="150"/>
      <c r="F914" s="150"/>
      <c r="G914" s="150"/>
      <c r="H914" s="150"/>
      <c r="I914" s="150"/>
      <c r="J914" s="150"/>
      <c r="K914" s="150"/>
      <c r="L914" s="150"/>
      <c r="M914" s="150"/>
      <c r="N914" s="150"/>
      <c r="O914" s="150"/>
      <c r="P914" s="150"/>
      <c r="Q914" s="143"/>
    </row>
    <row r="915" customFormat="false" ht="14.25" hidden="false" customHeight="true" outlineLevel="0" collapsed="false">
      <c r="A915" s="144" t="s">
        <v>3693</v>
      </c>
      <c r="B915" s="145" t="s">
        <v>974</v>
      </c>
      <c r="C915" s="146" t="s">
        <v>2729</v>
      </c>
      <c r="D915" s="147" t="s">
        <v>2710</v>
      </c>
      <c r="E915" s="147"/>
      <c r="F915" s="147"/>
      <c r="G915" s="148" t="s">
        <v>2830</v>
      </c>
      <c r="H915" s="148"/>
      <c r="I915" s="149" t="n">
        <v>0.9</v>
      </c>
      <c r="J915" s="146" t="s">
        <v>2740</v>
      </c>
      <c r="K915" s="149" t="s">
        <v>2713</v>
      </c>
      <c r="L915" s="146" t="s">
        <v>2463</v>
      </c>
      <c r="M915" s="145" t="s">
        <v>2714</v>
      </c>
      <c r="N915" s="146" t="s">
        <v>2761</v>
      </c>
      <c r="O915" s="145" t="s">
        <v>2463</v>
      </c>
      <c r="P915" s="146" t="s">
        <v>2463</v>
      </c>
      <c r="Q915" s="143"/>
    </row>
    <row r="916" customFormat="false" ht="14.25" hidden="false" customHeight="true" outlineLevel="0" collapsed="false">
      <c r="A916" s="144"/>
      <c r="B916" s="150" t="s">
        <v>3694</v>
      </c>
      <c r="C916" s="150"/>
      <c r="D916" s="150"/>
      <c r="E916" s="150"/>
      <c r="F916" s="150"/>
      <c r="G916" s="150"/>
      <c r="H916" s="150"/>
      <c r="I916" s="150"/>
      <c r="J916" s="150"/>
      <c r="K916" s="150"/>
      <c r="L916" s="150"/>
      <c r="M916" s="150"/>
      <c r="N916" s="150"/>
      <c r="O916" s="150"/>
      <c r="P916" s="150"/>
      <c r="Q916" s="143"/>
    </row>
    <row r="917" customFormat="false" ht="14.25" hidden="false" customHeight="true" outlineLevel="0" collapsed="false">
      <c r="A917" s="144" t="s">
        <v>3695</v>
      </c>
      <c r="B917" s="145" t="s">
        <v>619</v>
      </c>
      <c r="C917" s="146" t="s">
        <v>2722</v>
      </c>
      <c r="D917" s="147" t="s">
        <v>2710</v>
      </c>
      <c r="E917" s="147"/>
      <c r="F917" s="147"/>
      <c r="G917" s="148" t="s">
        <v>2713</v>
      </c>
      <c r="H917" s="148"/>
      <c r="I917" s="149" t="s">
        <v>2713</v>
      </c>
      <c r="J917" s="146" t="s">
        <v>2723</v>
      </c>
      <c r="K917" s="149" t="s">
        <v>2713</v>
      </c>
      <c r="L917" s="146" t="s">
        <v>2463</v>
      </c>
      <c r="M917" s="145" t="s">
        <v>2714</v>
      </c>
      <c r="N917" s="146" t="s">
        <v>2461</v>
      </c>
      <c r="O917" s="145" t="s">
        <v>2463</v>
      </c>
      <c r="P917" s="146" t="s">
        <v>2463</v>
      </c>
      <c r="Q917" s="143"/>
    </row>
    <row r="918" customFormat="false" ht="14.25" hidden="false" customHeight="true" outlineLevel="0" collapsed="false">
      <c r="A918" s="144"/>
      <c r="B918" s="150" t="s">
        <v>3696</v>
      </c>
      <c r="C918" s="150"/>
      <c r="D918" s="150"/>
      <c r="E918" s="150"/>
      <c r="F918" s="150"/>
      <c r="G918" s="150"/>
      <c r="H918" s="150"/>
      <c r="I918" s="150"/>
      <c r="J918" s="150"/>
      <c r="K918" s="150"/>
      <c r="L918" s="150"/>
      <c r="M918" s="150"/>
      <c r="N918" s="150"/>
      <c r="O918" s="150"/>
      <c r="P918" s="150"/>
      <c r="Q918" s="143"/>
    </row>
    <row r="919" customFormat="false" ht="14.25" hidden="false" customHeight="true" outlineLevel="0" collapsed="false">
      <c r="A919" s="144" t="s">
        <v>3697</v>
      </c>
      <c r="B919" s="145" t="s">
        <v>598</v>
      </c>
      <c r="C919" s="146" t="s">
        <v>2729</v>
      </c>
      <c r="D919" s="147" t="s">
        <v>2710</v>
      </c>
      <c r="E919" s="147"/>
      <c r="F919" s="147"/>
      <c r="G919" s="148" t="s">
        <v>2712</v>
      </c>
      <c r="H919" s="148"/>
      <c r="I919" s="149" t="n">
        <v>0.85</v>
      </c>
      <c r="J919" s="146" t="s">
        <v>2726</v>
      </c>
      <c r="K919" s="149" t="n">
        <v>0.3</v>
      </c>
      <c r="L919" s="146" t="s">
        <v>2471</v>
      </c>
      <c r="M919" s="145" t="s">
        <v>2714</v>
      </c>
      <c r="N919" s="146" t="s">
        <v>2461</v>
      </c>
      <c r="O919" s="145" t="s">
        <v>2463</v>
      </c>
      <c r="P919" s="146" t="s">
        <v>2463</v>
      </c>
      <c r="Q919" s="143"/>
    </row>
    <row r="920" customFormat="false" ht="14.25" hidden="false" customHeight="true" outlineLevel="0" collapsed="false">
      <c r="A920" s="144"/>
      <c r="B920" s="150" t="s">
        <v>3698</v>
      </c>
      <c r="C920" s="150"/>
      <c r="D920" s="150"/>
      <c r="E920" s="150"/>
      <c r="F920" s="150"/>
      <c r="G920" s="150"/>
      <c r="H920" s="150"/>
      <c r="I920" s="150"/>
      <c r="J920" s="150"/>
      <c r="K920" s="150"/>
      <c r="L920" s="150"/>
      <c r="M920" s="150"/>
      <c r="N920" s="150"/>
      <c r="O920" s="150"/>
      <c r="P920" s="150"/>
      <c r="Q920" s="143"/>
    </row>
    <row r="921" customFormat="false" ht="14.25" hidden="false" customHeight="true" outlineLevel="0" collapsed="false">
      <c r="A921" s="144" t="s">
        <v>3699</v>
      </c>
      <c r="B921" s="145" t="s">
        <v>974</v>
      </c>
      <c r="C921" s="146" t="s">
        <v>2729</v>
      </c>
      <c r="D921" s="147" t="s">
        <v>2710</v>
      </c>
      <c r="E921" s="147"/>
      <c r="F921" s="147"/>
      <c r="G921" s="148" t="s">
        <v>2823</v>
      </c>
      <c r="H921" s="148"/>
      <c r="I921" s="149" t="n">
        <v>0.9</v>
      </c>
      <c r="J921" s="146" t="s">
        <v>2823</v>
      </c>
      <c r="K921" s="149" t="s">
        <v>2713</v>
      </c>
      <c r="L921" s="146" t="s">
        <v>2471</v>
      </c>
      <c r="M921" s="145" t="s">
        <v>2714</v>
      </c>
      <c r="N921" s="146" t="s">
        <v>2761</v>
      </c>
      <c r="O921" s="145" t="s">
        <v>2463</v>
      </c>
      <c r="P921" s="146" t="s">
        <v>2463</v>
      </c>
      <c r="Q921" s="143"/>
    </row>
    <row r="922" customFormat="false" ht="14.25" hidden="false" customHeight="true" outlineLevel="0" collapsed="false">
      <c r="A922" s="144"/>
      <c r="B922" s="150" t="s">
        <v>3700</v>
      </c>
      <c r="C922" s="150"/>
      <c r="D922" s="150"/>
      <c r="E922" s="150"/>
      <c r="F922" s="150"/>
      <c r="G922" s="150"/>
      <c r="H922" s="150"/>
      <c r="I922" s="150"/>
      <c r="J922" s="150"/>
      <c r="K922" s="150"/>
      <c r="L922" s="150"/>
      <c r="M922" s="150"/>
      <c r="N922" s="150"/>
      <c r="O922" s="150"/>
      <c r="P922" s="150"/>
      <c r="Q922" s="143"/>
    </row>
    <row r="923" customFormat="false" ht="14.25" hidden="false" customHeight="true" outlineLevel="0" collapsed="false">
      <c r="A923" s="144" t="s">
        <v>3701</v>
      </c>
      <c r="B923" s="145" t="s">
        <v>1920</v>
      </c>
      <c r="C923" s="146" t="s">
        <v>2722</v>
      </c>
      <c r="D923" s="147" t="s">
        <v>16</v>
      </c>
      <c r="E923" s="147"/>
      <c r="F923" s="147"/>
      <c r="G923" s="148" t="s">
        <v>2713</v>
      </c>
      <c r="H923" s="148"/>
      <c r="I923" s="149" t="s">
        <v>2713</v>
      </c>
      <c r="J923" s="146" t="s">
        <v>2823</v>
      </c>
      <c r="K923" s="149" t="s">
        <v>2713</v>
      </c>
      <c r="L923" s="146" t="s">
        <v>427</v>
      </c>
      <c r="M923" s="145" t="s">
        <v>2714</v>
      </c>
      <c r="N923" s="146" t="s">
        <v>2461</v>
      </c>
      <c r="O923" s="145" t="s">
        <v>2471</v>
      </c>
      <c r="P923" s="146" t="s">
        <v>2463</v>
      </c>
      <c r="Q923" s="143"/>
    </row>
    <row r="924" customFormat="false" ht="14.25" hidden="false" customHeight="true" outlineLevel="0" collapsed="false">
      <c r="A924" s="144"/>
      <c r="B924" s="150" t="s">
        <v>3702</v>
      </c>
      <c r="C924" s="150"/>
      <c r="D924" s="150"/>
      <c r="E924" s="150"/>
      <c r="F924" s="150"/>
      <c r="G924" s="150"/>
      <c r="H924" s="150"/>
      <c r="I924" s="150"/>
      <c r="J924" s="150"/>
      <c r="K924" s="150"/>
      <c r="L924" s="150"/>
      <c r="M924" s="150"/>
      <c r="N924" s="150"/>
      <c r="O924" s="150"/>
      <c r="P924" s="150"/>
      <c r="Q924" s="143"/>
    </row>
    <row r="925" customFormat="false" ht="14.25" hidden="false" customHeight="true" outlineLevel="0" collapsed="false">
      <c r="A925" s="144" t="s">
        <v>3703</v>
      </c>
      <c r="B925" s="151" t="s">
        <v>512</v>
      </c>
      <c r="C925" s="152" t="s">
        <v>2722</v>
      </c>
      <c r="D925" s="153" t="s">
        <v>2972</v>
      </c>
      <c r="E925" s="153"/>
      <c r="F925" s="153"/>
      <c r="G925" s="154" t="s">
        <v>2713</v>
      </c>
      <c r="H925" s="154"/>
      <c r="I925" s="151" t="s">
        <v>2713</v>
      </c>
      <c r="J925" s="152" t="n">
        <v>9</v>
      </c>
      <c r="K925" s="151" t="s">
        <v>2713</v>
      </c>
      <c r="L925" s="152" t="s">
        <v>2463</v>
      </c>
      <c r="M925" s="151" t="n">
        <v>0</v>
      </c>
      <c r="N925" s="152" t="s">
        <v>2461</v>
      </c>
      <c r="O925" s="151" t="s">
        <v>2463</v>
      </c>
      <c r="P925" s="152" t="s">
        <v>2463</v>
      </c>
      <c r="Q925" s="143"/>
    </row>
    <row r="926" customFormat="false" ht="14.25" hidden="false" customHeight="true" outlineLevel="0" collapsed="false">
      <c r="A926" s="144"/>
      <c r="B926" s="155" t="s">
        <v>3704</v>
      </c>
      <c r="C926" s="155"/>
      <c r="D926" s="155"/>
      <c r="E926" s="155"/>
      <c r="F926" s="155"/>
      <c r="G926" s="155"/>
      <c r="H926" s="155"/>
      <c r="I926" s="155"/>
      <c r="J926" s="155"/>
      <c r="K926" s="155"/>
      <c r="L926" s="155"/>
      <c r="M926" s="155"/>
      <c r="N926" s="155"/>
      <c r="O926" s="155"/>
      <c r="P926" s="155"/>
      <c r="Q926" s="143"/>
    </row>
    <row r="927" customFormat="false" ht="14.25" hidden="false" customHeight="true" outlineLevel="0" collapsed="false">
      <c r="A927" s="144" t="s">
        <v>3705</v>
      </c>
      <c r="B927" s="145" t="s">
        <v>484</v>
      </c>
      <c r="C927" s="146" t="s">
        <v>2709</v>
      </c>
      <c r="D927" s="147" t="s">
        <v>2710</v>
      </c>
      <c r="E927" s="147"/>
      <c r="F927" s="147"/>
      <c r="G927" s="148" t="s">
        <v>2712</v>
      </c>
      <c r="H927" s="148"/>
      <c r="I927" s="149" t="n">
        <v>1</v>
      </c>
      <c r="J927" s="146" t="s">
        <v>2753</v>
      </c>
      <c r="K927" s="149" t="s">
        <v>2713</v>
      </c>
      <c r="L927" s="146" t="s">
        <v>2463</v>
      </c>
      <c r="M927" s="145" t="s">
        <v>2714</v>
      </c>
      <c r="N927" s="146" t="s">
        <v>2802</v>
      </c>
      <c r="O927" s="145" t="s">
        <v>2463</v>
      </c>
      <c r="P927" s="146" t="s">
        <v>2463</v>
      </c>
      <c r="Q927" s="143"/>
    </row>
    <row r="928" customFormat="false" ht="14.25" hidden="false" customHeight="true" outlineLevel="0" collapsed="false">
      <c r="A928" s="144"/>
      <c r="B928" s="150" t="s">
        <v>3706</v>
      </c>
      <c r="C928" s="150"/>
      <c r="D928" s="150"/>
      <c r="E928" s="150"/>
      <c r="F928" s="150"/>
      <c r="G928" s="150"/>
      <c r="H928" s="150"/>
      <c r="I928" s="150"/>
      <c r="J928" s="150"/>
      <c r="K928" s="150"/>
      <c r="L928" s="150"/>
      <c r="M928" s="150"/>
      <c r="N928" s="150"/>
      <c r="O928" s="150"/>
      <c r="P928" s="150"/>
      <c r="Q928" s="143"/>
    </row>
    <row r="929" customFormat="false" ht="14.25" hidden="false" customHeight="true" outlineLevel="0" collapsed="false">
      <c r="A929" s="144" t="s">
        <v>3707</v>
      </c>
      <c r="B929" s="145" t="s">
        <v>433</v>
      </c>
      <c r="C929" s="146" t="s">
        <v>2729</v>
      </c>
      <c r="D929" s="147" t="s">
        <v>2710</v>
      </c>
      <c r="E929" s="147"/>
      <c r="F929" s="147"/>
      <c r="G929" s="148" t="s">
        <v>2740</v>
      </c>
      <c r="H929" s="148"/>
      <c r="I929" s="149" t="n">
        <v>0.95</v>
      </c>
      <c r="J929" s="146" t="s">
        <v>2753</v>
      </c>
      <c r="K929" s="149" t="n">
        <v>0.5</v>
      </c>
      <c r="L929" s="146" t="s">
        <v>2463</v>
      </c>
      <c r="M929" s="145" t="s">
        <v>2714</v>
      </c>
      <c r="N929" s="146" t="s">
        <v>2761</v>
      </c>
      <c r="O929" s="145" t="s">
        <v>2463</v>
      </c>
      <c r="P929" s="146" t="s">
        <v>2463</v>
      </c>
      <c r="Q929" s="143"/>
    </row>
    <row r="930" customFormat="false" ht="14.25" hidden="false" customHeight="true" outlineLevel="0" collapsed="false">
      <c r="A930" s="144"/>
      <c r="B930" s="150" t="s">
        <v>3708</v>
      </c>
      <c r="C930" s="150"/>
      <c r="D930" s="150"/>
      <c r="E930" s="150"/>
      <c r="F930" s="150"/>
      <c r="G930" s="150"/>
      <c r="H930" s="150"/>
      <c r="I930" s="150"/>
      <c r="J930" s="150"/>
      <c r="K930" s="150"/>
      <c r="L930" s="150"/>
      <c r="M930" s="150"/>
      <c r="N930" s="150"/>
      <c r="O930" s="150"/>
      <c r="P930" s="150"/>
      <c r="Q930" s="143"/>
    </row>
    <row r="931" customFormat="false" ht="14.25" hidden="false" customHeight="true" outlineLevel="0" collapsed="false">
      <c r="A931" s="144" t="s">
        <v>3709</v>
      </c>
      <c r="B931" s="145" t="s">
        <v>598</v>
      </c>
      <c r="C931" s="146" t="s">
        <v>2729</v>
      </c>
      <c r="D931" s="147" t="s">
        <v>2710</v>
      </c>
      <c r="E931" s="147"/>
      <c r="F931" s="147"/>
      <c r="G931" s="148" t="s">
        <v>2766</v>
      </c>
      <c r="H931" s="148"/>
      <c r="I931" s="149" t="n">
        <v>1</v>
      </c>
      <c r="J931" s="146" t="s">
        <v>2723</v>
      </c>
      <c r="K931" s="149" t="s">
        <v>2713</v>
      </c>
      <c r="L931" s="146" t="s">
        <v>2471</v>
      </c>
      <c r="M931" s="145" t="s">
        <v>2714</v>
      </c>
      <c r="N931" s="146" t="s">
        <v>2761</v>
      </c>
      <c r="O931" s="145" t="s">
        <v>2463</v>
      </c>
      <c r="P931" s="146" t="s">
        <v>2463</v>
      </c>
      <c r="Q931" s="143"/>
    </row>
    <row r="932" customFormat="false" ht="14.25" hidden="false" customHeight="true" outlineLevel="0" collapsed="false">
      <c r="A932" s="144"/>
      <c r="B932" s="150" t="s">
        <v>3710</v>
      </c>
      <c r="C932" s="150"/>
      <c r="D932" s="150"/>
      <c r="E932" s="150"/>
      <c r="F932" s="150"/>
      <c r="G932" s="150"/>
      <c r="H932" s="150"/>
      <c r="I932" s="150"/>
      <c r="J932" s="150"/>
      <c r="K932" s="150"/>
      <c r="L932" s="150"/>
      <c r="M932" s="150"/>
      <c r="N932" s="150"/>
      <c r="O932" s="150"/>
      <c r="P932" s="150"/>
      <c r="Q932" s="143"/>
    </row>
    <row r="933" customFormat="false" ht="14.25" hidden="false" customHeight="true" outlineLevel="0" collapsed="false">
      <c r="A933" s="144" t="s">
        <v>3711</v>
      </c>
      <c r="B933" s="145" t="s">
        <v>484</v>
      </c>
      <c r="C933" s="146" t="s">
        <v>2722</v>
      </c>
      <c r="D933" s="147" t="s">
        <v>3398</v>
      </c>
      <c r="E933" s="147"/>
      <c r="F933" s="147"/>
      <c r="G933" s="148" t="s">
        <v>2713</v>
      </c>
      <c r="H933" s="148"/>
      <c r="I933" s="149" t="s">
        <v>2713</v>
      </c>
      <c r="J933" s="146" t="s">
        <v>2740</v>
      </c>
      <c r="K933" s="149" t="s">
        <v>2713</v>
      </c>
      <c r="L933" s="146" t="s">
        <v>2463</v>
      </c>
      <c r="M933" s="145" t="s">
        <v>2714</v>
      </c>
      <c r="N933" s="146" t="s">
        <v>2461</v>
      </c>
      <c r="O933" s="145" t="s">
        <v>2471</v>
      </c>
      <c r="P933" s="146" t="s">
        <v>2463</v>
      </c>
      <c r="Q933" s="143"/>
    </row>
    <row r="934" customFormat="false" ht="14.25" hidden="false" customHeight="true" outlineLevel="0" collapsed="false">
      <c r="A934" s="144"/>
      <c r="B934" s="150" t="s">
        <v>3712</v>
      </c>
      <c r="C934" s="150"/>
      <c r="D934" s="150"/>
      <c r="E934" s="150"/>
      <c r="F934" s="150"/>
      <c r="G934" s="150"/>
      <c r="H934" s="150"/>
      <c r="I934" s="150"/>
      <c r="J934" s="150"/>
      <c r="K934" s="150"/>
      <c r="L934" s="150"/>
      <c r="M934" s="150"/>
      <c r="N934" s="150"/>
      <c r="O934" s="150"/>
      <c r="P934" s="150"/>
      <c r="Q934" s="143"/>
    </row>
    <row r="935" customFormat="false" ht="14.25" hidden="false" customHeight="true" outlineLevel="0" collapsed="false">
      <c r="A935" s="144" t="s">
        <v>3713</v>
      </c>
      <c r="B935" s="145" t="s">
        <v>512</v>
      </c>
      <c r="C935" s="146" t="s">
        <v>2729</v>
      </c>
      <c r="D935" s="147" t="s">
        <v>2710</v>
      </c>
      <c r="E935" s="147"/>
      <c r="F935" s="147"/>
      <c r="G935" s="148" t="s">
        <v>3714</v>
      </c>
      <c r="H935" s="148"/>
      <c r="I935" s="149" t="n">
        <v>0.85</v>
      </c>
      <c r="J935" s="146" t="s">
        <v>2726</v>
      </c>
      <c r="K935" s="149" t="s">
        <v>2713</v>
      </c>
      <c r="L935" s="146" t="s">
        <v>2463</v>
      </c>
      <c r="M935" s="145" t="s">
        <v>2714</v>
      </c>
      <c r="N935" s="146" t="s">
        <v>2715</v>
      </c>
      <c r="O935" s="145" t="s">
        <v>2463</v>
      </c>
      <c r="P935" s="146" t="s">
        <v>2463</v>
      </c>
      <c r="Q935" s="143"/>
    </row>
    <row r="936" customFormat="false" ht="14.25" hidden="false" customHeight="true" outlineLevel="0" collapsed="false">
      <c r="A936" s="144"/>
      <c r="B936" s="150" t="s">
        <v>3715</v>
      </c>
      <c r="C936" s="150"/>
      <c r="D936" s="150"/>
      <c r="E936" s="150"/>
      <c r="F936" s="150"/>
      <c r="G936" s="150"/>
      <c r="H936" s="150"/>
      <c r="I936" s="150"/>
      <c r="J936" s="150"/>
      <c r="K936" s="150"/>
      <c r="L936" s="150"/>
      <c r="M936" s="150"/>
      <c r="N936" s="150"/>
      <c r="O936" s="150"/>
      <c r="P936" s="150"/>
      <c r="Q936" s="143"/>
    </row>
    <row r="937" customFormat="false" ht="14.25" hidden="false" customHeight="true" outlineLevel="0" collapsed="false">
      <c r="A937" s="144" t="s">
        <v>3716</v>
      </c>
      <c r="B937" s="145" t="s">
        <v>512</v>
      </c>
      <c r="C937" s="146" t="s">
        <v>2722</v>
      </c>
      <c r="D937" s="147" t="s">
        <v>2710</v>
      </c>
      <c r="E937" s="147"/>
      <c r="F937" s="147"/>
      <c r="G937" s="148" t="s">
        <v>2713</v>
      </c>
      <c r="H937" s="148"/>
      <c r="I937" s="149" t="n">
        <v>1</v>
      </c>
      <c r="J937" s="146" t="s">
        <v>2823</v>
      </c>
      <c r="K937" s="149" t="s">
        <v>2463</v>
      </c>
      <c r="L937" s="146" t="s">
        <v>2713</v>
      </c>
      <c r="M937" s="145" t="s">
        <v>2714</v>
      </c>
      <c r="N937" s="146" t="s">
        <v>2732</v>
      </c>
      <c r="O937" s="145" t="s">
        <v>2463</v>
      </c>
      <c r="P937" s="146" t="s">
        <v>2471</v>
      </c>
      <c r="Q937" s="143"/>
    </row>
    <row r="938" customFormat="false" ht="14.25" hidden="false" customHeight="true" outlineLevel="0" collapsed="false">
      <c r="A938" s="144"/>
      <c r="B938" s="150" t="s">
        <v>3717</v>
      </c>
      <c r="C938" s="150"/>
      <c r="D938" s="150"/>
      <c r="E938" s="150"/>
      <c r="F938" s="150"/>
      <c r="G938" s="150"/>
      <c r="H938" s="150"/>
      <c r="I938" s="150"/>
      <c r="J938" s="150"/>
      <c r="K938" s="150"/>
      <c r="L938" s="150"/>
      <c r="M938" s="150"/>
      <c r="N938" s="150"/>
      <c r="O938" s="150"/>
      <c r="P938" s="150"/>
      <c r="Q938" s="143"/>
    </row>
    <row r="939" customFormat="false" ht="14.25" hidden="false" customHeight="true" outlineLevel="0" collapsed="false">
      <c r="A939" s="144" t="s">
        <v>3718</v>
      </c>
      <c r="B939" s="145" t="s">
        <v>974</v>
      </c>
      <c r="C939" s="146" t="s">
        <v>2722</v>
      </c>
      <c r="D939" s="147" t="s">
        <v>2972</v>
      </c>
      <c r="E939" s="147"/>
      <c r="F939" s="147"/>
      <c r="G939" s="148" t="s">
        <v>2713</v>
      </c>
      <c r="H939" s="148"/>
      <c r="I939" s="149" t="s">
        <v>2713</v>
      </c>
      <c r="J939" s="146" t="s">
        <v>2740</v>
      </c>
      <c r="K939" s="149" t="s">
        <v>2713</v>
      </c>
      <c r="L939" s="146" t="s">
        <v>427</v>
      </c>
      <c r="M939" s="145" t="s">
        <v>2714</v>
      </c>
      <c r="N939" s="146" t="s">
        <v>2761</v>
      </c>
      <c r="O939" s="145" t="s">
        <v>2463</v>
      </c>
      <c r="P939" s="146" t="s">
        <v>2463</v>
      </c>
      <c r="Q939" s="143"/>
    </row>
    <row r="940" customFormat="false" ht="14.25" hidden="false" customHeight="true" outlineLevel="0" collapsed="false">
      <c r="A940" s="144"/>
      <c r="B940" s="150" t="s">
        <v>3719</v>
      </c>
      <c r="C940" s="150"/>
      <c r="D940" s="150"/>
      <c r="E940" s="150"/>
      <c r="F940" s="150"/>
      <c r="G940" s="150"/>
      <c r="H940" s="150"/>
      <c r="I940" s="150"/>
      <c r="J940" s="150"/>
      <c r="K940" s="150"/>
      <c r="L940" s="150"/>
      <c r="M940" s="150"/>
      <c r="N940" s="150"/>
      <c r="O940" s="150"/>
      <c r="P940" s="150"/>
      <c r="Q940" s="143"/>
    </row>
    <row r="941" customFormat="false" ht="14.25" hidden="false" customHeight="true" outlineLevel="0" collapsed="false">
      <c r="A941" s="144" t="s">
        <v>3720</v>
      </c>
      <c r="B941" s="145" t="s">
        <v>444</v>
      </c>
      <c r="C941" s="146" t="s">
        <v>2709</v>
      </c>
      <c r="D941" s="147" t="s">
        <v>2710</v>
      </c>
      <c r="E941" s="147"/>
      <c r="F941" s="147"/>
      <c r="G941" s="148" t="s">
        <v>2753</v>
      </c>
      <c r="H941" s="148"/>
      <c r="I941" s="149" t="n">
        <v>1</v>
      </c>
      <c r="J941" s="146" t="s">
        <v>2712</v>
      </c>
      <c r="K941" s="149" t="n">
        <v>0.3</v>
      </c>
      <c r="L941" s="146" t="s">
        <v>2463</v>
      </c>
      <c r="M941" s="145" t="s">
        <v>2714</v>
      </c>
      <c r="N941" s="146" t="s">
        <v>2732</v>
      </c>
      <c r="O941" s="145" t="s">
        <v>2463</v>
      </c>
      <c r="P941" s="146" t="s">
        <v>2463</v>
      </c>
      <c r="Q941" s="143"/>
    </row>
    <row r="942" customFormat="false" ht="14.25" hidden="false" customHeight="true" outlineLevel="0" collapsed="false">
      <c r="A942" s="144"/>
      <c r="B942" s="150" t="s">
        <v>3721</v>
      </c>
      <c r="C942" s="150"/>
      <c r="D942" s="150"/>
      <c r="E942" s="150"/>
      <c r="F942" s="150"/>
      <c r="G942" s="150"/>
      <c r="H942" s="150"/>
      <c r="I942" s="150"/>
      <c r="J942" s="150"/>
      <c r="K942" s="150"/>
      <c r="L942" s="150"/>
      <c r="M942" s="150"/>
      <c r="N942" s="150"/>
      <c r="O942" s="150"/>
      <c r="P942" s="150"/>
      <c r="Q942" s="143"/>
    </row>
    <row r="943" customFormat="false" ht="14.25" hidden="false" customHeight="true" outlineLevel="0" collapsed="false">
      <c r="A943" s="144" t="s">
        <v>3722</v>
      </c>
      <c r="B943" s="145" t="s">
        <v>484</v>
      </c>
      <c r="C943" s="146" t="s">
        <v>2722</v>
      </c>
      <c r="D943" s="147" t="s">
        <v>2710</v>
      </c>
      <c r="E943" s="147"/>
      <c r="F943" s="147"/>
      <c r="G943" s="148" t="s">
        <v>2713</v>
      </c>
      <c r="H943" s="148"/>
      <c r="I943" s="149" t="n">
        <v>1</v>
      </c>
      <c r="J943" s="146" t="s">
        <v>2712</v>
      </c>
      <c r="K943" s="149" t="s">
        <v>2713</v>
      </c>
      <c r="L943" s="146" t="s">
        <v>2463</v>
      </c>
      <c r="M943" s="145" t="s">
        <v>2714</v>
      </c>
      <c r="N943" s="146" t="s">
        <v>2461</v>
      </c>
      <c r="O943" s="145" t="s">
        <v>2463</v>
      </c>
      <c r="P943" s="146" t="s">
        <v>2471</v>
      </c>
      <c r="Q943" s="143"/>
    </row>
    <row r="944" customFormat="false" ht="14.25" hidden="false" customHeight="true" outlineLevel="0" collapsed="false">
      <c r="A944" s="144"/>
      <c r="B944" s="150" t="s">
        <v>3723</v>
      </c>
      <c r="C944" s="150"/>
      <c r="D944" s="150"/>
      <c r="E944" s="150"/>
      <c r="F944" s="150"/>
      <c r="G944" s="150"/>
      <c r="H944" s="150"/>
      <c r="I944" s="150"/>
      <c r="J944" s="150"/>
      <c r="K944" s="150"/>
      <c r="L944" s="150"/>
      <c r="M944" s="150"/>
      <c r="N944" s="150"/>
      <c r="O944" s="150"/>
      <c r="P944" s="150"/>
      <c r="Q944" s="143"/>
    </row>
    <row r="945" customFormat="false" ht="14.25" hidden="false" customHeight="true" outlineLevel="0" collapsed="false">
      <c r="A945" s="144" t="s">
        <v>3724</v>
      </c>
      <c r="B945" s="145" t="s">
        <v>484</v>
      </c>
      <c r="C945" s="146" t="s">
        <v>2729</v>
      </c>
      <c r="D945" s="147" t="s">
        <v>2710</v>
      </c>
      <c r="E945" s="147"/>
      <c r="F945" s="147"/>
      <c r="G945" s="148" t="s">
        <v>2711</v>
      </c>
      <c r="H945" s="148"/>
      <c r="I945" s="149" t="n">
        <v>1</v>
      </c>
      <c r="J945" s="146" t="s">
        <v>2719</v>
      </c>
      <c r="K945" s="149" t="s">
        <v>2713</v>
      </c>
      <c r="L945" s="146" t="s">
        <v>2471</v>
      </c>
      <c r="M945" s="145" t="s">
        <v>2714</v>
      </c>
      <c r="N945" s="146" t="s">
        <v>2802</v>
      </c>
      <c r="O945" s="145" t="s">
        <v>2463</v>
      </c>
      <c r="P945" s="146" t="s">
        <v>2463</v>
      </c>
      <c r="Q945" s="143"/>
    </row>
    <row r="946" customFormat="false" ht="14.25" hidden="false" customHeight="true" outlineLevel="0" collapsed="false">
      <c r="A946" s="144"/>
      <c r="B946" s="150" t="s">
        <v>3725</v>
      </c>
      <c r="C946" s="150"/>
      <c r="D946" s="150"/>
      <c r="E946" s="150"/>
      <c r="F946" s="150"/>
      <c r="G946" s="150"/>
      <c r="H946" s="150"/>
      <c r="I946" s="150"/>
      <c r="J946" s="150"/>
      <c r="K946" s="150"/>
      <c r="L946" s="150"/>
      <c r="M946" s="150"/>
      <c r="N946" s="150"/>
      <c r="O946" s="150"/>
      <c r="P946" s="150"/>
      <c r="Q946" s="143"/>
    </row>
    <row r="947" customFormat="false" ht="14.25" hidden="false" customHeight="true" outlineLevel="0" collapsed="false">
      <c r="A947" s="144" t="s">
        <v>3726</v>
      </c>
      <c r="B947" s="145" t="s">
        <v>484</v>
      </c>
      <c r="C947" s="146" t="s">
        <v>2722</v>
      </c>
      <c r="D947" s="147" t="s">
        <v>2710</v>
      </c>
      <c r="E947" s="147"/>
      <c r="F947" s="147"/>
      <c r="G947" s="148" t="s">
        <v>2713</v>
      </c>
      <c r="H947" s="148"/>
      <c r="I947" s="149" t="n">
        <v>0.85</v>
      </c>
      <c r="J947" s="146" t="s">
        <v>2712</v>
      </c>
      <c r="K947" s="149" t="s">
        <v>2713</v>
      </c>
      <c r="L947" s="146" t="s">
        <v>2463</v>
      </c>
      <c r="M947" s="145" t="s">
        <v>2714</v>
      </c>
      <c r="N947" s="146" t="s">
        <v>2715</v>
      </c>
      <c r="O947" s="145" t="s">
        <v>2463</v>
      </c>
      <c r="P947" s="146" t="s">
        <v>2471</v>
      </c>
      <c r="Q947" s="143"/>
    </row>
    <row r="948" customFormat="false" ht="14.25" hidden="false" customHeight="true" outlineLevel="0" collapsed="false">
      <c r="A948" s="144"/>
      <c r="B948" s="150" t="s">
        <v>3727</v>
      </c>
      <c r="C948" s="150"/>
      <c r="D948" s="150"/>
      <c r="E948" s="150"/>
      <c r="F948" s="150"/>
      <c r="G948" s="150"/>
      <c r="H948" s="150"/>
      <c r="I948" s="150"/>
      <c r="J948" s="150"/>
      <c r="K948" s="150"/>
      <c r="L948" s="150"/>
      <c r="M948" s="150"/>
      <c r="N948" s="150"/>
      <c r="O948" s="150"/>
      <c r="P948" s="150"/>
      <c r="Q948" s="143"/>
    </row>
    <row r="949" customFormat="false" ht="14.25" hidden="false" customHeight="true" outlineLevel="0" collapsed="false">
      <c r="A949" s="144" t="s">
        <v>3728</v>
      </c>
      <c r="B949" s="145" t="s">
        <v>433</v>
      </c>
      <c r="C949" s="146" t="s">
        <v>2709</v>
      </c>
      <c r="D949" s="147" t="s">
        <v>2855</v>
      </c>
      <c r="E949" s="147"/>
      <c r="F949" s="147"/>
      <c r="G949" s="148" t="s">
        <v>2740</v>
      </c>
      <c r="H949" s="148"/>
      <c r="I949" s="149" t="n">
        <v>1</v>
      </c>
      <c r="J949" s="146" t="s">
        <v>2723</v>
      </c>
      <c r="K949" s="149" t="n">
        <v>0.3</v>
      </c>
      <c r="L949" s="146" t="s">
        <v>2463</v>
      </c>
      <c r="M949" s="145" t="s">
        <v>2714</v>
      </c>
      <c r="N949" s="146" t="s">
        <v>2761</v>
      </c>
      <c r="O949" s="145" t="s">
        <v>2463</v>
      </c>
      <c r="P949" s="146" t="s">
        <v>2463</v>
      </c>
      <c r="Q949" s="143"/>
    </row>
    <row r="950" customFormat="false" ht="14.25" hidden="false" customHeight="true" outlineLevel="0" collapsed="false">
      <c r="A950" s="144"/>
      <c r="B950" s="150" t="s">
        <v>3729</v>
      </c>
      <c r="C950" s="150"/>
      <c r="D950" s="150"/>
      <c r="E950" s="150"/>
      <c r="F950" s="150"/>
      <c r="G950" s="150"/>
      <c r="H950" s="150"/>
      <c r="I950" s="150"/>
      <c r="J950" s="150"/>
      <c r="K950" s="150"/>
      <c r="L950" s="150"/>
      <c r="M950" s="150"/>
      <c r="N950" s="150"/>
      <c r="O950" s="150"/>
      <c r="P950" s="150"/>
      <c r="Q950" s="143"/>
    </row>
    <row r="951" customFormat="false" ht="14.25" hidden="false" customHeight="true" outlineLevel="0" collapsed="false">
      <c r="A951" s="144" t="s">
        <v>3730</v>
      </c>
      <c r="B951" s="145" t="s">
        <v>484</v>
      </c>
      <c r="C951" s="146" t="s">
        <v>2729</v>
      </c>
      <c r="D951" s="147" t="s">
        <v>2710</v>
      </c>
      <c r="E951" s="147"/>
      <c r="F951" s="147"/>
      <c r="G951" s="148" t="s">
        <v>2723</v>
      </c>
      <c r="H951" s="148"/>
      <c r="I951" s="149" t="n">
        <v>1</v>
      </c>
      <c r="J951" s="146" t="s">
        <v>2726</v>
      </c>
      <c r="K951" s="149" t="n">
        <v>0.3</v>
      </c>
      <c r="L951" s="146" t="s">
        <v>2463</v>
      </c>
      <c r="M951" s="145" t="s">
        <v>2714</v>
      </c>
      <c r="N951" s="146" t="s">
        <v>2461</v>
      </c>
      <c r="O951" s="145" t="s">
        <v>2463</v>
      </c>
      <c r="P951" s="146" t="s">
        <v>2463</v>
      </c>
      <c r="Q951" s="143"/>
    </row>
    <row r="952" customFormat="false" ht="14.25" hidden="false" customHeight="true" outlineLevel="0" collapsed="false">
      <c r="A952" s="144"/>
      <c r="B952" s="150" t="s">
        <v>3731</v>
      </c>
      <c r="C952" s="150"/>
      <c r="D952" s="150"/>
      <c r="E952" s="150"/>
      <c r="F952" s="150"/>
      <c r="G952" s="150"/>
      <c r="H952" s="150"/>
      <c r="I952" s="150"/>
      <c r="J952" s="150"/>
      <c r="K952" s="150"/>
      <c r="L952" s="150"/>
      <c r="M952" s="150"/>
      <c r="N952" s="150"/>
      <c r="O952" s="150"/>
      <c r="P952" s="150"/>
      <c r="Q952" s="143"/>
    </row>
    <row r="953" customFormat="false" ht="14.25" hidden="false" customHeight="true" outlineLevel="0" collapsed="false">
      <c r="A953" s="144" t="s">
        <v>3732</v>
      </c>
      <c r="B953" s="145" t="s">
        <v>598</v>
      </c>
      <c r="C953" s="146" t="s">
        <v>2709</v>
      </c>
      <c r="D953" s="147" t="s">
        <v>2710</v>
      </c>
      <c r="E953" s="147"/>
      <c r="F953" s="147"/>
      <c r="G953" s="148" t="s">
        <v>2766</v>
      </c>
      <c r="H953" s="148"/>
      <c r="I953" s="149" t="n">
        <v>1</v>
      </c>
      <c r="J953" s="146" t="s">
        <v>2723</v>
      </c>
      <c r="K953" s="149" t="s">
        <v>2713</v>
      </c>
      <c r="L953" s="146" t="s">
        <v>2463</v>
      </c>
      <c r="M953" s="145" t="s">
        <v>2714</v>
      </c>
      <c r="N953" s="146" t="s">
        <v>2761</v>
      </c>
      <c r="O953" s="145" t="s">
        <v>2463</v>
      </c>
      <c r="P953" s="146" t="s">
        <v>2463</v>
      </c>
      <c r="Q953" s="143"/>
    </row>
    <row r="954" customFormat="false" ht="14.25" hidden="false" customHeight="true" outlineLevel="0" collapsed="false">
      <c r="A954" s="144"/>
      <c r="B954" s="150" t="s">
        <v>3733</v>
      </c>
      <c r="C954" s="150"/>
      <c r="D954" s="150"/>
      <c r="E954" s="150"/>
      <c r="F954" s="150"/>
      <c r="G954" s="150"/>
      <c r="H954" s="150"/>
      <c r="I954" s="150"/>
      <c r="J954" s="150"/>
      <c r="K954" s="150"/>
      <c r="L954" s="150"/>
      <c r="M954" s="150"/>
      <c r="N954" s="150"/>
      <c r="O954" s="150"/>
      <c r="P954" s="150"/>
      <c r="Q954" s="143"/>
    </row>
    <row r="955" customFormat="false" ht="14.25" hidden="false" customHeight="true" outlineLevel="0" collapsed="false">
      <c r="A955" s="144" t="s">
        <v>3734</v>
      </c>
      <c r="B955" s="145" t="s">
        <v>764</v>
      </c>
      <c r="C955" s="146" t="s">
        <v>2729</v>
      </c>
      <c r="D955" s="147" t="s">
        <v>2710</v>
      </c>
      <c r="E955" s="147"/>
      <c r="F955" s="147"/>
      <c r="G955" s="148" t="s">
        <v>2753</v>
      </c>
      <c r="H955" s="148"/>
      <c r="I955" s="149" t="n">
        <v>1</v>
      </c>
      <c r="J955" s="146" t="s">
        <v>2712</v>
      </c>
      <c r="K955" s="149" t="s">
        <v>2713</v>
      </c>
      <c r="L955" s="146" t="s">
        <v>2463</v>
      </c>
      <c r="M955" s="145" t="s">
        <v>2714</v>
      </c>
      <c r="N955" s="146" t="s">
        <v>2715</v>
      </c>
      <c r="O955" s="145" t="s">
        <v>2463</v>
      </c>
      <c r="P955" s="146" t="s">
        <v>2463</v>
      </c>
      <c r="Q955" s="143"/>
    </row>
    <row r="956" customFormat="false" ht="14.25" hidden="false" customHeight="true" outlineLevel="0" collapsed="false">
      <c r="A956" s="144"/>
      <c r="B956" s="150" t="s">
        <v>3735</v>
      </c>
      <c r="C956" s="150"/>
      <c r="D956" s="150"/>
      <c r="E956" s="150"/>
      <c r="F956" s="150"/>
      <c r="G956" s="150"/>
      <c r="H956" s="150"/>
      <c r="I956" s="150"/>
      <c r="J956" s="150"/>
      <c r="K956" s="150"/>
      <c r="L956" s="150"/>
      <c r="M956" s="150"/>
      <c r="N956" s="150"/>
      <c r="O956" s="150"/>
      <c r="P956" s="150"/>
      <c r="Q956" s="143"/>
    </row>
    <row r="957" customFormat="false" ht="14.25" hidden="false" customHeight="true" outlineLevel="0" collapsed="false">
      <c r="A957" s="144" t="s">
        <v>3736</v>
      </c>
      <c r="B957" s="145" t="s">
        <v>764</v>
      </c>
      <c r="C957" s="146" t="s">
        <v>2709</v>
      </c>
      <c r="D957" s="147" t="s">
        <v>2710</v>
      </c>
      <c r="E957" s="147"/>
      <c r="F957" s="147"/>
      <c r="G957" s="148" t="s">
        <v>2911</v>
      </c>
      <c r="H957" s="148"/>
      <c r="I957" s="149" t="n">
        <v>0.85</v>
      </c>
      <c r="J957" s="146" t="s">
        <v>2740</v>
      </c>
      <c r="K957" s="149" t="n">
        <v>0.4</v>
      </c>
      <c r="L957" s="146" t="s">
        <v>2463</v>
      </c>
      <c r="M957" s="145" t="s">
        <v>2714</v>
      </c>
      <c r="N957" s="146" t="s">
        <v>2761</v>
      </c>
      <c r="O957" s="145" t="s">
        <v>2463</v>
      </c>
      <c r="P957" s="146" t="s">
        <v>2463</v>
      </c>
      <c r="Q957" s="143"/>
    </row>
    <row r="958" customFormat="false" ht="14.25" hidden="false" customHeight="true" outlineLevel="0" collapsed="false">
      <c r="A958" s="144"/>
      <c r="B958" s="150" t="s">
        <v>3737</v>
      </c>
      <c r="C958" s="150"/>
      <c r="D958" s="150"/>
      <c r="E958" s="150"/>
      <c r="F958" s="150"/>
      <c r="G958" s="150"/>
      <c r="H958" s="150"/>
      <c r="I958" s="150"/>
      <c r="J958" s="150"/>
      <c r="K958" s="150"/>
      <c r="L958" s="150"/>
      <c r="M958" s="150"/>
      <c r="N958" s="150"/>
      <c r="O958" s="150"/>
      <c r="P958" s="150"/>
      <c r="Q958" s="143"/>
    </row>
    <row r="959" customFormat="false" ht="14.25" hidden="false" customHeight="true" outlineLevel="0" collapsed="false">
      <c r="A959" s="144" t="s">
        <v>3738</v>
      </c>
      <c r="B959" s="145" t="s">
        <v>598</v>
      </c>
      <c r="C959" s="146" t="s">
        <v>2729</v>
      </c>
      <c r="D959" s="147" t="s">
        <v>2710</v>
      </c>
      <c r="E959" s="147"/>
      <c r="F959" s="147"/>
      <c r="G959" s="148" t="s">
        <v>2823</v>
      </c>
      <c r="H959" s="148"/>
      <c r="I959" s="149" t="n">
        <v>1</v>
      </c>
      <c r="J959" s="146" t="s">
        <v>2712</v>
      </c>
      <c r="K959" s="149" t="s">
        <v>2713</v>
      </c>
      <c r="L959" s="146" t="s">
        <v>2471</v>
      </c>
      <c r="M959" s="145" t="s">
        <v>2714</v>
      </c>
      <c r="N959" s="146" t="s">
        <v>2761</v>
      </c>
      <c r="O959" s="145" t="s">
        <v>2463</v>
      </c>
      <c r="P959" s="146" t="s">
        <v>2463</v>
      </c>
      <c r="Q959" s="143"/>
    </row>
    <row r="960" customFormat="false" ht="14.25" hidden="false" customHeight="true" outlineLevel="0" collapsed="false">
      <c r="A960" s="144"/>
      <c r="B960" s="150" t="s">
        <v>3739</v>
      </c>
      <c r="C960" s="150"/>
      <c r="D960" s="150"/>
      <c r="E960" s="150"/>
      <c r="F960" s="150"/>
      <c r="G960" s="150"/>
      <c r="H960" s="150"/>
      <c r="I960" s="150"/>
      <c r="J960" s="150"/>
      <c r="K960" s="150"/>
      <c r="L960" s="150"/>
      <c r="M960" s="150"/>
      <c r="N960" s="150"/>
      <c r="O960" s="150"/>
      <c r="P960" s="150"/>
      <c r="Q960" s="143"/>
    </row>
    <row r="961" customFormat="false" ht="14.25" hidden="false" customHeight="true" outlineLevel="0" collapsed="false">
      <c r="A961" s="144" t="s">
        <v>3740</v>
      </c>
      <c r="B961" s="145" t="s">
        <v>484</v>
      </c>
      <c r="C961" s="146" t="s">
        <v>2729</v>
      </c>
      <c r="D961" s="147" t="s">
        <v>2855</v>
      </c>
      <c r="E961" s="147"/>
      <c r="F961" s="147"/>
      <c r="G961" s="148" t="s">
        <v>3741</v>
      </c>
      <c r="H961" s="148"/>
      <c r="I961" s="149" t="n">
        <v>1</v>
      </c>
      <c r="J961" s="146" t="s">
        <v>2830</v>
      </c>
      <c r="K961" s="149" t="s">
        <v>2713</v>
      </c>
      <c r="L961" s="146" t="s">
        <v>2463</v>
      </c>
      <c r="M961" s="145" t="s">
        <v>2714</v>
      </c>
      <c r="N961" s="146" t="s">
        <v>2761</v>
      </c>
      <c r="O961" s="145" t="s">
        <v>2463</v>
      </c>
      <c r="P961" s="146" t="s">
        <v>2463</v>
      </c>
      <c r="Q961" s="143"/>
    </row>
    <row r="962" customFormat="false" ht="14.25" hidden="false" customHeight="true" outlineLevel="0" collapsed="false">
      <c r="A962" s="144"/>
      <c r="B962" s="150" t="s">
        <v>3742</v>
      </c>
      <c r="C962" s="150"/>
      <c r="D962" s="150"/>
      <c r="E962" s="150"/>
      <c r="F962" s="150"/>
      <c r="G962" s="150"/>
      <c r="H962" s="150"/>
      <c r="I962" s="150"/>
      <c r="J962" s="150"/>
      <c r="K962" s="150"/>
      <c r="L962" s="150"/>
      <c r="M962" s="150"/>
      <c r="N962" s="150"/>
      <c r="O962" s="150"/>
      <c r="P962" s="150"/>
      <c r="Q962" s="143"/>
    </row>
    <row r="963" customFormat="false" ht="14.25" hidden="false" customHeight="true" outlineLevel="0" collapsed="false">
      <c r="A963" s="144" t="s">
        <v>3743</v>
      </c>
      <c r="B963" s="145" t="s">
        <v>1019</v>
      </c>
      <c r="C963" s="146" t="s">
        <v>2709</v>
      </c>
      <c r="D963" s="147" t="s">
        <v>2710</v>
      </c>
      <c r="E963" s="147"/>
      <c r="F963" s="147"/>
      <c r="G963" s="148" t="s">
        <v>2753</v>
      </c>
      <c r="H963" s="148"/>
      <c r="I963" s="149" t="n">
        <v>1</v>
      </c>
      <c r="J963" s="146" t="s">
        <v>2712</v>
      </c>
      <c r="K963" s="149" t="n">
        <v>0.2</v>
      </c>
      <c r="L963" s="146" t="s">
        <v>2463</v>
      </c>
      <c r="M963" s="145" t="s">
        <v>2714</v>
      </c>
      <c r="N963" s="146" t="s">
        <v>2715</v>
      </c>
      <c r="O963" s="145" t="s">
        <v>2463</v>
      </c>
      <c r="P963" s="146" t="s">
        <v>2463</v>
      </c>
      <c r="Q963" s="143"/>
    </row>
    <row r="964" customFormat="false" ht="14.25" hidden="false" customHeight="true" outlineLevel="0" collapsed="false">
      <c r="A964" s="144"/>
      <c r="B964" s="150" t="s">
        <v>3744</v>
      </c>
      <c r="C964" s="150"/>
      <c r="D964" s="150"/>
      <c r="E964" s="150"/>
      <c r="F964" s="150"/>
      <c r="G964" s="150"/>
      <c r="H964" s="150"/>
      <c r="I964" s="150"/>
      <c r="J964" s="150"/>
      <c r="K964" s="150"/>
      <c r="L964" s="150"/>
      <c r="M964" s="150"/>
      <c r="N964" s="150"/>
      <c r="O964" s="150"/>
      <c r="P964" s="150"/>
      <c r="Q964" s="143"/>
    </row>
    <row r="965" customFormat="false" ht="14.25" hidden="false" customHeight="true" outlineLevel="0" collapsed="false">
      <c r="A965" s="144" t="s">
        <v>3745</v>
      </c>
      <c r="B965" s="145" t="s">
        <v>1019</v>
      </c>
      <c r="C965" s="146" t="s">
        <v>2729</v>
      </c>
      <c r="D965" s="147" t="s">
        <v>2710</v>
      </c>
      <c r="E965" s="147"/>
      <c r="F965" s="147"/>
      <c r="G965" s="148" t="s">
        <v>2723</v>
      </c>
      <c r="H965" s="148"/>
      <c r="I965" s="149" t="n">
        <v>1</v>
      </c>
      <c r="J965" s="146" t="s">
        <v>2726</v>
      </c>
      <c r="K965" s="149" t="s">
        <v>2713</v>
      </c>
      <c r="L965" s="146" t="s">
        <v>2471</v>
      </c>
      <c r="M965" s="145" t="s">
        <v>2714</v>
      </c>
      <c r="N965" s="146" t="s">
        <v>2715</v>
      </c>
      <c r="O965" s="145" t="s">
        <v>2463</v>
      </c>
      <c r="P965" s="146" t="s">
        <v>2463</v>
      </c>
      <c r="Q965" s="143"/>
    </row>
    <row r="966" customFormat="false" ht="14.25" hidden="false" customHeight="true" outlineLevel="0" collapsed="false">
      <c r="A966" s="144"/>
      <c r="B966" s="150" t="s">
        <v>3746</v>
      </c>
      <c r="C966" s="150"/>
      <c r="D966" s="150"/>
      <c r="E966" s="150"/>
      <c r="F966" s="150"/>
      <c r="G966" s="150"/>
      <c r="H966" s="150"/>
      <c r="I966" s="150"/>
      <c r="J966" s="150"/>
      <c r="K966" s="150"/>
      <c r="L966" s="150"/>
      <c r="M966" s="150"/>
      <c r="N966" s="150"/>
      <c r="O966" s="150"/>
      <c r="P966" s="150"/>
      <c r="Q966" s="143"/>
    </row>
    <row r="967" customFormat="false" ht="14.25" hidden="false" customHeight="true" outlineLevel="0" collapsed="false">
      <c r="A967" s="144" t="s">
        <v>3747</v>
      </c>
      <c r="B967" s="145" t="s">
        <v>1019</v>
      </c>
      <c r="C967" s="146" t="s">
        <v>2729</v>
      </c>
      <c r="D967" s="147" t="s">
        <v>2710</v>
      </c>
      <c r="E967" s="147"/>
      <c r="F967" s="147"/>
      <c r="G967" s="148" t="s">
        <v>2911</v>
      </c>
      <c r="H967" s="148"/>
      <c r="I967" s="149" t="n">
        <v>1</v>
      </c>
      <c r="J967" s="146" t="n">
        <v>13</v>
      </c>
      <c r="K967" s="149" t="s">
        <v>2713</v>
      </c>
      <c r="L967" s="146" t="s">
        <v>2471</v>
      </c>
      <c r="M967" s="145" t="s">
        <v>2858</v>
      </c>
      <c r="N967" s="146" t="s">
        <v>2761</v>
      </c>
      <c r="O967" s="145" t="s">
        <v>2463</v>
      </c>
      <c r="P967" s="146" t="s">
        <v>2463</v>
      </c>
      <c r="Q967" s="143"/>
    </row>
    <row r="968" customFormat="false" ht="14.25" hidden="false" customHeight="true" outlineLevel="0" collapsed="false">
      <c r="A968" s="144"/>
      <c r="B968" s="150" t="s">
        <v>3748</v>
      </c>
      <c r="C968" s="150"/>
      <c r="D968" s="150"/>
      <c r="E968" s="150"/>
      <c r="F968" s="150"/>
      <c r="G968" s="150"/>
      <c r="H968" s="150"/>
      <c r="I968" s="150"/>
      <c r="J968" s="150"/>
      <c r="K968" s="150"/>
      <c r="L968" s="150"/>
      <c r="M968" s="150"/>
      <c r="N968" s="150"/>
      <c r="O968" s="150"/>
      <c r="P968" s="150"/>
      <c r="Q968" s="143"/>
    </row>
    <row r="969" customFormat="false" ht="14.25" hidden="false" customHeight="true" outlineLevel="0" collapsed="false">
      <c r="A969" s="144" t="s">
        <v>3749</v>
      </c>
      <c r="B969" s="145" t="s">
        <v>1019</v>
      </c>
      <c r="C969" s="146" t="s">
        <v>2729</v>
      </c>
      <c r="D969" s="147" t="s">
        <v>2710</v>
      </c>
      <c r="E969" s="147"/>
      <c r="F969" s="147"/>
      <c r="G969" s="148" t="s">
        <v>2712</v>
      </c>
      <c r="H969" s="148"/>
      <c r="I969" s="149" t="s">
        <v>2713</v>
      </c>
      <c r="J969" s="146" t="s">
        <v>2711</v>
      </c>
      <c r="K969" s="149" t="s">
        <v>2713</v>
      </c>
      <c r="L969" s="146" t="s">
        <v>2471</v>
      </c>
      <c r="M969" s="145" t="s">
        <v>2714</v>
      </c>
      <c r="N969" s="146" t="s">
        <v>2715</v>
      </c>
      <c r="O969" s="145" t="s">
        <v>2463</v>
      </c>
      <c r="P969" s="146" t="s">
        <v>2463</v>
      </c>
      <c r="Q969" s="143"/>
    </row>
    <row r="970" customFormat="false" ht="14.25" hidden="false" customHeight="true" outlineLevel="0" collapsed="false">
      <c r="A970" s="144"/>
      <c r="B970" s="150" t="s">
        <v>3750</v>
      </c>
      <c r="C970" s="150"/>
      <c r="D970" s="150"/>
      <c r="E970" s="150"/>
      <c r="F970" s="150"/>
      <c r="G970" s="150"/>
      <c r="H970" s="150"/>
      <c r="I970" s="150"/>
      <c r="J970" s="150"/>
      <c r="K970" s="150"/>
      <c r="L970" s="150"/>
      <c r="M970" s="150"/>
      <c r="N970" s="150"/>
      <c r="O970" s="150"/>
      <c r="P970" s="150"/>
      <c r="Q970" s="143"/>
    </row>
    <row r="971" customFormat="false" ht="14.25" hidden="false" customHeight="true" outlineLevel="0" collapsed="false">
      <c r="A971" s="144" t="s">
        <v>3751</v>
      </c>
      <c r="B971" s="145" t="s">
        <v>1019</v>
      </c>
      <c r="C971" s="146" t="s">
        <v>2729</v>
      </c>
      <c r="D971" s="147" t="s">
        <v>2710</v>
      </c>
      <c r="E971" s="147"/>
      <c r="F971" s="147"/>
      <c r="G971" s="148" t="s">
        <v>2711</v>
      </c>
      <c r="H971" s="148"/>
      <c r="I971" s="149" t="n">
        <v>1</v>
      </c>
      <c r="J971" s="146" t="s">
        <v>2711</v>
      </c>
      <c r="K971" s="149" t="s">
        <v>2713</v>
      </c>
      <c r="L971" s="146" t="s">
        <v>2471</v>
      </c>
      <c r="M971" s="145" t="n">
        <v>1</v>
      </c>
      <c r="N971" s="146" t="s">
        <v>2715</v>
      </c>
      <c r="O971" s="145" t="s">
        <v>2463</v>
      </c>
      <c r="P971" s="146" t="s">
        <v>2463</v>
      </c>
      <c r="Q971" s="143"/>
    </row>
    <row r="972" customFormat="false" ht="14.25" hidden="false" customHeight="true" outlineLevel="0" collapsed="false">
      <c r="A972" s="144"/>
      <c r="B972" s="150" t="s">
        <v>3752</v>
      </c>
      <c r="C972" s="150"/>
      <c r="D972" s="150"/>
      <c r="E972" s="150"/>
      <c r="F972" s="150"/>
      <c r="G972" s="150"/>
      <c r="H972" s="150"/>
      <c r="I972" s="150"/>
      <c r="J972" s="150"/>
      <c r="K972" s="150"/>
      <c r="L972" s="150"/>
      <c r="M972" s="150"/>
      <c r="N972" s="150"/>
      <c r="O972" s="150"/>
      <c r="P972" s="150"/>
      <c r="Q972" s="143"/>
    </row>
    <row r="973" customFormat="false" ht="14.25" hidden="false" customHeight="true" outlineLevel="0" collapsed="false">
      <c r="A973" s="144" t="s">
        <v>3753</v>
      </c>
      <c r="B973" s="145" t="s">
        <v>1019</v>
      </c>
      <c r="C973" s="146" t="s">
        <v>2729</v>
      </c>
      <c r="D973" s="147" t="s">
        <v>2710</v>
      </c>
      <c r="E973" s="147"/>
      <c r="F973" s="147"/>
      <c r="G973" s="148" t="s">
        <v>2753</v>
      </c>
      <c r="H973" s="148"/>
      <c r="I973" s="149" t="n">
        <v>0.95</v>
      </c>
      <c r="J973" s="146" t="s">
        <v>2712</v>
      </c>
      <c r="K973" s="149" t="n">
        <v>0.5</v>
      </c>
      <c r="L973" s="146" t="s">
        <v>2471</v>
      </c>
      <c r="M973" s="145" t="s">
        <v>2714</v>
      </c>
      <c r="N973" s="146" t="s">
        <v>2715</v>
      </c>
      <c r="O973" s="145" t="s">
        <v>2463</v>
      </c>
      <c r="P973" s="146" t="s">
        <v>2463</v>
      </c>
      <c r="Q973" s="143"/>
    </row>
    <row r="974" customFormat="false" ht="14.25" hidden="false" customHeight="true" outlineLevel="0" collapsed="false">
      <c r="A974" s="144"/>
      <c r="B974" s="150" t="s">
        <v>3754</v>
      </c>
      <c r="C974" s="150"/>
      <c r="D974" s="150"/>
      <c r="E974" s="150"/>
      <c r="F974" s="150"/>
      <c r="G974" s="150"/>
      <c r="H974" s="150"/>
      <c r="I974" s="150"/>
      <c r="J974" s="150"/>
      <c r="K974" s="150"/>
      <c r="L974" s="150"/>
      <c r="M974" s="150"/>
      <c r="N974" s="150"/>
      <c r="O974" s="150"/>
      <c r="P974" s="150"/>
      <c r="Q974" s="143"/>
    </row>
    <row r="975" customFormat="false" ht="14.25" hidden="false" customHeight="true" outlineLevel="0" collapsed="false">
      <c r="A975" s="144" t="s">
        <v>3755</v>
      </c>
      <c r="B975" s="145" t="s">
        <v>484</v>
      </c>
      <c r="C975" s="146" t="s">
        <v>2722</v>
      </c>
      <c r="D975" s="147" t="s">
        <v>16</v>
      </c>
      <c r="E975" s="147"/>
      <c r="F975" s="147"/>
      <c r="G975" s="148" t="s">
        <v>2713</v>
      </c>
      <c r="H975" s="148"/>
      <c r="I975" s="149" t="s">
        <v>2713</v>
      </c>
      <c r="J975" s="146" t="s">
        <v>2726</v>
      </c>
      <c r="K975" s="149" t="s">
        <v>2713</v>
      </c>
      <c r="L975" s="146" t="s">
        <v>427</v>
      </c>
      <c r="M975" s="145" t="s">
        <v>2714</v>
      </c>
      <c r="N975" s="146" t="s">
        <v>2461</v>
      </c>
      <c r="O975" s="145" t="s">
        <v>2471</v>
      </c>
      <c r="P975" s="146" t="s">
        <v>2463</v>
      </c>
      <c r="Q975" s="143"/>
    </row>
    <row r="976" customFormat="false" ht="14.25" hidden="false" customHeight="true" outlineLevel="0" collapsed="false">
      <c r="A976" s="144"/>
      <c r="B976" s="150" t="s">
        <v>3756</v>
      </c>
      <c r="C976" s="150"/>
      <c r="D976" s="150"/>
      <c r="E976" s="150"/>
      <c r="F976" s="150"/>
      <c r="G976" s="150"/>
      <c r="H976" s="150"/>
      <c r="I976" s="150"/>
      <c r="J976" s="150"/>
      <c r="K976" s="150"/>
      <c r="L976" s="150"/>
      <c r="M976" s="150"/>
      <c r="N976" s="150"/>
      <c r="O976" s="150"/>
      <c r="P976" s="150"/>
      <c r="Q976" s="143"/>
    </row>
    <row r="977" customFormat="false" ht="14.25" hidden="false" customHeight="true" outlineLevel="0" collapsed="false">
      <c r="A977" s="144" t="s">
        <v>3757</v>
      </c>
      <c r="B977" s="145" t="s">
        <v>1409</v>
      </c>
      <c r="C977" s="146" t="s">
        <v>2709</v>
      </c>
      <c r="D977" s="147" t="s">
        <v>2710</v>
      </c>
      <c r="E977" s="147"/>
      <c r="F977" s="147"/>
      <c r="G977" s="148" t="s">
        <v>3128</v>
      </c>
      <c r="H977" s="148"/>
      <c r="I977" s="149" t="n">
        <v>0.3</v>
      </c>
      <c r="J977" s="146" t="s">
        <v>3758</v>
      </c>
      <c r="K977" s="149" t="s">
        <v>2713</v>
      </c>
      <c r="L977" s="146" t="s">
        <v>2463</v>
      </c>
      <c r="M977" s="145" t="s">
        <v>2714</v>
      </c>
      <c r="N977" s="146" t="s">
        <v>2761</v>
      </c>
      <c r="O977" s="145" t="s">
        <v>2463</v>
      </c>
      <c r="P977" s="146" t="s">
        <v>2463</v>
      </c>
      <c r="Q977" s="143"/>
    </row>
    <row r="978" customFormat="false" ht="14.25" hidden="false" customHeight="true" outlineLevel="0" collapsed="false">
      <c r="A978" s="144"/>
      <c r="B978" s="150" t="s">
        <v>3759</v>
      </c>
      <c r="C978" s="150"/>
      <c r="D978" s="150"/>
      <c r="E978" s="150"/>
      <c r="F978" s="150"/>
      <c r="G978" s="150"/>
      <c r="H978" s="150"/>
      <c r="I978" s="150"/>
      <c r="J978" s="150"/>
      <c r="K978" s="150"/>
      <c r="L978" s="150"/>
      <c r="M978" s="150"/>
      <c r="N978" s="150"/>
      <c r="O978" s="150"/>
      <c r="P978" s="150"/>
      <c r="Q978" s="143"/>
    </row>
    <row r="979" customFormat="false" ht="14.25" hidden="false" customHeight="true" outlineLevel="0" collapsed="false">
      <c r="A979" s="144" t="s">
        <v>3760</v>
      </c>
      <c r="B979" s="145" t="s">
        <v>484</v>
      </c>
      <c r="C979" s="146" t="s">
        <v>2722</v>
      </c>
      <c r="D979" s="147" t="s">
        <v>16</v>
      </c>
      <c r="E979" s="147"/>
      <c r="F979" s="147"/>
      <c r="G979" s="148" t="s">
        <v>2713</v>
      </c>
      <c r="H979" s="148"/>
      <c r="I979" s="149" t="s">
        <v>2713</v>
      </c>
      <c r="J979" s="146" t="s">
        <v>3082</v>
      </c>
      <c r="K979" s="149" t="s">
        <v>2713</v>
      </c>
      <c r="L979" s="146" t="s">
        <v>427</v>
      </c>
      <c r="M979" s="145" t="s">
        <v>2714</v>
      </c>
      <c r="N979" s="146" t="s">
        <v>2461</v>
      </c>
      <c r="O979" s="145" t="s">
        <v>2471</v>
      </c>
      <c r="P979" s="146" t="s">
        <v>2463</v>
      </c>
      <c r="Q979" s="143"/>
    </row>
    <row r="980" customFormat="false" ht="14.25" hidden="false" customHeight="true" outlineLevel="0" collapsed="false">
      <c r="A980" s="144"/>
      <c r="B980" s="150" t="s">
        <v>3761</v>
      </c>
      <c r="C980" s="150"/>
      <c r="D980" s="150"/>
      <c r="E980" s="150"/>
      <c r="F980" s="150"/>
      <c r="G980" s="150"/>
      <c r="H980" s="150"/>
      <c r="I980" s="150"/>
      <c r="J980" s="150"/>
      <c r="K980" s="150"/>
      <c r="L980" s="150"/>
      <c r="M980" s="150"/>
      <c r="N980" s="150"/>
      <c r="O980" s="150"/>
      <c r="P980" s="150"/>
      <c r="Q980" s="143"/>
    </row>
    <row r="981" customFormat="false" ht="14.25" hidden="false" customHeight="true" outlineLevel="0" collapsed="false">
      <c r="A981" s="144" t="s">
        <v>3762</v>
      </c>
      <c r="B981" s="145" t="s">
        <v>1446</v>
      </c>
      <c r="C981" s="146" t="s">
        <v>2722</v>
      </c>
      <c r="D981" s="147" t="s">
        <v>16</v>
      </c>
      <c r="E981" s="147"/>
      <c r="F981" s="147"/>
      <c r="G981" s="148" t="s">
        <v>2713</v>
      </c>
      <c r="H981" s="148"/>
      <c r="I981" s="149" t="s">
        <v>2713</v>
      </c>
      <c r="J981" s="146" t="s">
        <v>2723</v>
      </c>
      <c r="K981" s="149" t="s">
        <v>2713</v>
      </c>
      <c r="L981" s="146" t="s">
        <v>427</v>
      </c>
      <c r="M981" s="145" t="s">
        <v>2714</v>
      </c>
      <c r="N981" s="146" t="s">
        <v>2461</v>
      </c>
      <c r="O981" s="145" t="s">
        <v>2471</v>
      </c>
      <c r="P981" s="146" t="s">
        <v>2463</v>
      </c>
      <c r="Q981" s="143"/>
    </row>
    <row r="982" customFormat="false" ht="14.25" hidden="false" customHeight="true" outlineLevel="0" collapsed="false">
      <c r="A982" s="144"/>
      <c r="B982" s="150" t="s">
        <v>3763</v>
      </c>
      <c r="C982" s="150"/>
      <c r="D982" s="150"/>
      <c r="E982" s="150"/>
      <c r="F982" s="150"/>
      <c r="G982" s="150"/>
      <c r="H982" s="150"/>
      <c r="I982" s="150"/>
      <c r="J982" s="150"/>
      <c r="K982" s="150"/>
      <c r="L982" s="150"/>
      <c r="M982" s="150"/>
      <c r="N982" s="150"/>
      <c r="O982" s="150"/>
      <c r="P982" s="150"/>
      <c r="Q982" s="143"/>
    </row>
    <row r="983" customFormat="false" ht="14.25" hidden="false" customHeight="true" outlineLevel="0" collapsed="false">
      <c r="A983" s="144" t="s">
        <v>3764</v>
      </c>
      <c r="B983" s="145" t="s">
        <v>501</v>
      </c>
      <c r="C983" s="146" t="s">
        <v>2709</v>
      </c>
      <c r="D983" s="147" t="s">
        <v>2710</v>
      </c>
      <c r="E983" s="147"/>
      <c r="F983" s="147"/>
      <c r="G983" s="148" t="s">
        <v>2712</v>
      </c>
      <c r="H983" s="148"/>
      <c r="I983" s="149" t="s">
        <v>2713</v>
      </c>
      <c r="J983" s="146" t="s">
        <v>2711</v>
      </c>
      <c r="K983" s="149" t="s">
        <v>2713</v>
      </c>
      <c r="L983" s="146" t="s">
        <v>2463</v>
      </c>
      <c r="M983" s="145" t="s">
        <v>2714</v>
      </c>
      <c r="N983" s="146" t="s">
        <v>2715</v>
      </c>
      <c r="O983" s="145" t="s">
        <v>2463</v>
      </c>
      <c r="P983" s="146" t="s">
        <v>2463</v>
      </c>
      <c r="Q983" s="143"/>
    </row>
    <row r="984" customFormat="false" ht="14.25" hidden="false" customHeight="true" outlineLevel="0" collapsed="false">
      <c r="A984" s="144"/>
      <c r="B984" s="150" t="s">
        <v>3765</v>
      </c>
      <c r="C984" s="150"/>
      <c r="D984" s="150"/>
      <c r="E984" s="150"/>
      <c r="F984" s="150"/>
      <c r="G984" s="150"/>
      <c r="H984" s="150"/>
      <c r="I984" s="150"/>
      <c r="J984" s="150"/>
      <c r="K984" s="150"/>
      <c r="L984" s="150"/>
      <c r="M984" s="150"/>
      <c r="N984" s="150"/>
      <c r="O984" s="150"/>
      <c r="P984" s="150"/>
      <c r="Q984" s="143"/>
    </row>
    <row r="985" customFormat="false" ht="14.25" hidden="false" customHeight="true" outlineLevel="0" collapsed="false">
      <c r="A985" s="144" t="s">
        <v>3766</v>
      </c>
      <c r="B985" s="145" t="s">
        <v>455</v>
      </c>
      <c r="C985" s="146" t="s">
        <v>2709</v>
      </c>
      <c r="D985" s="147" t="s">
        <v>2710</v>
      </c>
      <c r="E985" s="147"/>
      <c r="F985" s="147"/>
      <c r="G985" s="148" t="s">
        <v>2753</v>
      </c>
      <c r="H985" s="148"/>
      <c r="I985" s="149" t="n">
        <v>1</v>
      </c>
      <c r="J985" s="146" t="s">
        <v>2712</v>
      </c>
      <c r="K985" s="149" t="n">
        <v>0.1</v>
      </c>
      <c r="L985" s="146" t="s">
        <v>2463</v>
      </c>
      <c r="M985" s="145" t="s">
        <v>2714</v>
      </c>
      <c r="N985" s="146" t="s">
        <v>2715</v>
      </c>
      <c r="O985" s="145" t="s">
        <v>2463</v>
      </c>
      <c r="P985" s="146" t="s">
        <v>2463</v>
      </c>
      <c r="Q985" s="143"/>
    </row>
    <row r="986" customFormat="false" ht="14.25" hidden="false" customHeight="true" outlineLevel="0" collapsed="false">
      <c r="A986" s="144"/>
      <c r="B986" s="150" t="s">
        <v>3767</v>
      </c>
      <c r="C986" s="150"/>
      <c r="D986" s="150"/>
      <c r="E986" s="150"/>
      <c r="F986" s="150"/>
      <c r="G986" s="150"/>
      <c r="H986" s="150"/>
      <c r="I986" s="150"/>
      <c r="J986" s="150"/>
      <c r="K986" s="150"/>
      <c r="L986" s="150"/>
      <c r="M986" s="150"/>
      <c r="N986" s="150"/>
      <c r="O986" s="150"/>
      <c r="P986" s="150"/>
      <c r="Q986" s="143"/>
    </row>
    <row r="987" customFormat="false" ht="14.25" hidden="false" customHeight="true" outlineLevel="0" collapsed="false">
      <c r="A987" s="144" t="s">
        <v>3768</v>
      </c>
      <c r="B987" s="145" t="s">
        <v>455</v>
      </c>
      <c r="C987" s="146" t="s">
        <v>2709</v>
      </c>
      <c r="D987" s="147" t="s">
        <v>2710</v>
      </c>
      <c r="E987" s="147"/>
      <c r="F987" s="147"/>
      <c r="G987" s="148" t="s">
        <v>2712</v>
      </c>
      <c r="H987" s="148"/>
      <c r="I987" s="149" t="n">
        <v>1</v>
      </c>
      <c r="J987" s="146" t="s">
        <v>2711</v>
      </c>
      <c r="K987" s="149" t="n">
        <v>0.1</v>
      </c>
      <c r="L987" s="146" t="s">
        <v>2463</v>
      </c>
      <c r="M987" s="145" t="s">
        <v>2714</v>
      </c>
      <c r="N987" s="146" t="s">
        <v>2761</v>
      </c>
      <c r="O987" s="145" t="s">
        <v>2463</v>
      </c>
      <c r="P987" s="146" t="s">
        <v>2463</v>
      </c>
      <c r="Q987" s="143"/>
    </row>
    <row r="988" customFormat="false" ht="14.25" hidden="false" customHeight="true" outlineLevel="0" collapsed="false">
      <c r="A988" s="144"/>
      <c r="B988" s="150" t="s">
        <v>3769</v>
      </c>
      <c r="C988" s="150"/>
      <c r="D988" s="150"/>
      <c r="E988" s="150"/>
      <c r="F988" s="150"/>
      <c r="G988" s="150"/>
      <c r="H988" s="150"/>
      <c r="I988" s="150"/>
      <c r="J988" s="150"/>
      <c r="K988" s="150"/>
      <c r="L988" s="150"/>
      <c r="M988" s="150"/>
      <c r="N988" s="150"/>
      <c r="O988" s="150"/>
      <c r="P988" s="150"/>
      <c r="Q988" s="143"/>
    </row>
    <row r="989" customFormat="false" ht="14.25" hidden="false" customHeight="true" outlineLevel="0" collapsed="false">
      <c r="A989" s="144" t="s">
        <v>3770</v>
      </c>
      <c r="B989" s="145" t="s">
        <v>484</v>
      </c>
      <c r="C989" s="146" t="s">
        <v>2722</v>
      </c>
      <c r="D989" s="147" t="s">
        <v>2710</v>
      </c>
      <c r="E989" s="147"/>
      <c r="F989" s="147"/>
      <c r="G989" s="148" t="s">
        <v>2713</v>
      </c>
      <c r="H989" s="148"/>
      <c r="I989" s="149" t="n">
        <v>1</v>
      </c>
      <c r="J989" s="146" t="s">
        <v>2712</v>
      </c>
      <c r="K989" s="149" t="s">
        <v>2713</v>
      </c>
      <c r="L989" s="146" t="s">
        <v>2463</v>
      </c>
      <c r="M989" s="145" t="s">
        <v>2714</v>
      </c>
      <c r="N989" s="146" t="s">
        <v>2461</v>
      </c>
      <c r="O989" s="145" t="s">
        <v>2463</v>
      </c>
      <c r="P989" s="146" t="s">
        <v>2471</v>
      </c>
      <c r="Q989" s="143"/>
    </row>
    <row r="990" customFormat="false" ht="14.25" hidden="false" customHeight="true" outlineLevel="0" collapsed="false">
      <c r="A990" s="144"/>
      <c r="B990" s="150" t="s">
        <v>3771</v>
      </c>
      <c r="C990" s="150"/>
      <c r="D990" s="150"/>
      <c r="E990" s="150"/>
      <c r="F990" s="150"/>
      <c r="G990" s="150"/>
      <c r="H990" s="150"/>
      <c r="I990" s="150"/>
      <c r="J990" s="150"/>
      <c r="K990" s="150"/>
      <c r="L990" s="150"/>
      <c r="M990" s="150"/>
      <c r="N990" s="150"/>
      <c r="O990" s="150"/>
      <c r="P990" s="150"/>
      <c r="Q990" s="143"/>
    </row>
    <row r="991" customFormat="false" ht="14.25" hidden="false" customHeight="true" outlineLevel="0" collapsed="false">
      <c r="A991" s="144" t="s">
        <v>3772</v>
      </c>
      <c r="B991" s="145" t="s">
        <v>484</v>
      </c>
      <c r="C991" s="146" t="s">
        <v>2722</v>
      </c>
      <c r="D991" s="147" t="s">
        <v>2710</v>
      </c>
      <c r="E991" s="147"/>
      <c r="F991" s="147"/>
      <c r="G991" s="148" t="s">
        <v>2713</v>
      </c>
      <c r="H991" s="148"/>
      <c r="I991" s="149" t="n">
        <v>0.55</v>
      </c>
      <c r="J991" s="146" t="s">
        <v>2712</v>
      </c>
      <c r="K991" s="149" t="s">
        <v>2713</v>
      </c>
      <c r="L991" s="146" t="s">
        <v>2463</v>
      </c>
      <c r="M991" s="145" t="s">
        <v>2714</v>
      </c>
      <c r="N991" s="146" t="s">
        <v>2461</v>
      </c>
      <c r="O991" s="145" t="s">
        <v>2463</v>
      </c>
      <c r="P991" s="146" t="s">
        <v>2471</v>
      </c>
      <c r="Q991" s="143"/>
    </row>
    <row r="992" customFormat="false" ht="14.25" hidden="false" customHeight="true" outlineLevel="0" collapsed="false">
      <c r="A992" s="144"/>
      <c r="B992" s="150" t="s">
        <v>3773</v>
      </c>
      <c r="C992" s="150"/>
      <c r="D992" s="150"/>
      <c r="E992" s="150"/>
      <c r="F992" s="150"/>
      <c r="G992" s="150"/>
      <c r="H992" s="150"/>
      <c r="I992" s="150"/>
      <c r="J992" s="150"/>
      <c r="K992" s="150"/>
      <c r="L992" s="150"/>
      <c r="M992" s="150"/>
      <c r="N992" s="150"/>
      <c r="O992" s="150"/>
      <c r="P992" s="150"/>
      <c r="Q992" s="143"/>
    </row>
    <row r="993" customFormat="false" ht="14.25" hidden="false" customHeight="true" outlineLevel="0" collapsed="false">
      <c r="A993" s="144" t="s">
        <v>3774</v>
      </c>
      <c r="B993" s="145" t="s">
        <v>484</v>
      </c>
      <c r="C993" s="146" t="s">
        <v>2722</v>
      </c>
      <c r="D993" s="147" t="s">
        <v>2710</v>
      </c>
      <c r="E993" s="147"/>
      <c r="F993" s="147"/>
      <c r="G993" s="148" t="s">
        <v>2713</v>
      </c>
      <c r="H993" s="148"/>
      <c r="I993" s="149" t="s">
        <v>2713</v>
      </c>
      <c r="J993" s="146" t="s">
        <v>2712</v>
      </c>
      <c r="K993" s="149" t="s">
        <v>2713</v>
      </c>
      <c r="L993" s="146" t="s">
        <v>2463</v>
      </c>
      <c r="M993" s="145" t="s">
        <v>2714</v>
      </c>
      <c r="N993" s="146" t="s">
        <v>2461</v>
      </c>
      <c r="O993" s="145" t="s">
        <v>2463</v>
      </c>
      <c r="P993" s="146" t="s">
        <v>2463</v>
      </c>
      <c r="Q993" s="143"/>
    </row>
    <row r="994" customFormat="false" ht="14.25" hidden="false" customHeight="true" outlineLevel="0" collapsed="false">
      <c r="A994" s="144"/>
      <c r="B994" s="150" t="s">
        <v>3775</v>
      </c>
      <c r="C994" s="150"/>
      <c r="D994" s="150"/>
      <c r="E994" s="150"/>
      <c r="F994" s="150"/>
      <c r="G994" s="150"/>
      <c r="H994" s="150"/>
      <c r="I994" s="150"/>
      <c r="J994" s="150"/>
      <c r="K994" s="150"/>
      <c r="L994" s="150"/>
      <c r="M994" s="150"/>
      <c r="N994" s="150"/>
      <c r="O994" s="150"/>
      <c r="P994" s="150"/>
      <c r="Q994" s="143"/>
    </row>
    <row r="995" customFormat="false" ht="14.25" hidden="false" customHeight="true" outlineLevel="0" collapsed="false">
      <c r="A995" s="144" t="s">
        <v>3776</v>
      </c>
      <c r="B995" s="145" t="s">
        <v>619</v>
      </c>
      <c r="C995" s="146" t="s">
        <v>2722</v>
      </c>
      <c r="D995" s="147" t="s">
        <v>2710</v>
      </c>
      <c r="E995" s="147"/>
      <c r="F995" s="147"/>
      <c r="G995" s="148" t="s">
        <v>2713</v>
      </c>
      <c r="H995" s="148"/>
      <c r="I995" s="149" t="s">
        <v>2713</v>
      </c>
      <c r="J995" s="146" t="s">
        <v>3777</v>
      </c>
      <c r="K995" s="149" t="s">
        <v>2713</v>
      </c>
      <c r="L995" s="146" t="s">
        <v>2463</v>
      </c>
      <c r="M995" s="145" t="s">
        <v>2714</v>
      </c>
      <c r="N995" s="146" t="s">
        <v>2461</v>
      </c>
      <c r="O995" s="145" t="s">
        <v>2463</v>
      </c>
      <c r="P995" s="146" t="s">
        <v>2463</v>
      </c>
      <c r="Q995" s="143"/>
    </row>
    <row r="996" customFormat="false" ht="14.25" hidden="false" customHeight="true" outlineLevel="0" collapsed="false">
      <c r="A996" s="144"/>
      <c r="B996" s="150" t="s">
        <v>3778</v>
      </c>
      <c r="C996" s="150"/>
      <c r="D996" s="150"/>
      <c r="E996" s="150"/>
      <c r="F996" s="150"/>
      <c r="G996" s="150"/>
      <c r="H996" s="150"/>
      <c r="I996" s="150"/>
      <c r="J996" s="150"/>
      <c r="K996" s="150"/>
      <c r="L996" s="150"/>
      <c r="M996" s="150"/>
      <c r="N996" s="150"/>
      <c r="O996" s="150"/>
      <c r="P996" s="150"/>
      <c r="Q996" s="143"/>
    </row>
    <row r="997" customFormat="false" ht="14.25" hidden="false" customHeight="true" outlineLevel="0" collapsed="false">
      <c r="A997" s="144" t="s">
        <v>3779</v>
      </c>
      <c r="B997" s="145" t="s">
        <v>484</v>
      </c>
      <c r="C997" s="146" t="s">
        <v>2729</v>
      </c>
      <c r="D997" s="147" t="s">
        <v>2710</v>
      </c>
      <c r="E997" s="147"/>
      <c r="F997" s="147"/>
      <c r="G997" s="148" t="n">
        <v>13</v>
      </c>
      <c r="H997" s="148"/>
      <c r="I997" s="149" t="n">
        <v>1</v>
      </c>
      <c r="J997" s="146" t="s">
        <v>2753</v>
      </c>
      <c r="K997" s="149" t="s">
        <v>2713</v>
      </c>
      <c r="L997" s="146" t="s">
        <v>2471</v>
      </c>
      <c r="M997" s="145" t="s">
        <v>3178</v>
      </c>
      <c r="N997" s="146" t="s">
        <v>2461</v>
      </c>
      <c r="O997" s="145" t="s">
        <v>2463</v>
      </c>
      <c r="P997" s="146" t="s">
        <v>2463</v>
      </c>
      <c r="Q997" s="143"/>
    </row>
    <row r="998" customFormat="false" ht="14.25" hidden="false" customHeight="true" outlineLevel="0" collapsed="false">
      <c r="A998" s="144"/>
      <c r="B998" s="150" t="s">
        <v>3780</v>
      </c>
      <c r="C998" s="150"/>
      <c r="D998" s="150"/>
      <c r="E998" s="150"/>
      <c r="F998" s="150"/>
      <c r="G998" s="150"/>
      <c r="H998" s="150"/>
      <c r="I998" s="150"/>
      <c r="J998" s="150"/>
      <c r="K998" s="150"/>
      <c r="L998" s="150"/>
      <c r="M998" s="150"/>
      <c r="N998" s="150"/>
      <c r="O998" s="150"/>
      <c r="P998" s="150"/>
      <c r="Q998" s="143"/>
    </row>
    <row r="999" customFormat="false" ht="14.25" hidden="false" customHeight="true" outlineLevel="0" collapsed="false">
      <c r="A999" s="144" t="s">
        <v>3781</v>
      </c>
      <c r="B999" s="145" t="s">
        <v>1920</v>
      </c>
      <c r="C999" s="146" t="s">
        <v>2729</v>
      </c>
      <c r="D999" s="147" t="s">
        <v>2730</v>
      </c>
      <c r="E999" s="147"/>
      <c r="F999" s="147"/>
      <c r="G999" s="148" t="s">
        <v>2998</v>
      </c>
      <c r="H999" s="148"/>
      <c r="I999" s="149" t="n">
        <v>0.9</v>
      </c>
      <c r="J999" s="146" t="s">
        <v>2740</v>
      </c>
      <c r="K999" s="149" t="n">
        <v>0.3</v>
      </c>
      <c r="L999" s="146" t="s">
        <v>2463</v>
      </c>
      <c r="M999" s="145" t="s">
        <v>3178</v>
      </c>
      <c r="N999" s="146" t="s">
        <v>2732</v>
      </c>
      <c r="O999" s="145" t="s">
        <v>2463</v>
      </c>
      <c r="P999" s="146" t="s">
        <v>2463</v>
      </c>
      <c r="Q999" s="143"/>
    </row>
    <row r="1000" customFormat="false" ht="14.25" hidden="false" customHeight="true" outlineLevel="0" collapsed="false">
      <c r="A1000" s="144"/>
      <c r="B1000" s="150" t="s">
        <v>3782</v>
      </c>
      <c r="C1000" s="150"/>
      <c r="D1000" s="150"/>
      <c r="E1000" s="150"/>
      <c r="F1000" s="150"/>
      <c r="G1000" s="150"/>
      <c r="H1000" s="150"/>
      <c r="I1000" s="150"/>
      <c r="J1000" s="150"/>
      <c r="K1000" s="150"/>
      <c r="L1000" s="150"/>
      <c r="M1000" s="150"/>
      <c r="N1000" s="150"/>
      <c r="O1000" s="150"/>
      <c r="P1000" s="150"/>
      <c r="Q1000" s="143"/>
    </row>
    <row r="1001" customFormat="false" ht="14.25" hidden="false" customHeight="true" outlineLevel="0" collapsed="false">
      <c r="A1001" s="144" t="s">
        <v>3783</v>
      </c>
      <c r="B1001" s="145" t="s">
        <v>1920</v>
      </c>
      <c r="C1001" s="146" t="s">
        <v>2729</v>
      </c>
      <c r="D1001" s="147" t="s">
        <v>2730</v>
      </c>
      <c r="E1001" s="147"/>
      <c r="F1001" s="147"/>
      <c r="G1001" s="148" t="s">
        <v>2823</v>
      </c>
      <c r="H1001" s="148"/>
      <c r="I1001" s="149" t="n">
        <v>1</v>
      </c>
      <c r="J1001" s="146" t="s">
        <v>2823</v>
      </c>
      <c r="K1001" s="149" t="s">
        <v>2713</v>
      </c>
      <c r="L1001" s="146" t="s">
        <v>2471</v>
      </c>
      <c r="M1001" s="145" t="s">
        <v>2858</v>
      </c>
      <c r="N1001" s="146" t="s">
        <v>2732</v>
      </c>
      <c r="O1001" s="145" t="s">
        <v>2463</v>
      </c>
      <c r="P1001" s="146" t="s">
        <v>2463</v>
      </c>
      <c r="Q1001" s="143"/>
    </row>
    <row r="1002" customFormat="false" ht="14.25" hidden="false" customHeight="true" outlineLevel="0" collapsed="false">
      <c r="A1002" s="144"/>
      <c r="B1002" s="150" t="s">
        <v>3784</v>
      </c>
      <c r="C1002" s="150"/>
      <c r="D1002" s="150"/>
      <c r="E1002" s="150"/>
      <c r="F1002" s="150"/>
      <c r="G1002" s="150"/>
      <c r="H1002" s="150"/>
      <c r="I1002" s="150"/>
      <c r="J1002" s="150"/>
      <c r="K1002" s="150"/>
      <c r="L1002" s="150"/>
      <c r="M1002" s="150"/>
      <c r="N1002" s="150"/>
      <c r="O1002" s="150"/>
      <c r="P1002" s="150"/>
      <c r="Q1002" s="143"/>
    </row>
    <row r="1003" customFormat="false" ht="14.25" hidden="false" customHeight="true" outlineLevel="0" collapsed="false">
      <c r="A1003" s="144" t="s">
        <v>3785</v>
      </c>
      <c r="B1003" s="145" t="s">
        <v>598</v>
      </c>
      <c r="C1003" s="146" t="s">
        <v>2729</v>
      </c>
      <c r="D1003" s="147" t="s">
        <v>2710</v>
      </c>
      <c r="E1003" s="147"/>
      <c r="F1003" s="147"/>
      <c r="G1003" s="148" t="s">
        <v>2766</v>
      </c>
      <c r="H1003" s="148"/>
      <c r="I1003" s="149" t="n">
        <v>0.9</v>
      </c>
      <c r="J1003" s="146" t="s">
        <v>2712</v>
      </c>
      <c r="K1003" s="149" t="s">
        <v>2713</v>
      </c>
      <c r="L1003" s="146" t="s">
        <v>2471</v>
      </c>
      <c r="M1003" s="145" t="s">
        <v>2714</v>
      </c>
      <c r="N1003" s="146" t="s">
        <v>2461</v>
      </c>
      <c r="O1003" s="145" t="s">
        <v>2463</v>
      </c>
      <c r="P1003" s="146" t="s">
        <v>2463</v>
      </c>
      <c r="Q1003" s="143"/>
    </row>
    <row r="1004" customFormat="false" ht="14.25" hidden="false" customHeight="true" outlineLevel="0" collapsed="false">
      <c r="A1004" s="144"/>
      <c r="B1004" s="150" t="s">
        <v>3786</v>
      </c>
      <c r="C1004" s="150"/>
      <c r="D1004" s="150"/>
      <c r="E1004" s="150"/>
      <c r="F1004" s="150"/>
      <c r="G1004" s="150"/>
      <c r="H1004" s="150"/>
      <c r="I1004" s="150"/>
      <c r="J1004" s="150"/>
      <c r="K1004" s="150"/>
      <c r="L1004" s="150"/>
      <c r="M1004" s="150"/>
      <c r="N1004" s="150"/>
      <c r="O1004" s="150"/>
      <c r="P1004" s="150"/>
      <c r="Q1004" s="143"/>
    </row>
    <row r="1005" customFormat="false" ht="14.25" hidden="false" customHeight="true" outlineLevel="0" collapsed="false">
      <c r="A1005" s="144" t="s">
        <v>3787</v>
      </c>
      <c r="B1005" s="145" t="s">
        <v>484</v>
      </c>
      <c r="C1005" s="146" t="s">
        <v>2722</v>
      </c>
      <c r="D1005" s="147" t="s">
        <v>16</v>
      </c>
      <c r="E1005" s="147"/>
      <c r="F1005" s="147"/>
      <c r="G1005" s="148" t="s">
        <v>2713</v>
      </c>
      <c r="H1005" s="148"/>
      <c r="I1005" s="149" t="s">
        <v>2713</v>
      </c>
      <c r="J1005" s="146" t="s">
        <v>2823</v>
      </c>
      <c r="K1005" s="149" t="s">
        <v>2713</v>
      </c>
      <c r="L1005" s="146" t="s">
        <v>427</v>
      </c>
      <c r="M1005" s="145" t="s">
        <v>2714</v>
      </c>
      <c r="N1005" s="146" t="s">
        <v>2461</v>
      </c>
      <c r="O1005" s="145" t="s">
        <v>2471</v>
      </c>
      <c r="P1005" s="146" t="s">
        <v>2463</v>
      </c>
      <c r="Q1005" s="143"/>
    </row>
    <row r="1006" customFormat="false" ht="14.25" hidden="false" customHeight="true" outlineLevel="0" collapsed="false">
      <c r="A1006" s="144"/>
      <c r="B1006" s="150" t="s">
        <v>3788</v>
      </c>
      <c r="C1006" s="150"/>
      <c r="D1006" s="150"/>
      <c r="E1006" s="150"/>
      <c r="F1006" s="150"/>
      <c r="G1006" s="150"/>
      <c r="H1006" s="150"/>
      <c r="I1006" s="150"/>
      <c r="J1006" s="150"/>
      <c r="K1006" s="150"/>
      <c r="L1006" s="150"/>
      <c r="M1006" s="150"/>
      <c r="N1006" s="150"/>
      <c r="O1006" s="150"/>
      <c r="P1006" s="150"/>
      <c r="Q1006" s="143"/>
    </row>
    <row r="1007" customFormat="false" ht="14.25" hidden="false" customHeight="true" outlineLevel="0" collapsed="false">
      <c r="A1007" s="144" t="s">
        <v>3789</v>
      </c>
      <c r="B1007" s="145" t="s">
        <v>484</v>
      </c>
      <c r="C1007" s="146" t="s">
        <v>2729</v>
      </c>
      <c r="D1007" s="147" t="s">
        <v>2710</v>
      </c>
      <c r="E1007" s="147"/>
      <c r="F1007" s="147"/>
      <c r="G1007" s="148" t="s">
        <v>2753</v>
      </c>
      <c r="H1007" s="148"/>
      <c r="I1007" s="149" t="n">
        <v>0.75</v>
      </c>
      <c r="J1007" s="146" t="s">
        <v>2726</v>
      </c>
      <c r="K1007" s="149" t="s">
        <v>2713</v>
      </c>
      <c r="L1007" s="146" t="s">
        <v>2471</v>
      </c>
      <c r="M1007" s="145" t="s">
        <v>2714</v>
      </c>
      <c r="N1007" s="146" t="s">
        <v>2461</v>
      </c>
      <c r="O1007" s="145" t="s">
        <v>2463</v>
      </c>
      <c r="P1007" s="146" t="s">
        <v>2463</v>
      </c>
      <c r="Q1007" s="143"/>
    </row>
    <row r="1008" customFormat="false" ht="14.25" hidden="false" customHeight="true" outlineLevel="0" collapsed="false">
      <c r="A1008" s="144"/>
      <c r="B1008" s="150" t="s">
        <v>3790</v>
      </c>
      <c r="C1008" s="150"/>
      <c r="D1008" s="150"/>
      <c r="E1008" s="150"/>
      <c r="F1008" s="150"/>
      <c r="G1008" s="150"/>
      <c r="H1008" s="150"/>
      <c r="I1008" s="150"/>
      <c r="J1008" s="150"/>
      <c r="K1008" s="150"/>
      <c r="L1008" s="150"/>
      <c r="M1008" s="150"/>
      <c r="N1008" s="150"/>
      <c r="O1008" s="150"/>
      <c r="P1008" s="150"/>
      <c r="Q1008" s="143"/>
    </row>
    <row r="1009" customFormat="false" ht="14.25" hidden="false" customHeight="true" outlineLevel="0" collapsed="false">
      <c r="A1009" s="144" t="s">
        <v>3791</v>
      </c>
      <c r="B1009" s="145" t="s">
        <v>484</v>
      </c>
      <c r="C1009" s="146" t="s">
        <v>2729</v>
      </c>
      <c r="D1009" s="147" t="s">
        <v>2710</v>
      </c>
      <c r="E1009" s="147"/>
      <c r="F1009" s="147"/>
      <c r="G1009" s="148" t="s">
        <v>2723</v>
      </c>
      <c r="H1009" s="148"/>
      <c r="I1009" s="149" t="n">
        <v>1</v>
      </c>
      <c r="J1009" s="146" t="s">
        <v>2726</v>
      </c>
      <c r="K1009" s="149" t="s">
        <v>2713</v>
      </c>
      <c r="L1009" s="146" t="s">
        <v>2471</v>
      </c>
      <c r="M1009" s="145" t="s">
        <v>2714</v>
      </c>
      <c r="N1009" s="146" t="s">
        <v>2802</v>
      </c>
      <c r="O1009" s="145" t="s">
        <v>2463</v>
      </c>
      <c r="P1009" s="146" t="s">
        <v>2463</v>
      </c>
      <c r="Q1009" s="143"/>
    </row>
    <row r="1010" customFormat="false" ht="14.25" hidden="false" customHeight="true" outlineLevel="0" collapsed="false">
      <c r="A1010" s="144"/>
      <c r="B1010" s="150" t="s">
        <v>3792</v>
      </c>
      <c r="C1010" s="150"/>
      <c r="D1010" s="150"/>
      <c r="E1010" s="150"/>
      <c r="F1010" s="150"/>
      <c r="G1010" s="150"/>
      <c r="H1010" s="150"/>
      <c r="I1010" s="150"/>
      <c r="J1010" s="150"/>
      <c r="K1010" s="150"/>
      <c r="L1010" s="150"/>
      <c r="M1010" s="150"/>
      <c r="N1010" s="150"/>
      <c r="O1010" s="150"/>
      <c r="P1010" s="150"/>
      <c r="Q1010" s="143"/>
    </row>
    <row r="1011" customFormat="false" ht="14.25" hidden="false" customHeight="true" outlineLevel="0" collapsed="false">
      <c r="A1011" s="144" t="s">
        <v>3793</v>
      </c>
      <c r="B1011" s="145" t="s">
        <v>764</v>
      </c>
      <c r="C1011" s="146" t="s">
        <v>2722</v>
      </c>
      <c r="D1011" s="147" t="s">
        <v>2710</v>
      </c>
      <c r="E1011" s="147"/>
      <c r="F1011" s="147"/>
      <c r="G1011" s="148" t="s">
        <v>2713</v>
      </c>
      <c r="H1011" s="148"/>
      <c r="I1011" s="149" t="n">
        <v>0.75</v>
      </c>
      <c r="J1011" s="146" t="s">
        <v>2723</v>
      </c>
      <c r="K1011" s="149" t="s">
        <v>2713</v>
      </c>
      <c r="L1011" s="146" t="s">
        <v>2463</v>
      </c>
      <c r="M1011" s="145" t="s">
        <v>2714</v>
      </c>
      <c r="N1011" s="146" t="s">
        <v>2461</v>
      </c>
      <c r="O1011" s="145" t="s">
        <v>2463</v>
      </c>
      <c r="P1011" s="146" t="s">
        <v>2471</v>
      </c>
      <c r="Q1011" s="143"/>
    </row>
    <row r="1012" customFormat="false" ht="14.25" hidden="false" customHeight="true" outlineLevel="0" collapsed="false">
      <c r="A1012" s="144"/>
      <c r="B1012" s="150" t="s">
        <v>3794</v>
      </c>
      <c r="C1012" s="150"/>
      <c r="D1012" s="150"/>
      <c r="E1012" s="150"/>
      <c r="F1012" s="150"/>
      <c r="G1012" s="150"/>
      <c r="H1012" s="150"/>
      <c r="I1012" s="150"/>
      <c r="J1012" s="150"/>
      <c r="K1012" s="150"/>
      <c r="L1012" s="150"/>
      <c r="M1012" s="150"/>
      <c r="N1012" s="150"/>
      <c r="O1012" s="150"/>
      <c r="P1012" s="150"/>
      <c r="Q1012" s="143"/>
    </row>
    <row r="1013" customFormat="false" ht="14.25" hidden="false" customHeight="true" outlineLevel="0" collapsed="false">
      <c r="A1013" s="144" t="s">
        <v>3795</v>
      </c>
      <c r="B1013" s="145" t="s">
        <v>484</v>
      </c>
      <c r="C1013" s="146" t="s">
        <v>2722</v>
      </c>
      <c r="D1013" s="147" t="s">
        <v>16</v>
      </c>
      <c r="E1013" s="147"/>
      <c r="F1013" s="147"/>
      <c r="G1013" s="148" t="s">
        <v>2713</v>
      </c>
      <c r="H1013" s="148"/>
      <c r="I1013" s="149" t="s">
        <v>2713</v>
      </c>
      <c r="J1013" s="146" t="s">
        <v>2823</v>
      </c>
      <c r="K1013" s="149" t="s">
        <v>2713</v>
      </c>
      <c r="L1013" s="146" t="s">
        <v>2463</v>
      </c>
      <c r="M1013" s="145" t="s">
        <v>2714</v>
      </c>
      <c r="N1013" s="146" t="s">
        <v>2781</v>
      </c>
      <c r="O1013" s="145" t="s">
        <v>2463</v>
      </c>
      <c r="P1013" s="146" t="s">
        <v>2463</v>
      </c>
      <c r="Q1013" s="143"/>
    </row>
    <row r="1014" customFormat="false" ht="14.25" hidden="false" customHeight="true" outlineLevel="0" collapsed="false">
      <c r="A1014" s="144"/>
      <c r="B1014" s="150" t="s">
        <v>3796</v>
      </c>
      <c r="C1014" s="150"/>
      <c r="D1014" s="150"/>
      <c r="E1014" s="150"/>
      <c r="F1014" s="150"/>
      <c r="G1014" s="150"/>
      <c r="H1014" s="150"/>
      <c r="I1014" s="150"/>
      <c r="J1014" s="150"/>
      <c r="K1014" s="150"/>
      <c r="L1014" s="150"/>
      <c r="M1014" s="150"/>
      <c r="N1014" s="150"/>
      <c r="O1014" s="150"/>
      <c r="P1014" s="150"/>
      <c r="Q1014" s="143"/>
    </row>
    <row r="1015" customFormat="false" ht="14.25" hidden="false" customHeight="true" outlineLevel="0" collapsed="false">
      <c r="A1015" s="144" t="s">
        <v>3797</v>
      </c>
      <c r="B1015" s="145" t="s">
        <v>495</v>
      </c>
      <c r="C1015" s="146" t="s">
        <v>2709</v>
      </c>
      <c r="D1015" s="147" t="s">
        <v>2710</v>
      </c>
      <c r="E1015" s="147"/>
      <c r="F1015" s="147"/>
      <c r="G1015" s="148" t="s">
        <v>2723</v>
      </c>
      <c r="H1015" s="148"/>
      <c r="I1015" s="149" t="n">
        <v>1</v>
      </c>
      <c r="J1015" s="146" t="s">
        <v>2726</v>
      </c>
      <c r="K1015" s="149" t="n">
        <v>0.3</v>
      </c>
      <c r="L1015" s="146" t="s">
        <v>2463</v>
      </c>
      <c r="M1015" s="145" t="s">
        <v>2714</v>
      </c>
      <c r="N1015" s="146" t="s">
        <v>2715</v>
      </c>
      <c r="O1015" s="145" t="s">
        <v>2463</v>
      </c>
      <c r="P1015" s="146" t="s">
        <v>2463</v>
      </c>
      <c r="Q1015" s="143"/>
    </row>
    <row r="1016" customFormat="false" ht="14.25" hidden="false" customHeight="true" outlineLevel="0" collapsed="false">
      <c r="A1016" s="144"/>
      <c r="B1016" s="150" t="s">
        <v>3798</v>
      </c>
      <c r="C1016" s="150"/>
      <c r="D1016" s="150"/>
      <c r="E1016" s="150"/>
      <c r="F1016" s="150"/>
      <c r="G1016" s="150"/>
      <c r="H1016" s="150"/>
      <c r="I1016" s="150"/>
      <c r="J1016" s="150"/>
      <c r="K1016" s="150"/>
      <c r="L1016" s="150"/>
      <c r="M1016" s="150"/>
      <c r="N1016" s="150"/>
      <c r="O1016" s="150"/>
      <c r="P1016" s="150"/>
      <c r="Q1016" s="143"/>
    </row>
    <row r="1017" customFormat="false" ht="14.25" hidden="false" customHeight="true" outlineLevel="0" collapsed="false">
      <c r="A1017" s="144" t="s">
        <v>3799</v>
      </c>
      <c r="B1017" s="145" t="s">
        <v>495</v>
      </c>
      <c r="C1017" s="146" t="s">
        <v>2709</v>
      </c>
      <c r="D1017" s="147" t="s">
        <v>2710</v>
      </c>
      <c r="E1017" s="147"/>
      <c r="F1017" s="147"/>
      <c r="G1017" s="148" t="s">
        <v>2766</v>
      </c>
      <c r="H1017" s="148"/>
      <c r="I1017" s="149" t="n">
        <v>1</v>
      </c>
      <c r="J1017" s="146" t="s">
        <v>2723</v>
      </c>
      <c r="K1017" s="149" t="n">
        <v>0.3</v>
      </c>
      <c r="L1017" s="146" t="s">
        <v>2463</v>
      </c>
      <c r="M1017" s="145" t="s">
        <v>2714</v>
      </c>
      <c r="N1017" s="146" t="s">
        <v>2715</v>
      </c>
      <c r="O1017" s="145" t="s">
        <v>2463</v>
      </c>
      <c r="P1017" s="146" t="s">
        <v>2463</v>
      </c>
      <c r="Q1017" s="143"/>
    </row>
    <row r="1018" customFormat="false" ht="14.25" hidden="false" customHeight="true" outlineLevel="0" collapsed="false">
      <c r="A1018" s="144"/>
      <c r="B1018" s="150" t="s">
        <v>3800</v>
      </c>
      <c r="C1018" s="150"/>
      <c r="D1018" s="150"/>
      <c r="E1018" s="150"/>
      <c r="F1018" s="150"/>
      <c r="G1018" s="150"/>
      <c r="H1018" s="150"/>
      <c r="I1018" s="150"/>
      <c r="J1018" s="150"/>
      <c r="K1018" s="150"/>
      <c r="L1018" s="150"/>
      <c r="M1018" s="150"/>
      <c r="N1018" s="150"/>
      <c r="O1018" s="150"/>
      <c r="P1018" s="150"/>
      <c r="Q1018" s="143"/>
    </row>
    <row r="1019" customFormat="false" ht="14.25" hidden="false" customHeight="true" outlineLevel="0" collapsed="false">
      <c r="A1019" s="144" t="s">
        <v>3801</v>
      </c>
      <c r="B1019" s="145" t="s">
        <v>495</v>
      </c>
      <c r="C1019" s="146" t="s">
        <v>2709</v>
      </c>
      <c r="D1019" s="147" t="s">
        <v>2855</v>
      </c>
      <c r="E1019" s="147"/>
      <c r="F1019" s="147"/>
      <c r="G1019" s="148" t="s">
        <v>2740</v>
      </c>
      <c r="H1019" s="148"/>
      <c r="I1019" s="149" t="n">
        <v>1</v>
      </c>
      <c r="J1019" s="146" t="s">
        <v>2723</v>
      </c>
      <c r="K1019" s="149" t="n">
        <v>0.1</v>
      </c>
      <c r="L1019" s="146" t="s">
        <v>2463</v>
      </c>
      <c r="M1019" s="145" t="s">
        <v>2714</v>
      </c>
      <c r="N1019" s="146" t="s">
        <v>2732</v>
      </c>
      <c r="O1019" s="145" t="s">
        <v>2463</v>
      </c>
      <c r="P1019" s="146" t="s">
        <v>2463</v>
      </c>
      <c r="Q1019" s="143"/>
    </row>
    <row r="1020" customFormat="false" ht="14.25" hidden="false" customHeight="true" outlineLevel="0" collapsed="false">
      <c r="A1020" s="144"/>
      <c r="B1020" s="150" t="s">
        <v>3802</v>
      </c>
      <c r="C1020" s="150"/>
      <c r="D1020" s="150"/>
      <c r="E1020" s="150"/>
      <c r="F1020" s="150"/>
      <c r="G1020" s="150"/>
      <c r="H1020" s="150"/>
      <c r="I1020" s="150"/>
      <c r="J1020" s="150"/>
      <c r="K1020" s="150"/>
      <c r="L1020" s="150"/>
      <c r="M1020" s="150"/>
      <c r="N1020" s="150"/>
      <c r="O1020" s="150"/>
      <c r="P1020" s="150"/>
      <c r="Q1020" s="143"/>
    </row>
    <row r="1021" customFormat="false" ht="14.25" hidden="false" customHeight="true" outlineLevel="0" collapsed="false">
      <c r="A1021" s="144" t="s">
        <v>3803</v>
      </c>
      <c r="B1021" s="145" t="s">
        <v>974</v>
      </c>
      <c r="C1021" s="146" t="s">
        <v>2729</v>
      </c>
      <c r="D1021" s="147" t="s">
        <v>2710</v>
      </c>
      <c r="E1021" s="147"/>
      <c r="F1021" s="147"/>
      <c r="G1021" s="148" t="s">
        <v>2726</v>
      </c>
      <c r="H1021" s="148"/>
      <c r="I1021" s="149" t="n">
        <v>1</v>
      </c>
      <c r="J1021" s="146" t="s">
        <v>2711</v>
      </c>
      <c r="K1021" s="149" t="s">
        <v>2713</v>
      </c>
      <c r="L1021" s="146" t="s">
        <v>2463</v>
      </c>
      <c r="M1021" s="145" t="s">
        <v>2714</v>
      </c>
      <c r="N1021" s="146" t="s">
        <v>2761</v>
      </c>
      <c r="O1021" s="145" t="s">
        <v>2463</v>
      </c>
      <c r="P1021" s="146" t="s">
        <v>2463</v>
      </c>
      <c r="Q1021" s="143"/>
    </row>
    <row r="1022" customFormat="false" ht="14.25" hidden="false" customHeight="true" outlineLevel="0" collapsed="false">
      <c r="A1022" s="144"/>
      <c r="B1022" s="150" t="s">
        <v>3804</v>
      </c>
      <c r="C1022" s="150"/>
      <c r="D1022" s="150"/>
      <c r="E1022" s="150"/>
      <c r="F1022" s="150"/>
      <c r="G1022" s="150"/>
      <c r="H1022" s="150"/>
      <c r="I1022" s="150"/>
      <c r="J1022" s="150"/>
      <c r="K1022" s="150"/>
      <c r="L1022" s="150"/>
      <c r="M1022" s="150"/>
      <c r="N1022" s="150"/>
      <c r="O1022" s="150"/>
      <c r="P1022" s="150"/>
      <c r="Q1022" s="143"/>
    </row>
    <row r="1023" customFormat="false" ht="14.25" hidden="false" customHeight="true" outlineLevel="0" collapsed="false">
      <c r="A1023" s="144" t="s">
        <v>3805</v>
      </c>
      <c r="B1023" s="145" t="s">
        <v>484</v>
      </c>
      <c r="C1023" s="146" t="s">
        <v>2729</v>
      </c>
      <c r="D1023" s="147" t="s">
        <v>2710</v>
      </c>
      <c r="E1023" s="147"/>
      <c r="F1023" s="147"/>
      <c r="G1023" s="148" t="n">
        <v>7</v>
      </c>
      <c r="H1023" s="148"/>
      <c r="I1023" s="149" t="n">
        <v>1</v>
      </c>
      <c r="J1023" s="146" t="n">
        <v>9</v>
      </c>
      <c r="K1023" s="149" t="s">
        <v>2713</v>
      </c>
      <c r="L1023" s="146" t="s">
        <v>2471</v>
      </c>
      <c r="M1023" s="145" t="s">
        <v>2714</v>
      </c>
      <c r="N1023" s="146" t="s">
        <v>2461</v>
      </c>
      <c r="O1023" s="145" t="s">
        <v>2463</v>
      </c>
      <c r="P1023" s="146" t="s">
        <v>2463</v>
      </c>
      <c r="Q1023" s="143"/>
    </row>
    <row r="1024" customFormat="false" ht="14.25" hidden="false" customHeight="true" outlineLevel="0" collapsed="false">
      <c r="A1024" s="144"/>
      <c r="B1024" s="150" t="s">
        <v>3806</v>
      </c>
      <c r="C1024" s="150"/>
      <c r="D1024" s="150"/>
      <c r="E1024" s="150"/>
      <c r="F1024" s="150"/>
      <c r="G1024" s="150"/>
      <c r="H1024" s="150"/>
      <c r="I1024" s="150"/>
      <c r="J1024" s="150"/>
      <c r="K1024" s="150"/>
      <c r="L1024" s="150"/>
      <c r="M1024" s="150"/>
      <c r="N1024" s="150"/>
      <c r="O1024" s="150"/>
      <c r="P1024" s="150"/>
      <c r="Q1024" s="143"/>
    </row>
    <row r="1025" customFormat="false" ht="14.25" hidden="false" customHeight="true" outlineLevel="0" collapsed="false">
      <c r="A1025" s="144" t="s">
        <v>3807</v>
      </c>
      <c r="B1025" s="145" t="s">
        <v>495</v>
      </c>
      <c r="C1025" s="146" t="s">
        <v>2709</v>
      </c>
      <c r="D1025" s="147" t="s">
        <v>2710</v>
      </c>
      <c r="E1025" s="147"/>
      <c r="F1025" s="147"/>
      <c r="G1025" s="148" t="s">
        <v>2711</v>
      </c>
      <c r="H1025" s="148"/>
      <c r="I1025" s="149" t="s">
        <v>3808</v>
      </c>
      <c r="J1025" s="146" t="s">
        <v>2719</v>
      </c>
      <c r="K1025" s="149" t="s">
        <v>3809</v>
      </c>
      <c r="L1025" s="146" t="s">
        <v>2463</v>
      </c>
      <c r="M1025" s="145" t="s">
        <v>2714</v>
      </c>
      <c r="N1025" s="146" t="s">
        <v>2715</v>
      </c>
      <c r="O1025" s="145" t="s">
        <v>2463</v>
      </c>
      <c r="P1025" s="146" t="s">
        <v>2463</v>
      </c>
      <c r="Q1025" s="143"/>
    </row>
    <row r="1026" customFormat="false" ht="14.25" hidden="false" customHeight="true" outlineLevel="0" collapsed="false">
      <c r="A1026" s="144"/>
      <c r="B1026" s="150" t="s">
        <v>2747</v>
      </c>
      <c r="C1026" s="150"/>
      <c r="D1026" s="150"/>
      <c r="E1026" s="150"/>
      <c r="F1026" s="150"/>
      <c r="G1026" s="150"/>
      <c r="H1026" s="150"/>
      <c r="I1026" s="150"/>
      <c r="J1026" s="150"/>
      <c r="K1026" s="150"/>
      <c r="L1026" s="150"/>
      <c r="M1026" s="150"/>
      <c r="N1026" s="150"/>
      <c r="O1026" s="150"/>
      <c r="P1026" s="150"/>
      <c r="Q1026" s="143"/>
    </row>
    <row r="1027" customFormat="false" ht="14.25" hidden="false" customHeight="true" outlineLevel="0" collapsed="false">
      <c r="A1027" s="144"/>
      <c r="B1027" s="150" t="s">
        <v>3810</v>
      </c>
      <c r="C1027" s="150"/>
      <c r="D1027" s="150"/>
      <c r="E1027" s="150"/>
      <c r="F1027" s="150"/>
      <c r="G1027" s="150"/>
      <c r="H1027" s="150"/>
      <c r="I1027" s="150"/>
      <c r="J1027" s="150"/>
      <c r="K1027" s="150"/>
      <c r="L1027" s="150"/>
      <c r="M1027" s="150"/>
      <c r="N1027" s="150"/>
      <c r="O1027" s="150"/>
      <c r="P1027" s="150"/>
      <c r="Q1027" s="143"/>
    </row>
    <row r="1028" customFormat="false" ht="14.25" hidden="false" customHeight="true" outlineLevel="0" collapsed="false">
      <c r="A1028" s="144"/>
      <c r="B1028" s="150" t="s">
        <v>3811</v>
      </c>
      <c r="C1028" s="150"/>
      <c r="D1028" s="150"/>
      <c r="E1028" s="150"/>
      <c r="F1028" s="150"/>
      <c r="G1028" s="150"/>
      <c r="H1028" s="150"/>
      <c r="I1028" s="150"/>
      <c r="J1028" s="150"/>
      <c r="K1028" s="150"/>
      <c r="L1028" s="150"/>
      <c r="M1028" s="150"/>
      <c r="N1028" s="150"/>
      <c r="O1028" s="150"/>
      <c r="P1028" s="150"/>
      <c r="Q1028" s="143"/>
    </row>
    <row r="1029" customFormat="false" ht="14.25" hidden="false" customHeight="true" outlineLevel="0" collapsed="false">
      <c r="A1029" s="144" t="s">
        <v>3812</v>
      </c>
      <c r="B1029" s="145" t="s">
        <v>484</v>
      </c>
      <c r="C1029" s="146" t="s">
        <v>2722</v>
      </c>
      <c r="D1029" s="147" t="s">
        <v>2710</v>
      </c>
      <c r="E1029" s="147"/>
      <c r="F1029" s="147"/>
      <c r="G1029" s="148" t="s">
        <v>2713</v>
      </c>
      <c r="H1029" s="148"/>
      <c r="I1029" s="149" t="s">
        <v>3813</v>
      </c>
      <c r="J1029" s="146" t="s">
        <v>2823</v>
      </c>
      <c r="K1029" s="149" t="s">
        <v>2713</v>
      </c>
      <c r="L1029" s="146" t="s">
        <v>2463</v>
      </c>
      <c r="M1029" s="145" t="s">
        <v>2714</v>
      </c>
      <c r="N1029" s="146" t="s">
        <v>2461</v>
      </c>
      <c r="O1029" s="145" t="s">
        <v>2463</v>
      </c>
      <c r="P1029" s="146" t="s">
        <v>2471</v>
      </c>
      <c r="Q1029" s="143"/>
    </row>
    <row r="1030" customFormat="false" ht="14.25" hidden="false" customHeight="true" outlineLevel="0" collapsed="false">
      <c r="A1030" s="144"/>
      <c r="B1030" s="150" t="s">
        <v>2747</v>
      </c>
      <c r="C1030" s="150"/>
      <c r="D1030" s="150"/>
      <c r="E1030" s="150"/>
      <c r="F1030" s="150"/>
      <c r="G1030" s="150"/>
      <c r="H1030" s="150"/>
      <c r="I1030" s="150"/>
      <c r="J1030" s="150"/>
      <c r="K1030" s="150"/>
      <c r="L1030" s="150"/>
      <c r="M1030" s="150"/>
      <c r="N1030" s="150"/>
      <c r="O1030" s="150"/>
      <c r="P1030" s="150"/>
      <c r="Q1030" s="143"/>
    </row>
    <row r="1031" customFormat="false" ht="14.25" hidden="false" customHeight="true" outlineLevel="0" collapsed="false">
      <c r="A1031" s="144"/>
      <c r="B1031" s="150" t="s">
        <v>3814</v>
      </c>
      <c r="C1031" s="150"/>
      <c r="D1031" s="150"/>
      <c r="E1031" s="150"/>
      <c r="F1031" s="150"/>
      <c r="G1031" s="150"/>
      <c r="H1031" s="150"/>
      <c r="I1031" s="150"/>
      <c r="J1031" s="150"/>
      <c r="K1031" s="150"/>
      <c r="L1031" s="150"/>
      <c r="M1031" s="150"/>
      <c r="N1031" s="150"/>
      <c r="O1031" s="150"/>
      <c r="P1031" s="150"/>
      <c r="Q1031" s="143"/>
    </row>
    <row r="1032" customFormat="false" ht="14.25" hidden="false" customHeight="true" outlineLevel="0" collapsed="false">
      <c r="A1032" s="144"/>
      <c r="B1032" s="150" t="s">
        <v>3815</v>
      </c>
      <c r="C1032" s="150"/>
      <c r="D1032" s="150"/>
      <c r="E1032" s="150"/>
      <c r="F1032" s="150"/>
      <c r="G1032" s="150"/>
      <c r="H1032" s="150"/>
      <c r="I1032" s="150"/>
      <c r="J1032" s="150"/>
      <c r="K1032" s="150"/>
      <c r="L1032" s="150"/>
      <c r="M1032" s="150"/>
      <c r="N1032" s="150"/>
      <c r="O1032" s="150"/>
      <c r="P1032" s="150"/>
      <c r="Q1032" s="143"/>
    </row>
    <row r="1033" customFormat="false" ht="14.25" hidden="false" customHeight="true" outlineLevel="0" collapsed="false">
      <c r="A1033" s="144" t="s">
        <v>3816</v>
      </c>
      <c r="B1033" s="145" t="s">
        <v>1008</v>
      </c>
      <c r="C1033" s="146" t="s">
        <v>2709</v>
      </c>
      <c r="D1033" s="147" t="s">
        <v>2718</v>
      </c>
      <c r="E1033" s="147"/>
      <c r="F1033" s="147"/>
      <c r="G1033" s="148" t="s">
        <v>2712</v>
      </c>
      <c r="H1033" s="148"/>
      <c r="I1033" s="149" t="n">
        <v>0.95</v>
      </c>
      <c r="J1033" s="146" t="s">
        <v>2726</v>
      </c>
      <c r="K1033" s="149" t="s">
        <v>2713</v>
      </c>
      <c r="L1033" s="146" t="s">
        <v>2463</v>
      </c>
      <c r="M1033" s="145" t="s">
        <v>2714</v>
      </c>
      <c r="N1033" s="146" t="s">
        <v>2715</v>
      </c>
      <c r="O1033" s="145" t="s">
        <v>2463</v>
      </c>
      <c r="P1033" s="146" t="s">
        <v>2463</v>
      </c>
      <c r="Q1033" s="143"/>
    </row>
    <row r="1034" customFormat="false" ht="14.25" hidden="false" customHeight="true" outlineLevel="0" collapsed="false">
      <c r="A1034" s="144"/>
      <c r="B1034" s="150" t="s">
        <v>3817</v>
      </c>
      <c r="C1034" s="150"/>
      <c r="D1034" s="150"/>
      <c r="E1034" s="150"/>
      <c r="F1034" s="150"/>
      <c r="G1034" s="150"/>
      <c r="H1034" s="150"/>
      <c r="I1034" s="150"/>
      <c r="J1034" s="150"/>
      <c r="K1034" s="150"/>
      <c r="L1034" s="150"/>
      <c r="M1034" s="150"/>
      <c r="N1034" s="150"/>
      <c r="O1034" s="150"/>
      <c r="P1034" s="150"/>
      <c r="Q1034" s="143"/>
    </row>
    <row r="1035" customFormat="false" ht="14.25" hidden="false" customHeight="true" outlineLevel="0" collapsed="false">
      <c r="A1035" s="144" t="s">
        <v>3818</v>
      </c>
      <c r="B1035" s="145" t="s">
        <v>1008</v>
      </c>
      <c r="C1035" s="146" t="s">
        <v>2722</v>
      </c>
      <c r="D1035" s="147" t="s">
        <v>16</v>
      </c>
      <c r="E1035" s="147"/>
      <c r="F1035" s="147"/>
      <c r="G1035" s="148" t="s">
        <v>2713</v>
      </c>
      <c r="H1035" s="148"/>
      <c r="I1035" s="149" t="n">
        <v>1</v>
      </c>
      <c r="J1035" s="146" t="s">
        <v>2823</v>
      </c>
      <c r="K1035" s="149" t="s">
        <v>2713</v>
      </c>
      <c r="L1035" s="146" t="s">
        <v>2463</v>
      </c>
      <c r="M1035" s="145" t="n">
        <v>4</v>
      </c>
      <c r="N1035" s="146" t="s">
        <v>2461</v>
      </c>
      <c r="O1035" s="145" t="s">
        <v>2463</v>
      </c>
      <c r="P1035" s="146" t="s">
        <v>2463</v>
      </c>
      <c r="Q1035" s="143"/>
    </row>
    <row r="1036" customFormat="false" ht="14.25" hidden="false" customHeight="true" outlineLevel="0" collapsed="false">
      <c r="A1036" s="144"/>
      <c r="B1036" s="150" t="s">
        <v>3819</v>
      </c>
      <c r="C1036" s="150"/>
      <c r="D1036" s="150"/>
      <c r="E1036" s="150"/>
      <c r="F1036" s="150"/>
      <c r="G1036" s="150"/>
      <c r="H1036" s="150"/>
      <c r="I1036" s="150"/>
      <c r="J1036" s="150"/>
      <c r="K1036" s="150"/>
      <c r="L1036" s="150"/>
      <c r="M1036" s="150"/>
      <c r="N1036" s="150"/>
      <c r="O1036" s="150"/>
      <c r="P1036" s="150"/>
      <c r="Q1036" s="143"/>
    </row>
    <row r="1037" customFormat="false" ht="14.25" hidden="false" customHeight="true" outlineLevel="0" collapsed="false">
      <c r="A1037" s="144" t="s">
        <v>3820</v>
      </c>
      <c r="B1037" s="145" t="s">
        <v>484</v>
      </c>
      <c r="C1037" s="146" t="s">
        <v>2709</v>
      </c>
      <c r="D1037" s="147" t="s">
        <v>2710</v>
      </c>
      <c r="E1037" s="147"/>
      <c r="F1037" s="147"/>
      <c r="G1037" s="148" t="n">
        <v>5</v>
      </c>
      <c r="H1037" s="148"/>
      <c r="I1037" s="149" t="n">
        <v>1</v>
      </c>
      <c r="J1037" s="146" t="s">
        <v>2719</v>
      </c>
      <c r="K1037" s="149" t="n">
        <v>0.3</v>
      </c>
      <c r="L1037" s="146" t="s">
        <v>2463</v>
      </c>
      <c r="M1037" s="145" t="s">
        <v>2714</v>
      </c>
      <c r="N1037" s="146" t="s">
        <v>2802</v>
      </c>
      <c r="O1037" s="145" t="s">
        <v>2463</v>
      </c>
      <c r="P1037" s="146" t="s">
        <v>2463</v>
      </c>
      <c r="Q1037" s="143"/>
    </row>
    <row r="1038" customFormat="false" ht="14.25" hidden="false" customHeight="true" outlineLevel="0" collapsed="false">
      <c r="A1038" s="144"/>
      <c r="B1038" s="150" t="s">
        <v>3821</v>
      </c>
      <c r="C1038" s="150"/>
      <c r="D1038" s="150"/>
      <c r="E1038" s="150"/>
      <c r="F1038" s="150"/>
      <c r="G1038" s="150"/>
      <c r="H1038" s="150"/>
      <c r="I1038" s="150"/>
      <c r="J1038" s="150"/>
      <c r="K1038" s="150"/>
      <c r="L1038" s="150"/>
      <c r="M1038" s="150"/>
      <c r="N1038" s="150"/>
      <c r="O1038" s="150"/>
      <c r="P1038" s="150"/>
      <c r="Q1038" s="143"/>
    </row>
    <row r="1039" customFormat="false" ht="14.25" hidden="false" customHeight="true" outlineLevel="0" collapsed="false">
      <c r="A1039" s="144" t="s">
        <v>3822</v>
      </c>
      <c r="B1039" s="145" t="s">
        <v>444</v>
      </c>
      <c r="C1039" s="146" t="s">
        <v>2722</v>
      </c>
      <c r="D1039" s="147" t="s">
        <v>2710</v>
      </c>
      <c r="E1039" s="147"/>
      <c r="F1039" s="147"/>
      <c r="G1039" s="148" t="s">
        <v>2713</v>
      </c>
      <c r="H1039" s="148"/>
      <c r="I1039" s="149" t="s">
        <v>2713</v>
      </c>
      <c r="J1039" s="146" t="s">
        <v>2753</v>
      </c>
      <c r="K1039" s="149" t="s">
        <v>2713</v>
      </c>
      <c r="L1039" s="146" t="s">
        <v>2463</v>
      </c>
      <c r="M1039" s="145" t="s">
        <v>2714</v>
      </c>
      <c r="N1039" s="146" t="s">
        <v>2761</v>
      </c>
      <c r="O1039" s="145" t="s">
        <v>2463</v>
      </c>
      <c r="P1039" s="146" t="s">
        <v>2471</v>
      </c>
      <c r="Q1039" s="143"/>
    </row>
    <row r="1040" customFormat="false" ht="14.25" hidden="false" customHeight="true" outlineLevel="0" collapsed="false">
      <c r="A1040" s="144"/>
      <c r="B1040" s="150" t="s">
        <v>3823</v>
      </c>
      <c r="C1040" s="150"/>
      <c r="D1040" s="150"/>
      <c r="E1040" s="150"/>
      <c r="F1040" s="150"/>
      <c r="G1040" s="150"/>
      <c r="H1040" s="150"/>
      <c r="I1040" s="150"/>
      <c r="J1040" s="150"/>
      <c r="K1040" s="150"/>
      <c r="L1040" s="150"/>
      <c r="M1040" s="150"/>
      <c r="N1040" s="150"/>
      <c r="O1040" s="150"/>
      <c r="P1040" s="150"/>
      <c r="Q1040" s="143"/>
    </row>
    <row r="1041" customFormat="false" ht="14.25" hidden="false" customHeight="true" outlineLevel="0" collapsed="false">
      <c r="A1041" s="144" t="s">
        <v>3824</v>
      </c>
      <c r="B1041" s="145" t="s">
        <v>484</v>
      </c>
      <c r="C1041" s="146" t="s">
        <v>2722</v>
      </c>
      <c r="D1041" s="147" t="s">
        <v>2735</v>
      </c>
      <c r="E1041" s="147"/>
      <c r="F1041" s="147"/>
      <c r="G1041" s="148" t="s">
        <v>2713</v>
      </c>
      <c r="H1041" s="148"/>
      <c r="I1041" s="149" t="s">
        <v>2713</v>
      </c>
      <c r="J1041" s="146"/>
      <c r="K1041" s="149" t="s">
        <v>2713</v>
      </c>
      <c r="L1041" s="146" t="s">
        <v>427</v>
      </c>
      <c r="M1041" s="145" t="s">
        <v>2714</v>
      </c>
      <c r="N1041" s="146" t="s">
        <v>2461</v>
      </c>
      <c r="O1041" s="145" t="s">
        <v>2471</v>
      </c>
      <c r="P1041" s="146" t="s">
        <v>2463</v>
      </c>
      <c r="Q1041" s="143"/>
    </row>
    <row r="1042" customFormat="false" ht="14.25" hidden="false" customHeight="true" outlineLevel="0" collapsed="false">
      <c r="A1042" s="144"/>
      <c r="B1042" s="150" t="s">
        <v>3825</v>
      </c>
      <c r="C1042" s="150"/>
      <c r="D1042" s="150"/>
      <c r="E1042" s="150"/>
      <c r="F1042" s="150"/>
      <c r="G1042" s="150"/>
      <c r="H1042" s="150"/>
      <c r="I1042" s="150"/>
      <c r="J1042" s="150"/>
      <c r="K1042" s="150"/>
      <c r="L1042" s="150"/>
      <c r="M1042" s="150"/>
      <c r="N1042" s="150"/>
      <c r="O1042" s="150"/>
      <c r="P1042" s="150"/>
      <c r="Q1042" s="143"/>
    </row>
    <row r="1043" customFormat="false" ht="14.25" hidden="false" customHeight="true" outlineLevel="0" collapsed="false">
      <c r="A1043" s="144" t="s">
        <v>3826</v>
      </c>
      <c r="B1043" s="145" t="s">
        <v>764</v>
      </c>
      <c r="C1043" s="146" t="s">
        <v>2709</v>
      </c>
      <c r="D1043" s="147" t="s">
        <v>2710</v>
      </c>
      <c r="E1043" s="147"/>
      <c r="F1043" s="147"/>
      <c r="G1043" s="148" t="s">
        <v>2911</v>
      </c>
      <c r="H1043" s="148"/>
      <c r="I1043" s="149" t="n">
        <v>1</v>
      </c>
      <c r="J1043" s="146" t="s">
        <v>2753</v>
      </c>
      <c r="K1043" s="149" t="s">
        <v>2713</v>
      </c>
      <c r="L1043" s="146" t="s">
        <v>2463</v>
      </c>
      <c r="M1043" s="145" t="s">
        <v>3178</v>
      </c>
      <c r="N1043" s="146" t="s">
        <v>2715</v>
      </c>
      <c r="O1043" s="145" t="s">
        <v>2463</v>
      </c>
      <c r="P1043" s="146" t="s">
        <v>2463</v>
      </c>
      <c r="Q1043" s="143"/>
    </row>
    <row r="1044" customFormat="false" ht="14.25" hidden="false" customHeight="true" outlineLevel="0" collapsed="false">
      <c r="A1044" s="144"/>
      <c r="B1044" s="150" t="s">
        <v>3827</v>
      </c>
      <c r="C1044" s="150"/>
      <c r="D1044" s="150"/>
      <c r="E1044" s="150"/>
      <c r="F1044" s="150"/>
      <c r="G1044" s="150"/>
      <c r="H1044" s="150"/>
      <c r="I1044" s="150"/>
      <c r="J1044" s="150"/>
      <c r="K1044" s="150"/>
      <c r="L1044" s="150"/>
      <c r="M1044" s="150"/>
      <c r="N1044" s="150"/>
      <c r="O1044" s="150"/>
      <c r="P1044" s="150"/>
      <c r="Q1044" s="143"/>
    </row>
    <row r="1045" customFormat="false" ht="14.25" hidden="false" customHeight="true" outlineLevel="0" collapsed="false">
      <c r="A1045" s="144" t="s">
        <v>3828</v>
      </c>
      <c r="B1045" s="145" t="s">
        <v>484</v>
      </c>
      <c r="C1045" s="146" t="s">
        <v>2709</v>
      </c>
      <c r="D1045" s="147" t="s">
        <v>2710</v>
      </c>
      <c r="E1045" s="147"/>
      <c r="F1045" s="147"/>
      <c r="G1045" s="148" t="s">
        <v>3513</v>
      </c>
      <c r="H1045" s="148"/>
      <c r="I1045" s="149" t="n">
        <v>0.9</v>
      </c>
      <c r="J1045" s="146" t="s">
        <v>2726</v>
      </c>
      <c r="K1045" s="149" t="s">
        <v>2463</v>
      </c>
      <c r="L1045" s="146" t="s">
        <v>2713</v>
      </c>
      <c r="M1045" s="145" t="s">
        <v>2714</v>
      </c>
      <c r="N1045" s="146" t="s">
        <v>2461</v>
      </c>
      <c r="O1045" s="145" t="s">
        <v>2463</v>
      </c>
      <c r="P1045" s="146" t="s">
        <v>2463</v>
      </c>
      <c r="Q1045" s="143"/>
    </row>
    <row r="1046" customFormat="false" ht="14.25" hidden="false" customHeight="true" outlineLevel="0" collapsed="false">
      <c r="A1046" s="144"/>
      <c r="B1046" s="150" t="s">
        <v>3829</v>
      </c>
      <c r="C1046" s="150"/>
      <c r="D1046" s="150"/>
      <c r="E1046" s="150"/>
      <c r="F1046" s="150"/>
      <c r="G1046" s="150"/>
      <c r="H1046" s="150"/>
      <c r="I1046" s="150"/>
      <c r="J1046" s="150"/>
      <c r="K1046" s="150"/>
      <c r="L1046" s="150"/>
      <c r="M1046" s="150"/>
      <c r="N1046" s="150"/>
      <c r="O1046" s="150"/>
      <c r="P1046" s="150"/>
      <c r="Q1046" s="143"/>
    </row>
    <row r="1047" customFormat="false" ht="14.25" hidden="false" customHeight="true" outlineLevel="0" collapsed="false">
      <c r="A1047" s="144" t="s">
        <v>3830</v>
      </c>
      <c r="B1047" s="145" t="s">
        <v>882</v>
      </c>
      <c r="C1047" s="146" t="s">
        <v>2709</v>
      </c>
      <c r="D1047" s="147" t="s">
        <v>2710</v>
      </c>
      <c r="E1047" s="147"/>
      <c r="F1047" s="147"/>
      <c r="G1047" s="148" t="s">
        <v>2740</v>
      </c>
      <c r="H1047" s="148"/>
      <c r="I1047" s="149" t="n">
        <v>0.95</v>
      </c>
      <c r="J1047" s="146" t="s">
        <v>2723</v>
      </c>
      <c r="K1047" s="149" t="s">
        <v>2713</v>
      </c>
      <c r="L1047" s="146" t="s">
        <v>2463</v>
      </c>
      <c r="M1047" s="145" t="s">
        <v>2714</v>
      </c>
      <c r="N1047" s="146" t="s">
        <v>2761</v>
      </c>
      <c r="O1047" s="145" t="s">
        <v>2463</v>
      </c>
      <c r="P1047" s="146" t="s">
        <v>2463</v>
      </c>
      <c r="Q1047" s="143"/>
    </row>
    <row r="1048" customFormat="false" ht="14.25" hidden="false" customHeight="true" outlineLevel="0" collapsed="false">
      <c r="A1048" s="144"/>
      <c r="B1048" s="150" t="s">
        <v>3831</v>
      </c>
      <c r="C1048" s="150"/>
      <c r="D1048" s="150"/>
      <c r="E1048" s="150"/>
      <c r="F1048" s="150"/>
      <c r="G1048" s="150"/>
      <c r="H1048" s="150"/>
      <c r="I1048" s="150"/>
      <c r="J1048" s="150"/>
      <c r="K1048" s="150"/>
      <c r="L1048" s="150"/>
      <c r="M1048" s="150"/>
      <c r="N1048" s="150"/>
      <c r="O1048" s="150"/>
      <c r="P1048" s="150"/>
      <c r="Q1048" s="143"/>
    </row>
    <row r="1049" customFormat="false" ht="14.25" hidden="false" customHeight="true" outlineLevel="0" collapsed="false">
      <c r="A1049" s="144" t="s">
        <v>3832</v>
      </c>
      <c r="B1049" s="145" t="s">
        <v>501</v>
      </c>
      <c r="C1049" s="146" t="s">
        <v>2729</v>
      </c>
      <c r="D1049" s="147" t="s">
        <v>2710</v>
      </c>
      <c r="E1049" s="147"/>
      <c r="F1049" s="147"/>
      <c r="G1049" s="148" t="s">
        <v>2723</v>
      </c>
      <c r="H1049" s="148"/>
      <c r="I1049" s="149" t="n">
        <v>1</v>
      </c>
      <c r="J1049" s="146" t="s">
        <v>2726</v>
      </c>
      <c r="K1049" s="149" t="n">
        <v>0.3</v>
      </c>
      <c r="L1049" s="146" t="s">
        <v>2471</v>
      </c>
      <c r="M1049" s="145" t="s">
        <v>2714</v>
      </c>
      <c r="N1049" s="146" t="s">
        <v>2715</v>
      </c>
      <c r="O1049" s="145" t="s">
        <v>2463</v>
      </c>
      <c r="P1049" s="146" t="s">
        <v>2463</v>
      </c>
      <c r="Q1049" s="143"/>
    </row>
    <row r="1050" customFormat="false" ht="14.25" hidden="false" customHeight="true" outlineLevel="0" collapsed="false">
      <c r="A1050" s="144"/>
      <c r="B1050" s="150" t="s">
        <v>3833</v>
      </c>
      <c r="C1050" s="150"/>
      <c r="D1050" s="150"/>
      <c r="E1050" s="150"/>
      <c r="F1050" s="150"/>
      <c r="G1050" s="150"/>
      <c r="H1050" s="150"/>
      <c r="I1050" s="150"/>
      <c r="J1050" s="150"/>
      <c r="K1050" s="150"/>
      <c r="L1050" s="150"/>
      <c r="M1050" s="150"/>
      <c r="N1050" s="150"/>
      <c r="O1050" s="150"/>
      <c r="P1050" s="150"/>
      <c r="Q1050" s="143"/>
    </row>
    <row r="1051" customFormat="false" ht="14.25" hidden="false" customHeight="true" outlineLevel="0" collapsed="false">
      <c r="A1051" s="144" t="s">
        <v>3834</v>
      </c>
      <c r="B1051" s="145" t="s">
        <v>455</v>
      </c>
      <c r="C1051" s="146" t="s">
        <v>2722</v>
      </c>
      <c r="D1051" s="147" t="s">
        <v>2710</v>
      </c>
      <c r="E1051" s="147"/>
      <c r="F1051" s="147"/>
      <c r="G1051" s="148" t="s">
        <v>2713</v>
      </c>
      <c r="H1051" s="148"/>
      <c r="I1051" s="149" t="s">
        <v>2713</v>
      </c>
      <c r="J1051" s="146" t="s">
        <v>2753</v>
      </c>
      <c r="K1051" s="149" t="s">
        <v>2713</v>
      </c>
      <c r="L1051" s="146" t="s">
        <v>2463</v>
      </c>
      <c r="M1051" s="145" t="s">
        <v>2714</v>
      </c>
      <c r="N1051" s="146" t="s">
        <v>2461</v>
      </c>
      <c r="O1051" s="145" t="s">
        <v>2463</v>
      </c>
      <c r="P1051" s="146" t="s">
        <v>2471</v>
      </c>
      <c r="Q1051" s="143"/>
    </row>
    <row r="1052" customFormat="false" ht="14.25" hidden="false" customHeight="true" outlineLevel="0" collapsed="false">
      <c r="A1052" s="144"/>
      <c r="B1052" s="150" t="s">
        <v>3835</v>
      </c>
      <c r="C1052" s="150"/>
      <c r="D1052" s="150"/>
      <c r="E1052" s="150"/>
      <c r="F1052" s="150"/>
      <c r="G1052" s="150"/>
      <c r="H1052" s="150"/>
      <c r="I1052" s="150"/>
      <c r="J1052" s="150"/>
      <c r="K1052" s="150"/>
      <c r="L1052" s="150"/>
      <c r="M1052" s="150"/>
      <c r="N1052" s="150"/>
      <c r="O1052" s="150"/>
      <c r="P1052" s="150"/>
      <c r="Q1052" s="143"/>
    </row>
    <row r="1053" customFormat="false" ht="14.25" hidden="false" customHeight="true" outlineLevel="0" collapsed="false">
      <c r="A1053" s="144" t="s">
        <v>3836</v>
      </c>
      <c r="B1053" s="145" t="s">
        <v>484</v>
      </c>
      <c r="C1053" s="146" t="s">
        <v>2729</v>
      </c>
      <c r="D1053" s="147" t="s">
        <v>2710</v>
      </c>
      <c r="E1053" s="147"/>
      <c r="F1053" s="147"/>
      <c r="G1053" s="148" t="s">
        <v>2771</v>
      </c>
      <c r="H1053" s="148"/>
      <c r="I1053" s="149" t="n">
        <v>1</v>
      </c>
      <c r="J1053" s="146" t="s">
        <v>2711</v>
      </c>
      <c r="K1053" s="149" t="s">
        <v>2713</v>
      </c>
      <c r="L1053" s="146" t="s">
        <v>2463</v>
      </c>
      <c r="M1053" s="145" t="s">
        <v>2714</v>
      </c>
      <c r="N1053" s="146" t="s">
        <v>2802</v>
      </c>
      <c r="O1053" s="145" t="s">
        <v>2463</v>
      </c>
      <c r="P1053" s="146" t="s">
        <v>2463</v>
      </c>
      <c r="Q1053" s="143"/>
    </row>
    <row r="1054" customFormat="false" ht="14.25" hidden="false" customHeight="true" outlineLevel="0" collapsed="false">
      <c r="A1054" s="144"/>
      <c r="B1054" s="150" t="s">
        <v>3837</v>
      </c>
      <c r="C1054" s="150"/>
      <c r="D1054" s="150"/>
      <c r="E1054" s="150"/>
      <c r="F1054" s="150"/>
      <c r="G1054" s="150"/>
      <c r="H1054" s="150"/>
      <c r="I1054" s="150"/>
      <c r="J1054" s="150"/>
      <c r="K1054" s="150"/>
      <c r="L1054" s="150"/>
      <c r="M1054" s="150"/>
      <c r="N1054" s="150"/>
      <c r="O1054" s="150"/>
      <c r="P1054" s="150"/>
      <c r="Q1054" s="143"/>
    </row>
    <row r="1055" customFormat="false" ht="14.25" hidden="false" customHeight="true" outlineLevel="0" collapsed="false">
      <c r="A1055" s="144" t="s">
        <v>3838</v>
      </c>
      <c r="B1055" s="145" t="s">
        <v>512</v>
      </c>
      <c r="C1055" s="146" t="s">
        <v>2722</v>
      </c>
      <c r="D1055" s="147" t="s">
        <v>3264</v>
      </c>
      <c r="E1055" s="147"/>
      <c r="F1055" s="147"/>
      <c r="G1055" s="148" t="s">
        <v>3839</v>
      </c>
      <c r="H1055" s="148"/>
      <c r="I1055" s="149" t="s">
        <v>2713</v>
      </c>
      <c r="J1055" s="146" t="s">
        <v>2753</v>
      </c>
      <c r="K1055" s="149" t="s">
        <v>2713</v>
      </c>
      <c r="L1055" s="146" t="s">
        <v>427</v>
      </c>
      <c r="M1055" s="145" t="s">
        <v>2714</v>
      </c>
      <c r="N1055" s="146" t="s">
        <v>2761</v>
      </c>
      <c r="O1055" s="145" t="s">
        <v>2463</v>
      </c>
      <c r="P1055" s="146" t="s">
        <v>2471</v>
      </c>
      <c r="Q1055" s="143"/>
    </row>
    <row r="1056" customFormat="false" ht="14.25" hidden="false" customHeight="true" outlineLevel="0" collapsed="false">
      <c r="A1056" s="144"/>
      <c r="B1056" s="150" t="s">
        <v>3840</v>
      </c>
      <c r="C1056" s="150"/>
      <c r="D1056" s="150"/>
      <c r="E1056" s="150"/>
      <c r="F1056" s="150"/>
      <c r="G1056" s="150"/>
      <c r="H1056" s="150"/>
      <c r="I1056" s="150"/>
      <c r="J1056" s="150"/>
      <c r="K1056" s="150"/>
      <c r="L1056" s="150"/>
      <c r="M1056" s="150"/>
      <c r="N1056" s="150"/>
      <c r="O1056" s="150"/>
      <c r="P1056" s="150"/>
      <c r="Q1056" s="143"/>
    </row>
    <row r="1057" customFormat="false" ht="14.25" hidden="false" customHeight="true" outlineLevel="0" collapsed="false">
      <c r="A1057" s="144" t="s">
        <v>3841</v>
      </c>
      <c r="B1057" s="151" t="s">
        <v>764</v>
      </c>
      <c r="C1057" s="152" t="s">
        <v>3842</v>
      </c>
      <c r="D1057" s="153" t="s">
        <v>3843</v>
      </c>
      <c r="E1057" s="153"/>
      <c r="F1057" s="153"/>
      <c r="G1057" s="154" t="s">
        <v>2713</v>
      </c>
      <c r="H1057" s="154"/>
      <c r="I1057" s="151" t="s">
        <v>2713</v>
      </c>
      <c r="J1057" s="152" t="s">
        <v>2823</v>
      </c>
      <c r="K1057" s="151" t="s">
        <v>2713</v>
      </c>
      <c r="L1057" s="152" t="s">
        <v>2463</v>
      </c>
      <c r="M1057" s="151" t="n">
        <v>4</v>
      </c>
      <c r="N1057" s="152" t="s">
        <v>2461</v>
      </c>
      <c r="O1057" s="151" t="s">
        <v>2463</v>
      </c>
      <c r="P1057" s="152" t="s">
        <v>2463</v>
      </c>
      <c r="Q1057" s="143"/>
    </row>
    <row r="1058" customFormat="false" ht="14.25" hidden="false" customHeight="true" outlineLevel="0" collapsed="false">
      <c r="A1058" s="144"/>
      <c r="B1058" s="155" t="s">
        <v>3844</v>
      </c>
      <c r="C1058" s="155"/>
      <c r="D1058" s="155"/>
      <c r="E1058" s="155"/>
      <c r="F1058" s="155"/>
      <c r="G1058" s="155"/>
      <c r="H1058" s="155"/>
      <c r="I1058" s="155"/>
      <c r="J1058" s="155"/>
      <c r="K1058" s="155"/>
      <c r="L1058" s="155"/>
      <c r="M1058" s="155"/>
      <c r="N1058" s="155"/>
      <c r="O1058" s="155"/>
      <c r="P1058" s="155"/>
      <c r="Q1058" s="143"/>
    </row>
    <row r="1059" customFormat="false" ht="14.25" hidden="false" customHeight="true" outlineLevel="0" collapsed="false">
      <c r="A1059" s="144" t="s">
        <v>3845</v>
      </c>
      <c r="B1059" s="145" t="s">
        <v>484</v>
      </c>
      <c r="C1059" s="146" t="s">
        <v>2709</v>
      </c>
      <c r="D1059" s="147" t="s">
        <v>2710</v>
      </c>
      <c r="E1059" s="147"/>
      <c r="F1059" s="147"/>
      <c r="G1059" s="148" t="s">
        <v>3846</v>
      </c>
      <c r="H1059" s="148"/>
      <c r="I1059" s="149" t="n">
        <v>1</v>
      </c>
      <c r="J1059" s="146" t="s">
        <v>2830</v>
      </c>
      <c r="K1059" s="149" t="s">
        <v>2713</v>
      </c>
      <c r="L1059" s="146" t="s">
        <v>2463</v>
      </c>
      <c r="M1059" s="145" t="s">
        <v>2714</v>
      </c>
      <c r="N1059" s="146" t="s">
        <v>2461</v>
      </c>
      <c r="O1059" s="145" t="s">
        <v>2463</v>
      </c>
      <c r="P1059" s="146" t="s">
        <v>2463</v>
      </c>
      <c r="Q1059" s="143"/>
    </row>
    <row r="1060" customFormat="false" ht="14.25" hidden="false" customHeight="true" outlineLevel="0" collapsed="false">
      <c r="A1060" s="144"/>
      <c r="B1060" s="150" t="s">
        <v>3847</v>
      </c>
      <c r="C1060" s="150"/>
      <c r="D1060" s="150"/>
      <c r="E1060" s="150"/>
      <c r="F1060" s="150"/>
      <c r="G1060" s="150"/>
      <c r="H1060" s="150"/>
      <c r="I1060" s="150"/>
      <c r="J1060" s="150"/>
      <c r="K1060" s="150"/>
      <c r="L1060" s="150"/>
      <c r="M1060" s="150"/>
      <c r="N1060" s="150"/>
      <c r="O1060" s="150"/>
      <c r="P1060" s="150"/>
      <c r="Q1060" s="143"/>
    </row>
    <row r="1061" customFormat="false" ht="14.25" hidden="false" customHeight="true" outlineLevel="0" collapsed="false">
      <c r="A1061" s="144" t="s">
        <v>3848</v>
      </c>
      <c r="B1061" s="145" t="s">
        <v>1019</v>
      </c>
      <c r="C1061" s="146" t="s">
        <v>2722</v>
      </c>
      <c r="D1061" s="147" t="s">
        <v>2710</v>
      </c>
      <c r="E1061" s="147"/>
      <c r="F1061" s="147"/>
      <c r="G1061" s="148" t="s">
        <v>2713</v>
      </c>
      <c r="H1061" s="148"/>
      <c r="I1061" s="149" t="n">
        <v>1</v>
      </c>
      <c r="J1061" s="146" t="s">
        <v>2712</v>
      </c>
      <c r="K1061" s="149" t="s">
        <v>2713</v>
      </c>
      <c r="L1061" s="146" t="s">
        <v>2463</v>
      </c>
      <c r="M1061" s="145" t="s">
        <v>2714</v>
      </c>
      <c r="N1061" s="146" t="s">
        <v>2461</v>
      </c>
      <c r="O1061" s="145" t="s">
        <v>2463</v>
      </c>
      <c r="P1061" s="146" t="s">
        <v>2471</v>
      </c>
      <c r="Q1061" s="143"/>
    </row>
    <row r="1062" customFormat="false" ht="14.25" hidden="false" customHeight="true" outlineLevel="0" collapsed="false">
      <c r="A1062" s="144"/>
      <c r="B1062" s="150" t="s">
        <v>3849</v>
      </c>
      <c r="C1062" s="150"/>
      <c r="D1062" s="150"/>
      <c r="E1062" s="150"/>
      <c r="F1062" s="150"/>
      <c r="G1062" s="150"/>
      <c r="H1062" s="150"/>
      <c r="I1062" s="150"/>
      <c r="J1062" s="150"/>
      <c r="K1062" s="150"/>
      <c r="L1062" s="150"/>
      <c r="M1062" s="150"/>
      <c r="N1062" s="150"/>
      <c r="O1062" s="150"/>
      <c r="P1062" s="150"/>
      <c r="Q1062" s="143"/>
    </row>
    <row r="1063" customFormat="false" ht="14.25" hidden="false" customHeight="true" outlineLevel="0" collapsed="false">
      <c r="A1063" s="144" t="s">
        <v>3850</v>
      </c>
      <c r="B1063" s="145" t="s">
        <v>484</v>
      </c>
      <c r="C1063" s="146" t="s">
        <v>2722</v>
      </c>
      <c r="D1063" s="147" t="s">
        <v>16</v>
      </c>
      <c r="E1063" s="147"/>
      <c r="F1063" s="147"/>
      <c r="G1063" s="148" t="s">
        <v>2713</v>
      </c>
      <c r="H1063" s="148"/>
      <c r="I1063" s="149" t="s">
        <v>2713</v>
      </c>
      <c r="J1063" s="146" t="s">
        <v>3851</v>
      </c>
      <c r="K1063" s="149" t="s">
        <v>2713</v>
      </c>
      <c r="L1063" s="146" t="s">
        <v>427</v>
      </c>
      <c r="M1063" s="145" t="s">
        <v>2714</v>
      </c>
      <c r="N1063" s="146" t="s">
        <v>2802</v>
      </c>
      <c r="O1063" s="145" t="s">
        <v>2463</v>
      </c>
      <c r="P1063" s="146" t="s">
        <v>2463</v>
      </c>
      <c r="Q1063" s="143"/>
    </row>
    <row r="1064" customFormat="false" ht="14.25" hidden="false" customHeight="true" outlineLevel="0" collapsed="false">
      <c r="A1064" s="144"/>
      <c r="B1064" s="150" t="s">
        <v>3852</v>
      </c>
      <c r="C1064" s="150"/>
      <c r="D1064" s="150"/>
      <c r="E1064" s="150"/>
      <c r="F1064" s="150"/>
      <c r="G1064" s="150"/>
      <c r="H1064" s="150"/>
      <c r="I1064" s="150"/>
      <c r="J1064" s="150"/>
      <c r="K1064" s="150"/>
      <c r="L1064" s="150"/>
      <c r="M1064" s="150"/>
      <c r="N1064" s="150"/>
      <c r="O1064" s="150"/>
      <c r="P1064" s="150"/>
      <c r="Q1064" s="143"/>
    </row>
    <row r="1065" customFormat="false" ht="14.25" hidden="false" customHeight="true" outlineLevel="0" collapsed="false">
      <c r="A1065" s="144" t="s">
        <v>3853</v>
      </c>
      <c r="B1065" s="145" t="s">
        <v>764</v>
      </c>
      <c r="C1065" s="146" t="s">
        <v>2722</v>
      </c>
      <c r="D1065" s="147" t="s">
        <v>2710</v>
      </c>
      <c r="E1065" s="147"/>
      <c r="F1065" s="147"/>
      <c r="G1065" s="148" t="s">
        <v>2713</v>
      </c>
      <c r="H1065" s="148"/>
      <c r="I1065" s="149" t="n">
        <v>1</v>
      </c>
      <c r="J1065" s="146" t="s">
        <v>2753</v>
      </c>
      <c r="K1065" s="149" t="s">
        <v>2713</v>
      </c>
      <c r="L1065" s="146" t="s">
        <v>2463</v>
      </c>
      <c r="M1065" s="145" t="s">
        <v>2714</v>
      </c>
      <c r="N1065" s="146" t="s">
        <v>2761</v>
      </c>
      <c r="O1065" s="145" t="s">
        <v>2463</v>
      </c>
      <c r="P1065" s="146" t="s">
        <v>2471</v>
      </c>
      <c r="Q1065" s="143"/>
    </row>
    <row r="1066" customFormat="false" ht="14.25" hidden="false" customHeight="true" outlineLevel="0" collapsed="false">
      <c r="A1066" s="144"/>
      <c r="B1066" s="150" t="s">
        <v>3854</v>
      </c>
      <c r="C1066" s="150"/>
      <c r="D1066" s="150"/>
      <c r="E1066" s="150"/>
      <c r="F1066" s="150"/>
      <c r="G1066" s="150"/>
      <c r="H1066" s="150"/>
      <c r="I1066" s="150"/>
      <c r="J1066" s="150"/>
      <c r="K1066" s="150"/>
      <c r="L1066" s="150"/>
      <c r="M1066" s="150"/>
      <c r="N1066" s="150"/>
      <c r="O1066" s="150"/>
      <c r="P1066" s="150"/>
      <c r="Q1066" s="143"/>
    </row>
    <row r="1067" customFormat="false" ht="14.25" hidden="false" customHeight="true" outlineLevel="0" collapsed="false">
      <c r="A1067" s="144" t="s">
        <v>3855</v>
      </c>
      <c r="B1067" s="145" t="s">
        <v>974</v>
      </c>
      <c r="C1067" s="146" t="s">
        <v>2722</v>
      </c>
      <c r="D1067" s="147" t="s">
        <v>3264</v>
      </c>
      <c r="E1067" s="147"/>
      <c r="F1067" s="147"/>
      <c r="G1067" s="148" t="s">
        <v>3856</v>
      </c>
      <c r="H1067" s="148"/>
      <c r="I1067" s="149" t="n">
        <v>1</v>
      </c>
      <c r="J1067" s="146" t="s">
        <v>2911</v>
      </c>
      <c r="K1067" s="149" t="s">
        <v>2713</v>
      </c>
      <c r="L1067" s="146" t="s">
        <v>2463</v>
      </c>
      <c r="M1067" s="145" t="s">
        <v>2714</v>
      </c>
      <c r="N1067" s="146" t="s">
        <v>2761</v>
      </c>
      <c r="O1067" s="145" t="s">
        <v>2463</v>
      </c>
      <c r="P1067" s="146" t="s">
        <v>2471</v>
      </c>
      <c r="Q1067" s="143"/>
    </row>
    <row r="1068" customFormat="false" ht="14.25" hidden="false" customHeight="true" outlineLevel="0" collapsed="false">
      <c r="A1068" s="144"/>
      <c r="B1068" s="150" t="s">
        <v>3857</v>
      </c>
      <c r="C1068" s="150"/>
      <c r="D1068" s="150"/>
      <c r="E1068" s="150"/>
      <c r="F1068" s="150"/>
      <c r="G1068" s="150"/>
      <c r="H1068" s="150"/>
      <c r="I1068" s="150"/>
      <c r="J1068" s="150"/>
      <c r="K1068" s="150"/>
      <c r="L1068" s="150"/>
      <c r="M1068" s="150"/>
      <c r="N1068" s="150"/>
      <c r="O1068" s="150"/>
      <c r="P1068" s="150"/>
      <c r="Q1068" s="143"/>
    </row>
    <row r="1069" customFormat="false" ht="14.25" hidden="false" customHeight="true" outlineLevel="0" collapsed="false">
      <c r="A1069" s="144" t="s">
        <v>3858</v>
      </c>
      <c r="B1069" s="145" t="s">
        <v>444</v>
      </c>
      <c r="C1069" s="146" t="s">
        <v>2709</v>
      </c>
      <c r="D1069" s="147" t="s">
        <v>2710</v>
      </c>
      <c r="E1069" s="147"/>
      <c r="F1069" s="147"/>
      <c r="G1069" s="148" t="n">
        <v>11</v>
      </c>
      <c r="H1069" s="148"/>
      <c r="I1069" s="149" t="n">
        <v>0.95</v>
      </c>
      <c r="J1069" s="146" t="s">
        <v>2753</v>
      </c>
      <c r="K1069" s="149" t="n">
        <v>0.3</v>
      </c>
      <c r="L1069" s="146" t="s">
        <v>2463</v>
      </c>
      <c r="M1069" s="145" t="s">
        <v>2714</v>
      </c>
      <c r="N1069" s="146" t="s">
        <v>2761</v>
      </c>
      <c r="O1069" s="145" t="s">
        <v>2463</v>
      </c>
      <c r="P1069" s="146" t="s">
        <v>2463</v>
      </c>
      <c r="Q1069" s="143"/>
    </row>
    <row r="1070" customFormat="false" ht="14.25" hidden="false" customHeight="true" outlineLevel="0" collapsed="false">
      <c r="A1070" s="144"/>
      <c r="B1070" s="150" t="s">
        <v>3859</v>
      </c>
      <c r="C1070" s="150"/>
      <c r="D1070" s="150"/>
      <c r="E1070" s="150"/>
      <c r="F1070" s="150"/>
      <c r="G1070" s="150"/>
      <c r="H1070" s="150"/>
      <c r="I1070" s="150"/>
      <c r="J1070" s="150"/>
      <c r="K1070" s="150"/>
      <c r="L1070" s="150"/>
      <c r="M1070" s="150"/>
      <c r="N1070" s="150"/>
      <c r="O1070" s="150"/>
      <c r="P1070" s="150"/>
      <c r="Q1070" s="143"/>
    </row>
    <row r="1071" customFormat="false" ht="14.25" hidden="false" customHeight="true" outlineLevel="0" collapsed="false">
      <c r="A1071" s="144" t="s">
        <v>3860</v>
      </c>
      <c r="B1071" s="145" t="s">
        <v>455</v>
      </c>
      <c r="C1071" s="146" t="s">
        <v>2729</v>
      </c>
      <c r="D1071" s="147" t="s">
        <v>2710</v>
      </c>
      <c r="E1071" s="147"/>
      <c r="F1071" s="147"/>
      <c r="G1071" s="148" t="s">
        <v>2823</v>
      </c>
      <c r="H1071" s="148"/>
      <c r="I1071" s="149" t="n">
        <v>1</v>
      </c>
      <c r="J1071" s="146" t="s">
        <v>2723</v>
      </c>
      <c r="K1071" s="149" t="n">
        <v>0.3</v>
      </c>
      <c r="L1071" s="146" t="s">
        <v>2471</v>
      </c>
      <c r="M1071" s="145" t="s">
        <v>2714</v>
      </c>
      <c r="N1071" s="146" t="s">
        <v>2715</v>
      </c>
      <c r="O1071" s="145" t="s">
        <v>2463</v>
      </c>
      <c r="P1071" s="146" t="s">
        <v>2463</v>
      </c>
      <c r="Q1071" s="143"/>
    </row>
    <row r="1072" customFormat="false" ht="14.25" hidden="false" customHeight="true" outlineLevel="0" collapsed="false">
      <c r="A1072" s="144"/>
      <c r="B1072" s="150" t="s">
        <v>3861</v>
      </c>
      <c r="C1072" s="150"/>
      <c r="D1072" s="150"/>
      <c r="E1072" s="150"/>
      <c r="F1072" s="150"/>
      <c r="G1072" s="150"/>
      <c r="H1072" s="150"/>
      <c r="I1072" s="150"/>
      <c r="J1072" s="150"/>
      <c r="K1072" s="150"/>
      <c r="L1072" s="150"/>
      <c r="M1072" s="150"/>
      <c r="N1072" s="150"/>
      <c r="O1072" s="150"/>
      <c r="P1072" s="150"/>
      <c r="Q1072" s="143"/>
    </row>
    <row r="1073" customFormat="false" ht="14.25" hidden="false" customHeight="true" outlineLevel="0" collapsed="false">
      <c r="A1073" s="144" t="s">
        <v>3862</v>
      </c>
      <c r="B1073" s="145" t="s">
        <v>1446</v>
      </c>
      <c r="C1073" s="146" t="s">
        <v>2729</v>
      </c>
      <c r="D1073" s="147" t="s">
        <v>2710</v>
      </c>
      <c r="E1073" s="147"/>
      <c r="F1073" s="147"/>
      <c r="G1073" s="148" t="s">
        <v>2723</v>
      </c>
      <c r="H1073" s="148"/>
      <c r="I1073" s="149" t="n">
        <v>0.9</v>
      </c>
      <c r="J1073" s="146" t="s">
        <v>2726</v>
      </c>
      <c r="K1073" s="149" t="n">
        <v>0.1</v>
      </c>
      <c r="L1073" s="146" t="s">
        <v>2471</v>
      </c>
      <c r="M1073" s="145" t="s">
        <v>2714</v>
      </c>
      <c r="N1073" s="146" t="s">
        <v>2715</v>
      </c>
      <c r="O1073" s="145" t="s">
        <v>2463</v>
      </c>
      <c r="P1073" s="146" t="s">
        <v>2463</v>
      </c>
      <c r="Q1073" s="143"/>
    </row>
    <row r="1074" customFormat="false" ht="14.25" hidden="false" customHeight="true" outlineLevel="0" collapsed="false">
      <c r="A1074" s="144"/>
      <c r="B1074" s="150" t="s">
        <v>3863</v>
      </c>
      <c r="C1074" s="150"/>
      <c r="D1074" s="150"/>
      <c r="E1074" s="150"/>
      <c r="F1074" s="150"/>
      <c r="G1074" s="150"/>
      <c r="H1074" s="150"/>
      <c r="I1074" s="150"/>
      <c r="J1074" s="150"/>
      <c r="K1074" s="150"/>
      <c r="L1074" s="150"/>
      <c r="M1074" s="150"/>
      <c r="N1074" s="150"/>
      <c r="O1074" s="150"/>
      <c r="P1074" s="150"/>
      <c r="Q1074" s="143"/>
    </row>
    <row r="1075" customFormat="false" ht="14.25" hidden="false" customHeight="true" outlineLevel="0" collapsed="false">
      <c r="A1075" s="144" t="s">
        <v>3864</v>
      </c>
      <c r="B1075" s="151" t="s">
        <v>455</v>
      </c>
      <c r="C1075" s="152" t="s">
        <v>2722</v>
      </c>
      <c r="D1075" s="153" t="s">
        <v>3264</v>
      </c>
      <c r="E1075" s="153"/>
      <c r="F1075" s="153"/>
      <c r="G1075" s="154" t="s">
        <v>2713</v>
      </c>
      <c r="H1075" s="154"/>
      <c r="I1075" s="151" t="s">
        <v>2713</v>
      </c>
      <c r="J1075" s="152" t="n">
        <v>10</v>
      </c>
      <c r="K1075" s="151" t="s">
        <v>2713</v>
      </c>
      <c r="L1075" s="152" t="s">
        <v>2463</v>
      </c>
      <c r="M1075" s="151" t="n">
        <v>0</v>
      </c>
      <c r="N1075" s="152" t="s">
        <v>2761</v>
      </c>
      <c r="O1075" s="151" t="s">
        <v>2463</v>
      </c>
      <c r="P1075" s="152" t="s">
        <v>2471</v>
      </c>
      <c r="Q1075" s="143"/>
    </row>
    <row r="1076" customFormat="false" ht="14.25" hidden="false" customHeight="true" outlineLevel="0" collapsed="false">
      <c r="A1076" s="144"/>
      <c r="B1076" s="155" t="s">
        <v>3865</v>
      </c>
      <c r="C1076" s="155"/>
      <c r="D1076" s="155"/>
      <c r="E1076" s="155"/>
      <c r="F1076" s="155"/>
      <c r="G1076" s="155"/>
      <c r="H1076" s="155"/>
      <c r="I1076" s="155"/>
      <c r="J1076" s="155"/>
      <c r="K1076" s="155"/>
      <c r="L1076" s="155"/>
      <c r="M1076" s="155"/>
      <c r="N1076" s="155"/>
      <c r="O1076" s="155"/>
      <c r="P1076" s="155"/>
      <c r="Q1076" s="143"/>
    </row>
    <row r="1077" customFormat="false" ht="14.25" hidden="false" customHeight="true" outlineLevel="0" collapsed="false">
      <c r="A1077" s="144" t="s">
        <v>3866</v>
      </c>
      <c r="B1077" s="145" t="s">
        <v>484</v>
      </c>
      <c r="C1077" s="146" t="s">
        <v>2722</v>
      </c>
      <c r="D1077" s="147" t="s">
        <v>16</v>
      </c>
      <c r="E1077" s="147"/>
      <c r="F1077" s="147"/>
      <c r="G1077" s="148" t="s">
        <v>2713</v>
      </c>
      <c r="H1077" s="148"/>
      <c r="I1077" s="149" t="s">
        <v>2713</v>
      </c>
      <c r="J1077" s="146" t="s">
        <v>2753</v>
      </c>
      <c r="K1077" s="149" t="s">
        <v>2713</v>
      </c>
      <c r="L1077" s="146" t="s">
        <v>427</v>
      </c>
      <c r="M1077" s="145" t="s">
        <v>2714</v>
      </c>
      <c r="N1077" s="146" t="s">
        <v>2461</v>
      </c>
      <c r="O1077" s="145" t="s">
        <v>2471</v>
      </c>
      <c r="P1077" s="146" t="s">
        <v>2463</v>
      </c>
      <c r="Q1077" s="143"/>
    </row>
    <row r="1078" customFormat="false" ht="14.25" hidden="false" customHeight="true" outlineLevel="0" collapsed="false">
      <c r="A1078" s="144"/>
      <c r="B1078" s="150" t="s">
        <v>3867</v>
      </c>
      <c r="C1078" s="150"/>
      <c r="D1078" s="150"/>
      <c r="E1078" s="150"/>
      <c r="F1078" s="150"/>
      <c r="G1078" s="150"/>
      <c r="H1078" s="150"/>
      <c r="I1078" s="150"/>
      <c r="J1078" s="150"/>
      <c r="K1078" s="150"/>
      <c r="L1078" s="150"/>
      <c r="M1078" s="150"/>
      <c r="N1078" s="150"/>
      <c r="O1078" s="150"/>
      <c r="P1078" s="150"/>
      <c r="Q1078" s="143"/>
    </row>
    <row r="1079" customFormat="false" ht="14.25" hidden="false" customHeight="true" outlineLevel="0" collapsed="false">
      <c r="A1079" s="144" t="s">
        <v>3868</v>
      </c>
      <c r="B1079" s="145" t="s">
        <v>484</v>
      </c>
      <c r="C1079" s="146" t="s">
        <v>2729</v>
      </c>
      <c r="D1079" s="147" t="s">
        <v>2710</v>
      </c>
      <c r="E1079" s="147"/>
      <c r="F1079" s="147"/>
      <c r="G1079" s="148" t="s">
        <v>2823</v>
      </c>
      <c r="H1079" s="148"/>
      <c r="I1079" s="149" t="n">
        <v>1</v>
      </c>
      <c r="J1079" s="146" t="s">
        <v>2723</v>
      </c>
      <c r="K1079" s="149" t="n">
        <v>0.3</v>
      </c>
      <c r="L1079" s="146" t="s">
        <v>2471</v>
      </c>
      <c r="M1079" s="145" t="s">
        <v>2714</v>
      </c>
      <c r="N1079" s="146" t="s">
        <v>2461</v>
      </c>
      <c r="O1079" s="145" t="s">
        <v>2463</v>
      </c>
      <c r="P1079" s="146" t="s">
        <v>2463</v>
      </c>
      <c r="Q1079" s="143"/>
    </row>
    <row r="1080" customFormat="false" ht="14.25" hidden="false" customHeight="true" outlineLevel="0" collapsed="false">
      <c r="A1080" s="144"/>
      <c r="B1080" s="150" t="s">
        <v>3869</v>
      </c>
      <c r="C1080" s="150"/>
      <c r="D1080" s="150"/>
      <c r="E1080" s="150"/>
      <c r="F1080" s="150"/>
      <c r="G1080" s="150"/>
      <c r="H1080" s="150"/>
      <c r="I1080" s="150"/>
      <c r="J1080" s="150"/>
      <c r="K1080" s="150"/>
      <c r="L1080" s="150"/>
      <c r="M1080" s="150"/>
      <c r="N1080" s="150"/>
      <c r="O1080" s="150"/>
      <c r="P1080" s="150"/>
      <c r="Q1080" s="143"/>
    </row>
    <row r="1081" customFormat="false" ht="14.25" hidden="false" customHeight="true" outlineLevel="0" collapsed="false">
      <c r="A1081" s="144" t="s">
        <v>3870</v>
      </c>
      <c r="B1081" s="145" t="s">
        <v>974</v>
      </c>
      <c r="C1081" s="146" t="s">
        <v>2729</v>
      </c>
      <c r="D1081" s="147" t="s">
        <v>2710</v>
      </c>
      <c r="E1081" s="147"/>
      <c r="F1081" s="147"/>
      <c r="G1081" s="148" t="s">
        <v>2740</v>
      </c>
      <c r="H1081" s="148"/>
      <c r="I1081" s="149" t="n">
        <v>0.8</v>
      </c>
      <c r="J1081" s="146" t="s">
        <v>2723</v>
      </c>
      <c r="K1081" s="149" t="s">
        <v>2713</v>
      </c>
      <c r="L1081" s="146" t="s">
        <v>2463</v>
      </c>
      <c r="M1081" s="145" t="s">
        <v>2714</v>
      </c>
      <c r="N1081" s="146" t="s">
        <v>2715</v>
      </c>
      <c r="O1081" s="145" t="s">
        <v>2463</v>
      </c>
      <c r="P1081" s="146" t="s">
        <v>2463</v>
      </c>
      <c r="Q1081" s="143"/>
    </row>
    <row r="1082" customFormat="false" ht="14.25" hidden="false" customHeight="true" outlineLevel="0" collapsed="false">
      <c r="A1082" s="144"/>
      <c r="B1082" s="150" t="s">
        <v>3871</v>
      </c>
      <c r="C1082" s="150"/>
      <c r="D1082" s="150"/>
      <c r="E1082" s="150"/>
      <c r="F1082" s="150"/>
      <c r="G1082" s="150"/>
      <c r="H1082" s="150"/>
      <c r="I1082" s="150"/>
      <c r="J1082" s="150"/>
      <c r="K1082" s="150"/>
      <c r="L1082" s="150"/>
      <c r="M1082" s="150"/>
      <c r="N1082" s="150"/>
      <c r="O1082" s="150"/>
      <c r="P1082" s="150"/>
      <c r="Q1082" s="143"/>
    </row>
    <row r="1083" customFormat="false" ht="14.25" hidden="false" customHeight="true" outlineLevel="0" collapsed="false">
      <c r="A1083" s="144" t="s">
        <v>3872</v>
      </c>
      <c r="B1083" s="145" t="s">
        <v>619</v>
      </c>
      <c r="C1083" s="146" t="s">
        <v>2709</v>
      </c>
      <c r="D1083" s="147" t="s">
        <v>2710</v>
      </c>
      <c r="E1083" s="147"/>
      <c r="F1083" s="147"/>
      <c r="G1083" s="148" t="s">
        <v>2823</v>
      </c>
      <c r="H1083" s="148"/>
      <c r="I1083" s="149" t="n">
        <v>1</v>
      </c>
      <c r="J1083" s="146" t="s">
        <v>2723</v>
      </c>
      <c r="K1083" s="149" t="s">
        <v>2713</v>
      </c>
      <c r="L1083" s="146" t="s">
        <v>2463</v>
      </c>
      <c r="M1083" s="145" t="s">
        <v>2714</v>
      </c>
      <c r="N1083" s="146" t="s">
        <v>2761</v>
      </c>
      <c r="O1083" s="145" t="s">
        <v>2463</v>
      </c>
      <c r="P1083" s="146" t="s">
        <v>2463</v>
      </c>
      <c r="Q1083" s="143"/>
    </row>
    <row r="1084" customFormat="false" ht="14.25" hidden="false" customHeight="true" outlineLevel="0" collapsed="false">
      <c r="A1084" s="144"/>
      <c r="B1084" s="150" t="s">
        <v>3873</v>
      </c>
      <c r="C1084" s="150"/>
      <c r="D1084" s="150"/>
      <c r="E1084" s="150"/>
      <c r="F1084" s="150"/>
      <c r="G1084" s="150"/>
      <c r="H1084" s="150"/>
      <c r="I1084" s="150"/>
      <c r="J1084" s="150"/>
      <c r="K1084" s="150"/>
      <c r="L1084" s="150"/>
      <c r="M1084" s="150"/>
      <c r="N1084" s="150"/>
      <c r="O1084" s="150"/>
      <c r="P1084" s="150"/>
      <c r="Q1084" s="143"/>
    </row>
    <row r="1085" customFormat="false" ht="14.25" hidden="false" customHeight="true" outlineLevel="0" collapsed="false">
      <c r="A1085" s="144" t="s">
        <v>3874</v>
      </c>
      <c r="B1085" s="145" t="s">
        <v>598</v>
      </c>
      <c r="C1085" s="146" t="s">
        <v>2729</v>
      </c>
      <c r="D1085" s="147" t="s">
        <v>2710</v>
      </c>
      <c r="E1085" s="147"/>
      <c r="F1085" s="147"/>
      <c r="G1085" s="148" t="s">
        <v>2823</v>
      </c>
      <c r="H1085" s="148"/>
      <c r="I1085" s="149" t="n">
        <v>1</v>
      </c>
      <c r="J1085" s="146" t="s">
        <v>2823</v>
      </c>
      <c r="K1085" s="149" t="s">
        <v>2713</v>
      </c>
      <c r="L1085" s="146" t="s">
        <v>2471</v>
      </c>
      <c r="M1085" s="145" t="s">
        <v>2714</v>
      </c>
      <c r="N1085" s="146" t="s">
        <v>2761</v>
      </c>
      <c r="O1085" s="145" t="s">
        <v>2463</v>
      </c>
      <c r="P1085" s="146" t="s">
        <v>2463</v>
      </c>
      <c r="Q1085" s="143"/>
    </row>
    <row r="1086" customFormat="false" ht="14.25" hidden="false" customHeight="true" outlineLevel="0" collapsed="false">
      <c r="A1086" s="144"/>
      <c r="B1086" s="150" t="s">
        <v>3875</v>
      </c>
      <c r="C1086" s="150"/>
      <c r="D1086" s="150"/>
      <c r="E1086" s="150"/>
      <c r="F1086" s="150"/>
      <c r="G1086" s="150"/>
      <c r="H1086" s="150"/>
      <c r="I1086" s="150"/>
      <c r="J1086" s="150"/>
      <c r="K1086" s="150"/>
      <c r="L1086" s="150"/>
      <c r="M1086" s="150"/>
      <c r="N1086" s="150"/>
      <c r="O1086" s="150"/>
      <c r="P1086" s="150"/>
      <c r="Q1086" s="143"/>
    </row>
    <row r="1087" customFormat="false" ht="14.25" hidden="false" customHeight="true" outlineLevel="0" collapsed="false">
      <c r="A1087" s="144" t="s">
        <v>3876</v>
      </c>
      <c r="B1087" s="145" t="s">
        <v>484</v>
      </c>
      <c r="C1087" s="146" t="s">
        <v>2729</v>
      </c>
      <c r="D1087" s="147" t="s">
        <v>2710</v>
      </c>
      <c r="E1087" s="147"/>
      <c r="F1087" s="147"/>
      <c r="G1087" s="148" t="s">
        <v>2753</v>
      </c>
      <c r="H1087" s="148"/>
      <c r="I1087" s="149" t="n">
        <v>1</v>
      </c>
      <c r="J1087" s="146" t="s">
        <v>2712</v>
      </c>
      <c r="K1087" s="149" t="s">
        <v>2713</v>
      </c>
      <c r="L1087" s="146" t="s">
        <v>2471</v>
      </c>
      <c r="M1087" s="145" t="s">
        <v>2714</v>
      </c>
      <c r="N1087" s="146" t="s">
        <v>2802</v>
      </c>
      <c r="O1087" s="145" t="s">
        <v>2463</v>
      </c>
      <c r="P1087" s="146" t="s">
        <v>2463</v>
      </c>
      <c r="Q1087" s="143"/>
    </row>
    <row r="1088" customFormat="false" ht="14.25" hidden="false" customHeight="true" outlineLevel="0" collapsed="false">
      <c r="A1088" s="144"/>
      <c r="B1088" s="150" t="s">
        <v>3877</v>
      </c>
      <c r="C1088" s="150"/>
      <c r="D1088" s="150"/>
      <c r="E1088" s="150"/>
      <c r="F1088" s="150"/>
      <c r="G1088" s="150"/>
      <c r="H1088" s="150"/>
      <c r="I1088" s="150"/>
      <c r="J1088" s="150"/>
      <c r="K1088" s="150"/>
      <c r="L1088" s="150"/>
      <c r="M1088" s="150"/>
      <c r="N1088" s="150"/>
      <c r="O1088" s="150"/>
      <c r="P1088" s="150"/>
      <c r="Q1088" s="143"/>
    </row>
    <row r="1089" customFormat="false" ht="14.25" hidden="false" customHeight="true" outlineLevel="0" collapsed="false">
      <c r="A1089" s="144" t="s">
        <v>3878</v>
      </c>
      <c r="B1089" s="145" t="s">
        <v>455</v>
      </c>
      <c r="C1089" s="146" t="s">
        <v>2722</v>
      </c>
      <c r="D1089" s="147" t="s">
        <v>2718</v>
      </c>
      <c r="E1089" s="147"/>
      <c r="F1089" s="147"/>
      <c r="G1089" s="148" t="s">
        <v>2713</v>
      </c>
      <c r="H1089" s="148"/>
      <c r="I1089" s="149" t="n">
        <v>0.95</v>
      </c>
      <c r="J1089" s="146" t="n">
        <v>6</v>
      </c>
      <c r="K1089" s="149" t="s">
        <v>2713</v>
      </c>
      <c r="L1089" s="146" t="s">
        <v>2463</v>
      </c>
      <c r="M1089" s="145" t="s">
        <v>2714</v>
      </c>
      <c r="N1089" s="146" t="s">
        <v>2461</v>
      </c>
      <c r="O1089" s="145" t="s">
        <v>2463</v>
      </c>
      <c r="P1089" s="146" t="s">
        <v>2471</v>
      </c>
      <c r="Q1089" s="143"/>
    </row>
    <row r="1090" customFormat="false" ht="14.25" hidden="false" customHeight="true" outlineLevel="0" collapsed="false">
      <c r="A1090" s="144"/>
      <c r="B1090" s="150" t="s">
        <v>3879</v>
      </c>
      <c r="C1090" s="150"/>
      <c r="D1090" s="150"/>
      <c r="E1090" s="150"/>
      <c r="F1090" s="150"/>
      <c r="G1090" s="150"/>
      <c r="H1090" s="150"/>
      <c r="I1090" s="150"/>
      <c r="J1090" s="150"/>
      <c r="K1090" s="150"/>
      <c r="L1090" s="150"/>
      <c r="M1090" s="150"/>
      <c r="N1090" s="150"/>
      <c r="O1090" s="150"/>
      <c r="P1090" s="150"/>
      <c r="Q1090" s="143"/>
    </row>
    <row r="1091" customFormat="false" ht="14.25" hidden="false" customHeight="true" outlineLevel="0" collapsed="false">
      <c r="A1091" s="144" t="s">
        <v>3880</v>
      </c>
      <c r="B1091" s="145" t="s">
        <v>3881</v>
      </c>
      <c r="C1091" s="146" t="s">
        <v>2729</v>
      </c>
      <c r="D1091" s="147" t="s">
        <v>2710</v>
      </c>
      <c r="E1091" s="147"/>
      <c r="F1091" s="147"/>
      <c r="G1091" s="148" t="s">
        <v>2726</v>
      </c>
      <c r="H1091" s="148"/>
      <c r="I1091" s="149" t="n">
        <v>1</v>
      </c>
      <c r="J1091" s="146" t="s">
        <v>2726</v>
      </c>
      <c r="K1091" s="149" t="s">
        <v>2713</v>
      </c>
      <c r="L1091" s="146" t="s">
        <v>2471</v>
      </c>
      <c r="M1091" s="145" t="s">
        <v>2714</v>
      </c>
      <c r="N1091" s="146" t="s">
        <v>2461</v>
      </c>
      <c r="O1091" s="145" t="s">
        <v>2463</v>
      </c>
      <c r="P1091" s="146" t="s">
        <v>2463</v>
      </c>
      <c r="Q1091" s="143"/>
    </row>
    <row r="1092" customFormat="false" ht="14.25" hidden="false" customHeight="true" outlineLevel="0" collapsed="false">
      <c r="A1092" s="144"/>
      <c r="B1092" s="150" t="s">
        <v>3882</v>
      </c>
      <c r="C1092" s="150"/>
      <c r="D1092" s="150"/>
      <c r="E1092" s="150"/>
      <c r="F1092" s="150"/>
      <c r="G1092" s="150"/>
      <c r="H1092" s="150"/>
      <c r="I1092" s="150"/>
      <c r="J1092" s="150"/>
      <c r="K1092" s="150"/>
      <c r="L1092" s="150"/>
      <c r="M1092" s="150"/>
      <c r="N1092" s="150"/>
      <c r="O1092" s="150"/>
      <c r="P1092" s="150"/>
      <c r="Q1092" s="143"/>
    </row>
    <row r="1093" customFormat="false" ht="14.25" hidden="false" customHeight="true" outlineLevel="0" collapsed="false">
      <c r="A1093" s="144" t="s">
        <v>3883</v>
      </c>
      <c r="B1093" s="145" t="s">
        <v>455</v>
      </c>
      <c r="C1093" s="146" t="s">
        <v>2709</v>
      </c>
      <c r="D1093" s="147" t="s">
        <v>2718</v>
      </c>
      <c r="E1093" s="147"/>
      <c r="F1093" s="147"/>
      <c r="G1093" s="148" t="n">
        <v>5</v>
      </c>
      <c r="H1093" s="148"/>
      <c r="I1093" s="149" t="n">
        <v>1</v>
      </c>
      <c r="J1093" s="146" t="s">
        <v>2719</v>
      </c>
      <c r="K1093" s="149" t="s">
        <v>2713</v>
      </c>
      <c r="L1093" s="146" t="s">
        <v>2463</v>
      </c>
      <c r="M1093" s="145" t="s">
        <v>2714</v>
      </c>
      <c r="N1093" s="146" t="s">
        <v>2715</v>
      </c>
      <c r="O1093" s="145" t="s">
        <v>2463</v>
      </c>
      <c r="P1093" s="146" t="s">
        <v>2463</v>
      </c>
      <c r="Q1093" s="143"/>
    </row>
    <row r="1094" customFormat="false" ht="14.25" hidden="false" customHeight="true" outlineLevel="0" collapsed="false">
      <c r="A1094" s="144"/>
      <c r="B1094" s="150" t="s">
        <v>3884</v>
      </c>
      <c r="C1094" s="150"/>
      <c r="D1094" s="150"/>
      <c r="E1094" s="150"/>
      <c r="F1094" s="150"/>
      <c r="G1094" s="150"/>
      <c r="H1094" s="150"/>
      <c r="I1094" s="150"/>
      <c r="J1094" s="150"/>
      <c r="K1094" s="150"/>
      <c r="L1094" s="150"/>
      <c r="M1094" s="150"/>
      <c r="N1094" s="150"/>
      <c r="O1094" s="150"/>
      <c r="P1094" s="150"/>
      <c r="Q1094" s="143"/>
    </row>
    <row r="1095" customFormat="false" ht="14.25" hidden="false" customHeight="true" outlineLevel="0" collapsed="false">
      <c r="A1095" s="144" t="s">
        <v>3885</v>
      </c>
      <c r="B1095" s="145" t="s">
        <v>764</v>
      </c>
      <c r="C1095" s="146" t="s">
        <v>2722</v>
      </c>
      <c r="D1095" s="147" t="s">
        <v>2710</v>
      </c>
      <c r="E1095" s="147"/>
      <c r="F1095" s="147"/>
      <c r="G1095" s="148" t="s">
        <v>2713</v>
      </c>
      <c r="H1095" s="148"/>
      <c r="I1095" s="149" t="n">
        <v>0.75</v>
      </c>
      <c r="J1095" s="146" t="s">
        <v>2723</v>
      </c>
      <c r="K1095" s="149" t="s">
        <v>2713</v>
      </c>
      <c r="L1095" s="146" t="s">
        <v>2463</v>
      </c>
      <c r="M1095" s="145" t="s">
        <v>2714</v>
      </c>
      <c r="N1095" s="146" t="s">
        <v>2461</v>
      </c>
      <c r="O1095" s="145" t="s">
        <v>2463</v>
      </c>
      <c r="P1095" s="146" t="s">
        <v>2471</v>
      </c>
      <c r="Q1095" s="143"/>
    </row>
    <row r="1096" customFormat="false" ht="14.25" hidden="false" customHeight="true" outlineLevel="0" collapsed="false">
      <c r="A1096" s="144"/>
      <c r="B1096" s="150" t="s">
        <v>3886</v>
      </c>
      <c r="C1096" s="150"/>
      <c r="D1096" s="150"/>
      <c r="E1096" s="150"/>
      <c r="F1096" s="150"/>
      <c r="G1096" s="150"/>
      <c r="H1096" s="150"/>
      <c r="I1096" s="150"/>
      <c r="J1096" s="150"/>
      <c r="K1096" s="150"/>
      <c r="L1096" s="150"/>
      <c r="M1096" s="150"/>
      <c r="N1096" s="150"/>
      <c r="O1096" s="150"/>
      <c r="P1096" s="150"/>
      <c r="Q1096" s="143"/>
    </row>
    <row r="1097" customFormat="false" ht="14.25" hidden="false" customHeight="true" outlineLevel="0" collapsed="false">
      <c r="A1097" s="144" t="s">
        <v>3887</v>
      </c>
      <c r="B1097" s="145" t="s">
        <v>598</v>
      </c>
      <c r="C1097" s="146" t="s">
        <v>2729</v>
      </c>
      <c r="D1097" s="147" t="s">
        <v>2710</v>
      </c>
      <c r="E1097" s="147"/>
      <c r="F1097" s="147"/>
      <c r="G1097" s="148" t="s">
        <v>2823</v>
      </c>
      <c r="H1097" s="148"/>
      <c r="I1097" s="149" t="n">
        <v>0.8</v>
      </c>
      <c r="J1097" s="146" t="s">
        <v>2712</v>
      </c>
      <c r="K1097" s="149" t="s">
        <v>2713</v>
      </c>
      <c r="L1097" s="146" t="s">
        <v>2471</v>
      </c>
      <c r="M1097" s="145" t="s">
        <v>2714</v>
      </c>
      <c r="N1097" s="146" t="s">
        <v>2461</v>
      </c>
      <c r="O1097" s="145" t="s">
        <v>2463</v>
      </c>
      <c r="P1097" s="146" t="s">
        <v>2463</v>
      </c>
      <c r="Q1097" s="143"/>
    </row>
    <row r="1098" customFormat="false" ht="14.25" hidden="false" customHeight="true" outlineLevel="0" collapsed="false">
      <c r="A1098" s="144"/>
      <c r="B1098" s="150" t="s">
        <v>3888</v>
      </c>
      <c r="C1098" s="150"/>
      <c r="D1098" s="150"/>
      <c r="E1098" s="150"/>
      <c r="F1098" s="150"/>
      <c r="G1098" s="150"/>
      <c r="H1098" s="150"/>
      <c r="I1098" s="150"/>
      <c r="J1098" s="150"/>
      <c r="K1098" s="150"/>
      <c r="L1098" s="150"/>
      <c r="M1098" s="150"/>
      <c r="N1098" s="150"/>
      <c r="O1098" s="150"/>
      <c r="P1098" s="150"/>
      <c r="Q1098" s="143"/>
    </row>
    <row r="1099" customFormat="false" ht="14.25" hidden="false" customHeight="true" outlineLevel="0" collapsed="false">
      <c r="A1099" s="144" t="s">
        <v>3889</v>
      </c>
      <c r="B1099" s="145" t="s">
        <v>484</v>
      </c>
      <c r="C1099" s="146" t="s">
        <v>2722</v>
      </c>
      <c r="D1099" s="147" t="s">
        <v>16</v>
      </c>
      <c r="E1099" s="147"/>
      <c r="F1099" s="147"/>
      <c r="G1099" s="148" t="s">
        <v>2713</v>
      </c>
      <c r="H1099" s="148"/>
      <c r="I1099" s="149" t="s">
        <v>2713</v>
      </c>
      <c r="J1099" s="146" t="s">
        <v>3061</v>
      </c>
      <c r="K1099" s="149" t="s">
        <v>2713</v>
      </c>
      <c r="L1099" s="146" t="s">
        <v>427</v>
      </c>
      <c r="M1099" s="145" t="s">
        <v>2714</v>
      </c>
      <c r="N1099" s="146" t="s">
        <v>2781</v>
      </c>
      <c r="O1099" s="145" t="s">
        <v>2471</v>
      </c>
      <c r="P1099" s="146" t="s">
        <v>2463</v>
      </c>
      <c r="Q1099" s="143"/>
    </row>
    <row r="1100" customFormat="false" ht="14.25" hidden="false" customHeight="true" outlineLevel="0" collapsed="false">
      <c r="A1100" s="144"/>
      <c r="B1100" s="150" t="s">
        <v>3890</v>
      </c>
      <c r="C1100" s="150"/>
      <c r="D1100" s="150"/>
      <c r="E1100" s="150"/>
      <c r="F1100" s="150"/>
      <c r="G1100" s="150"/>
      <c r="H1100" s="150"/>
      <c r="I1100" s="150"/>
      <c r="J1100" s="150"/>
      <c r="K1100" s="150"/>
      <c r="L1100" s="150"/>
      <c r="M1100" s="150"/>
      <c r="N1100" s="150"/>
      <c r="O1100" s="150"/>
      <c r="P1100" s="150"/>
      <c r="Q1100" s="143"/>
    </row>
    <row r="1101" customFormat="false" ht="14.25" hidden="false" customHeight="true" outlineLevel="0" collapsed="false">
      <c r="A1101" s="144" t="s">
        <v>3891</v>
      </c>
      <c r="B1101" s="145" t="s">
        <v>1008</v>
      </c>
      <c r="C1101" s="146" t="s">
        <v>2729</v>
      </c>
      <c r="D1101" s="147" t="s">
        <v>2710</v>
      </c>
      <c r="E1101" s="147"/>
      <c r="F1101" s="147"/>
      <c r="G1101" s="148" t="n">
        <v>8</v>
      </c>
      <c r="H1101" s="148"/>
      <c r="I1101" s="149" t="n">
        <v>1</v>
      </c>
      <c r="J1101" s="146" t="n">
        <v>6</v>
      </c>
      <c r="K1101" s="149" t="s">
        <v>2713</v>
      </c>
      <c r="L1101" s="146" t="s">
        <v>2471</v>
      </c>
      <c r="M1101" s="145" t="n">
        <v>1</v>
      </c>
      <c r="N1101" s="146" t="s">
        <v>2761</v>
      </c>
      <c r="O1101" s="145" t="s">
        <v>2463</v>
      </c>
      <c r="P1101" s="146" t="s">
        <v>2463</v>
      </c>
      <c r="Q1101" s="143"/>
    </row>
    <row r="1102" customFormat="false" ht="14.25" hidden="false" customHeight="true" outlineLevel="0" collapsed="false">
      <c r="A1102" s="144"/>
      <c r="B1102" s="150" t="s">
        <v>3892</v>
      </c>
      <c r="C1102" s="150"/>
      <c r="D1102" s="150"/>
      <c r="E1102" s="150"/>
      <c r="F1102" s="150"/>
      <c r="G1102" s="150"/>
      <c r="H1102" s="150"/>
      <c r="I1102" s="150"/>
      <c r="J1102" s="150"/>
      <c r="K1102" s="150"/>
      <c r="L1102" s="150"/>
      <c r="M1102" s="150"/>
      <c r="N1102" s="150"/>
      <c r="O1102" s="150"/>
      <c r="P1102" s="150"/>
      <c r="Q1102" s="143"/>
    </row>
    <row r="1103" customFormat="false" ht="14.25" hidden="false" customHeight="true" outlineLevel="0" collapsed="false">
      <c r="A1103" s="144" t="s">
        <v>3893</v>
      </c>
      <c r="B1103" s="145" t="s">
        <v>433</v>
      </c>
      <c r="C1103" s="146" t="s">
        <v>2722</v>
      </c>
      <c r="D1103" s="147" t="s">
        <v>2972</v>
      </c>
      <c r="E1103" s="147"/>
      <c r="F1103" s="147"/>
      <c r="G1103" s="148" t="s">
        <v>2713</v>
      </c>
      <c r="H1103" s="148"/>
      <c r="I1103" s="149" t="s">
        <v>2713</v>
      </c>
      <c r="J1103" s="146" t="s">
        <v>2740</v>
      </c>
      <c r="K1103" s="149" t="s">
        <v>2713</v>
      </c>
      <c r="L1103" s="146" t="s">
        <v>427</v>
      </c>
      <c r="M1103" s="145" t="s">
        <v>2714</v>
      </c>
      <c r="N1103" s="146" t="s">
        <v>2761</v>
      </c>
      <c r="O1103" s="145" t="s">
        <v>2463</v>
      </c>
      <c r="P1103" s="146" t="s">
        <v>2463</v>
      </c>
      <c r="Q1103" s="143"/>
    </row>
    <row r="1104" customFormat="false" ht="14.25" hidden="false" customHeight="true" outlineLevel="0" collapsed="false">
      <c r="A1104" s="144"/>
      <c r="B1104" s="150" t="s">
        <v>3894</v>
      </c>
      <c r="C1104" s="150"/>
      <c r="D1104" s="150"/>
      <c r="E1104" s="150"/>
      <c r="F1104" s="150"/>
      <c r="G1104" s="150"/>
      <c r="H1104" s="150"/>
      <c r="I1104" s="150"/>
      <c r="J1104" s="150"/>
      <c r="K1104" s="150"/>
      <c r="L1104" s="150"/>
      <c r="M1104" s="150"/>
      <c r="N1104" s="150"/>
      <c r="O1104" s="150"/>
      <c r="P1104" s="150"/>
      <c r="Q1104" s="143"/>
    </row>
    <row r="1105" customFormat="false" ht="14.25" hidden="false" customHeight="true" outlineLevel="0" collapsed="false">
      <c r="A1105" s="144" t="s">
        <v>3895</v>
      </c>
      <c r="B1105" s="145" t="s">
        <v>484</v>
      </c>
      <c r="C1105" s="146" t="s">
        <v>2729</v>
      </c>
      <c r="D1105" s="147" t="s">
        <v>2710</v>
      </c>
      <c r="E1105" s="147"/>
      <c r="F1105" s="147"/>
      <c r="G1105" s="148" t="s">
        <v>2823</v>
      </c>
      <c r="H1105" s="148"/>
      <c r="I1105" s="149" t="n">
        <v>0.9</v>
      </c>
      <c r="J1105" s="146" t="s">
        <v>2823</v>
      </c>
      <c r="K1105" s="149" t="s">
        <v>2713</v>
      </c>
      <c r="L1105" s="146" t="s">
        <v>2471</v>
      </c>
      <c r="M1105" s="145" t="s">
        <v>2714</v>
      </c>
      <c r="N1105" s="146" t="s">
        <v>2761</v>
      </c>
      <c r="O1105" s="145" t="s">
        <v>2463</v>
      </c>
      <c r="P1105" s="146" t="s">
        <v>2463</v>
      </c>
      <c r="Q1105" s="143"/>
    </row>
    <row r="1106" customFormat="false" ht="14.25" hidden="false" customHeight="true" outlineLevel="0" collapsed="false">
      <c r="A1106" s="144"/>
      <c r="B1106" s="150" t="s">
        <v>3896</v>
      </c>
      <c r="C1106" s="150"/>
      <c r="D1106" s="150"/>
      <c r="E1106" s="150"/>
      <c r="F1106" s="150"/>
      <c r="G1106" s="150"/>
      <c r="H1106" s="150"/>
      <c r="I1106" s="150"/>
      <c r="J1106" s="150"/>
      <c r="K1106" s="150"/>
      <c r="L1106" s="150"/>
      <c r="M1106" s="150"/>
      <c r="N1106" s="150"/>
      <c r="O1106" s="150"/>
      <c r="P1106" s="150"/>
      <c r="Q1106" s="143"/>
    </row>
    <row r="1107" customFormat="false" ht="14.25" hidden="false" customHeight="true" outlineLevel="0" collapsed="false">
      <c r="A1107" s="144" t="s">
        <v>3897</v>
      </c>
      <c r="B1107" s="145" t="s">
        <v>598</v>
      </c>
      <c r="C1107" s="146" t="s">
        <v>2729</v>
      </c>
      <c r="D1107" s="147" t="s">
        <v>2710</v>
      </c>
      <c r="E1107" s="147"/>
      <c r="F1107" s="147"/>
      <c r="G1107" s="148" t="s">
        <v>2911</v>
      </c>
      <c r="H1107" s="148"/>
      <c r="I1107" s="149" t="n">
        <v>1</v>
      </c>
      <c r="J1107" s="146" t="s">
        <v>2753</v>
      </c>
      <c r="K1107" s="149" t="s">
        <v>2713</v>
      </c>
      <c r="L1107" s="146" t="s">
        <v>2471</v>
      </c>
      <c r="M1107" s="145" t="s">
        <v>2714</v>
      </c>
      <c r="N1107" s="146" t="s">
        <v>2732</v>
      </c>
      <c r="O1107" s="145" t="s">
        <v>2463</v>
      </c>
      <c r="P1107" s="146" t="s">
        <v>2463</v>
      </c>
      <c r="Q1107" s="143"/>
    </row>
    <row r="1108" customFormat="false" ht="14.25" hidden="false" customHeight="true" outlineLevel="0" collapsed="false">
      <c r="A1108" s="144"/>
      <c r="B1108" s="150" t="s">
        <v>3898</v>
      </c>
      <c r="C1108" s="150"/>
      <c r="D1108" s="150"/>
      <c r="E1108" s="150"/>
      <c r="F1108" s="150"/>
      <c r="G1108" s="150"/>
      <c r="H1108" s="150"/>
      <c r="I1108" s="150"/>
      <c r="J1108" s="150"/>
      <c r="K1108" s="150"/>
      <c r="L1108" s="150"/>
      <c r="M1108" s="150"/>
      <c r="N1108" s="150"/>
      <c r="O1108" s="150"/>
      <c r="P1108" s="150"/>
      <c r="Q1108" s="143"/>
    </row>
    <row r="1109" customFormat="false" ht="14.25" hidden="false" customHeight="true" outlineLevel="0" collapsed="false">
      <c r="A1109" s="144" t="s">
        <v>3899</v>
      </c>
      <c r="B1109" s="145" t="s">
        <v>484</v>
      </c>
      <c r="C1109" s="146" t="s">
        <v>2722</v>
      </c>
      <c r="D1109" s="147" t="s">
        <v>2710</v>
      </c>
      <c r="E1109" s="147"/>
      <c r="F1109" s="147"/>
      <c r="G1109" s="148" t="s">
        <v>2713</v>
      </c>
      <c r="H1109" s="148"/>
      <c r="I1109" s="149" t="n">
        <v>0.55</v>
      </c>
      <c r="J1109" s="146" t="s">
        <v>2711</v>
      </c>
      <c r="K1109" s="149" t="s">
        <v>2713</v>
      </c>
      <c r="L1109" s="146" t="s">
        <v>2463</v>
      </c>
      <c r="M1109" s="145" t="s">
        <v>2714</v>
      </c>
      <c r="N1109" s="146" t="s">
        <v>2715</v>
      </c>
      <c r="O1109" s="145" t="s">
        <v>2463</v>
      </c>
      <c r="P1109" s="146" t="s">
        <v>2471</v>
      </c>
      <c r="Q1109" s="143"/>
    </row>
    <row r="1110" customFormat="false" ht="14.25" hidden="false" customHeight="true" outlineLevel="0" collapsed="false">
      <c r="A1110" s="144"/>
      <c r="B1110" s="150" t="s">
        <v>3900</v>
      </c>
      <c r="C1110" s="150"/>
      <c r="D1110" s="150"/>
      <c r="E1110" s="150"/>
      <c r="F1110" s="150"/>
      <c r="G1110" s="150"/>
      <c r="H1110" s="150"/>
      <c r="I1110" s="150"/>
      <c r="J1110" s="150"/>
      <c r="K1110" s="150"/>
      <c r="L1110" s="150"/>
      <c r="M1110" s="150"/>
      <c r="N1110" s="150"/>
      <c r="O1110" s="150"/>
      <c r="P1110" s="150"/>
      <c r="Q1110" s="143"/>
    </row>
    <row r="1111" customFormat="false" ht="14.25" hidden="false" customHeight="true" outlineLevel="0" collapsed="false">
      <c r="A1111" s="144" t="s">
        <v>3901</v>
      </c>
      <c r="B1111" s="145" t="s">
        <v>444</v>
      </c>
      <c r="C1111" s="146" t="s">
        <v>2709</v>
      </c>
      <c r="D1111" s="147" t="s">
        <v>2855</v>
      </c>
      <c r="E1111" s="147"/>
      <c r="F1111" s="147"/>
      <c r="G1111" s="148" t="n">
        <v>9</v>
      </c>
      <c r="H1111" s="148"/>
      <c r="I1111" s="149" t="n">
        <v>1</v>
      </c>
      <c r="J1111" s="146" t="s">
        <v>2723</v>
      </c>
      <c r="K1111" s="149" t="s">
        <v>2713</v>
      </c>
      <c r="L1111" s="146" t="s">
        <v>2463</v>
      </c>
      <c r="M1111" s="145" t="s">
        <v>2714</v>
      </c>
      <c r="N1111" s="146" t="s">
        <v>2761</v>
      </c>
      <c r="O1111" s="145" t="s">
        <v>2463</v>
      </c>
      <c r="P1111" s="146" t="s">
        <v>2463</v>
      </c>
      <c r="Q1111" s="143"/>
    </row>
    <row r="1112" customFormat="false" ht="14.25" hidden="false" customHeight="true" outlineLevel="0" collapsed="false">
      <c r="A1112" s="144"/>
      <c r="B1112" s="150" t="s">
        <v>3902</v>
      </c>
      <c r="C1112" s="150"/>
      <c r="D1112" s="150"/>
      <c r="E1112" s="150"/>
      <c r="F1112" s="150"/>
      <c r="G1112" s="150"/>
      <c r="H1112" s="150"/>
      <c r="I1112" s="150"/>
      <c r="J1112" s="150"/>
      <c r="K1112" s="150"/>
      <c r="L1112" s="150"/>
      <c r="M1112" s="150"/>
      <c r="N1112" s="150"/>
      <c r="O1112" s="150"/>
      <c r="P1112" s="150"/>
      <c r="Q1112" s="143"/>
    </row>
    <row r="1113" customFormat="false" ht="14.25" hidden="false" customHeight="true" outlineLevel="0" collapsed="false">
      <c r="A1113" s="144" t="s">
        <v>3903</v>
      </c>
      <c r="B1113" s="145" t="s">
        <v>484</v>
      </c>
      <c r="C1113" s="146" t="s">
        <v>2722</v>
      </c>
      <c r="D1113" s="147" t="s">
        <v>2710</v>
      </c>
      <c r="E1113" s="147"/>
      <c r="F1113" s="147"/>
      <c r="G1113" s="148" t="s">
        <v>2713</v>
      </c>
      <c r="H1113" s="148"/>
      <c r="I1113" s="149" t="n">
        <v>0.9</v>
      </c>
      <c r="J1113" s="146" t="s">
        <v>2723</v>
      </c>
      <c r="K1113" s="149" t="s">
        <v>2713</v>
      </c>
      <c r="L1113" s="146" t="s">
        <v>2463</v>
      </c>
      <c r="M1113" s="145" t="s">
        <v>2714</v>
      </c>
      <c r="N1113" s="146" t="s">
        <v>2461</v>
      </c>
      <c r="O1113" s="145" t="s">
        <v>2463</v>
      </c>
      <c r="P1113" s="146" t="s">
        <v>2471</v>
      </c>
      <c r="Q1113" s="143"/>
    </row>
    <row r="1114" customFormat="false" ht="14.25" hidden="false" customHeight="true" outlineLevel="0" collapsed="false">
      <c r="A1114" s="144"/>
      <c r="B1114" s="150" t="s">
        <v>3904</v>
      </c>
      <c r="C1114" s="150"/>
      <c r="D1114" s="150"/>
      <c r="E1114" s="150"/>
      <c r="F1114" s="150"/>
      <c r="G1114" s="150"/>
      <c r="H1114" s="150"/>
      <c r="I1114" s="150"/>
      <c r="J1114" s="150"/>
      <c r="K1114" s="150"/>
      <c r="L1114" s="150"/>
      <c r="M1114" s="150"/>
      <c r="N1114" s="150"/>
      <c r="O1114" s="150"/>
      <c r="P1114" s="150"/>
      <c r="Q1114" s="143"/>
    </row>
    <row r="1115" customFormat="false" ht="14.25" hidden="false" customHeight="true" outlineLevel="0" collapsed="false">
      <c r="A1115" s="144" t="s">
        <v>3905</v>
      </c>
      <c r="B1115" s="145" t="s">
        <v>484</v>
      </c>
      <c r="C1115" s="146" t="s">
        <v>2722</v>
      </c>
      <c r="D1115" s="147" t="s">
        <v>16</v>
      </c>
      <c r="E1115" s="147"/>
      <c r="F1115" s="147"/>
      <c r="G1115" s="148" t="s">
        <v>2713</v>
      </c>
      <c r="H1115" s="148"/>
      <c r="I1115" s="149" t="s">
        <v>2713</v>
      </c>
      <c r="J1115" s="146" t="s">
        <v>3906</v>
      </c>
      <c r="K1115" s="149" t="s">
        <v>2713</v>
      </c>
      <c r="L1115" s="146" t="s">
        <v>427</v>
      </c>
      <c r="M1115" s="145" t="s">
        <v>2714</v>
      </c>
      <c r="N1115" s="146" t="s">
        <v>2461</v>
      </c>
      <c r="O1115" s="145" t="s">
        <v>2471</v>
      </c>
      <c r="P1115" s="146" t="s">
        <v>2463</v>
      </c>
      <c r="Q1115" s="143"/>
    </row>
    <row r="1116" customFormat="false" ht="14.25" hidden="false" customHeight="true" outlineLevel="0" collapsed="false">
      <c r="A1116" s="144"/>
      <c r="B1116" s="150" t="s">
        <v>3907</v>
      </c>
      <c r="C1116" s="150"/>
      <c r="D1116" s="150"/>
      <c r="E1116" s="150"/>
      <c r="F1116" s="150"/>
      <c r="G1116" s="150"/>
      <c r="H1116" s="150"/>
      <c r="I1116" s="150"/>
      <c r="J1116" s="150"/>
      <c r="K1116" s="150"/>
      <c r="L1116" s="150"/>
      <c r="M1116" s="150"/>
      <c r="N1116" s="150"/>
      <c r="O1116" s="150"/>
      <c r="P1116" s="150"/>
      <c r="Q1116" s="143"/>
    </row>
    <row r="1117" customFormat="false" ht="14.25" hidden="false" customHeight="true" outlineLevel="0" collapsed="false">
      <c r="A1117" s="144" t="s">
        <v>3908</v>
      </c>
      <c r="B1117" s="145" t="s">
        <v>532</v>
      </c>
      <c r="C1117" s="146" t="s">
        <v>2722</v>
      </c>
      <c r="D1117" s="147" t="s">
        <v>2710</v>
      </c>
      <c r="E1117" s="147"/>
      <c r="F1117" s="147"/>
      <c r="G1117" s="148" t="s">
        <v>2713</v>
      </c>
      <c r="H1117" s="148"/>
      <c r="I1117" s="149" t="n">
        <v>0.75</v>
      </c>
      <c r="J1117" s="146" t="s">
        <v>2726</v>
      </c>
      <c r="K1117" s="149" t="s">
        <v>2713</v>
      </c>
      <c r="L1117" s="146" t="s">
        <v>2463</v>
      </c>
      <c r="M1117" s="145" t="s">
        <v>2714</v>
      </c>
      <c r="N1117" s="146" t="s">
        <v>2461</v>
      </c>
      <c r="O1117" s="145" t="s">
        <v>2463</v>
      </c>
      <c r="P1117" s="146" t="s">
        <v>2471</v>
      </c>
      <c r="Q1117" s="143"/>
    </row>
    <row r="1118" customFormat="false" ht="14.25" hidden="false" customHeight="true" outlineLevel="0" collapsed="false">
      <c r="A1118" s="144"/>
      <c r="B1118" s="150" t="s">
        <v>3909</v>
      </c>
      <c r="C1118" s="150"/>
      <c r="D1118" s="150"/>
      <c r="E1118" s="150"/>
      <c r="F1118" s="150"/>
      <c r="G1118" s="150"/>
      <c r="H1118" s="150"/>
      <c r="I1118" s="150"/>
      <c r="J1118" s="150"/>
      <c r="K1118" s="150"/>
      <c r="L1118" s="150"/>
      <c r="M1118" s="150"/>
      <c r="N1118" s="150"/>
      <c r="O1118" s="150"/>
      <c r="P1118" s="150"/>
      <c r="Q1118" s="143"/>
    </row>
    <row r="1119" customFormat="false" ht="14.25" hidden="false" customHeight="true" outlineLevel="0" collapsed="false">
      <c r="A1119" s="144" t="s">
        <v>3910</v>
      </c>
      <c r="B1119" s="145" t="s">
        <v>484</v>
      </c>
      <c r="C1119" s="146" t="s">
        <v>2722</v>
      </c>
      <c r="D1119" s="147" t="s">
        <v>2718</v>
      </c>
      <c r="E1119" s="147"/>
      <c r="F1119" s="147"/>
      <c r="G1119" s="148" t="s">
        <v>2713</v>
      </c>
      <c r="H1119" s="148"/>
      <c r="I1119" s="149" t="n">
        <v>1</v>
      </c>
      <c r="J1119" s="146" t="s">
        <v>2711</v>
      </c>
      <c r="K1119" s="149" t="s">
        <v>2713</v>
      </c>
      <c r="L1119" s="146" t="s">
        <v>2463</v>
      </c>
      <c r="M1119" s="145" t="s">
        <v>2714</v>
      </c>
      <c r="N1119" s="146" t="s">
        <v>2461</v>
      </c>
      <c r="O1119" s="145" t="s">
        <v>2463</v>
      </c>
      <c r="P1119" s="146" t="s">
        <v>2471</v>
      </c>
      <c r="Q1119" s="143"/>
    </row>
    <row r="1120" customFormat="false" ht="14.25" hidden="false" customHeight="true" outlineLevel="0" collapsed="false">
      <c r="A1120" s="144"/>
      <c r="B1120" s="150" t="s">
        <v>3911</v>
      </c>
      <c r="C1120" s="150"/>
      <c r="D1120" s="150"/>
      <c r="E1120" s="150"/>
      <c r="F1120" s="150"/>
      <c r="G1120" s="150"/>
      <c r="H1120" s="150"/>
      <c r="I1120" s="150"/>
      <c r="J1120" s="150"/>
      <c r="K1120" s="150"/>
      <c r="L1120" s="150"/>
      <c r="M1120" s="150"/>
      <c r="N1120" s="150"/>
      <c r="O1120" s="150"/>
      <c r="P1120" s="150"/>
      <c r="Q1120" s="143"/>
    </row>
    <row r="1121" customFormat="false" ht="14.25" hidden="false" customHeight="true" outlineLevel="0" collapsed="false">
      <c r="A1121" s="144" t="s">
        <v>3912</v>
      </c>
      <c r="B1121" s="145" t="s">
        <v>484</v>
      </c>
      <c r="C1121" s="146" t="s">
        <v>2709</v>
      </c>
      <c r="D1121" s="147" t="s">
        <v>2718</v>
      </c>
      <c r="E1121" s="147"/>
      <c r="F1121" s="147"/>
      <c r="G1121" s="148" t="s">
        <v>2712</v>
      </c>
      <c r="H1121" s="148"/>
      <c r="I1121" s="149" t="s">
        <v>2713</v>
      </c>
      <c r="J1121" s="146" t="s">
        <v>2711</v>
      </c>
      <c r="K1121" s="149" t="s">
        <v>2713</v>
      </c>
      <c r="L1121" s="146" t="s">
        <v>2463</v>
      </c>
      <c r="M1121" s="145" t="s">
        <v>2714</v>
      </c>
      <c r="N1121" s="146" t="s">
        <v>2461</v>
      </c>
      <c r="O1121" s="145" t="s">
        <v>2463</v>
      </c>
      <c r="P1121" s="146" t="s">
        <v>2463</v>
      </c>
      <c r="Q1121" s="143"/>
    </row>
    <row r="1122" customFormat="false" ht="14.25" hidden="false" customHeight="true" outlineLevel="0" collapsed="false">
      <c r="A1122" s="144"/>
      <c r="B1122" s="150" t="s">
        <v>3913</v>
      </c>
      <c r="C1122" s="150"/>
      <c r="D1122" s="150"/>
      <c r="E1122" s="150"/>
      <c r="F1122" s="150"/>
      <c r="G1122" s="150"/>
      <c r="H1122" s="150"/>
      <c r="I1122" s="150"/>
      <c r="J1122" s="150"/>
      <c r="K1122" s="150"/>
      <c r="L1122" s="150"/>
      <c r="M1122" s="150"/>
      <c r="N1122" s="150"/>
      <c r="O1122" s="150"/>
      <c r="P1122" s="150"/>
      <c r="Q1122" s="143"/>
    </row>
    <row r="1123" customFormat="false" ht="14.25" hidden="false" customHeight="true" outlineLevel="0" collapsed="false">
      <c r="A1123" s="144" t="s">
        <v>3914</v>
      </c>
      <c r="B1123" s="145" t="s">
        <v>1008</v>
      </c>
      <c r="C1123" s="146" t="s">
        <v>2722</v>
      </c>
      <c r="D1123" s="147" t="s">
        <v>2710</v>
      </c>
      <c r="E1123" s="147"/>
      <c r="F1123" s="147"/>
      <c r="G1123" s="148" t="s">
        <v>2713</v>
      </c>
      <c r="H1123" s="148"/>
      <c r="I1123" s="149" t="n">
        <v>1</v>
      </c>
      <c r="J1123" s="146" t="s">
        <v>2723</v>
      </c>
      <c r="K1123" s="149" t="s">
        <v>2713</v>
      </c>
      <c r="L1123" s="146" t="s">
        <v>2463</v>
      </c>
      <c r="M1123" s="145" t="s">
        <v>2714</v>
      </c>
      <c r="N1123" s="146" t="s">
        <v>2461</v>
      </c>
      <c r="O1123" s="145" t="s">
        <v>2463</v>
      </c>
      <c r="P1123" s="146" t="s">
        <v>2463</v>
      </c>
      <c r="Q1123" s="143"/>
    </row>
    <row r="1124" customFormat="false" ht="14.25" hidden="false" customHeight="true" outlineLevel="0" collapsed="false">
      <c r="A1124" s="144"/>
      <c r="B1124" s="150" t="s">
        <v>3915</v>
      </c>
      <c r="C1124" s="150"/>
      <c r="D1124" s="150"/>
      <c r="E1124" s="150"/>
      <c r="F1124" s="150"/>
      <c r="G1124" s="150"/>
      <c r="H1124" s="150"/>
      <c r="I1124" s="150"/>
      <c r="J1124" s="150"/>
      <c r="K1124" s="150"/>
      <c r="L1124" s="150"/>
      <c r="M1124" s="150"/>
      <c r="N1124" s="150"/>
      <c r="O1124" s="150"/>
      <c r="P1124" s="150"/>
      <c r="Q1124" s="143"/>
    </row>
    <row r="1125" customFormat="false" ht="14.25" hidden="false" customHeight="true" outlineLevel="0" collapsed="false">
      <c r="A1125" s="144" t="s">
        <v>3916</v>
      </c>
      <c r="B1125" s="145" t="s">
        <v>484</v>
      </c>
      <c r="C1125" s="146" t="s">
        <v>2722</v>
      </c>
      <c r="D1125" s="147" t="s">
        <v>16</v>
      </c>
      <c r="E1125" s="147"/>
      <c r="F1125" s="147"/>
      <c r="G1125" s="148" t="s">
        <v>2713</v>
      </c>
      <c r="H1125" s="148"/>
      <c r="I1125" s="149" t="s">
        <v>2713</v>
      </c>
      <c r="J1125" s="146" t="s">
        <v>2723</v>
      </c>
      <c r="K1125" s="149" t="s">
        <v>2713</v>
      </c>
      <c r="L1125" s="146" t="s">
        <v>2463</v>
      </c>
      <c r="M1125" s="145" t="s">
        <v>2714</v>
      </c>
      <c r="N1125" s="146" t="s">
        <v>2461</v>
      </c>
      <c r="O1125" s="145" t="s">
        <v>2471</v>
      </c>
      <c r="P1125" s="146" t="s">
        <v>2463</v>
      </c>
      <c r="Q1125" s="143"/>
    </row>
    <row r="1126" customFormat="false" ht="14.25" hidden="false" customHeight="true" outlineLevel="0" collapsed="false">
      <c r="A1126" s="144"/>
      <c r="B1126" s="150" t="s">
        <v>3917</v>
      </c>
      <c r="C1126" s="150"/>
      <c r="D1126" s="150"/>
      <c r="E1126" s="150"/>
      <c r="F1126" s="150"/>
      <c r="G1126" s="150"/>
      <c r="H1126" s="150"/>
      <c r="I1126" s="150"/>
      <c r="J1126" s="150"/>
      <c r="K1126" s="150"/>
      <c r="L1126" s="150"/>
      <c r="M1126" s="150"/>
      <c r="N1126" s="150"/>
      <c r="O1126" s="150"/>
      <c r="P1126" s="150"/>
      <c r="Q1126" s="143"/>
    </row>
    <row r="1127" customFormat="false" ht="14.25" hidden="false" customHeight="true" outlineLevel="0" collapsed="false">
      <c r="A1127" s="144" t="s">
        <v>3918</v>
      </c>
      <c r="B1127" s="145" t="s">
        <v>619</v>
      </c>
      <c r="C1127" s="146" t="s">
        <v>2709</v>
      </c>
      <c r="D1127" s="147" t="s">
        <v>2855</v>
      </c>
      <c r="E1127" s="147"/>
      <c r="F1127" s="147"/>
      <c r="G1127" s="148" t="n">
        <v>12</v>
      </c>
      <c r="H1127" s="148"/>
      <c r="I1127" s="149" t="n">
        <v>1</v>
      </c>
      <c r="J1127" s="146" t="n">
        <v>8</v>
      </c>
      <c r="K1127" s="149" t="s">
        <v>2713</v>
      </c>
      <c r="L1127" s="146" t="s">
        <v>2463</v>
      </c>
      <c r="M1127" s="145" t="s">
        <v>2714</v>
      </c>
      <c r="N1127" s="146" t="s">
        <v>2461</v>
      </c>
      <c r="O1127" s="145" t="s">
        <v>2463</v>
      </c>
      <c r="P1127" s="146" t="s">
        <v>2463</v>
      </c>
      <c r="Q1127" s="143"/>
    </row>
    <row r="1128" customFormat="false" ht="14.25" hidden="false" customHeight="true" outlineLevel="0" collapsed="false">
      <c r="A1128" s="144"/>
      <c r="B1128" s="150" t="s">
        <v>3919</v>
      </c>
      <c r="C1128" s="150"/>
      <c r="D1128" s="150"/>
      <c r="E1128" s="150"/>
      <c r="F1128" s="150"/>
      <c r="G1128" s="150"/>
      <c r="H1128" s="150"/>
      <c r="I1128" s="150"/>
      <c r="J1128" s="150"/>
      <c r="K1128" s="150"/>
      <c r="L1128" s="150"/>
      <c r="M1128" s="150"/>
      <c r="N1128" s="150"/>
      <c r="O1128" s="150"/>
      <c r="P1128" s="150"/>
      <c r="Q1128" s="143"/>
    </row>
    <row r="1129" customFormat="false" ht="14.25" hidden="false" customHeight="true" outlineLevel="0" collapsed="false">
      <c r="A1129" s="144" t="s">
        <v>3920</v>
      </c>
      <c r="B1129" s="145" t="s">
        <v>764</v>
      </c>
      <c r="C1129" s="146" t="s">
        <v>2722</v>
      </c>
      <c r="D1129" s="147" t="s">
        <v>16</v>
      </c>
      <c r="E1129" s="147"/>
      <c r="F1129" s="147"/>
      <c r="G1129" s="148" t="s">
        <v>2713</v>
      </c>
      <c r="H1129" s="148"/>
      <c r="I1129" s="149" t="s">
        <v>2713</v>
      </c>
      <c r="J1129" s="146" t="s">
        <v>2823</v>
      </c>
      <c r="K1129" s="149" t="s">
        <v>2713</v>
      </c>
      <c r="L1129" s="146" t="s">
        <v>427</v>
      </c>
      <c r="M1129" s="145" t="s">
        <v>2714</v>
      </c>
      <c r="N1129" s="146" t="s">
        <v>2461</v>
      </c>
      <c r="O1129" s="145" t="s">
        <v>2471</v>
      </c>
      <c r="P1129" s="146" t="s">
        <v>2463</v>
      </c>
      <c r="Q1129" s="143"/>
    </row>
    <row r="1130" customFormat="false" ht="14.25" hidden="false" customHeight="true" outlineLevel="0" collapsed="false">
      <c r="A1130" s="144"/>
      <c r="B1130" s="150" t="s">
        <v>3921</v>
      </c>
      <c r="C1130" s="150"/>
      <c r="D1130" s="150"/>
      <c r="E1130" s="150"/>
      <c r="F1130" s="150"/>
      <c r="G1130" s="150"/>
      <c r="H1130" s="150"/>
      <c r="I1130" s="150"/>
      <c r="J1130" s="150"/>
      <c r="K1130" s="150"/>
      <c r="L1130" s="150"/>
      <c r="M1130" s="150"/>
      <c r="N1130" s="150"/>
      <c r="O1130" s="150"/>
      <c r="P1130" s="150"/>
      <c r="Q1130" s="143"/>
    </row>
    <row r="1131" customFormat="false" ht="14.25" hidden="false" customHeight="true" outlineLevel="0" collapsed="false">
      <c r="A1131" s="144" t="s">
        <v>3922</v>
      </c>
      <c r="B1131" s="145" t="s">
        <v>484</v>
      </c>
      <c r="C1131" s="146" t="s">
        <v>2729</v>
      </c>
      <c r="D1131" s="147" t="s">
        <v>2710</v>
      </c>
      <c r="E1131" s="147"/>
      <c r="F1131" s="147"/>
      <c r="G1131" s="148" t="s">
        <v>2823</v>
      </c>
      <c r="H1131" s="148"/>
      <c r="I1131" s="149" t="n">
        <v>1</v>
      </c>
      <c r="J1131" s="146" t="s">
        <v>2823</v>
      </c>
      <c r="K1131" s="149" t="s">
        <v>2713</v>
      </c>
      <c r="L1131" s="146" t="s">
        <v>2471</v>
      </c>
      <c r="M1131" s="145" t="s">
        <v>2714</v>
      </c>
      <c r="N1131" s="146" t="s">
        <v>2802</v>
      </c>
      <c r="O1131" s="145" t="s">
        <v>2463</v>
      </c>
      <c r="P1131" s="146" t="s">
        <v>2463</v>
      </c>
      <c r="Q1131" s="143"/>
    </row>
    <row r="1132" customFormat="false" ht="14.25" hidden="false" customHeight="true" outlineLevel="0" collapsed="false">
      <c r="A1132" s="144"/>
      <c r="B1132" s="150" t="s">
        <v>3923</v>
      </c>
      <c r="C1132" s="150"/>
      <c r="D1132" s="150"/>
      <c r="E1132" s="150"/>
      <c r="F1132" s="150"/>
      <c r="G1132" s="150"/>
      <c r="H1132" s="150"/>
      <c r="I1132" s="150"/>
      <c r="J1132" s="150"/>
      <c r="K1132" s="150"/>
      <c r="L1132" s="150"/>
      <c r="M1132" s="150"/>
      <c r="N1132" s="150"/>
      <c r="O1132" s="150"/>
      <c r="P1132" s="150"/>
      <c r="Q1132" s="143"/>
    </row>
    <row r="1133" customFormat="false" ht="14.25" hidden="false" customHeight="true" outlineLevel="0" collapsed="false">
      <c r="A1133" s="144" t="s">
        <v>3924</v>
      </c>
      <c r="B1133" s="145" t="s">
        <v>455</v>
      </c>
      <c r="C1133" s="146" t="s">
        <v>2722</v>
      </c>
      <c r="D1133" s="147" t="s">
        <v>16</v>
      </c>
      <c r="E1133" s="147"/>
      <c r="F1133" s="147"/>
      <c r="G1133" s="148" t="s">
        <v>2713</v>
      </c>
      <c r="H1133" s="148"/>
      <c r="I1133" s="149" t="s">
        <v>2713</v>
      </c>
      <c r="J1133" s="146" t="s">
        <v>2934</v>
      </c>
      <c r="K1133" s="149" t="s">
        <v>2713</v>
      </c>
      <c r="L1133" s="146" t="s">
        <v>427</v>
      </c>
      <c r="M1133" s="145" t="s">
        <v>2714</v>
      </c>
      <c r="N1133" s="146" t="s">
        <v>2461</v>
      </c>
      <c r="O1133" s="145" t="s">
        <v>2471</v>
      </c>
      <c r="P1133" s="146" t="s">
        <v>2463</v>
      </c>
      <c r="Q1133" s="143"/>
    </row>
    <row r="1134" customFormat="false" ht="14.25" hidden="false" customHeight="true" outlineLevel="0" collapsed="false">
      <c r="A1134" s="144"/>
      <c r="B1134" s="150" t="s">
        <v>3925</v>
      </c>
      <c r="C1134" s="150"/>
      <c r="D1134" s="150"/>
      <c r="E1134" s="150"/>
      <c r="F1134" s="150"/>
      <c r="G1134" s="150"/>
      <c r="H1134" s="150"/>
      <c r="I1134" s="150"/>
      <c r="J1134" s="150"/>
      <c r="K1134" s="150"/>
      <c r="L1134" s="150"/>
      <c r="M1134" s="150"/>
      <c r="N1134" s="150"/>
      <c r="O1134" s="150"/>
      <c r="P1134" s="150"/>
      <c r="Q1134" s="143"/>
    </row>
    <row r="1135" customFormat="false" ht="14.25" hidden="false" customHeight="true" outlineLevel="0" collapsed="false">
      <c r="A1135" s="144" t="s">
        <v>3926</v>
      </c>
      <c r="B1135" s="145" t="s">
        <v>484</v>
      </c>
      <c r="C1135" s="146" t="s">
        <v>2729</v>
      </c>
      <c r="D1135" s="147" t="s">
        <v>2710</v>
      </c>
      <c r="E1135" s="147"/>
      <c r="F1135" s="147"/>
      <c r="G1135" s="148" t="s">
        <v>2849</v>
      </c>
      <c r="H1135" s="148"/>
      <c r="I1135" s="149" t="n">
        <v>0.85</v>
      </c>
      <c r="J1135" s="146" t="s">
        <v>2723</v>
      </c>
      <c r="K1135" s="149" t="s">
        <v>2713</v>
      </c>
      <c r="L1135" s="146" t="s">
        <v>2471</v>
      </c>
      <c r="M1135" s="145" t="s">
        <v>2714</v>
      </c>
      <c r="N1135" s="146" t="s">
        <v>2761</v>
      </c>
      <c r="O1135" s="145" t="s">
        <v>2463</v>
      </c>
      <c r="P1135" s="146" t="s">
        <v>2463</v>
      </c>
      <c r="Q1135" s="143"/>
    </row>
    <row r="1136" customFormat="false" ht="14.25" hidden="false" customHeight="true" outlineLevel="0" collapsed="false">
      <c r="A1136" s="144"/>
      <c r="B1136" s="150" t="s">
        <v>3927</v>
      </c>
      <c r="C1136" s="150"/>
      <c r="D1136" s="150"/>
      <c r="E1136" s="150"/>
      <c r="F1136" s="150"/>
      <c r="G1136" s="150"/>
      <c r="H1136" s="150"/>
      <c r="I1136" s="150"/>
      <c r="J1136" s="150"/>
      <c r="K1136" s="150"/>
      <c r="L1136" s="150"/>
      <c r="M1136" s="150"/>
      <c r="N1136" s="150"/>
      <c r="O1136" s="150"/>
      <c r="P1136" s="150"/>
      <c r="Q1136" s="143"/>
    </row>
    <row r="1137" customFormat="false" ht="14.25" hidden="false" customHeight="true" outlineLevel="0" collapsed="false">
      <c r="A1137" s="144" t="s">
        <v>3928</v>
      </c>
      <c r="B1137" s="145" t="s">
        <v>484</v>
      </c>
      <c r="C1137" s="146" t="s">
        <v>2722</v>
      </c>
      <c r="D1137" s="147" t="s">
        <v>2718</v>
      </c>
      <c r="E1137" s="147"/>
      <c r="F1137" s="147"/>
      <c r="G1137" s="148" t="s">
        <v>2713</v>
      </c>
      <c r="H1137" s="148"/>
      <c r="I1137" s="149" t="n">
        <v>1</v>
      </c>
      <c r="J1137" s="146" t="s">
        <v>2711</v>
      </c>
      <c r="K1137" s="149" t="s">
        <v>2713</v>
      </c>
      <c r="L1137" s="146" t="s">
        <v>2463</v>
      </c>
      <c r="M1137" s="145" t="s">
        <v>2714</v>
      </c>
      <c r="N1137" s="146" t="s">
        <v>2461</v>
      </c>
      <c r="O1137" s="145" t="s">
        <v>2463</v>
      </c>
      <c r="P1137" s="146" t="s">
        <v>2471</v>
      </c>
      <c r="Q1137" s="143"/>
    </row>
    <row r="1138" customFormat="false" ht="14.25" hidden="false" customHeight="true" outlineLevel="0" collapsed="false">
      <c r="A1138" s="144"/>
      <c r="B1138" s="150" t="s">
        <v>3929</v>
      </c>
      <c r="C1138" s="150"/>
      <c r="D1138" s="150"/>
      <c r="E1138" s="150"/>
      <c r="F1138" s="150"/>
      <c r="G1138" s="150"/>
      <c r="H1138" s="150"/>
      <c r="I1138" s="150"/>
      <c r="J1138" s="150"/>
      <c r="K1138" s="150"/>
      <c r="L1138" s="150"/>
      <c r="M1138" s="150"/>
      <c r="N1138" s="150"/>
      <c r="O1138" s="150"/>
      <c r="P1138" s="150"/>
      <c r="Q1138" s="143"/>
    </row>
    <row r="1139" customFormat="false" ht="14.25" hidden="false" customHeight="true" outlineLevel="0" collapsed="false">
      <c r="A1139" s="144" t="s">
        <v>3930</v>
      </c>
      <c r="B1139" s="145" t="s">
        <v>1920</v>
      </c>
      <c r="C1139" s="146" t="s">
        <v>2722</v>
      </c>
      <c r="D1139" s="147" t="s">
        <v>2774</v>
      </c>
      <c r="E1139" s="147"/>
      <c r="F1139" s="147"/>
      <c r="G1139" s="148" t="s">
        <v>2713</v>
      </c>
      <c r="H1139" s="148"/>
      <c r="I1139" s="149" t="s">
        <v>2713</v>
      </c>
      <c r="J1139" s="146" t="s">
        <v>2740</v>
      </c>
      <c r="K1139" s="149" t="s">
        <v>2713</v>
      </c>
      <c r="L1139" s="146" t="s">
        <v>2463</v>
      </c>
      <c r="M1139" s="145" t="s">
        <v>2714</v>
      </c>
      <c r="N1139" s="146" t="s">
        <v>2461</v>
      </c>
      <c r="O1139" s="145" t="s">
        <v>2471</v>
      </c>
      <c r="P1139" s="146" t="s">
        <v>2463</v>
      </c>
      <c r="Q1139" s="143"/>
    </row>
    <row r="1140" customFormat="false" ht="14.25" hidden="false" customHeight="true" outlineLevel="0" collapsed="false">
      <c r="A1140" s="144"/>
      <c r="B1140" s="150" t="s">
        <v>3931</v>
      </c>
      <c r="C1140" s="150"/>
      <c r="D1140" s="150"/>
      <c r="E1140" s="150"/>
      <c r="F1140" s="150"/>
      <c r="G1140" s="150"/>
      <c r="H1140" s="150"/>
      <c r="I1140" s="150"/>
      <c r="J1140" s="150"/>
      <c r="K1140" s="150"/>
      <c r="L1140" s="150"/>
      <c r="M1140" s="150"/>
      <c r="N1140" s="150"/>
      <c r="O1140" s="150"/>
      <c r="P1140" s="150"/>
      <c r="Q1140" s="143"/>
    </row>
    <row r="1141" customFormat="false" ht="14.25" hidden="false" customHeight="true" outlineLevel="0" collapsed="false">
      <c r="A1141" s="144" t="s">
        <v>3932</v>
      </c>
      <c r="B1141" s="145" t="s">
        <v>484</v>
      </c>
      <c r="C1141" s="146" t="s">
        <v>2729</v>
      </c>
      <c r="D1141" s="147" t="s">
        <v>2710</v>
      </c>
      <c r="E1141" s="147"/>
      <c r="F1141" s="147"/>
      <c r="G1141" s="148" t="s">
        <v>2823</v>
      </c>
      <c r="H1141" s="148"/>
      <c r="I1141" s="149" t="n">
        <v>0.85</v>
      </c>
      <c r="J1141" s="146" t="s">
        <v>2823</v>
      </c>
      <c r="K1141" s="149" t="s">
        <v>2713</v>
      </c>
      <c r="L1141" s="146" t="s">
        <v>2471</v>
      </c>
      <c r="M1141" s="145" t="s">
        <v>2714</v>
      </c>
      <c r="N1141" s="146" t="s">
        <v>2461</v>
      </c>
      <c r="O1141" s="145" t="s">
        <v>2463</v>
      </c>
      <c r="P1141" s="146" t="s">
        <v>2463</v>
      </c>
      <c r="Q1141" s="143"/>
    </row>
    <row r="1142" customFormat="false" ht="14.25" hidden="false" customHeight="true" outlineLevel="0" collapsed="false">
      <c r="A1142" s="144"/>
      <c r="B1142" s="150" t="s">
        <v>3933</v>
      </c>
      <c r="C1142" s="150"/>
      <c r="D1142" s="150"/>
      <c r="E1142" s="150"/>
      <c r="F1142" s="150"/>
      <c r="G1142" s="150"/>
      <c r="H1142" s="150"/>
      <c r="I1142" s="150"/>
      <c r="J1142" s="150"/>
      <c r="K1142" s="150"/>
      <c r="L1142" s="150"/>
      <c r="M1142" s="150"/>
      <c r="N1142" s="150"/>
      <c r="O1142" s="150"/>
      <c r="P1142" s="150"/>
      <c r="Q1142" s="143"/>
    </row>
    <row r="1143" customFormat="false" ht="14.25" hidden="false" customHeight="true" outlineLevel="0" collapsed="false">
      <c r="A1143" s="144" t="s">
        <v>3934</v>
      </c>
      <c r="B1143" s="145" t="s">
        <v>1008</v>
      </c>
      <c r="C1143" s="146" t="s">
        <v>2722</v>
      </c>
      <c r="D1143" s="147" t="s">
        <v>2710</v>
      </c>
      <c r="E1143" s="147"/>
      <c r="F1143" s="147"/>
      <c r="G1143" s="148" t="s">
        <v>2713</v>
      </c>
      <c r="H1143" s="148"/>
      <c r="I1143" s="149" t="n">
        <v>1</v>
      </c>
      <c r="J1143" s="146" t="s">
        <v>2740</v>
      </c>
      <c r="K1143" s="149" t="s">
        <v>2713</v>
      </c>
      <c r="L1143" s="146" t="s">
        <v>2463</v>
      </c>
      <c r="M1143" s="145" t="s">
        <v>2714</v>
      </c>
      <c r="N1143" s="146" t="s">
        <v>2461</v>
      </c>
      <c r="O1143" s="145" t="s">
        <v>2463</v>
      </c>
      <c r="P1143" s="146" t="s">
        <v>2471</v>
      </c>
      <c r="Q1143" s="143"/>
    </row>
    <row r="1144" customFormat="false" ht="14.25" hidden="false" customHeight="true" outlineLevel="0" collapsed="false">
      <c r="A1144" s="144"/>
      <c r="B1144" s="150" t="s">
        <v>3935</v>
      </c>
      <c r="C1144" s="150"/>
      <c r="D1144" s="150"/>
      <c r="E1144" s="150"/>
      <c r="F1144" s="150"/>
      <c r="G1144" s="150"/>
      <c r="H1144" s="150"/>
      <c r="I1144" s="150"/>
      <c r="J1144" s="150"/>
      <c r="K1144" s="150"/>
      <c r="L1144" s="150"/>
      <c r="M1144" s="150"/>
      <c r="N1144" s="150"/>
      <c r="O1144" s="150"/>
      <c r="P1144" s="150"/>
      <c r="Q1144" s="143"/>
    </row>
    <row r="1145" customFormat="false" ht="14.25" hidden="false" customHeight="true" outlineLevel="0" collapsed="false">
      <c r="A1145" s="144" t="s">
        <v>3936</v>
      </c>
      <c r="B1145" s="145" t="s">
        <v>3937</v>
      </c>
      <c r="C1145" s="146" t="s">
        <v>2709</v>
      </c>
      <c r="D1145" s="147" t="s">
        <v>2710</v>
      </c>
      <c r="E1145" s="147"/>
      <c r="F1145" s="147"/>
      <c r="G1145" s="148" t="n">
        <v>12</v>
      </c>
      <c r="H1145" s="148"/>
      <c r="I1145" s="149" t="n">
        <v>1</v>
      </c>
      <c r="J1145" s="146" t="n">
        <v>8</v>
      </c>
      <c r="K1145" s="149" t="s">
        <v>2713</v>
      </c>
      <c r="L1145" s="146" t="s">
        <v>2463</v>
      </c>
      <c r="M1145" s="145" t="s">
        <v>2714</v>
      </c>
      <c r="N1145" s="146" t="s">
        <v>2761</v>
      </c>
      <c r="O1145" s="145" t="s">
        <v>2463</v>
      </c>
      <c r="P1145" s="146" t="s">
        <v>2463</v>
      </c>
      <c r="Q1145" s="143"/>
    </row>
    <row r="1146" customFormat="false" ht="14.25" hidden="false" customHeight="true" outlineLevel="0" collapsed="false">
      <c r="A1146" s="144"/>
      <c r="B1146" s="150" t="s">
        <v>3938</v>
      </c>
      <c r="C1146" s="150"/>
      <c r="D1146" s="150"/>
      <c r="E1146" s="150"/>
      <c r="F1146" s="150"/>
      <c r="G1146" s="150"/>
      <c r="H1146" s="150"/>
      <c r="I1146" s="150"/>
      <c r="J1146" s="150"/>
      <c r="K1146" s="150"/>
      <c r="L1146" s="150"/>
      <c r="M1146" s="150"/>
      <c r="N1146" s="150"/>
      <c r="O1146" s="150"/>
      <c r="P1146" s="150"/>
      <c r="Q1146" s="143"/>
    </row>
    <row r="1147" customFormat="false" ht="14.25" hidden="false" customHeight="true" outlineLevel="0" collapsed="false">
      <c r="A1147" s="144" t="s">
        <v>3939</v>
      </c>
      <c r="B1147" s="145" t="s">
        <v>484</v>
      </c>
      <c r="C1147" s="146" t="s">
        <v>2722</v>
      </c>
      <c r="D1147" s="147" t="s">
        <v>2855</v>
      </c>
      <c r="E1147" s="147"/>
      <c r="F1147" s="147"/>
      <c r="G1147" s="148" t="s">
        <v>2713</v>
      </c>
      <c r="H1147" s="148"/>
      <c r="I1147" s="149" t="n">
        <v>1</v>
      </c>
      <c r="J1147" s="146" t="s">
        <v>2726</v>
      </c>
      <c r="K1147" s="149" t="s">
        <v>2713</v>
      </c>
      <c r="L1147" s="146" t="s">
        <v>2463</v>
      </c>
      <c r="M1147" s="145" t="s">
        <v>2714</v>
      </c>
      <c r="N1147" s="146" t="s">
        <v>2461</v>
      </c>
      <c r="O1147" s="145" t="s">
        <v>2463</v>
      </c>
      <c r="P1147" s="146" t="s">
        <v>2463</v>
      </c>
      <c r="Q1147" s="143"/>
    </row>
    <row r="1148" customFormat="false" ht="14.25" hidden="false" customHeight="true" outlineLevel="0" collapsed="false">
      <c r="A1148" s="144"/>
      <c r="B1148" s="150" t="s">
        <v>3940</v>
      </c>
      <c r="C1148" s="150"/>
      <c r="D1148" s="150"/>
      <c r="E1148" s="150"/>
      <c r="F1148" s="150"/>
      <c r="G1148" s="150"/>
      <c r="H1148" s="150"/>
      <c r="I1148" s="150"/>
      <c r="J1148" s="150"/>
      <c r="K1148" s="150"/>
      <c r="L1148" s="150"/>
      <c r="M1148" s="150"/>
      <c r="N1148" s="150"/>
      <c r="O1148" s="150"/>
      <c r="P1148" s="150"/>
      <c r="Q1148" s="143"/>
    </row>
    <row r="1149" customFormat="false" ht="14.25" hidden="false" customHeight="true" outlineLevel="0" collapsed="false">
      <c r="A1149" s="144" t="s">
        <v>3941</v>
      </c>
      <c r="B1149" s="145" t="s">
        <v>619</v>
      </c>
      <c r="C1149" s="146" t="s">
        <v>2722</v>
      </c>
      <c r="D1149" s="147" t="s">
        <v>2710</v>
      </c>
      <c r="E1149" s="147"/>
      <c r="F1149" s="147"/>
      <c r="G1149" s="148" t="s">
        <v>2713</v>
      </c>
      <c r="H1149" s="148"/>
      <c r="I1149" s="149" t="s">
        <v>2713</v>
      </c>
      <c r="J1149" s="146" t="s">
        <v>2723</v>
      </c>
      <c r="K1149" s="149" t="s">
        <v>2713</v>
      </c>
      <c r="L1149" s="146" t="s">
        <v>2463</v>
      </c>
      <c r="M1149" s="145" t="s">
        <v>2714</v>
      </c>
      <c r="N1149" s="146" t="s">
        <v>2461</v>
      </c>
      <c r="O1149" s="145" t="s">
        <v>2463</v>
      </c>
      <c r="P1149" s="146" t="s">
        <v>2471</v>
      </c>
      <c r="Q1149" s="143"/>
    </row>
    <row r="1150" customFormat="false" ht="14.25" hidden="false" customHeight="true" outlineLevel="0" collapsed="false">
      <c r="A1150" s="144"/>
      <c r="B1150" s="150" t="s">
        <v>3942</v>
      </c>
      <c r="C1150" s="150"/>
      <c r="D1150" s="150"/>
      <c r="E1150" s="150"/>
      <c r="F1150" s="150"/>
      <c r="G1150" s="150"/>
      <c r="H1150" s="150"/>
      <c r="I1150" s="150"/>
      <c r="J1150" s="150"/>
      <c r="K1150" s="150"/>
      <c r="L1150" s="150"/>
      <c r="M1150" s="150"/>
      <c r="N1150" s="150"/>
      <c r="O1150" s="150"/>
      <c r="P1150" s="150"/>
      <c r="Q1150" s="143"/>
    </row>
    <row r="1151" customFormat="false" ht="14.25" hidden="false" customHeight="true" outlineLevel="0" collapsed="false">
      <c r="A1151" s="144" t="s">
        <v>3943</v>
      </c>
      <c r="B1151" s="145" t="s">
        <v>619</v>
      </c>
      <c r="C1151" s="146" t="s">
        <v>2722</v>
      </c>
      <c r="D1151" s="147" t="s">
        <v>16</v>
      </c>
      <c r="E1151" s="147"/>
      <c r="F1151" s="147"/>
      <c r="G1151" s="148" t="s">
        <v>2713</v>
      </c>
      <c r="H1151" s="148"/>
      <c r="I1151" s="149" t="s">
        <v>2713</v>
      </c>
      <c r="J1151" s="146" t="s">
        <v>2723</v>
      </c>
      <c r="K1151" s="149" t="s">
        <v>2713</v>
      </c>
      <c r="L1151" s="146" t="s">
        <v>2463</v>
      </c>
      <c r="M1151" s="145" t="s">
        <v>2746</v>
      </c>
      <c r="N1151" s="146" t="s">
        <v>2461</v>
      </c>
      <c r="O1151" s="145" t="s">
        <v>2463</v>
      </c>
      <c r="P1151" s="146" t="s">
        <v>2463</v>
      </c>
      <c r="Q1151" s="143"/>
    </row>
    <row r="1152" customFormat="false" ht="14.25" hidden="false" customHeight="true" outlineLevel="0" collapsed="false">
      <c r="A1152" s="144"/>
      <c r="B1152" s="150" t="s">
        <v>3944</v>
      </c>
      <c r="C1152" s="150"/>
      <c r="D1152" s="150"/>
      <c r="E1152" s="150"/>
      <c r="F1152" s="150"/>
      <c r="G1152" s="150"/>
      <c r="H1152" s="150"/>
      <c r="I1152" s="150"/>
      <c r="J1152" s="150"/>
      <c r="K1152" s="150"/>
      <c r="L1152" s="150"/>
      <c r="M1152" s="150"/>
      <c r="N1152" s="150"/>
      <c r="O1152" s="150"/>
      <c r="P1152" s="150"/>
      <c r="Q1152" s="143"/>
    </row>
    <row r="1153" customFormat="false" ht="14.25" hidden="false" customHeight="true" outlineLevel="0" collapsed="false">
      <c r="A1153" s="144"/>
      <c r="B1153" s="155" t="s">
        <v>3945</v>
      </c>
      <c r="C1153" s="155"/>
      <c r="D1153" s="155"/>
      <c r="E1153" s="155"/>
      <c r="F1153" s="155"/>
      <c r="G1153" s="155"/>
      <c r="H1153" s="155"/>
      <c r="I1153" s="155"/>
      <c r="J1153" s="155"/>
      <c r="K1153" s="155"/>
      <c r="L1153" s="155"/>
      <c r="M1153" s="155"/>
      <c r="N1153" s="155"/>
      <c r="O1153" s="155"/>
      <c r="P1153" s="155"/>
      <c r="Q1153" s="143"/>
    </row>
    <row r="1154" customFormat="false" ht="14.25" hidden="false" customHeight="true" outlineLevel="0" collapsed="false">
      <c r="A1154" s="144"/>
      <c r="B1154" s="155" t="s">
        <v>3946</v>
      </c>
      <c r="C1154" s="155"/>
      <c r="D1154" s="155"/>
      <c r="E1154" s="155"/>
      <c r="F1154" s="155"/>
      <c r="G1154" s="155"/>
      <c r="H1154" s="155"/>
      <c r="I1154" s="155"/>
      <c r="J1154" s="155"/>
      <c r="K1154" s="155"/>
      <c r="L1154" s="155"/>
      <c r="M1154" s="155"/>
      <c r="N1154" s="155"/>
      <c r="O1154" s="155"/>
      <c r="P1154" s="155"/>
      <c r="Q1154" s="143"/>
    </row>
    <row r="1155" customFormat="false" ht="14.25" hidden="false" customHeight="true" outlineLevel="0" collapsed="false">
      <c r="A1155" s="144"/>
      <c r="B1155" s="155" t="s">
        <v>3947</v>
      </c>
      <c r="C1155" s="155"/>
      <c r="D1155" s="155"/>
      <c r="E1155" s="155"/>
      <c r="F1155" s="155"/>
      <c r="G1155" s="155"/>
      <c r="H1155" s="155"/>
      <c r="I1155" s="155"/>
      <c r="J1155" s="155"/>
      <c r="K1155" s="155"/>
      <c r="L1155" s="155"/>
      <c r="M1155" s="155"/>
      <c r="N1155" s="155"/>
      <c r="O1155" s="155"/>
      <c r="P1155" s="155"/>
      <c r="Q1155" s="143"/>
    </row>
    <row r="1156" customFormat="false" ht="14.25" hidden="false" customHeight="true" outlineLevel="0" collapsed="false">
      <c r="A1156" s="144" t="s">
        <v>3948</v>
      </c>
      <c r="B1156" s="145" t="s">
        <v>1008</v>
      </c>
      <c r="C1156" s="146" t="s">
        <v>2729</v>
      </c>
      <c r="D1156" s="147" t="s">
        <v>2710</v>
      </c>
      <c r="E1156" s="147"/>
      <c r="F1156" s="147"/>
      <c r="G1156" s="148" t="n">
        <v>6</v>
      </c>
      <c r="H1156" s="148"/>
      <c r="I1156" s="149" t="n">
        <v>1</v>
      </c>
      <c r="J1156" s="146" t="s">
        <v>2711</v>
      </c>
      <c r="K1156" s="149" t="n">
        <v>1</v>
      </c>
      <c r="L1156" s="146" t="s">
        <v>2471</v>
      </c>
      <c r="M1156" s="145" t="s">
        <v>2714</v>
      </c>
      <c r="N1156" s="146" t="s">
        <v>2461</v>
      </c>
      <c r="O1156" s="145" t="s">
        <v>2463</v>
      </c>
      <c r="P1156" s="146" t="s">
        <v>2463</v>
      </c>
      <c r="Q1156" s="143"/>
    </row>
    <row r="1157" customFormat="false" ht="14.25" hidden="false" customHeight="true" outlineLevel="0" collapsed="false">
      <c r="A1157" s="144"/>
      <c r="B1157" s="150" t="s">
        <v>3949</v>
      </c>
      <c r="C1157" s="150"/>
      <c r="D1157" s="150"/>
      <c r="E1157" s="150"/>
      <c r="F1157" s="150"/>
      <c r="G1157" s="150"/>
      <c r="H1157" s="150"/>
      <c r="I1157" s="150"/>
      <c r="J1157" s="150"/>
      <c r="K1157" s="150"/>
      <c r="L1157" s="150"/>
      <c r="M1157" s="150"/>
      <c r="N1157" s="150"/>
      <c r="O1157" s="150"/>
      <c r="P1157" s="150"/>
      <c r="Q1157" s="143"/>
    </row>
    <row r="1158" customFormat="false" ht="14.25" hidden="false" customHeight="true" outlineLevel="0" collapsed="false">
      <c r="A1158" s="144" t="s">
        <v>3950</v>
      </c>
      <c r="B1158" s="145" t="s">
        <v>484</v>
      </c>
      <c r="C1158" s="146" t="s">
        <v>2729</v>
      </c>
      <c r="D1158" s="147" t="s">
        <v>2710</v>
      </c>
      <c r="E1158" s="147"/>
      <c r="F1158" s="147"/>
      <c r="G1158" s="148" t="s">
        <v>2911</v>
      </c>
      <c r="H1158" s="148"/>
      <c r="I1158" s="149" t="n">
        <v>1</v>
      </c>
      <c r="J1158" s="146" t="s">
        <v>2753</v>
      </c>
      <c r="K1158" s="149" t="s">
        <v>2713</v>
      </c>
      <c r="L1158" s="146" t="s">
        <v>2471</v>
      </c>
      <c r="M1158" s="145" t="s">
        <v>2714</v>
      </c>
      <c r="N1158" s="146" t="s">
        <v>2761</v>
      </c>
      <c r="O1158" s="145" t="s">
        <v>2463</v>
      </c>
      <c r="P1158" s="146" t="s">
        <v>2463</v>
      </c>
      <c r="Q1158" s="143"/>
    </row>
    <row r="1159" customFormat="false" ht="14.25" hidden="false" customHeight="true" outlineLevel="0" collapsed="false">
      <c r="A1159" s="144"/>
      <c r="B1159" s="150" t="s">
        <v>3951</v>
      </c>
      <c r="C1159" s="150"/>
      <c r="D1159" s="150"/>
      <c r="E1159" s="150"/>
      <c r="F1159" s="150"/>
      <c r="G1159" s="150"/>
      <c r="H1159" s="150"/>
      <c r="I1159" s="150"/>
      <c r="J1159" s="150"/>
      <c r="K1159" s="150"/>
      <c r="L1159" s="150"/>
      <c r="M1159" s="150"/>
      <c r="N1159" s="150"/>
      <c r="O1159" s="150"/>
      <c r="P1159" s="150"/>
      <c r="Q1159" s="143"/>
    </row>
    <row r="1160" customFormat="false" ht="14.25" hidden="false" customHeight="true" outlineLevel="0" collapsed="false">
      <c r="A1160" s="144" t="s">
        <v>3952</v>
      </c>
      <c r="B1160" s="145" t="s">
        <v>501</v>
      </c>
      <c r="C1160" s="146" t="s">
        <v>2709</v>
      </c>
      <c r="D1160" s="147" t="s">
        <v>2710</v>
      </c>
      <c r="E1160" s="147"/>
      <c r="F1160" s="147"/>
      <c r="G1160" s="148" t="n">
        <v>11</v>
      </c>
      <c r="H1160" s="148"/>
      <c r="I1160" s="149" t="n">
        <v>0.7</v>
      </c>
      <c r="J1160" s="146" t="s">
        <v>2753</v>
      </c>
      <c r="K1160" s="149" t="n">
        <v>0.3</v>
      </c>
      <c r="L1160" s="146" t="s">
        <v>2463</v>
      </c>
      <c r="M1160" s="145" t="s">
        <v>2714</v>
      </c>
      <c r="N1160" s="146" t="s">
        <v>2715</v>
      </c>
      <c r="O1160" s="145" t="s">
        <v>2463</v>
      </c>
      <c r="P1160" s="146" t="s">
        <v>2463</v>
      </c>
      <c r="Q1160" s="143"/>
    </row>
    <row r="1161" customFormat="false" ht="14.25" hidden="false" customHeight="true" outlineLevel="0" collapsed="false">
      <c r="A1161" s="144"/>
      <c r="B1161" s="150" t="s">
        <v>3953</v>
      </c>
      <c r="C1161" s="150"/>
      <c r="D1161" s="150"/>
      <c r="E1161" s="150"/>
      <c r="F1161" s="150"/>
      <c r="G1161" s="150"/>
      <c r="H1161" s="150"/>
      <c r="I1161" s="150"/>
      <c r="J1161" s="150"/>
      <c r="K1161" s="150"/>
      <c r="L1161" s="150"/>
      <c r="M1161" s="150"/>
      <c r="N1161" s="150"/>
      <c r="O1161" s="150"/>
      <c r="P1161" s="150"/>
      <c r="Q1161" s="143"/>
    </row>
    <row r="1162" customFormat="false" ht="14.25" hidden="false" customHeight="true" outlineLevel="0" collapsed="false">
      <c r="A1162" s="144" t="s">
        <v>3954</v>
      </c>
      <c r="B1162" s="145" t="s">
        <v>501</v>
      </c>
      <c r="C1162" s="146" t="s">
        <v>2729</v>
      </c>
      <c r="D1162" s="147" t="s">
        <v>2710</v>
      </c>
      <c r="E1162" s="147"/>
      <c r="F1162" s="147"/>
      <c r="G1162" s="148" t="s">
        <v>2723</v>
      </c>
      <c r="H1162" s="148"/>
      <c r="I1162" s="149" t="n">
        <v>0.95</v>
      </c>
      <c r="J1162" s="146" t="s">
        <v>2726</v>
      </c>
      <c r="K1162" s="149" t="s">
        <v>3955</v>
      </c>
      <c r="L1162" s="146" t="s">
        <v>2471</v>
      </c>
      <c r="M1162" s="145" t="s">
        <v>2714</v>
      </c>
      <c r="N1162" s="146" t="s">
        <v>2715</v>
      </c>
      <c r="O1162" s="145" t="s">
        <v>2463</v>
      </c>
      <c r="P1162" s="146" t="s">
        <v>2463</v>
      </c>
      <c r="Q1162" s="143"/>
    </row>
    <row r="1163" customFormat="false" ht="14.25" hidden="false" customHeight="true" outlineLevel="0" collapsed="false">
      <c r="A1163" s="144"/>
      <c r="B1163" s="150" t="s">
        <v>3956</v>
      </c>
      <c r="C1163" s="150"/>
      <c r="D1163" s="150"/>
      <c r="E1163" s="150"/>
      <c r="F1163" s="150"/>
      <c r="G1163" s="150"/>
      <c r="H1163" s="150"/>
      <c r="I1163" s="150"/>
      <c r="J1163" s="150"/>
      <c r="K1163" s="150"/>
      <c r="L1163" s="150"/>
      <c r="M1163" s="150"/>
      <c r="N1163" s="150"/>
      <c r="O1163" s="150"/>
      <c r="P1163" s="150"/>
      <c r="Q1163" s="143"/>
    </row>
    <row r="1164" customFormat="false" ht="14.25" hidden="false" customHeight="true" outlineLevel="0" collapsed="false">
      <c r="A1164" s="144" t="s">
        <v>3957</v>
      </c>
      <c r="B1164" s="145" t="s">
        <v>501</v>
      </c>
      <c r="C1164" s="146" t="s">
        <v>2722</v>
      </c>
      <c r="D1164" s="147" t="s">
        <v>2710</v>
      </c>
      <c r="E1164" s="147"/>
      <c r="F1164" s="147"/>
      <c r="G1164" s="148" t="s">
        <v>2713</v>
      </c>
      <c r="H1164" s="148"/>
      <c r="I1164" s="149" t="n">
        <v>1</v>
      </c>
      <c r="J1164" s="146" t="s">
        <v>2723</v>
      </c>
      <c r="K1164" s="149" t="s">
        <v>2713</v>
      </c>
      <c r="L1164" s="146" t="s">
        <v>2463</v>
      </c>
      <c r="M1164" s="145" t="s">
        <v>2714</v>
      </c>
      <c r="N1164" s="146" t="s">
        <v>2732</v>
      </c>
      <c r="O1164" s="145" t="s">
        <v>2463</v>
      </c>
      <c r="P1164" s="146" t="s">
        <v>2471</v>
      </c>
      <c r="Q1164" s="143"/>
    </row>
    <row r="1165" customFormat="false" ht="14.25" hidden="false" customHeight="true" outlineLevel="0" collapsed="false">
      <c r="A1165" s="144"/>
      <c r="B1165" s="150" t="s">
        <v>3958</v>
      </c>
      <c r="C1165" s="150"/>
      <c r="D1165" s="150"/>
      <c r="E1165" s="150"/>
      <c r="F1165" s="150"/>
      <c r="G1165" s="150"/>
      <c r="H1165" s="150"/>
      <c r="I1165" s="150"/>
      <c r="J1165" s="150"/>
      <c r="K1165" s="150"/>
      <c r="L1165" s="150"/>
      <c r="M1165" s="150"/>
      <c r="N1165" s="150"/>
      <c r="O1165" s="150"/>
      <c r="P1165" s="150"/>
      <c r="Q1165" s="143"/>
    </row>
    <row r="1166" customFormat="false" ht="14.25" hidden="false" customHeight="true" outlineLevel="0" collapsed="false">
      <c r="A1166" s="144" t="s">
        <v>3959</v>
      </c>
      <c r="B1166" s="145" t="s">
        <v>501</v>
      </c>
      <c r="C1166" s="146" t="s">
        <v>2709</v>
      </c>
      <c r="D1166" s="147" t="s">
        <v>2710</v>
      </c>
      <c r="E1166" s="147"/>
      <c r="F1166" s="147"/>
      <c r="G1166" s="148" t="n">
        <v>9</v>
      </c>
      <c r="H1166" s="148"/>
      <c r="I1166" s="149" t="n">
        <v>1</v>
      </c>
      <c r="J1166" s="146" t="s">
        <v>2723</v>
      </c>
      <c r="K1166" s="149" t="n">
        <v>0.1</v>
      </c>
      <c r="L1166" s="146" t="s">
        <v>2463</v>
      </c>
      <c r="M1166" s="145" t="s">
        <v>2714</v>
      </c>
      <c r="N1166" s="146" t="s">
        <v>2715</v>
      </c>
      <c r="O1166" s="145" t="s">
        <v>2463</v>
      </c>
      <c r="P1166" s="146" t="s">
        <v>2463</v>
      </c>
      <c r="Q1166" s="143"/>
    </row>
    <row r="1167" customFormat="false" ht="14.25" hidden="false" customHeight="true" outlineLevel="0" collapsed="false">
      <c r="A1167" s="144"/>
      <c r="B1167" s="150" t="s">
        <v>3960</v>
      </c>
      <c r="C1167" s="150"/>
      <c r="D1167" s="150"/>
      <c r="E1167" s="150"/>
      <c r="F1167" s="150"/>
      <c r="G1167" s="150"/>
      <c r="H1167" s="150"/>
      <c r="I1167" s="150"/>
      <c r="J1167" s="150"/>
      <c r="K1167" s="150"/>
      <c r="L1167" s="150"/>
      <c r="M1167" s="150"/>
      <c r="N1167" s="150"/>
      <c r="O1167" s="150"/>
      <c r="P1167" s="150"/>
      <c r="Q1167" s="143"/>
    </row>
    <row r="1168" customFormat="false" ht="14.25" hidden="false" customHeight="true" outlineLevel="0" collapsed="false">
      <c r="A1168" s="144" t="s">
        <v>3961</v>
      </c>
      <c r="B1168" s="145" t="s">
        <v>501</v>
      </c>
      <c r="C1168" s="146" t="s">
        <v>2729</v>
      </c>
      <c r="D1168" s="147" t="s">
        <v>2710</v>
      </c>
      <c r="E1168" s="147"/>
      <c r="F1168" s="147"/>
      <c r="G1168" s="148" t="s">
        <v>2753</v>
      </c>
      <c r="H1168" s="148"/>
      <c r="I1168" s="149" t="n">
        <v>1</v>
      </c>
      <c r="J1168" s="146" t="s">
        <v>2712</v>
      </c>
      <c r="K1168" s="149" t="n">
        <v>0.1</v>
      </c>
      <c r="L1168" s="146" t="s">
        <v>2471</v>
      </c>
      <c r="M1168" s="145" t="s">
        <v>2714</v>
      </c>
      <c r="N1168" s="146" t="s">
        <v>2715</v>
      </c>
      <c r="O1168" s="145" t="s">
        <v>2463</v>
      </c>
      <c r="P1168" s="146" t="s">
        <v>2463</v>
      </c>
      <c r="Q1168" s="143"/>
    </row>
    <row r="1169" customFormat="false" ht="14.25" hidden="false" customHeight="true" outlineLevel="0" collapsed="false">
      <c r="A1169" s="144"/>
      <c r="B1169" s="150" t="s">
        <v>3962</v>
      </c>
      <c r="C1169" s="150"/>
      <c r="D1169" s="150"/>
      <c r="E1169" s="150"/>
      <c r="F1169" s="150"/>
      <c r="G1169" s="150"/>
      <c r="H1169" s="150"/>
      <c r="I1169" s="150"/>
      <c r="J1169" s="150"/>
      <c r="K1169" s="150"/>
      <c r="L1169" s="150"/>
      <c r="M1169" s="150"/>
      <c r="N1169" s="150"/>
      <c r="O1169" s="150"/>
      <c r="P1169" s="150"/>
      <c r="Q1169" s="143"/>
    </row>
    <row r="1170" customFormat="false" ht="14.25" hidden="false" customHeight="true" outlineLevel="0" collapsed="false">
      <c r="A1170" s="144" t="s">
        <v>3963</v>
      </c>
      <c r="B1170" s="145" t="s">
        <v>501</v>
      </c>
      <c r="C1170" s="146" t="s">
        <v>2709</v>
      </c>
      <c r="D1170" s="147" t="s">
        <v>2710</v>
      </c>
      <c r="E1170" s="147"/>
      <c r="F1170" s="147"/>
      <c r="G1170" s="148" t="s">
        <v>2711</v>
      </c>
      <c r="H1170" s="148"/>
      <c r="I1170" s="149" t="n">
        <v>1</v>
      </c>
      <c r="J1170" s="146" t="s">
        <v>2719</v>
      </c>
      <c r="K1170" s="149" t="n">
        <v>0.1</v>
      </c>
      <c r="L1170" s="146" t="s">
        <v>2463</v>
      </c>
      <c r="M1170" s="145" t="s">
        <v>2714</v>
      </c>
      <c r="N1170" s="146" t="s">
        <v>2715</v>
      </c>
      <c r="O1170" s="145" t="s">
        <v>2463</v>
      </c>
      <c r="P1170" s="146" t="s">
        <v>2463</v>
      </c>
      <c r="Q1170" s="143"/>
    </row>
    <row r="1171" customFormat="false" ht="14.25" hidden="false" customHeight="true" outlineLevel="0" collapsed="false">
      <c r="A1171" s="144"/>
      <c r="B1171" s="150" t="s">
        <v>3964</v>
      </c>
      <c r="C1171" s="150"/>
      <c r="D1171" s="150"/>
      <c r="E1171" s="150"/>
      <c r="F1171" s="150"/>
      <c r="G1171" s="150"/>
      <c r="H1171" s="150"/>
      <c r="I1171" s="150"/>
      <c r="J1171" s="150"/>
      <c r="K1171" s="150"/>
      <c r="L1171" s="150"/>
      <c r="M1171" s="150"/>
      <c r="N1171" s="150"/>
      <c r="O1171" s="150"/>
      <c r="P1171" s="150"/>
      <c r="Q1171" s="143"/>
    </row>
    <row r="1172" customFormat="false" ht="14.25" hidden="false" customHeight="true" outlineLevel="0" collapsed="false">
      <c r="A1172" s="144" t="s">
        <v>3965</v>
      </c>
      <c r="B1172" s="145" t="s">
        <v>484</v>
      </c>
      <c r="C1172" s="146" t="s">
        <v>2722</v>
      </c>
      <c r="D1172" s="147" t="s">
        <v>2710</v>
      </c>
      <c r="E1172" s="147"/>
      <c r="F1172" s="147"/>
      <c r="G1172" s="148" t="s">
        <v>2713</v>
      </c>
      <c r="H1172" s="148"/>
      <c r="I1172" s="149" t="n">
        <v>1</v>
      </c>
      <c r="J1172" s="146" t="s">
        <v>2712</v>
      </c>
      <c r="K1172" s="149" t="s">
        <v>2713</v>
      </c>
      <c r="L1172" s="146" t="s">
        <v>2463</v>
      </c>
      <c r="M1172" s="145" t="s">
        <v>2714</v>
      </c>
      <c r="N1172" s="146" t="s">
        <v>2461</v>
      </c>
      <c r="O1172" s="145" t="s">
        <v>2463</v>
      </c>
      <c r="P1172" s="146" t="s">
        <v>2471</v>
      </c>
      <c r="Q1172" s="143"/>
    </row>
    <row r="1173" customFormat="false" ht="14.25" hidden="false" customHeight="true" outlineLevel="0" collapsed="false">
      <c r="A1173" s="144"/>
      <c r="B1173" s="150" t="s">
        <v>3966</v>
      </c>
      <c r="C1173" s="150"/>
      <c r="D1173" s="150"/>
      <c r="E1173" s="150"/>
      <c r="F1173" s="150"/>
      <c r="G1173" s="150"/>
      <c r="H1173" s="150"/>
      <c r="I1173" s="150"/>
      <c r="J1173" s="150"/>
      <c r="K1173" s="150"/>
      <c r="L1173" s="150"/>
      <c r="M1173" s="150"/>
      <c r="N1173" s="150"/>
      <c r="O1173" s="150"/>
      <c r="P1173" s="150"/>
      <c r="Q1173" s="143"/>
    </row>
    <row r="1174" customFormat="false" ht="14.25" hidden="false" customHeight="true" outlineLevel="0" collapsed="false">
      <c r="A1174" s="144" t="s">
        <v>3967</v>
      </c>
      <c r="B1174" s="151" t="s">
        <v>1008</v>
      </c>
      <c r="C1174" s="152" t="s">
        <v>2722</v>
      </c>
      <c r="D1174" s="153" t="s">
        <v>2710</v>
      </c>
      <c r="E1174" s="153"/>
      <c r="F1174" s="153"/>
      <c r="G1174" s="154" t="s">
        <v>2713</v>
      </c>
      <c r="H1174" s="154"/>
      <c r="I1174" s="157" t="n">
        <v>1</v>
      </c>
      <c r="J1174" s="152" t="n">
        <v>7</v>
      </c>
      <c r="K1174" s="151" t="s">
        <v>2713</v>
      </c>
      <c r="L1174" s="152" t="s">
        <v>2463</v>
      </c>
      <c r="M1174" s="151" t="n">
        <v>0</v>
      </c>
      <c r="N1174" s="152" t="s">
        <v>2461</v>
      </c>
      <c r="O1174" s="151" t="s">
        <v>2463</v>
      </c>
      <c r="P1174" s="152" t="s">
        <v>2471</v>
      </c>
      <c r="Q1174" s="143"/>
    </row>
    <row r="1175" customFormat="false" ht="14.25" hidden="false" customHeight="true" outlineLevel="0" collapsed="false">
      <c r="A1175" s="144"/>
      <c r="B1175" s="155" t="s">
        <v>3968</v>
      </c>
      <c r="C1175" s="155"/>
      <c r="D1175" s="155"/>
      <c r="E1175" s="155"/>
      <c r="F1175" s="155"/>
      <c r="G1175" s="155"/>
      <c r="H1175" s="155"/>
      <c r="I1175" s="155"/>
      <c r="J1175" s="155"/>
      <c r="K1175" s="155"/>
      <c r="L1175" s="155"/>
      <c r="M1175" s="155"/>
      <c r="N1175" s="155"/>
      <c r="O1175" s="155"/>
      <c r="P1175" s="155"/>
      <c r="Q1175" s="143"/>
    </row>
    <row r="1176" customFormat="false" ht="14.25" hidden="false" customHeight="true" outlineLevel="0" collapsed="false">
      <c r="A1176" s="144" t="s">
        <v>3969</v>
      </c>
      <c r="B1176" s="145" t="s">
        <v>1008</v>
      </c>
      <c r="C1176" s="146" t="s">
        <v>2722</v>
      </c>
      <c r="D1176" s="147" t="s">
        <v>2710</v>
      </c>
      <c r="E1176" s="147"/>
      <c r="F1176" s="147"/>
      <c r="G1176" s="148" t="s">
        <v>2713</v>
      </c>
      <c r="H1176" s="148"/>
      <c r="I1176" s="149" t="n">
        <v>1</v>
      </c>
      <c r="J1176" s="146" t="s">
        <v>2740</v>
      </c>
      <c r="K1176" s="149" t="s">
        <v>2713</v>
      </c>
      <c r="L1176" s="146" t="s">
        <v>2463</v>
      </c>
      <c r="M1176" s="145" t="s">
        <v>2714</v>
      </c>
      <c r="N1176" s="146" t="s">
        <v>2461</v>
      </c>
      <c r="O1176" s="145" t="s">
        <v>2463</v>
      </c>
      <c r="P1176" s="146" t="s">
        <v>2471</v>
      </c>
      <c r="Q1176" s="143"/>
    </row>
    <row r="1177" customFormat="false" ht="14.25" hidden="false" customHeight="true" outlineLevel="0" collapsed="false">
      <c r="A1177" s="144"/>
      <c r="B1177" s="150" t="s">
        <v>3970</v>
      </c>
      <c r="C1177" s="150"/>
      <c r="D1177" s="150"/>
      <c r="E1177" s="150"/>
      <c r="F1177" s="150"/>
      <c r="G1177" s="150"/>
      <c r="H1177" s="150"/>
      <c r="I1177" s="150"/>
      <c r="J1177" s="150"/>
      <c r="K1177" s="150"/>
      <c r="L1177" s="150"/>
      <c r="M1177" s="150"/>
      <c r="N1177" s="150"/>
      <c r="O1177" s="150"/>
      <c r="P1177" s="150"/>
      <c r="Q1177" s="143"/>
    </row>
    <row r="1178" customFormat="false" ht="14.25" hidden="false" customHeight="true" outlineLevel="0" collapsed="false">
      <c r="A1178" s="144" t="s">
        <v>3971</v>
      </c>
      <c r="B1178" s="145" t="s">
        <v>495</v>
      </c>
      <c r="C1178" s="146" t="s">
        <v>2722</v>
      </c>
      <c r="D1178" s="147" t="s">
        <v>2710</v>
      </c>
      <c r="E1178" s="147"/>
      <c r="F1178" s="147"/>
      <c r="G1178" s="148" t="s">
        <v>2713</v>
      </c>
      <c r="H1178" s="148"/>
      <c r="I1178" s="149" t="n">
        <v>0.9</v>
      </c>
      <c r="J1178" s="146" t="s">
        <v>2723</v>
      </c>
      <c r="K1178" s="149" t="s">
        <v>2713</v>
      </c>
      <c r="L1178" s="146" t="s">
        <v>2463</v>
      </c>
      <c r="M1178" s="145" t="s">
        <v>2714</v>
      </c>
      <c r="N1178" s="146" t="s">
        <v>2732</v>
      </c>
      <c r="O1178" s="145" t="s">
        <v>2463</v>
      </c>
      <c r="P1178" s="146" t="s">
        <v>2471</v>
      </c>
      <c r="Q1178" s="143"/>
    </row>
    <row r="1179" customFormat="false" ht="14.25" hidden="false" customHeight="true" outlineLevel="0" collapsed="false">
      <c r="A1179" s="144"/>
      <c r="B1179" s="150" t="s">
        <v>3972</v>
      </c>
      <c r="C1179" s="150"/>
      <c r="D1179" s="150"/>
      <c r="E1179" s="150"/>
      <c r="F1179" s="150"/>
      <c r="G1179" s="150"/>
      <c r="H1179" s="150"/>
      <c r="I1179" s="150"/>
      <c r="J1179" s="150"/>
      <c r="K1179" s="150"/>
      <c r="L1179" s="150"/>
      <c r="M1179" s="150"/>
      <c r="N1179" s="150"/>
      <c r="O1179" s="150"/>
      <c r="P1179" s="150"/>
      <c r="Q1179" s="143"/>
    </row>
    <row r="1180" customFormat="false" ht="14.25" hidden="false" customHeight="true" outlineLevel="0" collapsed="false">
      <c r="A1180" s="144" t="s">
        <v>3973</v>
      </c>
      <c r="B1180" s="145" t="s">
        <v>495</v>
      </c>
      <c r="C1180" s="146" t="s">
        <v>2722</v>
      </c>
      <c r="D1180" s="147" t="s">
        <v>3264</v>
      </c>
      <c r="E1180" s="147"/>
      <c r="F1180" s="147"/>
      <c r="G1180" s="148" t="s">
        <v>2713</v>
      </c>
      <c r="H1180" s="148"/>
      <c r="I1180" s="149" t="s">
        <v>2713</v>
      </c>
      <c r="J1180" s="146" t="s">
        <v>2723</v>
      </c>
      <c r="K1180" s="149" t="s">
        <v>2713</v>
      </c>
      <c r="L1180" s="146" t="s">
        <v>427</v>
      </c>
      <c r="M1180" s="145" t="s">
        <v>2714</v>
      </c>
      <c r="N1180" s="146" t="s">
        <v>2761</v>
      </c>
      <c r="O1180" s="145" t="s">
        <v>2463</v>
      </c>
      <c r="P1180" s="146" t="s">
        <v>2471</v>
      </c>
      <c r="Q1180" s="143"/>
    </row>
    <row r="1181" customFormat="false" ht="14.25" hidden="false" customHeight="true" outlineLevel="0" collapsed="false">
      <c r="A1181" s="144"/>
      <c r="B1181" s="150" t="s">
        <v>3974</v>
      </c>
      <c r="C1181" s="150"/>
      <c r="D1181" s="150"/>
      <c r="E1181" s="150"/>
      <c r="F1181" s="150"/>
      <c r="G1181" s="150"/>
      <c r="H1181" s="150"/>
      <c r="I1181" s="150"/>
      <c r="J1181" s="150"/>
      <c r="K1181" s="150"/>
      <c r="L1181" s="150"/>
      <c r="M1181" s="150"/>
      <c r="N1181" s="150"/>
      <c r="O1181" s="150"/>
      <c r="P1181" s="150"/>
      <c r="Q1181" s="143"/>
    </row>
    <row r="1182" customFormat="false" ht="14.25" hidden="false" customHeight="true" outlineLevel="0" collapsed="false">
      <c r="A1182" s="144" t="s">
        <v>3975</v>
      </c>
      <c r="B1182" s="145" t="s">
        <v>484</v>
      </c>
      <c r="C1182" s="146" t="s">
        <v>2722</v>
      </c>
      <c r="D1182" s="147" t="s">
        <v>2710</v>
      </c>
      <c r="E1182" s="147"/>
      <c r="F1182" s="147"/>
      <c r="G1182" s="148" t="s">
        <v>2713</v>
      </c>
      <c r="H1182" s="148"/>
      <c r="I1182" s="149" t="s">
        <v>2713</v>
      </c>
      <c r="J1182" s="146" t="s">
        <v>2740</v>
      </c>
      <c r="K1182" s="149" t="s">
        <v>2713</v>
      </c>
      <c r="L1182" s="146" t="s">
        <v>2463</v>
      </c>
      <c r="M1182" s="145" t="s">
        <v>2714</v>
      </c>
      <c r="N1182" s="146" t="s">
        <v>2781</v>
      </c>
      <c r="O1182" s="145" t="s">
        <v>2463</v>
      </c>
      <c r="P1182" s="146" t="s">
        <v>2463</v>
      </c>
      <c r="Q1182" s="143"/>
    </row>
    <row r="1183" customFormat="false" ht="14.25" hidden="false" customHeight="true" outlineLevel="0" collapsed="false">
      <c r="A1183" s="144"/>
      <c r="B1183" s="150" t="s">
        <v>3976</v>
      </c>
      <c r="C1183" s="150"/>
      <c r="D1183" s="150"/>
      <c r="E1183" s="150"/>
      <c r="F1183" s="150"/>
      <c r="G1183" s="150"/>
      <c r="H1183" s="150"/>
      <c r="I1183" s="150"/>
      <c r="J1183" s="150"/>
      <c r="K1183" s="150"/>
      <c r="L1183" s="150"/>
      <c r="M1183" s="150"/>
      <c r="N1183" s="150"/>
      <c r="O1183" s="150"/>
      <c r="P1183" s="150"/>
      <c r="Q1183" s="143"/>
    </row>
    <row r="1184" customFormat="false" ht="14.25" hidden="false" customHeight="true" outlineLevel="0" collapsed="false">
      <c r="A1184" s="144" t="s">
        <v>3977</v>
      </c>
      <c r="B1184" s="145" t="s">
        <v>484</v>
      </c>
      <c r="C1184" s="146" t="s">
        <v>2709</v>
      </c>
      <c r="D1184" s="147" t="s">
        <v>2710</v>
      </c>
      <c r="E1184" s="147"/>
      <c r="F1184" s="147"/>
      <c r="G1184" s="148" t="s">
        <v>2753</v>
      </c>
      <c r="H1184" s="148"/>
      <c r="I1184" s="149" t="n">
        <v>1</v>
      </c>
      <c r="J1184" s="146" t="s">
        <v>2712</v>
      </c>
      <c r="K1184" s="149" t="n">
        <v>0.2</v>
      </c>
      <c r="L1184" s="146" t="s">
        <v>2463</v>
      </c>
      <c r="M1184" s="145" t="s">
        <v>2714</v>
      </c>
      <c r="N1184" s="146" t="s">
        <v>2761</v>
      </c>
      <c r="O1184" s="145" t="s">
        <v>2463</v>
      </c>
      <c r="P1184" s="146" t="s">
        <v>2463</v>
      </c>
      <c r="Q1184" s="143"/>
    </row>
    <row r="1185" customFormat="false" ht="14.25" hidden="false" customHeight="true" outlineLevel="0" collapsed="false">
      <c r="A1185" s="144"/>
      <c r="B1185" s="150" t="s">
        <v>3978</v>
      </c>
      <c r="C1185" s="150"/>
      <c r="D1185" s="150"/>
      <c r="E1185" s="150"/>
      <c r="F1185" s="150"/>
      <c r="G1185" s="150"/>
      <c r="H1185" s="150"/>
      <c r="I1185" s="150"/>
      <c r="J1185" s="150"/>
      <c r="K1185" s="150"/>
      <c r="L1185" s="150"/>
      <c r="M1185" s="150"/>
      <c r="N1185" s="150"/>
      <c r="O1185" s="150"/>
      <c r="P1185" s="150"/>
      <c r="Q1185" s="143"/>
    </row>
    <row r="1186" customFormat="false" ht="14.25" hidden="false" customHeight="true" outlineLevel="0" collapsed="false">
      <c r="A1186" s="144" t="s">
        <v>3979</v>
      </c>
      <c r="B1186" s="145" t="s">
        <v>619</v>
      </c>
      <c r="C1186" s="146" t="s">
        <v>2722</v>
      </c>
      <c r="D1186" s="147" t="s">
        <v>2710</v>
      </c>
      <c r="E1186" s="147"/>
      <c r="F1186" s="147"/>
      <c r="G1186" s="148" t="s">
        <v>2713</v>
      </c>
      <c r="H1186" s="148"/>
      <c r="I1186" s="149" t="n">
        <v>1</v>
      </c>
      <c r="J1186" s="146" t="s">
        <v>2723</v>
      </c>
      <c r="K1186" s="149" t="s">
        <v>2713</v>
      </c>
      <c r="L1186" s="146" t="s">
        <v>2463</v>
      </c>
      <c r="M1186" s="145" t="s">
        <v>2714</v>
      </c>
      <c r="N1186" s="146" t="s">
        <v>2461</v>
      </c>
      <c r="O1186" s="145" t="s">
        <v>2463</v>
      </c>
      <c r="P1186" s="146" t="s">
        <v>2463</v>
      </c>
      <c r="Q1186" s="143"/>
    </row>
    <row r="1187" customFormat="false" ht="14.25" hidden="false" customHeight="true" outlineLevel="0" collapsed="false">
      <c r="A1187" s="144"/>
      <c r="B1187" s="150" t="s">
        <v>3980</v>
      </c>
      <c r="C1187" s="150"/>
      <c r="D1187" s="150"/>
      <c r="E1187" s="150"/>
      <c r="F1187" s="150"/>
      <c r="G1187" s="150"/>
      <c r="H1187" s="150"/>
      <c r="I1187" s="150"/>
      <c r="J1187" s="150"/>
      <c r="K1187" s="150"/>
      <c r="L1187" s="150"/>
      <c r="M1187" s="150"/>
      <c r="N1187" s="150"/>
      <c r="O1187" s="150"/>
      <c r="P1187" s="150"/>
      <c r="Q1187" s="143"/>
    </row>
    <row r="1188" customFormat="false" ht="14.25" hidden="false" customHeight="true" outlineLevel="0" collapsed="false">
      <c r="A1188" s="144" t="s">
        <v>3981</v>
      </c>
      <c r="B1188" s="151" t="s">
        <v>1019</v>
      </c>
      <c r="C1188" s="152" t="s">
        <v>2722</v>
      </c>
      <c r="D1188" s="153" t="s">
        <v>2710</v>
      </c>
      <c r="E1188" s="153"/>
      <c r="F1188" s="153"/>
      <c r="G1188" s="154" t="s">
        <v>2713</v>
      </c>
      <c r="H1188" s="154"/>
      <c r="I1188" s="157" t="n">
        <v>1</v>
      </c>
      <c r="J1188" s="152" t="n">
        <v>8</v>
      </c>
      <c r="K1188" s="151" t="s">
        <v>2713</v>
      </c>
      <c r="L1188" s="152" t="s">
        <v>2463</v>
      </c>
      <c r="M1188" s="151" t="n">
        <v>0</v>
      </c>
      <c r="N1188" s="152" t="s">
        <v>2761</v>
      </c>
      <c r="O1188" s="151" t="s">
        <v>2463</v>
      </c>
      <c r="P1188" s="152" t="s">
        <v>2463</v>
      </c>
      <c r="Q1188" s="143"/>
    </row>
    <row r="1189" customFormat="false" ht="14.25" hidden="false" customHeight="true" outlineLevel="0" collapsed="false">
      <c r="A1189" s="144"/>
      <c r="B1189" s="155" t="s">
        <v>3982</v>
      </c>
      <c r="C1189" s="155"/>
      <c r="D1189" s="155"/>
      <c r="E1189" s="155"/>
      <c r="F1189" s="155"/>
      <c r="G1189" s="155"/>
      <c r="H1189" s="155"/>
      <c r="I1189" s="155"/>
      <c r="J1189" s="155"/>
      <c r="K1189" s="155"/>
      <c r="L1189" s="155"/>
      <c r="M1189" s="155"/>
      <c r="N1189" s="155"/>
      <c r="O1189" s="155"/>
      <c r="P1189" s="155"/>
      <c r="Q1189" s="143"/>
    </row>
    <row r="1190" customFormat="false" ht="14.25" hidden="false" customHeight="true" outlineLevel="0" collapsed="false">
      <c r="A1190" s="144" t="s">
        <v>3983</v>
      </c>
      <c r="B1190" s="145" t="s">
        <v>619</v>
      </c>
      <c r="C1190" s="146" t="s">
        <v>2722</v>
      </c>
      <c r="D1190" s="147" t="s">
        <v>2972</v>
      </c>
      <c r="E1190" s="147"/>
      <c r="F1190" s="147"/>
      <c r="G1190" s="148" t="s">
        <v>2713</v>
      </c>
      <c r="H1190" s="148"/>
      <c r="I1190" s="149" t="s">
        <v>2713</v>
      </c>
      <c r="J1190" s="146" t="s">
        <v>2740</v>
      </c>
      <c r="K1190" s="149" t="s">
        <v>2713</v>
      </c>
      <c r="L1190" s="146" t="s">
        <v>2463</v>
      </c>
      <c r="M1190" s="145" t="n">
        <v>-7</v>
      </c>
      <c r="N1190" s="146" t="s">
        <v>2461</v>
      </c>
      <c r="O1190" s="145" t="s">
        <v>2463</v>
      </c>
      <c r="P1190" s="146" t="s">
        <v>2463</v>
      </c>
      <c r="Q1190" s="143"/>
    </row>
    <row r="1191" customFormat="false" ht="14.25" hidden="false" customHeight="true" outlineLevel="0" collapsed="false">
      <c r="A1191" s="144"/>
      <c r="B1191" s="150" t="s">
        <v>3984</v>
      </c>
      <c r="C1191" s="150"/>
      <c r="D1191" s="150"/>
      <c r="E1191" s="150"/>
      <c r="F1191" s="150"/>
      <c r="G1191" s="150"/>
      <c r="H1191" s="150"/>
      <c r="I1191" s="150"/>
      <c r="J1191" s="150"/>
      <c r="K1191" s="150"/>
      <c r="L1191" s="150"/>
      <c r="M1191" s="150"/>
      <c r="N1191" s="150"/>
      <c r="O1191" s="150"/>
      <c r="P1191" s="150"/>
      <c r="Q1191" s="143"/>
    </row>
    <row r="1192" customFormat="false" ht="14.25" hidden="false" customHeight="true" outlineLevel="0" collapsed="false">
      <c r="A1192" s="144" t="s">
        <v>3985</v>
      </c>
      <c r="B1192" s="145" t="s">
        <v>598</v>
      </c>
      <c r="C1192" s="146" t="s">
        <v>2729</v>
      </c>
      <c r="D1192" s="147" t="s">
        <v>2710</v>
      </c>
      <c r="E1192" s="147"/>
      <c r="F1192" s="147"/>
      <c r="G1192" s="148" t="s">
        <v>2771</v>
      </c>
      <c r="H1192" s="148"/>
      <c r="I1192" s="149" t="n">
        <v>0.9</v>
      </c>
      <c r="J1192" s="146" t="s">
        <v>2711</v>
      </c>
      <c r="K1192" s="149" t="s">
        <v>2713</v>
      </c>
      <c r="L1192" s="146" t="s">
        <v>2471</v>
      </c>
      <c r="M1192" s="145" t="s">
        <v>2714</v>
      </c>
      <c r="N1192" s="146" t="s">
        <v>2461</v>
      </c>
      <c r="O1192" s="145" t="s">
        <v>2463</v>
      </c>
      <c r="P1192" s="146" t="s">
        <v>2463</v>
      </c>
      <c r="Q1192" s="143"/>
    </row>
    <row r="1193" customFormat="false" ht="14.25" hidden="false" customHeight="true" outlineLevel="0" collapsed="false">
      <c r="A1193" s="144"/>
      <c r="B1193" s="150" t="s">
        <v>3986</v>
      </c>
      <c r="C1193" s="150"/>
      <c r="D1193" s="150"/>
      <c r="E1193" s="150"/>
      <c r="F1193" s="150"/>
      <c r="G1193" s="150"/>
      <c r="H1193" s="150"/>
      <c r="I1193" s="150"/>
      <c r="J1193" s="150"/>
      <c r="K1193" s="150"/>
      <c r="L1193" s="150"/>
      <c r="M1193" s="150"/>
      <c r="N1193" s="150"/>
      <c r="O1193" s="150"/>
      <c r="P1193" s="150"/>
      <c r="Q1193" s="143"/>
    </row>
    <row r="1194" customFormat="false" ht="14.25" hidden="false" customHeight="true" outlineLevel="0" collapsed="false">
      <c r="A1194" s="144" t="s">
        <v>3987</v>
      </c>
      <c r="B1194" s="145" t="s">
        <v>484</v>
      </c>
      <c r="C1194" s="146" t="s">
        <v>2709</v>
      </c>
      <c r="D1194" s="147" t="s">
        <v>2710</v>
      </c>
      <c r="E1194" s="147"/>
      <c r="F1194" s="147"/>
      <c r="G1194" s="148" t="s">
        <v>3988</v>
      </c>
      <c r="H1194" s="148"/>
      <c r="I1194" s="149" t="n">
        <v>1</v>
      </c>
      <c r="J1194" s="146" t="s">
        <v>2753</v>
      </c>
      <c r="K1194" s="149" t="s">
        <v>2713</v>
      </c>
      <c r="L1194" s="146" t="s">
        <v>2471</v>
      </c>
      <c r="M1194" s="145" t="s">
        <v>2714</v>
      </c>
      <c r="N1194" s="146" t="s">
        <v>2461</v>
      </c>
      <c r="O1194" s="145" t="s">
        <v>2463</v>
      </c>
      <c r="P1194" s="146" t="s">
        <v>2463</v>
      </c>
      <c r="Q1194" s="143"/>
    </row>
    <row r="1195" customFormat="false" ht="14.25" hidden="false" customHeight="true" outlineLevel="0" collapsed="false">
      <c r="A1195" s="144"/>
      <c r="B1195" s="150" t="s">
        <v>3989</v>
      </c>
      <c r="C1195" s="150"/>
      <c r="D1195" s="150"/>
      <c r="E1195" s="150"/>
      <c r="F1195" s="150"/>
      <c r="G1195" s="150"/>
      <c r="H1195" s="150"/>
      <c r="I1195" s="150"/>
      <c r="J1195" s="150"/>
      <c r="K1195" s="150"/>
      <c r="L1195" s="150"/>
      <c r="M1195" s="150"/>
      <c r="N1195" s="150"/>
      <c r="O1195" s="150"/>
      <c r="P1195" s="150"/>
      <c r="Q1195" s="143"/>
    </row>
    <row r="1196" customFormat="false" ht="14.25" hidden="false" customHeight="true" outlineLevel="0" collapsed="false">
      <c r="A1196" s="144" t="s">
        <v>3990</v>
      </c>
      <c r="B1196" s="145" t="s">
        <v>455</v>
      </c>
      <c r="C1196" s="146" t="s">
        <v>2729</v>
      </c>
      <c r="D1196" s="147" t="s">
        <v>2710</v>
      </c>
      <c r="E1196" s="147"/>
      <c r="F1196" s="147"/>
      <c r="G1196" s="148" t="s">
        <v>2849</v>
      </c>
      <c r="H1196" s="148"/>
      <c r="I1196" s="149" t="n">
        <v>1</v>
      </c>
      <c r="J1196" s="146" t="s">
        <v>2711</v>
      </c>
      <c r="K1196" s="149" t="n">
        <v>0.2</v>
      </c>
      <c r="L1196" s="146" t="s">
        <v>2463</v>
      </c>
      <c r="M1196" s="145" t="s">
        <v>2714</v>
      </c>
      <c r="N1196" s="146" t="s">
        <v>2732</v>
      </c>
      <c r="O1196" s="145" t="s">
        <v>2463</v>
      </c>
      <c r="P1196" s="146" t="s">
        <v>2463</v>
      </c>
      <c r="Q1196" s="143"/>
    </row>
    <row r="1197" customFormat="false" ht="14.25" hidden="false" customHeight="true" outlineLevel="0" collapsed="false">
      <c r="A1197" s="144"/>
      <c r="B1197" s="150" t="s">
        <v>3991</v>
      </c>
      <c r="C1197" s="150"/>
      <c r="D1197" s="150"/>
      <c r="E1197" s="150"/>
      <c r="F1197" s="150"/>
      <c r="G1197" s="150"/>
      <c r="H1197" s="150"/>
      <c r="I1197" s="150"/>
      <c r="J1197" s="150"/>
      <c r="K1197" s="150"/>
      <c r="L1197" s="150"/>
      <c r="M1197" s="150"/>
      <c r="N1197" s="150"/>
      <c r="O1197" s="150"/>
      <c r="P1197" s="150"/>
      <c r="Q1197" s="143"/>
    </row>
    <row r="1198" customFormat="false" ht="14.25" hidden="false" customHeight="true" outlineLevel="0" collapsed="false">
      <c r="A1198" s="144" t="s">
        <v>3992</v>
      </c>
      <c r="B1198" s="145" t="s">
        <v>882</v>
      </c>
      <c r="C1198" s="146" t="s">
        <v>2709</v>
      </c>
      <c r="D1198" s="147" t="s">
        <v>2718</v>
      </c>
      <c r="E1198" s="147"/>
      <c r="F1198" s="147"/>
      <c r="G1198" s="148" t="s">
        <v>3240</v>
      </c>
      <c r="H1198" s="148"/>
      <c r="I1198" s="149" t="n">
        <v>1</v>
      </c>
      <c r="J1198" s="146" t="s">
        <v>2719</v>
      </c>
      <c r="K1198" s="149" t="n">
        <v>0.2</v>
      </c>
      <c r="L1198" s="146" t="s">
        <v>2463</v>
      </c>
      <c r="M1198" s="145" t="s">
        <v>2714</v>
      </c>
      <c r="N1198" s="146" t="s">
        <v>2732</v>
      </c>
      <c r="O1198" s="145" t="s">
        <v>2463</v>
      </c>
      <c r="P1198" s="146" t="s">
        <v>2463</v>
      </c>
      <c r="Q1198" s="143"/>
    </row>
    <row r="1199" customFormat="false" ht="14.25" hidden="false" customHeight="true" outlineLevel="0" collapsed="false">
      <c r="A1199" s="144"/>
      <c r="B1199" s="150" t="s">
        <v>3993</v>
      </c>
      <c r="C1199" s="150"/>
      <c r="D1199" s="150"/>
      <c r="E1199" s="150"/>
      <c r="F1199" s="150"/>
      <c r="G1199" s="150"/>
      <c r="H1199" s="150"/>
      <c r="I1199" s="150"/>
      <c r="J1199" s="150"/>
      <c r="K1199" s="150"/>
      <c r="L1199" s="150"/>
      <c r="M1199" s="150"/>
      <c r="N1199" s="150"/>
      <c r="O1199" s="150"/>
      <c r="P1199" s="150"/>
      <c r="Q1199" s="143"/>
    </row>
    <row r="1200" customFormat="false" ht="14.25" hidden="false" customHeight="true" outlineLevel="0" collapsed="false">
      <c r="A1200" s="144" t="s">
        <v>3994</v>
      </c>
      <c r="B1200" s="145" t="s">
        <v>484</v>
      </c>
      <c r="C1200" s="146" t="s">
        <v>2709</v>
      </c>
      <c r="D1200" s="147" t="s">
        <v>2710</v>
      </c>
      <c r="E1200" s="147"/>
      <c r="F1200" s="147"/>
      <c r="G1200" s="148" t="s">
        <v>2766</v>
      </c>
      <c r="H1200" s="148"/>
      <c r="I1200" s="149" t="n">
        <v>1</v>
      </c>
      <c r="J1200" s="146" t="s">
        <v>2712</v>
      </c>
      <c r="K1200" s="149" t="s">
        <v>2713</v>
      </c>
      <c r="L1200" s="146" t="s">
        <v>2463</v>
      </c>
      <c r="M1200" s="145" t="s">
        <v>2714</v>
      </c>
      <c r="N1200" s="146" t="s">
        <v>2461</v>
      </c>
      <c r="O1200" s="145" t="s">
        <v>2463</v>
      </c>
      <c r="P1200" s="146" t="s">
        <v>2463</v>
      </c>
      <c r="Q1200" s="143"/>
    </row>
    <row r="1201" customFormat="false" ht="14.25" hidden="false" customHeight="true" outlineLevel="0" collapsed="false">
      <c r="A1201" s="144"/>
      <c r="B1201" s="150" t="s">
        <v>3995</v>
      </c>
      <c r="C1201" s="150"/>
      <c r="D1201" s="150"/>
      <c r="E1201" s="150"/>
      <c r="F1201" s="150"/>
      <c r="G1201" s="150"/>
      <c r="H1201" s="150"/>
      <c r="I1201" s="150"/>
      <c r="J1201" s="150"/>
      <c r="K1201" s="150"/>
      <c r="L1201" s="150"/>
      <c r="M1201" s="150"/>
      <c r="N1201" s="150"/>
      <c r="O1201" s="150"/>
      <c r="P1201" s="150"/>
      <c r="Q1201" s="143"/>
    </row>
    <row r="1202" customFormat="false" ht="14.25" hidden="false" customHeight="true" outlineLevel="0" collapsed="false">
      <c r="A1202" s="144" t="s">
        <v>3996</v>
      </c>
      <c r="B1202" s="145" t="s">
        <v>455</v>
      </c>
      <c r="C1202" s="146" t="s">
        <v>2729</v>
      </c>
      <c r="D1202" s="147" t="s">
        <v>2710</v>
      </c>
      <c r="E1202" s="147"/>
      <c r="F1202" s="147"/>
      <c r="G1202" s="148" t="s">
        <v>2723</v>
      </c>
      <c r="H1202" s="148"/>
      <c r="I1202" s="149" t="n">
        <v>1</v>
      </c>
      <c r="J1202" s="146" t="s">
        <v>2726</v>
      </c>
      <c r="K1202" s="149" t="s">
        <v>2713</v>
      </c>
      <c r="L1202" s="146" t="s">
        <v>2471</v>
      </c>
      <c r="M1202" s="145" t="s">
        <v>2714</v>
      </c>
      <c r="N1202" s="146" t="s">
        <v>2761</v>
      </c>
      <c r="O1202" s="145" t="s">
        <v>2463</v>
      </c>
      <c r="P1202" s="146" t="s">
        <v>2463</v>
      </c>
      <c r="Q1202" s="143"/>
    </row>
    <row r="1203" customFormat="false" ht="14.25" hidden="false" customHeight="true" outlineLevel="0" collapsed="false">
      <c r="A1203" s="144"/>
      <c r="B1203" s="150" t="s">
        <v>3997</v>
      </c>
      <c r="C1203" s="150"/>
      <c r="D1203" s="150"/>
      <c r="E1203" s="150"/>
      <c r="F1203" s="150"/>
      <c r="G1203" s="150"/>
      <c r="H1203" s="150"/>
      <c r="I1203" s="150"/>
      <c r="J1203" s="150"/>
      <c r="K1203" s="150"/>
      <c r="L1203" s="150"/>
      <c r="M1203" s="150"/>
      <c r="N1203" s="150"/>
      <c r="O1203" s="150"/>
      <c r="P1203" s="150"/>
      <c r="Q1203" s="143"/>
    </row>
    <row r="1204" customFormat="false" ht="14.25" hidden="false" customHeight="true" outlineLevel="0" collapsed="false">
      <c r="A1204" s="144" t="s">
        <v>3998</v>
      </c>
      <c r="B1204" s="145" t="s">
        <v>598</v>
      </c>
      <c r="C1204" s="146" t="s">
        <v>2709</v>
      </c>
      <c r="D1204" s="147" t="s">
        <v>2710</v>
      </c>
      <c r="E1204" s="147"/>
      <c r="F1204" s="147"/>
      <c r="G1204" s="148" t="s">
        <v>2711</v>
      </c>
      <c r="H1204" s="148"/>
      <c r="I1204" s="149" t="n">
        <v>1</v>
      </c>
      <c r="J1204" s="146" t="s">
        <v>2711</v>
      </c>
      <c r="K1204" s="149" t="s">
        <v>2713</v>
      </c>
      <c r="L1204" s="146" t="s">
        <v>2463</v>
      </c>
      <c r="M1204" s="145" t="n">
        <v>1</v>
      </c>
      <c r="N1204" s="146" t="s">
        <v>2715</v>
      </c>
      <c r="O1204" s="145" t="s">
        <v>2463</v>
      </c>
      <c r="P1204" s="146" t="s">
        <v>2463</v>
      </c>
      <c r="Q1204" s="143"/>
    </row>
    <row r="1205" customFormat="false" ht="14.25" hidden="false" customHeight="true" outlineLevel="0" collapsed="false">
      <c r="A1205" s="144"/>
      <c r="B1205" s="150" t="s">
        <v>3999</v>
      </c>
      <c r="C1205" s="150"/>
      <c r="D1205" s="150"/>
      <c r="E1205" s="150"/>
      <c r="F1205" s="150"/>
      <c r="G1205" s="150"/>
      <c r="H1205" s="150"/>
      <c r="I1205" s="150"/>
      <c r="J1205" s="150"/>
      <c r="K1205" s="150"/>
      <c r="L1205" s="150"/>
      <c r="M1205" s="150"/>
      <c r="N1205" s="150"/>
      <c r="O1205" s="150"/>
      <c r="P1205" s="150"/>
      <c r="Q1205" s="143"/>
    </row>
    <row r="1206" customFormat="false" ht="14.25" hidden="false" customHeight="true" outlineLevel="0" collapsed="false">
      <c r="A1206" s="144" t="s">
        <v>4000</v>
      </c>
      <c r="B1206" s="145" t="s">
        <v>433</v>
      </c>
      <c r="C1206" s="146" t="s">
        <v>2729</v>
      </c>
      <c r="D1206" s="147" t="s">
        <v>2710</v>
      </c>
      <c r="E1206" s="147"/>
      <c r="F1206" s="147"/>
      <c r="G1206" s="148" t="s">
        <v>3758</v>
      </c>
      <c r="H1206" s="148"/>
      <c r="I1206" s="149" t="n">
        <v>0.95</v>
      </c>
      <c r="J1206" s="146" t="s">
        <v>2911</v>
      </c>
      <c r="K1206" s="149" t="s">
        <v>2713</v>
      </c>
      <c r="L1206" s="146" t="s">
        <v>2471</v>
      </c>
      <c r="M1206" s="145" t="s">
        <v>2714</v>
      </c>
      <c r="N1206" s="146" t="s">
        <v>2761</v>
      </c>
      <c r="O1206" s="145" t="s">
        <v>2463</v>
      </c>
      <c r="P1206" s="146" t="s">
        <v>2463</v>
      </c>
      <c r="Q1206" s="143"/>
    </row>
    <row r="1207" customFormat="false" ht="14.25" hidden="false" customHeight="true" outlineLevel="0" collapsed="false">
      <c r="A1207" s="144"/>
      <c r="B1207" s="150" t="s">
        <v>4001</v>
      </c>
      <c r="C1207" s="150"/>
      <c r="D1207" s="150"/>
      <c r="E1207" s="150"/>
      <c r="F1207" s="150"/>
      <c r="G1207" s="150"/>
      <c r="H1207" s="150"/>
      <c r="I1207" s="150"/>
      <c r="J1207" s="150"/>
      <c r="K1207" s="150"/>
      <c r="L1207" s="150"/>
      <c r="M1207" s="150"/>
      <c r="N1207" s="150"/>
      <c r="O1207" s="150"/>
      <c r="P1207" s="150"/>
      <c r="Q1207" s="143"/>
    </row>
    <row r="1208" customFormat="false" ht="14.25" hidden="false" customHeight="true" outlineLevel="0" collapsed="false">
      <c r="A1208" s="144" t="s">
        <v>4002</v>
      </c>
      <c r="B1208" s="151" t="s">
        <v>495</v>
      </c>
      <c r="C1208" s="152" t="s">
        <v>2722</v>
      </c>
      <c r="D1208" s="153" t="s">
        <v>2718</v>
      </c>
      <c r="E1208" s="153"/>
      <c r="F1208" s="153"/>
      <c r="G1208" s="154" t="s">
        <v>2713</v>
      </c>
      <c r="H1208" s="154"/>
      <c r="I1208" s="157" t="n">
        <v>1</v>
      </c>
      <c r="J1208" s="152" t="n">
        <v>8</v>
      </c>
      <c r="K1208" s="151" t="s">
        <v>2713</v>
      </c>
      <c r="L1208" s="152" t="s">
        <v>2463</v>
      </c>
      <c r="M1208" s="151" t="n">
        <v>0</v>
      </c>
      <c r="N1208" s="152" t="s">
        <v>2461</v>
      </c>
      <c r="O1208" s="151" t="s">
        <v>2463</v>
      </c>
      <c r="P1208" s="152" t="s">
        <v>2471</v>
      </c>
      <c r="Q1208" s="143"/>
    </row>
    <row r="1209" customFormat="false" ht="14.25" hidden="false" customHeight="true" outlineLevel="0" collapsed="false">
      <c r="A1209" s="144"/>
      <c r="B1209" s="155" t="s">
        <v>4003</v>
      </c>
      <c r="C1209" s="155"/>
      <c r="D1209" s="155"/>
      <c r="E1209" s="155"/>
      <c r="F1209" s="155"/>
      <c r="G1209" s="155"/>
      <c r="H1209" s="155"/>
      <c r="I1209" s="155"/>
      <c r="J1209" s="155"/>
      <c r="K1209" s="155"/>
      <c r="L1209" s="155"/>
      <c r="M1209" s="155"/>
      <c r="N1209" s="155"/>
      <c r="O1209" s="155"/>
      <c r="P1209" s="155"/>
      <c r="Q1209" s="143"/>
    </row>
    <row r="1210" customFormat="false" ht="14.25" hidden="false" customHeight="true" outlineLevel="0" collapsed="false">
      <c r="A1210" s="144" t="s">
        <v>4004</v>
      </c>
      <c r="B1210" s="145" t="s">
        <v>495</v>
      </c>
      <c r="C1210" s="146" t="s">
        <v>2709</v>
      </c>
      <c r="D1210" s="147" t="s">
        <v>2710</v>
      </c>
      <c r="E1210" s="147"/>
      <c r="F1210" s="147"/>
      <c r="G1210" s="148" t="s">
        <v>3285</v>
      </c>
      <c r="H1210" s="148"/>
      <c r="I1210" s="149" t="n">
        <v>1</v>
      </c>
      <c r="J1210" s="146" t="s">
        <v>2753</v>
      </c>
      <c r="K1210" s="149" t="s">
        <v>2713</v>
      </c>
      <c r="L1210" s="146" t="s">
        <v>2463</v>
      </c>
      <c r="M1210" s="145" t="s">
        <v>2714</v>
      </c>
      <c r="N1210" s="146" t="s">
        <v>2761</v>
      </c>
      <c r="O1210" s="145" t="s">
        <v>2463</v>
      </c>
      <c r="P1210" s="146" t="s">
        <v>2463</v>
      </c>
      <c r="Q1210" s="143"/>
    </row>
    <row r="1211" customFormat="false" ht="14.25" hidden="false" customHeight="true" outlineLevel="0" collapsed="false">
      <c r="A1211" s="144"/>
      <c r="B1211" s="150" t="s">
        <v>4005</v>
      </c>
      <c r="C1211" s="150"/>
      <c r="D1211" s="150"/>
      <c r="E1211" s="150"/>
      <c r="F1211" s="150"/>
      <c r="G1211" s="150"/>
      <c r="H1211" s="150"/>
      <c r="I1211" s="150"/>
      <c r="J1211" s="150"/>
      <c r="K1211" s="150"/>
      <c r="L1211" s="150"/>
      <c r="M1211" s="150"/>
      <c r="N1211" s="150"/>
      <c r="O1211" s="150"/>
      <c r="P1211" s="150"/>
      <c r="Q1211" s="143"/>
    </row>
    <row r="1212" customFormat="false" ht="14.25" hidden="false" customHeight="true" outlineLevel="0" collapsed="false">
      <c r="A1212" s="144" t="s">
        <v>4006</v>
      </c>
      <c r="B1212" s="145" t="s">
        <v>484</v>
      </c>
      <c r="C1212" s="146" t="s">
        <v>2729</v>
      </c>
      <c r="D1212" s="147" t="s">
        <v>2710</v>
      </c>
      <c r="E1212" s="147"/>
      <c r="F1212" s="147"/>
      <c r="G1212" s="148" t="s">
        <v>2712</v>
      </c>
      <c r="H1212" s="148"/>
      <c r="I1212" s="149" t="n">
        <v>1</v>
      </c>
      <c r="J1212" s="146" t="s">
        <v>2711</v>
      </c>
      <c r="K1212" s="149" t="s">
        <v>2713</v>
      </c>
      <c r="L1212" s="146" t="s">
        <v>2471</v>
      </c>
      <c r="M1212" s="145" t="s">
        <v>2714</v>
      </c>
      <c r="N1212" s="146" t="s">
        <v>2461</v>
      </c>
      <c r="O1212" s="145" t="s">
        <v>2463</v>
      </c>
      <c r="P1212" s="146" t="s">
        <v>2463</v>
      </c>
      <c r="Q1212" s="143"/>
    </row>
    <row r="1213" customFormat="false" ht="14.25" hidden="false" customHeight="true" outlineLevel="0" collapsed="false">
      <c r="A1213" s="144"/>
      <c r="B1213" s="150" t="s">
        <v>4007</v>
      </c>
      <c r="C1213" s="150"/>
      <c r="D1213" s="150"/>
      <c r="E1213" s="150"/>
      <c r="F1213" s="150"/>
      <c r="G1213" s="150"/>
      <c r="H1213" s="150"/>
      <c r="I1213" s="150"/>
      <c r="J1213" s="150"/>
      <c r="K1213" s="150"/>
      <c r="L1213" s="150"/>
      <c r="M1213" s="150"/>
      <c r="N1213" s="150"/>
      <c r="O1213" s="150"/>
      <c r="P1213" s="150"/>
      <c r="Q1213" s="143"/>
    </row>
    <row r="1214" customFormat="false" ht="14.25" hidden="false" customHeight="true" outlineLevel="0" collapsed="false">
      <c r="A1214" s="144" t="s">
        <v>4008</v>
      </c>
      <c r="B1214" s="145" t="s">
        <v>764</v>
      </c>
      <c r="C1214" s="146" t="s">
        <v>2729</v>
      </c>
      <c r="D1214" s="147" t="s">
        <v>2710</v>
      </c>
      <c r="E1214" s="147"/>
      <c r="F1214" s="147"/>
      <c r="G1214" s="148" t="n">
        <v>5</v>
      </c>
      <c r="H1214" s="148"/>
      <c r="I1214" s="149" t="n">
        <v>1</v>
      </c>
      <c r="J1214" s="146" t="s">
        <v>2719</v>
      </c>
      <c r="K1214" s="149" t="s">
        <v>2713</v>
      </c>
      <c r="L1214" s="146" t="s">
        <v>2471</v>
      </c>
      <c r="M1214" s="145" t="s">
        <v>2714</v>
      </c>
      <c r="N1214" s="146" t="s">
        <v>2715</v>
      </c>
      <c r="O1214" s="145" t="s">
        <v>2463</v>
      </c>
      <c r="P1214" s="146" t="s">
        <v>2463</v>
      </c>
      <c r="Q1214" s="143"/>
    </row>
    <row r="1215" customFormat="false" ht="14.25" hidden="false" customHeight="true" outlineLevel="0" collapsed="false">
      <c r="A1215" s="144"/>
      <c r="B1215" s="150" t="s">
        <v>4009</v>
      </c>
      <c r="C1215" s="150"/>
      <c r="D1215" s="150"/>
      <c r="E1215" s="150"/>
      <c r="F1215" s="150"/>
      <c r="G1215" s="150"/>
      <c r="H1215" s="150"/>
      <c r="I1215" s="150"/>
      <c r="J1215" s="150"/>
      <c r="K1215" s="150"/>
      <c r="L1215" s="150"/>
      <c r="M1215" s="150"/>
      <c r="N1215" s="150"/>
      <c r="O1215" s="150"/>
      <c r="P1215" s="150"/>
      <c r="Q1215" s="143"/>
    </row>
    <row r="1216" customFormat="false" ht="14.25" hidden="false" customHeight="true" outlineLevel="0" collapsed="false">
      <c r="A1216" s="144" t="s">
        <v>4010</v>
      </c>
      <c r="B1216" s="145" t="s">
        <v>598</v>
      </c>
      <c r="C1216" s="146" t="s">
        <v>2729</v>
      </c>
      <c r="D1216" s="147" t="s">
        <v>2710</v>
      </c>
      <c r="E1216" s="147"/>
      <c r="F1216" s="147"/>
      <c r="G1216" s="148" t="s">
        <v>2823</v>
      </c>
      <c r="H1216" s="148"/>
      <c r="I1216" s="149" t="n">
        <v>1</v>
      </c>
      <c r="J1216" s="146" t="s">
        <v>2726</v>
      </c>
      <c r="K1216" s="149" t="s">
        <v>2713</v>
      </c>
      <c r="L1216" s="146" t="s">
        <v>2471</v>
      </c>
      <c r="M1216" s="145" t="n">
        <v>-1</v>
      </c>
      <c r="N1216" s="146" t="s">
        <v>2461</v>
      </c>
      <c r="O1216" s="145" t="s">
        <v>2463</v>
      </c>
      <c r="P1216" s="146" t="s">
        <v>2463</v>
      </c>
      <c r="Q1216" s="143"/>
    </row>
    <row r="1217" customFormat="false" ht="14.25" hidden="false" customHeight="true" outlineLevel="0" collapsed="false">
      <c r="A1217" s="144"/>
      <c r="B1217" s="150" t="s">
        <v>4011</v>
      </c>
      <c r="C1217" s="150"/>
      <c r="D1217" s="150"/>
      <c r="E1217" s="150"/>
      <c r="F1217" s="150"/>
      <c r="G1217" s="150"/>
      <c r="H1217" s="150"/>
      <c r="I1217" s="150"/>
      <c r="J1217" s="150"/>
      <c r="K1217" s="150"/>
      <c r="L1217" s="150"/>
      <c r="M1217" s="150"/>
      <c r="N1217" s="150"/>
      <c r="O1217" s="150"/>
      <c r="P1217" s="150"/>
      <c r="Q1217" s="143"/>
    </row>
    <row r="1218" customFormat="false" ht="14.25" hidden="false" customHeight="true" outlineLevel="0" collapsed="false">
      <c r="A1218" s="144" t="s">
        <v>4012</v>
      </c>
      <c r="B1218" s="145" t="s">
        <v>501</v>
      </c>
      <c r="C1218" s="146" t="s">
        <v>2709</v>
      </c>
      <c r="D1218" s="147" t="s">
        <v>2710</v>
      </c>
      <c r="E1218" s="147"/>
      <c r="F1218" s="147"/>
      <c r="G1218" s="148" t="s">
        <v>2723</v>
      </c>
      <c r="H1218" s="148"/>
      <c r="I1218" s="149" t="n">
        <v>1</v>
      </c>
      <c r="J1218" s="146" t="s">
        <v>2726</v>
      </c>
      <c r="K1218" s="149" t="s">
        <v>2713</v>
      </c>
      <c r="L1218" s="146" t="s">
        <v>2463</v>
      </c>
      <c r="M1218" s="145" t="s">
        <v>2714</v>
      </c>
      <c r="N1218" s="146" t="s">
        <v>2761</v>
      </c>
      <c r="O1218" s="145" t="s">
        <v>2463</v>
      </c>
      <c r="P1218" s="146" t="s">
        <v>2463</v>
      </c>
      <c r="Q1218" s="143"/>
    </row>
    <row r="1219" customFormat="false" ht="14.25" hidden="false" customHeight="true" outlineLevel="0" collapsed="false">
      <c r="A1219" s="144"/>
      <c r="B1219" s="150" t="s">
        <v>4013</v>
      </c>
      <c r="C1219" s="150"/>
      <c r="D1219" s="150"/>
      <c r="E1219" s="150"/>
      <c r="F1219" s="150"/>
      <c r="G1219" s="150"/>
      <c r="H1219" s="150"/>
      <c r="I1219" s="150"/>
      <c r="J1219" s="150"/>
      <c r="K1219" s="150"/>
      <c r="L1219" s="150"/>
      <c r="M1219" s="150"/>
      <c r="N1219" s="150"/>
      <c r="O1219" s="150"/>
      <c r="P1219" s="150"/>
      <c r="Q1219" s="143"/>
    </row>
    <row r="1220" customFormat="false" ht="14.25" hidden="false" customHeight="true" outlineLevel="0" collapsed="false">
      <c r="A1220" s="144" t="s">
        <v>4014</v>
      </c>
      <c r="B1220" s="145" t="s">
        <v>501</v>
      </c>
      <c r="C1220" s="146" t="s">
        <v>2729</v>
      </c>
      <c r="D1220" s="147" t="s">
        <v>2710</v>
      </c>
      <c r="E1220" s="147"/>
      <c r="F1220" s="147"/>
      <c r="G1220" s="148" t="s">
        <v>2823</v>
      </c>
      <c r="H1220" s="148"/>
      <c r="I1220" s="149" t="n">
        <v>1</v>
      </c>
      <c r="J1220" s="146" t="s">
        <v>2823</v>
      </c>
      <c r="K1220" s="149" t="s">
        <v>2713</v>
      </c>
      <c r="L1220" s="146" t="s">
        <v>2471</v>
      </c>
      <c r="M1220" s="145" t="s">
        <v>2714</v>
      </c>
      <c r="N1220" s="146" t="s">
        <v>2715</v>
      </c>
      <c r="O1220" s="145" t="s">
        <v>2463</v>
      </c>
      <c r="P1220" s="146" t="s">
        <v>2463</v>
      </c>
      <c r="Q1220" s="143"/>
    </row>
    <row r="1221" customFormat="false" ht="14.25" hidden="false" customHeight="true" outlineLevel="0" collapsed="false">
      <c r="A1221" s="144"/>
      <c r="B1221" s="150" t="s">
        <v>4015</v>
      </c>
      <c r="C1221" s="150"/>
      <c r="D1221" s="150"/>
      <c r="E1221" s="150"/>
      <c r="F1221" s="150"/>
      <c r="G1221" s="150"/>
      <c r="H1221" s="150"/>
      <c r="I1221" s="150"/>
      <c r="J1221" s="150"/>
      <c r="K1221" s="150"/>
      <c r="L1221" s="150"/>
      <c r="M1221" s="150"/>
      <c r="N1221" s="150"/>
      <c r="O1221" s="150"/>
      <c r="P1221" s="150"/>
      <c r="Q1221" s="143"/>
    </row>
    <row r="1222" customFormat="false" ht="14.25" hidden="false" customHeight="true" outlineLevel="0" collapsed="false">
      <c r="A1222" s="144" t="s">
        <v>4016</v>
      </c>
      <c r="B1222" s="145" t="s">
        <v>598</v>
      </c>
      <c r="C1222" s="146" t="s">
        <v>2729</v>
      </c>
      <c r="D1222" s="147" t="s">
        <v>2710</v>
      </c>
      <c r="E1222" s="147"/>
      <c r="F1222" s="147"/>
      <c r="G1222" s="148" t="s">
        <v>4017</v>
      </c>
      <c r="H1222" s="148"/>
      <c r="I1222" s="149" t="n">
        <v>1</v>
      </c>
      <c r="J1222" s="146" t="n">
        <v>9</v>
      </c>
      <c r="K1222" s="149" t="s">
        <v>2713</v>
      </c>
      <c r="L1222" s="146" t="s">
        <v>2471</v>
      </c>
      <c r="M1222" s="145" t="s">
        <v>2714</v>
      </c>
      <c r="N1222" s="146" t="s">
        <v>2461</v>
      </c>
      <c r="O1222" s="145" t="s">
        <v>2463</v>
      </c>
      <c r="P1222" s="146" t="s">
        <v>2463</v>
      </c>
      <c r="Q1222" s="143"/>
    </row>
    <row r="1223" customFormat="false" ht="14.25" hidden="false" customHeight="true" outlineLevel="0" collapsed="false">
      <c r="A1223" s="144"/>
      <c r="B1223" s="150" t="s">
        <v>4018</v>
      </c>
      <c r="C1223" s="150"/>
      <c r="D1223" s="150"/>
      <c r="E1223" s="150"/>
      <c r="F1223" s="150"/>
      <c r="G1223" s="150"/>
      <c r="H1223" s="150"/>
      <c r="I1223" s="150"/>
      <c r="J1223" s="150"/>
      <c r="K1223" s="150"/>
      <c r="L1223" s="150"/>
      <c r="M1223" s="150"/>
      <c r="N1223" s="150"/>
      <c r="O1223" s="150"/>
      <c r="P1223" s="150"/>
      <c r="Q1223" s="143"/>
    </row>
    <row r="1224" customFormat="false" ht="14.25" hidden="false" customHeight="true" outlineLevel="0" collapsed="false">
      <c r="A1224" s="144" t="s">
        <v>4019</v>
      </c>
      <c r="B1224" s="145" t="s">
        <v>444</v>
      </c>
      <c r="C1224" s="146" t="s">
        <v>2709</v>
      </c>
      <c r="D1224" s="147" t="s">
        <v>2710</v>
      </c>
      <c r="E1224" s="147"/>
      <c r="F1224" s="147"/>
      <c r="G1224" s="148" t="s">
        <v>2711</v>
      </c>
      <c r="H1224" s="148"/>
      <c r="I1224" s="149" t="n">
        <v>1</v>
      </c>
      <c r="J1224" s="146" t="s">
        <v>2719</v>
      </c>
      <c r="K1224" s="149" t="s">
        <v>2713</v>
      </c>
      <c r="L1224" s="146" t="s">
        <v>2463</v>
      </c>
      <c r="M1224" s="145" t="s">
        <v>2714</v>
      </c>
      <c r="N1224" s="146" t="s">
        <v>2715</v>
      </c>
      <c r="O1224" s="145" t="s">
        <v>2463</v>
      </c>
      <c r="P1224" s="146" t="s">
        <v>2463</v>
      </c>
      <c r="Q1224" s="143"/>
    </row>
    <row r="1225" customFormat="false" ht="14.25" hidden="false" customHeight="true" outlineLevel="0" collapsed="false">
      <c r="A1225" s="144"/>
      <c r="B1225" s="150" t="s">
        <v>4020</v>
      </c>
      <c r="C1225" s="150"/>
      <c r="D1225" s="150"/>
      <c r="E1225" s="150"/>
      <c r="F1225" s="150"/>
      <c r="G1225" s="150"/>
      <c r="H1225" s="150"/>
      <c r="I1225" s="150"/>
      <c r="J1225" s="150"/>
      <c r="K1225" s="150"/>
      <c r="L1225" s="150"/>
      <c r="M1225" s="150"/>
      <c r="N1225" s="150"/>
      <c r="O1225" s="150"/>
      <c r="P1225" s="150"/>
      <c r="Q1225" s="143"/>
    </row>
    <row r="1226" customFormat="false" ht="14.25" hidden="false" customHeight="true" outlineLevel="0" collapsed="false">
      <c r="A1226" s="144" t="s">
        <v>4021</v>
      </c>
      <c r="B1226" s="145" t="s">
        <v>444</v>
      </c>
      <c r="C1226" s="146" t="s">
        <v>2709</v>
      </c>
      <c r="D1226" s="147" t="s">
        <v>2710</v>
      </c>
      <c r="E1226" s="147"/>
      <c r="F1226" s="147"/>
      <c r="G1226" s="148" t="s">
        <v>3121</v>
      </c>
      <c r="H1226" s="148"/>
      <c r="I1226" s="149" t="n">
        <v>1</v>
      </c>
      <c r="J1226" s="146" t="s">
        <v>2712</v>
      </c>
      <c r="K1226" s="149" t="s">
        <v>2713</v>
      </c>
      <c r="L1226" s="146" t="s">
        <v>2463</v>
      </c>
      <c r="M1226" s="145" t="s">
        <v>2714</v>
      </c>
      <c r="N1226" s="146" t="s">
        <v>2761</v>
      </c>
      <c r="O1226" s="145" t="s">
        <v>2463</v>
      </c>
      <c r="P1226" s="146" t="s">
        <v>2463</v>
      </c>
      <c r="Q1226" s="143"/>
    </row>
    <row r="1227" customFormat="false" ht="14.25" hidden="false" customHeight="true" outlineLevel="0" collapsed="false">
      <c r="A1227" s="144"/>
      <c r="B1227" s="158" t="s">
        <v>4022</v>
      </c>
      <c r="C1227" s="158"/>
      <c r="D1227" s="158"/>
      <c r="E1227" s="158"/>
      <c r="F1227" s="158"/>
      <c r="G1227" s="158"/>
      <c r="H1227" s="158"/>
      <c r="I1227" s="158"/>
      <c r="J1227" s="158"/>
      <c r="K1227" s="158"/>
      <c r="L1227" s="158"/>
      <c r="M1227" s="158"/>
      <c r="N1227" s="158"/>
      <c r="O1227" s="158"/>
      <c r="P1227" s="158"/>
      <c r="Q1227" s="143"/>
    </row>
    <row r="1228" customFormat="false" ht="14.25" hidden="false" customHeight="true" outlineLevel="0" collapsed="false">
      <c r="A1228" s="144" t="s">
        <v>4023</v>
      </c>
      <c r="B1228" s="145" t="s">
        <v>444</v>
      </c>
      <c r="C1228" s="146" t="s">
        <v>2709</v>
      </c>
      <c r="D1228" s="147" t="s">
        <v>2730</v>
      </c>
      <c r="E1228" s="147"/>
      <c r="F1228" s="147"/>
      <c r="G1228" s="148" t="s">
        <v>2712</v>
      </c>
      <c r="H1228" s="148"/>
      <c r="I1228" s="149" t="n">
        <v>1</v>
      </c>
      <c r="J1228" s="146" t="s">
        <v>2711</v>
      </c>
      <c r="K1228" s="149" t="n">
        <v>0.2</v>
      </c>
      <c r="L1228" s="146" t="s">
        <v>2463</v>
      </c>
      <c r="M1228" s="145" t="s">
        <v>2714</v>
      </c>
      <c r="N1228" s="146" t="s">
        <v>2715</v>
      </c>
      <c r="O1228" s="145" t="s">
        <v>2463</v>
      </c>
      <c r="P1228" s="146" t="s">
        <v>2463</v>
      </c>
      <c r="Q1228" s="143"/>
    </row>
    <row r="1229" customFormat="false" ht="14.25" hidden="false" customHeight="true" outlineLevel="0" collapsed="false">
      <c r="A1229" s="144"/>
      <c r="B1229" s="150" t="s">
        <v>4024</v>
      </c>
      <c r="C1229" s="150"/>
      <c r="D1229" s="150"/>
      <c r="E1229" s="150"/>
      <c r="F1229" s="150"/>
      <c r="G1229" s="150"/>
      <c r="H1229" s="150"/>
      <c r="I1229" s="150"/>
      <c r="J1229" s="150"/>
      <c r="K1229" s="150"/>
      <c r="L1229" s="150"/>
      <c r="M1229" s="150"/>
      <c r="N1229" s="150"/>
      <c r="O1229" s="150"/>
      <c r="P1229" s="150"/>
      <c r="Q1229" s="143"/>
    </row>
    <row r="1230" customFormat="false" ht="14.25" hidden="false" customHeight="true" outlineLevel="0" collapsed="false">
      <c r="A1230" s="144" t="s">
        <v>4025</v>
      </c>
      <c r="B1230" s="151" t="s">
        <v>444</v>
      </c>
      <c r="C1230" s="152" t="s">
        <v>2729</v>
      </c>
      <c r="D1230" s="153" t="s">
        <v>2710</v>
      </c>
      <c r="E1230" s="153"/>
      <c r="F1230" s="153"/>
      <c r="G1230" s="154" t="s">
        <v>2771</v>
      </c>
      <c r="H1230" s="154"/>
      <c r="I1230" s="157" t="n">
        <v>1</v>
      </c>
      <c r="J1230" s="152" t="n">
        <v>4</v>
      </c>
      <c r="K1230" s="151" t="s">
        <v>2713</v>
      </c>
      <c r="L1230" s="152" t="s">
        <v>2463</v>
      </c>
      <c r="M1230" s="151" t="n">
        <v>1</v>
      </c>
      <c r="N1230" s="152" t="s">
        <v>2761</v>
      </c>
      <c r="O1230" s="151" t="s">
        <v>2463</v>
      </c>
      <c r="P1230" s="152" t="s">
        <v>2463</v>
      </c>
      <c r="Q1230" s="143"/>
    </row>
    <row r="1231" customFormat="false" ht="14.25" hidden="false" customHeight="true" outlineLevel="0" collapsed="false">
      <c r="A1231" s="144"/>
      <c r="B1231" s="155" t="s">
        <v>4026</v>
      </c>
      <c r="C1231" s="155"/>
      <c r="D1231" s="155"/>
      <c r="E1231" s="155"/>
      <c r="F1231" s="155"/>
      <c r="G1231" s="155"/>
      <c r="H1231" s="155"/>
      <c r="I1231" s="155"/>
      <c r="J1231" s="155"/>
      <c r="K1231" s="155"/>
      <c r="L1231" s="155"/>
      <c r="M1231" s="155"/>
      <c r="N1231" s="155"/>
      <c r="O1231" s="155"/>
      <c r="P1231" s="155"/>
      <c r="Q1231" s="143"/>
    </row>
    <row r="1232" customFormat="false" ht="14.25" hidden="false" customHeight="true" outlineLevel="0" collapsed="false">
      <c r="A1232" s="144" t="s">
        <v>4027</v>
      </c>
      <c r="B1232" s="145" t="s">
        <v>444</v>
      </c>
      <c r="C1232" s="146" t="s">
        <v>2722</v>
      </c>
      <c r="D1232" s="147" t="s">
        <v>2972</v>
      </c>
      <c r="E1232" s="147"/>
      <c r="F1232" s="147"/>
      <c r="G1232" s="148" t="s">
        <v>2713</v>
      </c>
      <c r="H1232" s="148"/>
      <c r="I1232" s="149" t="s">
        <v>2713</v>
      </c>
      <c r="J1232" s="146" t="s">
        <v>2726</v>
      </c>
      <c r="K1232" s="149" t="s">
        <v>2713</v>
      </c>
      <c r="L1232" s="146" t="s">
        <v>427</v>
      </c>
      <c r="M1232" s="145" t="s">
        <v>2714</v>
      </c>
      <c r="N1232" s="146" t="s">
        <v>2461</v>
      </c>
      <c r="O1232" s="145" t="s">
        <v>2463</v>
      </c>
      <c r="P1232" s="146" t="s">
        <v>2463</v>
      </c>
      <c r="Q1232" s="143"/>
    </row>
    <row r="1233" customFormat="false" ht="14.25" hidden="false" customHeight="true" outlineLevel="0" collapsed="false">
      <c r="A1233" s="144"/>
      <c r="B1233" s="150" t="s">
        <v>4028</v>
      </c>
      <c r="C1233" s="150"/>
      <c r="D1233" s="150"/>
      <c r="E1233" s="150"/>
      <c r="F1233" s="150"/>
      <c r="G1233" s="150"/>
      <c r="H1233" s="150"/>
      <c r="I1233" s="150"/>
      <c r="J1233" s="150"/>
      <c r="K1233" s="150"/>
      <c r="L1233" s="150"/>
      <c r="M1233" s="150"/>
      <c r="N1233" s="150"/>
      <c r="O1233" s="150"/>
      <c r="P1233" s="150"/>
      <c r="Q1233" s="143"/>
    </row>
    <row r="1234" customFormat="false" ht="14.25" hidden="false" customHeight="true" outlineLevel="0" collapsed="false">
      <c r="A1234" s="144" t="s">
        <v>4029</v>
      </c>
      <c r="B1234" s="145" t="s">
        <v>444</v>
      </c>
      <c r="C1234" s="146" t="s">
        <v>2709</v>
      </c>
      <c r="D1234" s="147" t="s">
        <v>2718</v>
      </c>
      <c r="E1234" s="147"/>
      <c r="F1234" s="147"/>
      <c r="G1234" s="148" t="s">
        <v>2823</v>
      </c>
      <c r="H1234" s="148"/>
      <c r="I1234" s="149" t="n">
        <v>1</v>
      </c>
      <c r="J1234" s="146" t="s">
        <v>2753</v>
      </c>
      <c r="K1234" s="149" t="s">
        <v>2713</v>
      </c>
      <c r="L1234" s="146" t="s">
        <v>2463</v>
      </c>
      <c r="M1234" s="145" t="s">
        <v>2714</v>
      </c>
      <c r="N1234" s="146" t="s">
        <v>2761</v>
      </c>
      <c r="O1234" s="145" t="s">
        <v>2463</v>
      </c>
      <c r="P1234" s="146" t="s">
        <v>2463</v>
      </c>
      <c r="Q1234" s="143"/>
    </row>
    <row r="1235" customFormat="false" ht="14.25" hidden="false" customHeight="true" outlineLevel="0" collapsed="false">
      <c r="A1235" s="144"/>
      <c r="B1235" s="150" t="s">
        <v>4030</v>
      </c>
      <c r="C1235" s="150"/>
      <c r="D1235" s="150"/>
      <c r="E1235" s="150"/>
      <c r="F1235" s="150"/>
      <c r="G1235" s="150"/>
      <c r="H1235" s="150"/>
      <c r="I1235" s="150"/>
      <c r="J1235" s="150"/>
      <c r="K1235" s="150"/>
      <c r="L1235" s="150"/>
      <c r="M1235" s="150"/>
      <c r="N1235" s="150"/>
      <c r="O1235" s="150"/>
      <c r="P1235" s="150"/>
      <c r="Q1235" s="143"/>
    </row>
    <row r="1236" customFormat="false" ht="14.25" hidden="false" customHeight="true" outlineLevel="0" collapsed="false">
      <c r="A1236" s="144" t="s">
        <v>4031</v>
      </c>
      <c r="B1236" s="145" t="s">
        <v>444</v>
      </c>
      <c r="C1236" s="146" t="s">
        <v>2729</v>
      </c>
      <c r="D1236" s="147" t="s">
        <v>2710</v>
      </c>
      <c r="E1236" s="147"/>
      <c r="F1236" s="147"/>
      <c r="G1236" s="148" t="s">
        <v>2753</v>
      </c>
      <c r="H1236" s="148"/>
      <c r="I1236" s="149" t="n">
        <v>1</v>
      </c>
      <c r="J1236" s="146" t="s">
        <v>2712</v>
      </c>
      <c r="K1236" s="149" t="n">
        <v>0.2</v>
      </c>
      <c r="L1236" s="146" t="s">
        <v>2471</v>
      </c>
      <c r="M1236" s="145" t="s">
        <v>2714</v>
      </c>
      <c r="N1236" s="146" t="s">
        <v>2715</v>
      </c>
      <c r="O1236" s="145" t="s">
        <v>2463</v>
      </c>
      <c r="P1236" s="146" t="s">
        <v>2463</v>
      </c>
      <c r="Q1236" s="143"/>
    </row>
    <row r="1237" customFormat="false" ht="14.25" hidden="false" customHeight="true" outlineLevel="0" collapsed="false">
      <c r="A1237" s="144"/>
      <c r="B1237" s="150" t="s">
        <v>4032</v>
      </c>
      <c r="C1237" s="150"/>
      <c r="D1237" s="150"/>
      <c r="E1237" s="150"/>
      <c r="F1237" s="150"/>
      <c r="G1237" s="150"/>
      <c r="H1237" s="150"/>
      <c r="I1237" s="150"/>
      <c r="J1237" s="150"/>
      <c r="K1237" s="150"/>
      <c r="L1237" s="150"/>
      <c r="M1237" s="150"/>
      <c r="N1237" s="150"/>
      <c r="O1237" s="150"/>
      <c r="P1237" s="150"/>
      <c r="Q1237" s="143"/>
    </row>
    <row r="1238" customFormat="false" ht="14.25" hidden="false" customHeight="true" outlineLevel="0" collapsed="false">
      <c r="A1238" s="144" t="s">
        <v>4033</v>
      </c>
      <c r="B1238" s="145" t="s">
        <v>484</v>
      </c>
      <c r="C1238" s="146" t="s">
        <v>2709</v>
      </c>
      <c r="D1238" s="147" t="s">
        <v>2710</v>
      </c>
      <c r="E1238" s="147"/>
      <c r="F1238" s="147"/>
      <c r="G1238" s="148" t="s">
        <v>2726</v>
      </c>
      <c r="H1238" s="148"/>
      <c r="I1238" s="149" t="n">
        <v>1</v>
      </c>
      <c r="J1238" s="146" t="s">
        <v>2723</v>
      </c>
      <c r="K1238" s="149" t="s">
        <v>2713</v>
      </c>
      <c r="L1238" s="146" t="s">
        <v>2463</v>
      </c>
      <c r="M1238" s="145" t="s">
        <v>2714</v>
      </c>
      <c r="N1238" s="146" t="s">
        <v>2761</v>
      </c>
      <c r="O1238" s="145" t="s">
        <v>2463</v>
      </c>
      <c r="P1238" s="146" t="s">
        <v>2463</v>
      </c>
      <c r="Q1238" s="143"/>
    </row>
    <row r="1239" customFormat="false" ht="14.25" hidden="false" customHeight="true" outlineLevel="0" collapsed="false">
      <c r="A1239" s="144"/>
      <c r="B1239" s="150" t="s">
        <v>4034</v>
      </c>
      <c r="C1239" s="150"/>
      <c r="D1239" s="150"/>
      <c r="E1239" s="150"/>
      <c r="F1239" s="150"/>
      <c r="G1239" s="150"/>
      <c r="H1239" s="150"/>
      <c r="I1239" s="150"/>
      <c r="J1239" s="150"/>
      <c r="K1239" s="150"/>
      <c r="L1239" s="150"/>
      <c r="M1239" s="150"/>
      <c r="N1239" s="150"/>
      <c r="O1239" s="150"/>
      <c r="P1239" s="150"/>
      <c r="Q1239" s="143"/>
    </row>
    <row r="1240" customFormat="false" ht="14.25" hidden="false" customHeight="true" outlineLevel="0" collapsed="false">
      <c r="A1240" s="144" t="s">
        <v>4035</v>
      </c>
      <c r="B1240" s="145" t="s">
        <v>444</v>
      </c>
      <c r="C1240" s="146" t="s">
        <v>2709</v>
      </c>
      <c r="D1240" s="147" t="s">
        <v>2710</v>
      </c>
      <c r="E1240" s="147"/>
      <c r="F1240" s="147"/>
      <c r="G1240" s="148" t="s">
        <v>3714</v>
      </c>
      <c r="H1240" s="148"/>
      <c r="I1240" s="149" t="n">
        <v>0.85</v>
      </c>
      <c r="J1240" s="146" t="s">
        <v>2726</v>
      </c>
      <c r="K1240" s="149" t="s">
        <v>2713</v>
      </c>
      <c r="L1240" s="146" t="s">
        <v>2463</v>
      </c>
      <c r="M1240" s="145" t="s">
        <v>2714</v>
      </c>
      <c r="N1240" s="146" t="s">
        <v>2715</v>
      </c>
      <c r="O1240" s="145" t="s">
        <v>2463</v>
      </c>
      <c r="P1240" s="146" t="s">
        <v>2463</v>
      </c>
      <c r="Q1240" s="143"/>
    </row>
    <row r="1241" customFormat="false" ht="14.25" hidden="false" customHeight="true" outlineLevel="0" collapsed="false">
      <c r="A1241" s="144"/>
      <c r="B1241" s="150" t="s">
        <v>4036</v>
      </c>
      <c r="C1241" s="150"/>
      <c r="D1241" s="150"/>
      <c r="E1241" s="150"/>
      <c r="F1241" s="150"/>
      <c r="G1241" s="150"/>
      <c r="H1241" s="150"/>
      <c r="I1241" s="150"/>
      <c r="J1241" s="150"/>
      <c r="K1241" s="150"/>
      <c r="L1241" s="150"/>
      <c r="M1241" s="150"/>
      <c r="N1241" s="150"/>
      <c r="O1241" s="150"/>
      <c r="P1241" s="150"/>
      <c r="Q1241" s="143"/>
    </row>
    <row r="1242" customFormat="false" ht="14.25" hidden="false" customHeight="true" outlineLevel="0" collapsed="false">
      <c r="A1242" s="144" t="s">
        <v>4037</v>
      </c>
      <c r="B1242" s="145" t="s">
        <v>484</v>
      </c>
      <c r="C1242" s="146" t="s">
        <v>2722</v>
      </c>
      <c r="D1242" s="147" t="s">
        <v>2710</v>
      </c>
      <c r="E1242" s="147"/>
      <c r="F1242" s="147"/>
      <c r="G1242" s="148" t="s">
        <v>2713</v>
      </c>
      <c r="H1242" s="148"/>
      <c r="I1242" s="149" t="s">
        <v>2713</v>
      </c>
      <c r="J1242" s="146" t="s">
        <v>2723</v>
      </c>
      <c r="K1242" s="149" t="s">
        <v>2713</v>
      </c>
      <c r="L1242" s="146" t="s">
        <v>2463</v>
      </c>
      <c r="M1242" s="145" t="n">
        <v>-6</v>
      </c>
      <c r="N1242" s="146" t="s">
        <v>2461</v>
      </c>
      <c r="O1242" s="145" t="s">
        <v>2463</v>
      </c>
      <c r="P1242" s="146" t="s">
        <v>2471</v>
      </c>
      <c r="Q1242" s="143"/>
    </row>
    <row r="1243" customFormat="false" ht="14.25" hidden="false" customHeight="true" outlineLevel="0" collapsed="false">
      <c r="A1243" s="144"/>
      <c r="B1243" s="150" t="s">
        <v>4038</v>
      </c>
      <c r="C1243" s="150"/>
      <c r="D1243" s="150"/>
      <c r="E1243" s="150"/>
      <c r="F1243" s="150"/>
      <c r="G1243" s="150"/>
      <c r="H1243" s="150"/>
      <c r="I1243" s="150"/>
      <c r="J1243" s="150"/>
      <c r="K1243" s="150"/>
      <c r="L1243" s="150"/>
      <c r="M1243" s="150"/>
      <c r="N1243" s="150"/>
      <c r="O1243" s="150"/>
      <c r="P1243" s="150"/>
      <c r="Q1243" s="143"/>
    </row>
    <row r="1244" customFormat="false" ht="14.25" hidden="false" customHeight="true" outlineLevel="0" collapsed="false">
      <c r="A1244" s="144" t="s">
        <v>4039</v>
      </c>
      <c r="B1244" s="145" t="s">
        <v>974</v>
      </c>
      <c r="C1244" s="146" t="s">
        <v>2722</v>
      </c>
      <c r="D1244" s="147" t="s">
        <v>2774</v>
      </c>
      <c r="E1244" s="147"/>
      <c r="F1244" s="147"/>
      <c r="G1244" s="148" t="s">
        <v>2713</v>
      </c>
      <c r="H1244" s="148"/>
      <c r="I1244" s="149" t="n">
        <v>1</v>
      </c>
      <c r="J1244" s="146" t="s">
        <v>2723</v>
      </c>
      <c r="K1244" s="149" t="s">
        <v>2713</v>
      </c>
      <c r="L1244" s="146" t="s">
        <v>2463</v>
      </c>
      <c r="M1244" s="145" t="n">
        <v>3</v>
      </c>
      <c r="N1244" s="146" t="s">
        <v>2461</v>
      </c>
      <c r="O1244" s="145" t="s">
        <v>2471</v>
      </c>
      <c r="P1244" s="146" t="s">
        <v>2463</v>
      </c>
      <c r="Q1244" s="143"/>
    </row>
    <row r="1245" customFormat="false" ht="14.25" hidden="false" customHeight="true" outlineLevel="0" collapsed="false">
      <c r="A1245" s="144"/>
      <c r="B1245" s="150" t="s">
        <v>4040</v>
      </c>
      <c r="C1245" s="150"/>
      <c r="D1245" s="150"/>
      <c r="E1245" s="150"/>
      <c r="F1245" s="150"/>
      <c r="G1245" s="150"/>
      <c r="H1245" s="150"/>
      <c r="I1245" s="150"/>
      <c r="J1245" s="150"/>
      <c r="K1245" s="150"/>
      <c r="L1245" s="150"/>
      <c r="M1245" s="150"/>
      <c r="N1245" s="150"/>
      <c r="O1245" s="150"/>
      <c r="P1245" s="150"/>
      <c r="Q1245" s="143"/>
    </row>
    <row r="1246" customFormat="false" ht="14.25" hidden="false" customHeight="true" outlineLevel="0" collapsed="false">
      <c r="A1246" s="144" t="s">
        <v>4041</v>
      </c>
      <c r="B1246" s="145" t="s">
        <v>501</v>
      </c>
      <c r="C1246" s="146" t="s">
        <v>2729</v>
      </c>
      <c r="D1246" s="147" t="s">
        <v>2710</v>
      </c>
      <c r="E1246" s="147"/>
      <c r="F1246" s="147"/>
      <c r="G1246" s="148" t="s">
        <v>2823</v>
      </c>
      <c r="H1246" s="148"/>
      <c r="I1246" s="149" t="n">
        <v>1</v>
      </c>
      <c r="J1246" s="146" t="s">
        <v>2823</v>
      </c>
      <c r="K1246" s="149" t="s">
        <v>2713</v>
      </c>
      <c r="L1246" s="146" t="s">
        <v>2471</v>
      </c>
      <c r="M1246" s="145" t="s">
        <v>2714</v>
      </c>
      <c r="N1246" s="146" t="s">
        <v>2715</v>
      </c>
      <c r="O1246" s="145" t="s">
        <v>2463</v>
      </c>
      <c r="P1246" s="146" t="s">
        <v>2463</v>
      </c>
      <c r="Q1246" s="143"/>
    </row>
    <row r="1247" customFormat="false" ht="14.25" hidden="false" customHeight="true" outlineLevel="0" collapsed="false">
      <c r="A1247" s="144"/>
      <c r="B1247" s="150" t="s">
        <v>4042</v>
      </c>
      <c r="C1247" s="150"/>
      <c r="D1247" s="150"/>
      <c r="E1247" s="150"/>
      <c r="F1247" s="150"/>
      <c r="G1247" s="150"/>
      <c r="H1247" s="150"/>
      <c r="I1247" s="150"/>
      <c r="J1247" s="150"/>
      <c r="K1247" s="150"/>
      <c r="L1247" s="150"/>
      <c r="M1247" s="150"/>
      <c r="N1247" s="150"/>
      <c r="O1247" s="150"/>
      <c r="P1247" s="150"/>
      <c r="Q1247" s="143"/>
    </row>
    <row r="1248" customFormat="false" ht="14.25" hidden="false" customHeight="true" outlineLevel="0" collapsed="false">
      <c r="A1248" s="144" t="s">
        <v>4043</v>
      </c>
      <c r="B1248" s="145" t="s">
        <v>433</v>
      </c>
      <c r="C1248" s="146" t="s">
        <v>2722</v>
      </c>
      <c r="D1248" s="147" t="s">
        <v>2710</v>
      </c>
      <c r="E1248" s="147"/>
      <c r="F1248" s="147"/>
      <c r="G1248" s="148" t="s">
        <v>2713</v>
      </c>
      <c r="H1248" s="148"/>
      <c r="I1248" s="149" t="n">
        <v>0.85</v>
      </c>
      <c r="J1248" s="146" t="s">
        <v>2723</v>
      </c>
      <c r="K1248" s="149" t="s">
        <v>2713</v>
      </c>
      <c r="L1248" s="146" t="s">
        <v>2463</v>
      </c>
      <c r="M1248" s="145" t="n">
        <v>0</v>
      </c>
      <c r="N1248" s="146" t="s">
        <v>2732</v>
      </c>
      <c r="O1248" s="145" t="s">
        <v>2463</v>
      </c>
      <c r="P1248" s="146" t="s">
        <v>2471</v>
      </c>
      <c r="Q1248" s="143"/>
    </row>
    <row r="1249" customFormat="false" ht="14.25" hidden="false" customHeight="true" outlineLevel="0" collapsed="false">
      <c r="A1249" s="144"/>
      <c r="B1249" s="150" t="s">
        <v>4044</v>
      </c>
      <c r="C1249" s="150"/>
      <c r="D1249" s="150"/>
      <c r="E1249" s="150"/>
      <c r="F1249" s="150"/>
      <c r="G1249" s="150"/>
      <c r="H1249" s="150"/>
      <c r="I1249" s="150"/>
      <c r="J1249" s="150"/>
      <c r="K1249" s="150"/>
      <c r="L1249" s="150"/>
      <c r="M1249" s="150"/>
      <c r="N1249" s="150"/>
      <c r="O1249" s="150"/>
      <c r="P1249" s="150"/>
      <c r="Q1249" s="143"/>
    </row>
    <row r="1250" customFormat="false" ht="14.25" hidden="false" customHeight="true" outlineLevel="0" collapsed="false">
      <c r="A1250" s="144" t="s">
        <v>4045</v>
      </c>
      <c r="B1250" s="145" t="s">
        <v>1920</v>
      </c>
      <c r="C1250" s="146" t="s">
        <v>2729</v>
      </c>
      <c r="D1250" s="147" t="s">
        <v>2730</v>
      </c>
      <c r="E1250" s="147"/>
      <c r="F1250" s="147"/>
      <c r="G1250" s="148" t="s">
        <v>2712</v>
      </c>
      <c r="H1250" s="148"/>
      <c r="I1250" s="149" t="n">
        <v>1</v>
      </c>
      <c r="J1250" s="146" t="s">
        <v>2711</v>
      </c>
      <c r="K1250" s="149" t="s">
        <v>2713</v>
      </c>
      <c r="L1250" s="146" t="s">
        <v>2471</v>
      </c>
      <c r="M1250" s="145" t="s">
        <v>2714</v>
      </c>
      <c r="N1250" s="146" t="s">
        <v>2461</v>
      </c>
      <c r="O1250" s="145" t="s">
        <v>2463</v>
      </c>
      <c r="P1250" s="146" t="s">
        <v>2463</v>
      </c>
      <c r="Q1250" s="143"/>
    </row>
    <row r="1251" customFormat="false" ht="14.25" hidden="false" customHeight="true" outlineLevel="0" collapsed="false">
      <c r="A1251" s="144"/>
      <c r="B1251" s="150" t="s">
        <v>4046</v>
      </c>
      <c r="C1251" s="150"/>
      <c r="D1251" s="150"/>
      <c r="E1251" s="150"/>
      <c r="F1251" s="150"/>
      <c r="G1251" s="150"/>
      <c r="H1251" s="150"/>
      <c r="I1251" s="150"/>
      <c r="J1251" s="150"/>
      <c r="K1251" s="150"/>
      <c r="L1251" s="150"/>
      <c r="M1251" s="150"/>
      <c r="N1251" s="150"/>
      <c r="O1251" s="150"/>
      <c r="P1251" s="150"/>
      <c r="Q1251" s="143"/>
    </row>
    <row r="1252" customFormat="false" ht="14.25" hidden="false" customHeight="true" outlineLevel="0" collapsed="false">
      <c r="A1252" s="144" t="s">
        <v>4047</v>
      </c>
      <c r="B1252" s="145" t="s">
        <v>484</v>
      </c>
      <c r="C1252" s="146" t="s">
        <v>2722</v>
      </c>
      <c r="D1252" s="147" t="s">
        <v>16</v>
      </c>
      <c r="E1252" s="147"/>
      <c r="F1252" s="147"/>
      <c r="G1252" s="148" t="s">
        <v>2713</v>
      </c>
      <c r="H1252" s="148"/>
      <c r="I1252" s="149" t="s">
        <v>2713</v>
      </c>
      <c r="J1252" s="146" t="s">
        <v>2823</v>
      </c>
      <c r="K1252" s="149" t="s">
        <v>2713</v>
      </c>
      <c r="L1252" s="146" t="s">
        <v>2463</v>
      </c>
      <c r="M1252" s="145" t="s">
        <v>2714</v>
      </c>
      <c r="N1252" s="146" t="s">
        <v>2461</v>
      </c>
      <c r="O1252" s="145" t="s">
        <v>2471</v>
      </c>
      <c r="P1252" s="146" t="s">
        <v>2463</v>
      </c>
      <c r="Q1252" s="143"/>
    </row>
    <row r="1253" customFormat="false" ht="14.25" hidden="false" customHeight="true" outlineLevel="0" collapsed="false">
      <c r="A1253" s="144"/>
      <c r="B1253" s="150" t="s">
        <v>4048</v>
      </c>
      <c r="C1253" s="150"/>
      <c r="D1253" s="150"/>
      <c r="E1253" s="150"/>
      <c r="F1253" s="150"/>
      <c r="G1253" s="150"/>
      <c r="H1253" s="150"/>
      <c r="I1253" s="150"/>
      <c r="J1253" s="150"/>
      <c r="K1253" s="150"/>
      <c r="L1253" s="150"/>
      <c r="M1253" s="150"/>
      <c r="N1253" s="150"/>
      <c r="O1253" s="150"/>
      <c r="P1253" s="150"/>
      <c r="Q1253" s="143"/>
    </row>
    <row r="1254" customFormat="false" ht="14.25" hidden="false" customHeight="true" outlineLevel="0" collapsed="false">
      <c r="A1254" s="144" t="s">
        <v>4049</v>
      </c>
      <c r="B1254" s="145" t="s">
        <v>444</v>
      </c>
      <c r="C1254" s="146" t="s">
        <v>2722</v>
      </c>
      <c r="D1254" s="147" t="s">
        <v>16</v>
      </c>
      <c r="E1254" s="147"/>
      <c r="F1254" s="147"/>
      <c r="G1254" s="148" t="s">
        <v>2713</v>
      </c>
      <c r="H1254" s="148"/>
      <c r="I1254" s="149" t="s">
        <v>2713</v>
      </c>
      <c r="J1254" s="146" t="s">
        <v>2726</v>
      </c>
      <c r="K1254" s="149" t="s">
        <v>2713</v>
      </c>
      <c r="L1254" s="146" t="s">
        <v>427</v>
      </c>
      <c r="M1254" s="145" t="s">
        <v>2714</v>
      </c>
      <c r="N1254" s="146" t="s">
        <v>2461</v>
      </c>
      <c r="O1254" s="145" t="s">
        <v>2471</v>
      </c>
      <c r="P1254" s="146" t="s">
        <v>2463</v>
      </c>
      <c r="Q1254" s="143"/>
    </row>
    <row r="1255" customFormat="false" ht="14.25" hidden="false" customHeight="true" outlineLevel="0" collapsed="false">
      <c r="A1255" s="144"/>
      <c r="B1255" s="150" t="s">
        <v>4050</v>
      </c>
      <c r="C1255" s="150"/>
      <c r="D1255" s="150"/>
      <c r="E1255" s="150"/>
      <c r="F1255" s="150"/>
      <c r="G1255" s="150"/>
      <c r="H1255" s="150"/>
      <c r="I1255" s="150"/>
      <c r="J1255" s="150"/>
      <c r="K1255" s="150"/>
      <c r="L1255" s="150"/>
      <c r="M1255" s="150"/>
      <c r="N1255" s="150"/>
      <c r="O1255" s="150"/>
      <c r="P1255" s="150"/>
      <c r="Q1255" s="143"/>
    </row>
    <row r="1256" customFormat="false" ht="14.25" hidden="false" customHeight="true" outlineLevel="0" collapsed="false">
      <c r="A1256" s="144" t="s">
        <v>4051</v>
      </c>
      <c r="B1256" s="145" t="s">
        <v>619</v>
      </c>
      <c r="C1256" s="146" t="s">
        <v>2722</v>
      </c>
      <c r="D1256" s="147" t="s">
        <v>2972</v>
      </c>
      <c r="E1256" s="147"/>
      <c r="F1256" s="147"/>
      <c r="G1256" s="148" t="s">
        <v>2713</v>
      </c>
      <c r="H1256" s="148"/>
      <c r="I1256" s="149" t="s">
        <v>2713</v>
      </c>
      <c r="J1256" s="146" t="s">
        <v>2740</v>
      </c>
      <c r="K1256" s="149" t="s">
        <v>2713</v>
      </c>
      <c r="L1256" s="146" t="s">
        <v>2463</v>
      </c>
      <c r="M1256" s="145" t="n">
        <v>0</v>
      </c>
      <c r="N1256" s="146" t="s">
        <v>2461</v>
      </c>
      <c r="O1256" s="145" t="s">
        <v>2463</v>
      </c>
      <c r="P1256" s="146" t="s">
        <v>2463</v>
      </c>
      <c r="Q1256" s="143"/>
    </row>
    <row r="1257" customFormat="false" ht="14.25" hidden="false" customHeight="true" outlineLevel="0" collapsed="false">
      <c r="A1257" s="144"/>
      <c r="B1257" s="150" t="s">
        <v>4052</v>
      </c>
      <c r="C1257" s="150"/>
      <c r="D1257" s="150"/>
      <c r="E1257" s="150"/>
      <c r="F1257" s="150"/>
      <c r="G1257" s="150"/>
      <c r="H1257" s="150"/>
      <c r="I1257" s="150"/>
      <c r="J1257" s="150"/>
      <c r="K1257" s="150"/>
      <c r="L1257" s="150"/>
      <c r="M1257" s="150"/>
      <c r="N1257" s="150"/>
      <c r="O1257" s="150"/>
      <c r="P1257" s="150"/>
      <c r="Q1257" s="143"/>
    </row>
    <row r="1258" customFormat="false" ht="14.25" hidden="false" customHeight="true" outlineLevel="0" collapsed="false">
      <c r="A1258" s="144" t="s">
        <v>4053</v>
      </c>
      <c r="B1258" s="145" t="s">
        <v>764</v>
      </c>
      <c r="C1258" s="146" t="s">
        <v>2729</v>
      </c>
      <c r="D1258" s="147" t="s">
        <v>2710</v>
      </c>
      <c r="E1258" s="147"/>
      <c r="F1258" s="147"/>
      <c r="G1258" s="148" t="s">
        <v>2823</v>
      </c>
      <c r="H1258" s="148"/>
      <c r="I1258" s="149" t="n">
        <v>1</v>
      </c>
      <c r="J1258" s="146" t="s">
        <v>2823</v>
      </c>
      <c r="K1258" s="149" t="s">
        <v>2713</v>
      </c>
      <c r="L1258" s="146" t="s">
        <v>2471</v>
      </c>
      <c r="M1258" s="145" t="s">
        <v>2714</v>
      </c>
      <c r="N1258" s="146" t="s">
        <v>2715</v>
      </c>
      <c r="O1258" s="145" t="s">
        <v>2463</v>
      </c>
      <c r="P1258" s="146" t="s">
        <v>2463</v>
      </c>
      <c r="Q1258" s="143"/>
    </row>
    <row r="1259" customFormat="false" ht="14.25" hidden="false" customHeight="true" outlineLevel="0" collapsed="false">
      <c r="A1259" s="144"/>
      <c r="B1259" s="150" t="s">
        <v>4054</v>
      </c>
      <c r="C1259" s="150"/>
      <c r="D1259" s="150"/>
      <c r="E1259" s="150"/>
      <c r="F1259" s="150"/>
      <c r="G1259" s="150"/>
      <c r="H1259" s="150"/>
      <c r="I1259" s="150"/>
      <c r="J1259" s="150"/>
      <c r="K1259" s="150"/>
      <c r="L1259" s="150"/>
      <c r="M1259" s="150"/>
      <c r="N1259" s="150"/>
      <c r="O1259" s="150"/>
      <c r="P1259" s="150"/>
      <c r="Q1259" s="143"/>
    </row>
    <row r="1260" customFormat="false" ht="14.25" hidden="false" customHeight="true" outlineLevel="0" collapsed="false">
      <c r="A1260" s="144" t="s">
        <v>4055</v>
      </c>
      <c r="B1260" s="145" t="s">
        <v>484</v>
      </c>
      <c r="C1260" s="146" t="s">
        <v>2722</v>
      </c>
      <c r="D1260" s="147" t="s">
        <v>16</v>
      </c>
      <c r="E1260" s="147"/>
      <c r="F1260" s="147"/>
      <c r="G1260" s="148" t="s">
        <v>2713</v>
      </c>
      <c r="H1260" s="148"/>
      <c r="I1260" s="149" t="s">
        <v>2713</v>
      </c>
      <c r="J1260" s="146" t="s">
        <v>2723</v>
      </c>
      <c r="K1260" s="149" t="s">
        <v>2713</v>
      </c>
      <c r="L1260" s="146" t="s">
        <v>427</v>
      </c>
      <c r="M1260" s="145" t="s">
        <v>2714</v>
      </c>
      <c r="N1260" s="146" t="s">
        <v>2461</v>
      </c>
      <c r="O1260" s="145" t="s">
        <v>2471</v>
      </c>
      <c r="P1260" s="146" t="s">
        <v>2463</v>
      </c>
      <c r="Q1260" s="143"/>
    </row>
    <row r="1261" customFormat="false" ht="14.25" hidden="false" customHeight="true" outlineLevel="0" collapsed="false">
      <c r="A1261" s="144"/>
      <c r="B1261" s="150" t="s">
        <v>4056</v>
      </c>
      <c r="C1261" s="150"/>
      <c r="D1261" s="150"/>
      <c r="E1261" s="150"/>
      <c r="F1261" s="150"/>
      <c r="G1261" s="150"/>
      <c r="H1261" s="150"/>
      <c r="I1261" s="150"/>
      <c r="J1261" s="150"/>
      <c r="K1261" s="150"/>
      <c r="L1261" s="150"/>
      <c r="M1261" s="150"/>
      <c r="N1261" s="150"/>
      <c r="O1261" s="150"/>
      <c r="P1261" s="150"/>
      <c r="Q1261" s="143"/>
    </row>
    <row r="1262" customFormat="false" ht="14.25" hidden="false" customHeight="true" outlineLevel="0" collapsed="false">
      <c r="A1262" s="144" t="s">
        <v>4057</v>
      </c>
      <c r="B1262" s="145" t="s">
        <v>764</v>
      </c>
      <c r="C1262" s="146" t="s">
        <v>2722</v>
      </c>
      <c r="D1262" s="147" t="s">
        <v>2710</v>
      </c>
      <c r="E1262" s="147"/>
      <c r="F1262" s="147"/>
      <c r="G1262" s="148" t="s">
        <v>2713</v>
      </c>
      <c r="H1262" s="148"/>
      <c r="I1262" s="149" t="s">
        <v>2713</v>
      </c>
      <c r="J1262" s="146" t="s">
        <v>2753</v>
      </c>
      <c r="K1262" s="149" t="s">
        <v>2713</v>
      </c>
      <c r="L1262" s="146" t="s">
        <v>2463</v>
      </c>
      <c r="M1262" s="145" t="s">
        <v>2714</v>
      </c>
      <c r="N1262" s="146" t="s">
        <v>2461</v>
      </c>
      <c r="O1262" s="145" t="s">
        <v>2463</v>
      </c>
      <c r="P1262" s="146" t="s">
        <v>2471</v>
      </c>
      <c r="Q1262" s="143"/>
    </row>
    <row r="1263" customFormat="false" ht="14.25" hidden="false" customHeight="true" outlineLevel="0" collapsed="false">
      <c r="A1263" s="144"/>
      <c r="B1263" s="150" t="s">
        <v>4058</v>
      </c>
      <c r="C1263" s="150"/>
      <c r="D1263" s="150"/>
      <c r="E1263" s="150"/>
      <c r="F1263" s="150"/>
      <c r="G1263" s="150"/>
      <c r="H1263" s="150"/>
      <c r="I1263" s="150"/>
      <c r="J1263" s="150"/>
      <c r="K1263" s="150"/>
      <c r="L1263" s="150"/>
      <c r="M1263" s="150"/>
      <c r="N1263" s="150"/>
      <c r="O1263" s="150"/>
      <c r="P1263" s="150"/>
      <c r="Q1263" s="143"/>
    </row>
    <row r="1264" customFormat="false" ht="14.25" hidden="false" customHeight="true" outlineLevel="0" collapsed="false">
      <c r="A1264" s="144" t="s">
        <v>4059</v>
      </c>
      <c r="B1264" s="145" t="s">
        <v>484</v>
      </c>
      <c r="C1264" s="146" t="s">
        <v>2729</v>
      </c>
      <c r="D1264" s="147" t="s">
        <v>2710</v>
      </c>
      <c r="E1264" s="147"/>
      <c r="F1264" s="147"/>
      <c r="G1264" s="148" t="s">
        <v>4060</v>
      </c>
      <c r="H1264" s="148"/>
      <c r="I1264" s="149" t="n">
        <v>0.9</v>
      </c>
      <c r="J1264" s="146" t="s">
        <v>2711</v>
      </c>
      <c r="K1264" s="149" t="s">
        <v>2713</v>
      </c>
      <c r="L1264" s="146" t="s">
        <v>2471</v>
      </c>
      <c r="M1264" s="145" t="s">
        <v>2714</v>
      </c>
      <c r="N1264" s="146" t="s">
        <v>2802</v>
      </c>
      <c r="O1264" s="145" t="s">
        <v>2463</v>
      </c>
      <c r="P1264" s="146" t="s">
        <v>2463</v>
      </c>
      <c r="Q1264" s="143"/>
    </row>
    <row r="1265" customFormat="false" ht="14.25" hidden="false" customHeight="true" outlineLevel="0" collapsed="false">
      <c r="A1265" s="144"/>
      <c r="B1265" s="158" t="s">
        <v>4061</v>
      </c>
      <c r="C1265" s="158"/>
      <c r="D1265" s="158"/>
      <c r="E1265" s="158"/>
      <c r="F1265" s="158"/>
      <c r="G1265" s="158"/>
      <c r="H1265" s="158"/>
      <c r="I1265" s="158"/>
      <c r="J1265" s="158"/>
      <c r="K1265" s="158"/>
      <c r="L1265" s="158"/>
      <c r="M1265" s="158"/>
      <c r="N1265" s="158"/>
      <c r="O1265" s="158"/>
      <c r="P1265" s="158"/>
      <c r="Q1265" s="143"/>
    </row>
    <row r="1266" customFormat="false" ht="14.25" hidden="false" customHeight="true" outlineLevel="0" collapsed="false">
      <c r="A1266" s="144" t="s">
        <v>4062</v>
      </c>
      <c r="B1266" s="145" t="s">
        <v>484</v>
      </c>
      <c r="C1266" s="146" t="s">
        <v>2709</v>
      </c>
      <c r="D1266" s="147" t="s">
        <v>2710</v>
      </c>
      <c r="E1266" s="147"/>
      <c r="F1266" s="147"/>
      <c r="G1266" s="148" t="s">
        <v>2823</v>
      </c>
      <c r="H1266" s="148"/>
      <c r="I1266" s="149" t="n">
        <v>1</v>
      </c>
      <c r="J1266" s="146" t="s">
        <v>2766</v>
      </c>
      <c r="K1266" s="149" t="s">
        <v>2713</v>
      </c>
      <c r="L1266" s="146" t="s">
        <v>2471</v>
      </c>
      <c r="M1266" s="145" t="s">
        <v>2714</v>
      </c>
      <c r="N1266" s="146" t="s">
        <v>2461</v>
      </c>
      <c r="O1266" s="145" t="s">
        <v>2463</v>
      </c>
      <c r="P1266" s="146" t="s">
        <v>2463</v>
      </c>
      <c r="Q1266" s="143"/>
    </row>
    <row r="1267" customFormat="false" ht="14.25" hidden="false" customHeight="true" outlineLevel="0" collapsed="false">
      <c r="A1267" s="144"/>
      <c r="B1267" s="150" t="s">
        <v>4063</v>
      </c>
      <c r="C1267" s="150"/>
      <c r="D1267" s="150"/>
      <c r="E1267" s="150"/>
      <c r="F1267" s="150"/>
      <c r="G1267" s="150"/>
      <c r="H1267" s="150"/>
      <c r="I1267" s="150"/>
      <c r="J1267" s="150"/>
      <c r="K1267" s="150"/>
      <c r="L1267" s="150"/>
      <c r="M1267" s="150"/>
      <c r="N1267" s="150"/>
      <c r="O1267" s="150"/>
      <c r="P1267" s="150"/>
      <c r="Q1267" s="143"/>
    </row>
    <row r="1268" customFormat="false" ht="14.25" hidden="false" customHeight="true" outlineLevel="0" collapsed="false">
      <c r="A1268" s="144" t="s">
        <v>4064</v>
      </c>
      <c r="B1268" s="145" t="s">
        <v>455</v>
      </c>
      <c r="C1268" s="146" t="s">
        <v>2729</v>
      </c>
      <c r="D1268" s="147" t="s">
        <v>2710</v>
      </c>
      <c r="E1268" s="147"/>
      <c r="F1268" s="147"/>
      <c r="G1268" s="148" t="s">
        <v>2753</v>
      </c>
      <c r="H1268" s="148"/>
      <c r="I1268" s="149" t="n">
        <v>1</v>
      </c>
      <c r="J1268" s="146" t="s">
        <v>2712</v>
      </c>
      <c r="K1268" s="149" t="s">
        <v>2713</v>
      </c>
      <c r="L1268" s="146" t="s">
        <v>2471</v>
      </c>
      <c r="M1268" s="145" t="s">
        <v>2714</v>
      </c>
      <c r="N1268" s="146" t="s">
        <v>2715</v>
      </c>
      <c r="O1268" s="145" t="s">
        <v>2463</v>
      </c>
      <c r="P1268" s="146" t="s">
        <v>2463</v>
      </c>
      <c r="Q1268" s="143"/>
    </row>
    <row r="1269" customFormat="false" ht="14.25" hidden="false" customHeight="true" outlineLevel="0" collapsed="false">
      <c r="A1269" s="144"/>
      <c r="B1269" s="150" t="s">
        <v>4065</v>
      </c>
      <c r="C1269" s="150"/>
      <c r="D1269" s="150"/>
      <c r="E1269" s="150"/>
      <c r="F1269" s="150"/>
      <c r="G1269" s="150"/>
      <c r="H1269" s="150"/>
      <c r="I1269" s="150"/>
      <c r="J1269" s="150"/>
      <c r="K1269" s="150"/>
      <c r="L1269" s="150"/>
      <c r="M1269" s="150"/>
      <c r="N1269" s="150"/>
      <c r="O1269" s="150"/>
      <c r="P1269" s="150"/>
      <c r="Q1269" s="143"/>
    </row>
    <row r="1270" customFormat="false" ht="14.25" hidden="false" customHeight="true" outlineLevel="0" collapsed="false">
      <c r="A1270" s="144" t="s">
        <v>4066</v>
      </c>
      <c r="B1270" s="145" t="s">
        <v>484</v>
      </c>
      <c r="C1270" s="146" t="s">
        <v>2722</v>
      </c>
      <c r="D1270" s="147" t="s">
        <v>2710</v>
      </c>
      <c r="E1270" s="147"/>
      <c r="F1270" s="147"/>
      <c r="G1270" s="148" t="s">
        <v>2713</v>
      </c>
      <c r="H1270" s="148"/>
      <c r="I1270" s="149" t="n">
        <v>1</v>
      </c>
      <c r="J1270" s="146" t="s">
        <v>2723</v>
      </c>
      <c r="K1270" s="149" t="s">
        <v>2713</v>
      </c>
      <c r="L1270" s="146" t="s">
        <v>2463</v>
      </c>
      <c r="M1270" s="145" t="s">
        <v>2714</v>
      </c>
      <c r="N1270" s="146" t="s">
        <v>2461</v>
      </c>
      <c r="O1270" s="145" t="s">
        <v>2463</v>
      </c>
      <c r="P1270" s="146" t="s">
        <v>2471</v>
      </c>
      <c r="Q1270" s="143"/>
    </row>
    <row r="1271" customFormat="false" ht="14.25" hidden="false" customHeight="true" outlineLevel="0" collapsed="false">
      <c r="A1271" s="144"/>
      <c r="B1271" s="150" t="s">
        <v>4067</v>
      </c>
      <c r="C1271" s="150"/>
      <c r="D1271" s="150"/>
      <c r="E1271" s="150"/>
      <c r="F1271" s="150"/>
      <c r="G1271" s="150"/>
      <c r="H1271" s="150"/>
      <c r="I1271" s="150"/>
      <c r="J1271" s="150"/>
      <c r="K1271" s="150"/>
      <c r="L1271" s="150"/>
      <c r="M1271" s="150"/>
      <c r="N1271" s="150"/>
      <c r="O1271" s="150"/>
      <c r="P1271" s="150"/>
      <c r="Q1271" s="143"/>
    </row>
    <row r="1272" customFormat="false" ht="14.25" hidden="false" customHeight="true" outlineLevel="0" collapsed="false">
      <c r="A1272" s="144" t="s">
        <v>4068</v>
      </c>
      <c r="B1272" s="145" t="s">
        <v>501</v>
      </c>
      <c r="C1272" s="146" t="s">
        <v>2709</v>
      </c>
      <c r="D1272" s="147" t="s">
        <v>2710</v>
      </c>
      <c r="E1272" s="147"/>
      <c r="F1272" s="147"/>
      <c r="G1272" s="148" t="s">
        <v>2911</v>
      </c>
      <c r="H1272" s="148"/>
      <c r="I1272" s="149" t="n">
        <v>0.5</v>
      </c>
      <c r="J1272" s="146" t="s">
        <v>2766</v>
      </c>
      <c r="K1272" s="149" t="s">
        <v>2713</v>
      </c>
      <c r="L1272" s="146" t="s">
        <v>2463</v>
      </c>
      <c r="M1272" s="145" t="s">
        <v>2714</v>
      </c>
      <c r="N1272" s="146" t="s">
        <v>2761</v>
      </c>
      <c r="O1272" s="145" t="s">
        <v>2463</v>
      </c>
      <c r="P1272" s="146" t="s">
        <v>2463</v>
      </c>
      <c r="Q1272" s="143"/>
    </row>
    <row r="1273" customFormat="false" ht="14.25" hidden="false" customHeight="true" outlineLevel="0" collapsed="false">
      <c r="A1273" s="144"/>
      <c r="B1273" s="150" t="s">
        <v>4069</v>
      </c>
      <c r="C1273" s="150"/>
      <c r="D1273" s="150"/>
      <c r="E1273" s="150"/>
      <c r="F1273" s="150"/>
      <c r="G1273" s="150"/>
      <c r="H1273" s="150"/>
      <c r="I1273" s="150"/>
      <c r="J1273" s="150"/>
      <c r="K1273" s="150"/>
      <c r="L1273" s="150"/>
      <c r="M1273" s="150"/>
      <c r="N1273" s="150"/>
      <c r="O1273" s="150"/>
      <c r="P1273" s="150"/>
      <c r="Q1273" s="143"/>
    </row>
    <row r="1274" customFormat="false" ht="14.25" hidden="false" customHeight="true" outlineLevel="0" collapsed="false">
      <c r="A1274" s="144" t="s">
        <v>4070</v>
      </c>
      <c r="B1274" s="145" t="s">
        <v>619</v>
      </c>
      <c r="C1274" s="146" t="s">
        <v>2729</v>
      </c>
      <c r="D1274" s="147" t="s">
        <v>2710</v>
      </c>
      <c r="E1274" s="147"/>
      <c r="F1274" s="147"/>
      <c r="G1274" s="148" t="s">
        <v>2753</v>
      </c>
      <c r="H1274" s="148"/>
      <c r="I1274" s="149" t="n">
        <v>0.9</v>
      </c>
      <c r="J1274" s="146" t="s">
        <v>2712</v>
      </c>
      <c r="K1274" s="149" t="n">
        <v>0.2</v>
      </c>
      <c r="L1274" s="146" t="s">
        <v>2471</v>
      </c>
      <c r="M1274" s="145" t="s">
        <v>2714</v>
      </c>
      <c r="N1274" s="146" t="s">
        <v>2715</v>
      </c>
      <c r="O1274" s="145" t="s">
        <v>2463</v>
      </c>
      <c r="P1274" s="146" t="s">
        <v>2463</v>
      </c>
      <c r="Q1274" s="143"/>
    </row>
    <row r="1275" customFormat="false" ht="14.25" hidden="false" customHeight="true" outlineLevel="0" collapsed="false">
      <c r="A1275" s="144"/>
      <c r="B1275" s="150" t="s">
        <v>4071</v>
      </c>
      <c r="C1275" s="150"/>
      <c r="D1275" s="150"/>
      <c r="E1275" s="150"/>
      <c r="F1275" s="150"/>
      <c r="G1275" s="150"/>
      <c r="H1275" s="150"/>
      <c r="I1275" s="150"/>
      <c r="J1275" s="150"/>
      <c r="K1275" s="150"/>
      <c r="L1275" s="150"/>
      <c r="M1275" s="150"/>
      <c r="N1275" s="150"/>
      <c r="O1275" s="150"/>
      <c r="P1275" s="150"/>
      <c r="Q1275" s="143"/>
    </row>
    <row r="1276" customFormat="false" ht="14.25" hidden="false" customHeight="true" outlineLevel="0" collapsed="false">
      <c r="A1276" s="162" t="s">
        <v>360</v>
      </c>
      <c r="B1276" s="150"/>
      <c r="C1276" s="150"/>
      <c r="D1276" s="150"/>
      <c r="E1276" s="150"/>
      <c r="F1276" s="150"/>
      <c r="G1276" s="150"/>
      <c r="H1276" s="150"/>
      <c r="I1276" s="150"/>
      <c r="J1276" s="150"/>
      <c r="K1276" s="150"/>
      <c r="L1276" s="150"/>
      <c r="M1276" s="150"/>
      <c r="N1276" s="150"/>
      <c r="O1276" s="150"/>
      <c r="P1276" s="150"/>
      <c r="Q1276" s="143"/>
    </row>
    <row r="1277" customFormat="false" ht="14.25" hidden="false" customHeight="true" outlineLevel="0" collapsed="false">
      <c r="A1277" s="163" t="s">
        <v>4072</v>
      </c>
      <c r="B1277" s="164" t="s">
        <v>4073</v>
      </c>
      <c r="C1277" s="164"/>
      <c r="D1277" s="164"/>
      <c r="E1277" s="164"/>
      <c r="F1277" s="164"/>
      <c r="G1277" s="164"/>
      <c r="H1277" s="164"/>
      <c r="I1277" s="164"/>
      <c r="J1277" s="164"/>
      <c r="K1277" s="164"/>
      <c r="L1277" s="164"/>
      <c r="M1277" s="164"/>
      <c r="N1277" s="164"/>
      <c r="O1277" s="164"/>
      <c r="P1277" s="164"/>
      <c r="Q1277" s="143"/>
    </row>
    <row r="1278" customFormat="false" ht="14.25" hidden="false" customHeight="true" outlineLevel="0" collapsed="false">
      <c r="A1278" s="163"/>
      <c r="B1278" s="164"/>
      <c r="C1278" s="164"/>
      <c r="D1278" s="164"/>
      <c r="E1278" s="164"/>
      <c r="F1278" s="164"/>
      <c r="G1278" s="164"/>
      <c r="H1278" s="164"/>
      <c r="I1278" s="164"/>
      <c r="J1278" s="164"/>
      <c r="K1278" s="164"/>
      <c r="L1278" s="164"/>
      <c r="M1278" s="164"/>
      <c r="N1278" s="164"/>
      <c r="O1278" s="164"/>
      <c r="P1278" s="164"/>
      <c r="Q1278" s="143"/>
    </row>
    <row r="1279" customFormat="false" ht="14.25" hidden="false" customHeight="true" outlineLevel="0" collapsed="false">
      <c r="A1279" s="165" t="s">
        <v>4074</v>
      </c>
      <c r="B1279" s="166" t="s">
        <v>2713</v>
      </c>
      <c r="C1279" s="167" t="s">
        <v>4075</v>
      </c>
      <c r="D1279" s="168" t="s">
        <v>4076</v>
      </c>
      <c r="E1279" s="168"/>
      <c r="F1279" s="168"/>
      <c r="G1279" s="169" t="s">
        <v>2713</v>
      </c>
      <c r="H1279" s="169"/>
      <c r="I1279" s="166" t="s">
        <v>2713</v>
      </c>
      <c r="J1279" s="167" t="n">
        <v>5</v>
      </c>
      <c r="K1279" s="166" t="s">
        <v>2713</v>
      </c>
      <c r="L1279" s="167" t="s">
        <v>2463</v>
      </c>
      <c r="M1279" s="166" t="n">
        <v>0</v>
      </c>
      <c r="N1279" s="167" t="s">
        <v>2781</v>
      </c>
      <c r="O1279" s="166" t="s">
        <v>2463</v>
      </c>
      <c r="P1279" s="167" t="s">
        <v>2463</v>
      </c>
      <c r="Q1279" s="143"/>
    </row>
    <row r="1280" customFormat="false" ht="14.25" hidden="false" customHeight="true" outlineLevel="0" collapsed="false">
      <c r="A1280" s="165"/>
      <c r="B1280" s="164" t="s">
        <v>4077</v>
      </c>
      <c r="C1280" s="164"/>
      <c r="D1280" s="164"/>
      <c r="E1280" s="164"/>
      <c r="F1280" s="164"/>
      <c r="G1280" s="164"/>
      <c r="H1280" s="164"/>
      <c r="I1280" s="164"/>
      <c r="J1280" s="164"/>
      <c r="K1280" s="164"/>
      <c r="L1280" s="164"/>
      <c r="M1280" s="164"/>
      <c r="N1280" s="164"/>
      <c r="O1280" s="164"/>
      <c r="P1280" s="164"/>
      <c r="Q1280" s="143"/>
    </row>
    <row r="1281" customFormat="false" ht="14.25" hidden="false" customHeight="true" outlineLevel="0" collapsed="false">
      <c r="A1281" s="165" t="s">
        <v>4078</v>
      </c>
      <c r="B1281" s="166" t="s">
        <v>2713</v>
      </c>
      <c r="C1281" s="167" t="s">
        <v>4075</v>
      </c>
      <c r="D1281" s="168" t="s">
        <v>16</v>
      </c>
      <c r="E1281" s="168"/>
      <c r="F1281" s="168"/>
      <c r="G1281" s="169" t="s">
        <v>2713</v>
      </c>
      <c r="H1281" s="169"/>
      <c r="I1281" s="166" t="s">
        <v>2713</v>
      </c>
      <c r="J1281" s="167" t="n">
        <v>0</v>
      </c>
      <c r="K1281" s="166" t="s">
        <v>2713</v>
      </c>
      <c r="L1281" s="167" t="s">
        <v>2463</v>
      </c>
      <c r="M1281" s="166" t="n">
        <v>0</v>
      </c>
      <c r="N1281" s="167" t="s">
        <v>2781</v>
      </c>
      <c r="O1281" s="166" t="s">
        <v>2471</v>
      </c>
      <c r="P1281" s="167" t="s">
        <v>2463</v>
      </c>
      <c r="Q1281" s="143"/>
    </row>
    <row r="1282" customFormat="false" ht="14.25" hidden="false" customHeight="true" outlineLevel="0" collapsed="false">
      <c r="A1282" s="165"/>
      <c r="B1282" s="164" t="s">
        <v>4079</v>
      </c>
      <c r="C1282" s="164"/>
      <c r="D1282" s="164"/>
      <c r="E1282" s="164"/>
      <c r="F1282" s="164"/>
      <c r="G1282" s="164"/>
      <c r="H1282" s="164"/>
      <c r="I1282" s="164"/>
      <c r="J1282" s="164"/>
      <c r="K1282" s="164"/>
      <c r="L1282" s="164"/>
      <c r="M1282" s="164"/>
      <c r="N1282" s="164"/>
      <c r="O1282" s="164"/>
      <c r="P1282" s="164"/>
      <c r="Q1282" s="143"/>
    </row>
    <row r="1283" customFormat="false" ht="14.25" hidden="false" customHeight="true" outlineLevel="0" collapsed="false">
      <c r="A1283" s="165" t="s">
        <v>4080</v>
      </c>
      <c r="B1283" s="166" t="s">
        <v>2713</v>
      </c>
      <c r="C1283" s="167" t="s">
        <v>4075</v>
      </c>
      <c r="D1283" s="168" t="s">
        <v>16</v>
      </c>
      <c r="E1283" s="168"/>
      <c r="F1283" s="168"/>
      <c r="G1283" s="169" t="s">
        <v>2713</v>
      </c>
      <c r="H1283" s="169"/>
      <c r="I1283" s="166" t="s">
        <v>2713</v>
      </c>
      <c r="J1283" s="167" t="n">
        <v>5</v>
      </c>
      <c r="K1283" s="166" t="s">
        <v>2713</v>
      </c>
      <c r="L1283" s="167" t="s">
        <v>2463</v>
      </c>
      <c r="M1283" s="166" t="n">
        <v>4</v>
      </c>
      <c r="N1283" s="167" t="s">
        <v>2781</v>
      </c>
      <c r="O1283" s="166" t="s">
        <v>2463</v>
      </c>
      <c r="P1283" s="167" t="s">
        <v>2463</v>
      </c>
      <c r="Q1283" s="143"/>
    </row>
    <row r="1284" customFormat="false" ht="14.25" hidden="false" customHeight="true" outlineLevel="0" collapsed="false">
      <c r="A1284" s="165"/>
      <c r="B1284" s="164" t="s">
        <v>4081</v>
      </c>
      <c r="C1284" s="164"/>
      <c r="D1284" s="164"/>
      <c r="E1284" s="164"/>
      <c r="F1284" s="164"/>
      <c r="G1284" s="164"/>
      <c r="H1284" s="164"/>
      <c r="I1284" s="164"/>
      <c r="J1284" s="164"/>
      <c r="K1284" s="164"/>
      <c r="L1284" s="164"/>
      <c r="M1284" s="164"/>
      <c r="N1284" s="164"/>
      <c r="O1284" s="164"/>
      <c r="P1284" s="164"/>
      <c r="Q1284" s="143"/>
    </row>
    <row r="1285" customFormat="false" ht="14.25" hidden="false" customHeight="true" outlineLevel="0" collapsed="false">
      <c r="A1285" s="165" t="s">
        <v>4082</v>
      </c>
      <c r="B1285" s="166" t="s">
        <v>2713</v>
      </c>
      <c r="C1285" s="167" t="s">
        <v>4075</v>
      </c>
      <c r="D1285" s="168" t="s">
        <v>4076</v>
      </c>
      <c r="E1285" s="168"/>
      <c r="F1285" s="168"/>
      <c r="G1285" s="169" t="s">
        <v>2713</v>
      </c>
      <c r="H1285" s="169"/>
      <c r="I1285" s="166" t="s">
        <v>2713</v>
      </c>
      <c r="J1285" s="167" t="n">
        <v>5</v>
      </c>
      <c r="K1285" s="166" t="s">
        <v>2713</v>
      </c>
      <c r="L1285" s="167" t="s">
        <v>2463</v>
      </c>
      <c r="M1285" s="166" t="n">
        <v>0</v>
      </c>
      <c r="N1285" s="167" t="s">
        <v>2781</v>
      </c>
      <c r="O1285" s="166" t="s">
        <v>2463</v>
      </c>
      <c r="P1285" s="167" t="s">
        <v>2463</v>
      </c>
      <c r="Q1285" s="143"/>
    </row>
    <row r="1286" customFormat="false" ht="14.25" hidden="false" customHeight="true" outlineLevel="0" collapsed="false">
      <c r="A1286" s="165"/>
      <c r="B1286" s="164" t="s">
        <v>4083</v>
      </c>
      <c r="C1286" s="164"/>
      <c r="D1286" s="164"/>
      <c r="E1286" s="164"/>
      <c r="F1286" s="164"/>
      <c r="G1286" s="164"/>
      <c r="H1286" s="164"/>
      <c r="I1286" s="164"/>
      <c r="J1286" s="164"/>
      <c r="K1286" s="164"/>
      <c r="L1286" s="164"/>
      <c r="M1286" s="164"/>
      <c r="N1286" s="164"/>
      <c r="O1286" s="164"/>
      <c r="P1286" s="164"/>
      <c r="Q1286" s="143"/>
    </row>
    <row r="1287" customFormat="false" ht="14.25" hidden="false" customHeight="true" outlineLevel="0" collapsed="false">
      <c r="A1287" s="165" t="s">
        <v>4084</v>
      </c>
      <c r="B1287" s="166" t="s">
        <v>2713</v>
      </c>
      <c r="C1287" s="167" t="s">
        <v>4075</v>
      </c>
      <c r="D1287" s="168" t="s">
        <v>4076</v>
      </c>
      <c r="E1287" s="168"/>
      <c r="F1287" s="168"/>
      <c r="G1287" s="169" t="s">
        <v>2713</v>
      </c>
      <c r="H1287" s="169"/>
      <c r="I1287" s="166" t="s">
        <v>2713</v>
      </c>
      <c r="J1287" s="167" t="n">
        <v>5</v>
      </c>
      <c r="K1287" s="166" t="s">
        <v>2713</v>
      </c>
      <c r="L1287" s="167" t="s">
        <v>2463</v>
      </c>
      <c r="M1287" s="166" t="n">
        <v>0</v>
      </c>
      <c r="N1287" s="167" t="s">
        <v>2781</v>
      </c>
      <c r="O1287" s="166" t="s">
        <v>2463</v>
      </c>
      <c r="P1287" s="167" t="s">
        <v>2463</v>
      </c>
      <c r="Q1287" s="143"/>
    </row>
    <row r="1288" customFormat="false" ht="14.25" hidden="false" customHeight="true" outlineLevel="0" collapsed="false">
      <c r="A1288" s="165"/>
      <c r="B1288" s="164" t="s">
        <v>4085</v>
      </c>
      <c r="C1288" s="164"/>
      <c r="D1288" s="164"/>
      <c r="E1288" s="164"/>
      <c r="F1288" s="164"/>
      <c r="G1288" s="164"/>
      <c r="H1288" s="164"/>
      <c r="I1288" s="164"/>
      <c r="J1288" s="164"/>
      <c r="K1288" s="164"/>
      <c r="L1288" s="164"/>
      <c r="M1288" s="164"/>
      <c r="N1288" s="164"/>
      <c r="O1288" s="164"/>
      <c r="P1288" s="164"/>
      <c r="Q1288" s="143"/>
    </row>
    <row r="1289" customFormat="false" ht="14.25" hidden="false" customHeight="true" outlineLevel="0" collapsed="false">
      <c r="A1289" s="170" t="s">
        <v>360</v>
      </c>
      <c r="B1289" s="164"/>
      <c r="C1289" s="164"/>
      <c r="D1289" s="164"/>
      <c r="E1289" s="164"/>
      <c r="F1289" s="164"/>
      <c r="G1289" s="164"/>
      <c r="H1289" s="164"/>
      <c r="I1289" s="164"/>
      <c r="J1289" s="164"/>
      <c r="K1289" s="164"/>
      <c r="L1289" s="164"/>
      <c r="M1289" s="164"/>
      <c r="N1289" s="164"/>
      <c r="O1289" s="164"/>
      <c r="P1289" s="164"/>
      <c r="Q1289" s="143"/>
    </row>
    <row r="1290" customFormat="false" ht="14.25" hidden="false" customHeight="true" outlineLevel="0" collapsed="false">
      <c r="A1290" s="170" t="s">
        <v>4086</v>
      </c>
      <c r="B1290" s="164"/>
      <c r="C1290" s="164"/>
      <c r="D1290" s="164"/>
      <c r="E1290" s="164"/>
      <c r="F1290" s="164"/>
      <c r="G1290" s="164"/>
      <c r="H1290" s="164"/>
      <c r="I1290" s="164"/>
      <c r="J1290" s="164"/>
      <c r="K1290" s="164"/>
      <c r="L1290" s="164"/>
      <c r="M1290" s="164"/>
      <c r="N1290" s="164"/>
      <c r="O1290" s="164"/>
      <c r="P1290" s="164"/>
      <c r="Q1290" s="143"/>
    </row>
    <row r="1291" customFormat="false" ht="14.25" hidden="false" customHeight="true" outlineLevel="0" collapsed="false">
      <c r="A1291" s="163" t="s">
        <v>4087</v>
      </c>
      <c r="B1291" s="166" t="s">
        <v>2713</v>
      </c>
      <c r="C1291" s="167" t="s">
        <v>2722</v>
      </c>
      <c r="D1291" s="168" t="s">
        <v>3843</v>
      </c>
      <c r="E1291" s="168"/>
      <c r="F1291" s="168"/>
      <c r="G1291" s="169" t="s">
        <v>2713</v>
      </c>
      <c r="H1291" s="169"/>
      <c r="I1291" s="166" t="s">
        <v>2713</v>
      </c>
      <c r="J1291" s="167" t="n">
        <v>8</v>
      </c>
      <c r="K1291" s="166" t="s">
        <v>2713</v>
      </c>
      <c r="L1291" s="167" t="s">
        <v>2463</v>
      </c>
      <c r="M1291" s="166" t="n">
        <v>0</v>
      </c>
      <c r="N1291" s="167" t="s">
        <v>2781</v>
      </c>
      <c r="O1291" s="166" t="s">
        <v>2463</v>
      </c>
      <c r="P1291" s="167" t="s">
        <v>2463</v>
      </c>
      <c r="Q1291" s="143"/>
    </row>
    <row r="1292" customFormat="false" ht="14.25" hidden="false" customHeight="true" outlineLevel="0" collapsed="false">
      <c r="A1292" s="163"/>
      <c r="B1292" s="164" t="s">
        <v>4088</v>
      </c>
      <c r="C1292" s="164"/>
      <c r="D1292" s="164"/>
      <c r="E1292" s="164"/>
      <c r="F1292" s="164"/>
      <c r="G1292" s="164"/>
      <c r="H1292" s="164"/>
      <c r="I1292" s="164"/>
      <c r="J1292" s="164"/>
      <c r="K1292" s="164"/>
      <c r="L1292" s="164"/>
      <c r="M1292" s="164"/>
      <c r="N1292" s="164"/>
      <c r="O1292" s="164"/>
      <c r="P1292" s="164"/>
      <c r="Q1292" s="143"/>
    </row>
    <row r="1293" customFormat="false" ht="14.25" hidden="false" customHeight="true" outlineLevel="0" collapsed="false">
      <c r="A1293" s="170" t="s">
        <v>4089</v>
      </c>
      <c r="B1293" s="164" t="s">
        <v>1634</v>
      </c>
      <c r="C1293" s="164"/>
      <c r="D1293" s="164"/>
      <c r="E1293" s="164"/>
      <c r="F1293" s="164"/>
      <c r="G1293" s="164"/>
      <c r="H1293" s="164"/>
      <c r="I1293" s="164"/>
      <c r="J1293" s="164"/>
      <c r="K1293" s="164"/>
      <c r="L1293" s="164"/>
      <c r="M1293" s="164"/>
      <c r="N1293" s="164"/>
      <c r="O1293" s="164"/>
      <c r="P1293" s="164"/>
      <c r="Q1293" s="143"/>
    </row>
    <row r="1294" customFormat="false" ht="14.25" hidden="false" customHeight="true" outlineLevel="0" collapsed="false">
      <c r="A1294" s="163" t="s">
        <v>4090</v>
      </c>
      <c r="B1294" s="166" t="s">
        <v>2713</v>
      </c>
      <c r="C1294" s="167" t="s">
        <v>2722</v>
      </c>
      <c r="D1294" s="168" t="s">
        <v>3843</v>
      </c>
      <c r="E1294" s="168"/>
      <c r="F1294" s="168"/>
      <c r="G1294" s="169" t="s">
        <v>2713</v>
      </c>
      <c r="H1294" s="169"/>
      <c r="I1294" s="166" t="s">
        <v>2713</v>
      </c>
      <c r="J1294" s="167" t="n">
        <v>8</v>
      </c>
      <c r="K1294" s="166" t="s">
        <v>2713</v>
      </c>
      <c r="L1294" s="167" t="s">
        <v>2463</v>
      </c>
      <c r="M1294" s="166" t="n">
        <v>0</v>
      </c>
      <c r="N1294" s="167" t="s">
        <v>2781</v>
      </c>
      <c r="O1294" s="166" t="s">
        <v>2463</v>
      </c>
      <c r="P1294" s="167" t="s">
        <v>2463</v>
      </c>
      <c r="Q1294" s="143"/>
    </row>
    <row r="1295" customFormat="false" ht="14.25" hidden="false" customHeight="true" outlineLevel="0" collapsed="false">
      <c r="A1295" s="163"/>
      <c r="B1295" s="164" t="s">
        <v>4091</v>
      </c>
      <c r="C1295" s="164"/>
      <c r="D1295" s="164"/>
      <c r="E1295" s="164"/>
      <c r="F1295" s="164"/>
      <c r="G1295" s="164"/>
      <c r="H1295" s="164"/>
      <c r="I1295" s="164"/>
      <c r="J1295" s="164"/>
      <c r="K1295" s="164"/>
      <c r="L1295" s="164"/>
      <c r="M1295" s="164"/>
      <c r="N1295" s="164"/>
      <c r="O1295" s="164"/>
      <c r="P1295" s="164"/>
      <c r="Q1295" s="143"/>
    </row>
    <row r="1296" customFormat="false" ht="14.25" hidden="false" customHeight="true" outlineLevel="0" collapsed="false">
      <c r="A1296" s="170" t="s">
        <v>4092</v>
      </c>
      <c r="B1296" s="164" t="s">
        <v>4093</v>
      </c>
      <c r="C1296" s="164"/>
      <c r="D1296" s="164"/>
      <c r="E1296" s="164"/>
      <c r="F1296" s="164"/>
      <c r="G1296" s="164"/>
      <c r="H1296" s="164"/>
      <c r="I1296" s="164"/>
      <c r="J1296" s="164"/>
      <c r="K1296" s="164"/>
      <c r="L1296" s="164"/>
      <c r="M1296" s="164"/>
      <c r="N1296" s="164"/>
      <c r="O1296" s="164"/>
      <c r="P1296" s="164"/>
      <c r="Q1296" s="143"/>
    </row>
    <row r="1297" customFormat="false" ht="14.25" hidden="false" customHeight="true" outlineLevel="0" collapsed="false">
      <c r="A1297" s="163" t="s">
        <v>4094</v>
      </c>
      <c r="B1297" s="166" t="s">
        <v>2713</v>
      </c>
      <c r="C1297" s="167" t="s">
        <v>2722</v>
      </c>
      <c r="D1297" s="168" t="s">
        <v>3843</v>
      </c>
      <c r="E1297" s="168"/>
      <c r="F1297" s="168"/>
      <c r="G1297" s="169" t="s">
        <v>2713</v>
      </c>
      <c r="H1297" s="169"/>
      <c r="I1297" s="166" t="s">
        <v>2713</v>
      </c>
      <c r="J1297" s="167" t="n">
        <v>5</v>
      </c>
      <c r="K1297" s="166" t="s">
        <v>2713</v>
      </c>
      <c r="L1297" s="167" t="s">
        <v>2463</v>
      </c>
      <c r="M1297" s="166" t="n">
        <v>0</v>
      </c>
      <c r="N1297" s="167" t="s">
        <v>2781</v>
      </c>
      <c r="O1297" s="166" t="s">
        <v>2463</v>
      </c>
      <c r="P1297" s="167" t="s">
        <v>2463</v>
      </c>
      <c r="Q1297" s="143"/>
    </row>
    <row r="1298" customFormat="false" ht="14.25" hidden="false" customHeight="true" outlineLevel="0" collapsed="false">
      <c r="A1298" s="163"/>
      <c r="B1298" s="164" t="s">
        <v>4095</v>
      </c>
      <c r="C1298" s="164"/>
      <c r="D1298" s="164"/>
      <c r="E1298" s="164"/>
      <c r="F1298" s="164"/>
      <c r="G1298" s="164"/>
      <c r="H1298" s="164"/>
      <c r="I1298" s="164"/>
      <c r="J1298" s="164"/>
      <c r="K1298" s="164"/>
      <c r="L1298" s="164"/>
      <c r="M1298" s="164"/>
      <c r="N1298" s="164"/>
      <c r="O1298" s="164"/>
      <c r="P1298" s="164"/>
      <c r="Q1298" s="143"/>
    </row>
    <row r="1299" customFormat="false" ht="14.25" hidden="false" customHeight="true" outlineLevel="0" collapsed="false">
      <c r="A1299" s="170" t="s">
        <v>4096</v>
      </c>
      <c r="B1299" s="164" t="s">
        <v>4097</v>
      </c>
      <c r="C1299" s="164"/>
      <c r="D1299" s="164"/>
      <c r="E1299" s="164"/>
      <c r="F1299" s="164"/>
      <c r="G1299" s="164"/>
      <c r="H1299" s="164"/>
      <c r="I1299" s="164"/>
      <c r="J1299" s="164"/>
      <c r="K1299" s="164"/>
      <c r="L1299" s="164"/>
      <c r="M1299" s="164"/>
      <c r="N1299" s="164"/>
      <c r="O1299" s="164"/>
      <c r="P1299" s="164"/>
      <c r="Q1299" s="143"/>
    </row>
    <row r="1300" customFormat="false" ht="14.25" hidden="false" customHeight="true" outlineLevel="0" collapsed="false">
      <c r="A1300" s="163" t="s">
        <v>4098</v>
      </c>
      <c r="B1300" s="166" t="s">
        <v>2713</v>
      </c>
      <c r="C1300" s="167" t="s">
        <v>2722</v>
      </c>
      <c r="D1300" s="168" t="s">
        <v>3843</v>
      </c>
      <c r="E1300" s="168"/>
      <c r="F1300" s="168"/>
      <c r="G1300" s="169" t="s">
        <v>2713</v>
      </c>
      <c r="H1300" s="169"/>
      <c r="I1300" s="166" t="s">
        <v>2713</v>
      </c>
      <c r="J1300" s="167" t="n">
        <v>5</v>
      </c>
      <c r="K1300" s="166" t="s">
        <v>2713</v>
      </c>
      <c r="L1300" s="167" t="s">
        <v>2463</v>
      </c>
      <c r="M1300" s="166" t="n">
        <v>0</v>
      </c>
      <c r="N1300" s="167" t="s">
        <v>2781</v>
      </c>
      <c r="O1300" s="166" t="s">
        <v>2471</v>
      </c>
      <c r="P1300" s="167" t="s">
        <v>2463</v>
      </c>
      <c r="Q1300" s="143"/>
    </row>
    <row r="1301" customFormat="false" ht="14.25" hidden="false" customHeight="true" outlineLevel="0" collapsed="false">
      <c r="A1301" s="163"/>
      <c r="B1301" s="164" t="s">
        <v>4099</v>
      </c>
      <c r="C1301" s="164"/>
      <c r="D1301" s="164"/>
      <c r="E1301" s="164"/>
      <c r="F1301" s="164"/>
      <c r="G1301" s="164"/>
      <c r="H1301" s="164"/>
      <c r="I1301" s="164"/>
      <c r="J1301" s="164"/>
      <c r="K1301" s="164"/>
      <c r="L1301" s="164"/>
      <c r="M1301" s="164"/>
      <c r="N1301" s="164"/>
      <c r="O1301" s="164"/>
      <c r="P1301" s="164"/>
      <c r="Q1301" s="143"/>
    </row>
    <row r="1302" customFormat="false" ht="14.25" hidden="false" customHeight="true" outlineLevel="0" collapsed="false">
      <c r="A1302" s="170" t="s">
        <v>4100</v>
      </c>
      <c r="B1302" s="164" t="s">
        <v>4101</v>
      </c>
      <c r="C1302" s="164"/>
      <c r="D1302" s="164"/>
      <c r="E1302" s="164"/>
      <c r="F1302" s="164"/>
      <c r="G1302" s="164"/>
      <c r="H1302" s="164"/>
      <c r="I1302" s="164"/>
      <c r="J1302" s="164"/>
      <c r="K1302" s="164"/>
      <c r="L1302" s="164"/>
      <c r="M1302" s="164"/>
      <c r="N1302" s="164"/>
      <c r="O1302" s="164"/>
      <c r="P1302" s="164"/>
      <c r="Q1302" s="143"/>
    </row>
    <row r="1415" customFormat="false" ht="16.5" hidden="false" customHeight="true" outlineLevel="0" collapsed="false"/>
    <row r="1416" customFormat="false" ht="16.5" hidden="false" customHeight="true" outlineLevel="0" collapsed="false"/>
    <row r="1417" customFormat="false" ht="14.25" hidden="false" customHeight="true" outlineLevel="0" collapsed="false"/>
    <row r="1418" customFormat="false" ht="14.25" hidden="false" customHeight="true" outlineLevel="0" collapsed="false"/>
    <row r="1419" customFormat="false" ht="14.25" hidden="false" customHeight="true" outlineLevel="0" collapsed="false"/>
    <row r="1420" customFormat="false" ht="14.25" hidden="false" customHeight="true" outlineLevel="0" collapsed="false"/>
    <row r="1421" customFormat="false" ht="14.25" hidden="false" customHeight="true" outlineLevel="0" collapsed="false"/>
    <row r="1422" customFormat="false" ht="14.25" hidden="false" customHeight="true" outlineLevel="0" collapsed="false"/>
    <row r="1423" customFormat="false" ht="14.25" hidden="false" customHeight="true" outlineLevel="0" collapsed="false"/>
    <row r="1424" customFormat="false" ht="14.25" hidden="false" customHeight="true" outlineLevel="0" collapsed="false"/>
    <row r="1425" customFormat="false" ht="14.25" hidden="false" customHeight="true" outlineLevel="0" collapsed="false"/>
    <row r="1426" customFormat="false" ht="14.25" hidden="false" customHeight="true" outlineLevel="0" collapsed="false"/>
    <row r="1427" customFormat="false" ht="14.25" hidden="false" customHeight="true" outlineLevel="0" collapsed="false"/>
    <row r="1428" customFormat="false" ht="14.25" hidden="false" customHeight="true" outlineLevel="0" collapsed="false"/>
    <row r="1429" customFormat="false" ht="14.25" hidden="false" customHeight="true" outlineLevel="0" collapsed="false"/>
    <row r="1430" customFormat="false" ht="14.25" hidden="false" customHeight="true" outlineLevel="0" collapsed="false"/>
    <row r="1431" customFormat="false" ht="14.25" hidden="false" customHeight="true" outlineLevel="0" collapsed="false"/>
    <row r="1432" customFormat="false" ht="14.25" hidden="false" customHeight="true" outlineLevel="0" collapsed="false"/>
    <row r="1433" customFormat="false" ht="14.25" hidden="false" customHeight="true" outlineLevel="0" collapsed="false"/>
    <row r="1434" customFormat="false" ht="14.25" hidden="false" customHeight="true" outlineLevel="0" collapsed="false"/>
    <row r="1435" customFormat="false" ht="14.25" hidden="false" customHeight="true" outlineLevel="0" collapsed="false"/>
    <row r="1436" customFormat="false" ht="14.25" hidden="false" customHeight="true" outlineLevel="0" collapsed="false"/>
    <row r="1437" customFormat="false" ht="14.25" hidden="false" customHeight="true" outlineLevel="0" collapsed="false"/>
    <row r="1438" customFormat="false" ht="14.25" hidden="false" customHeight="true" outlineLevel="0" collapsed="false"/>
    <row r="1439" customFormat="false" ht="14.25" hidden="false" customHeight="true" outlineLevel="0" collapsed="false"/>
    <row r="1440" customFormat="false" ht="14.25" hidden="false" customHeight="true" outlineLevel="0" collapsed="false"/>
  </sheetData>
  <mergeCells count="1932">
    <mergeCell ref="D1:F1"/>
    <mergeCell ref="G1:H1"/>
    <mergeCell ref="D2:F2"/>
    <mergeCell ref="G2:H2"/>
    <mergeCell ref="B3:P3"/>
    <mergeCell ref="D4:F4"/>
    <mergeCell ref="G4:H4"/>
    <mergeCell ref="B5:P5"/>
    <mergeCell ref="D6:F6"/>
    <mergeCell ref="G6:H6"/>
    <mergeCell ref="B7:P7"/>
    <mergeCell ref="D8:F8"/>
    <mergeCell ref="G8:H8"/>
    <mergeCell ref="B9:P9"/>
    <mergeCell ref="D10:F10"/>
    <mergeCell ref="G10:H10"/>
    <mergeCell ref="B11:P11"/>
    <mergeCell ref="D12:F12"/>
    <mergeCell ref="G12:H12"/>
    <mergeCell ref="B13:P13"/>
    <mergeCell ref="D14:F14"/>
    <mergeCell ref="G14:H14"/>
    <mergeCell ref="B15:P15"/>
    <mergeCell ref="D16:F16"/>
    <mergeCell ref="G16:H16"/>
    <mergeCell ref="B17:P17"/>
    <mergeCell ref="D18:F18"/>
    <mergeCell ref="G18:H18"/>
    <mergeCell ref="B19:P19"/>
    <mergeCell ref="D20:F20"/>
    <mergeCell ref="G20:H20"/>
    <mergeCell ref="B21:P21"/>
    <mergeCell ref="B22:P22"/>
    <mergeCell ref="B23:P23"/>
    <mergeCell ref="D24:F24"/>
    <mergeCell ref="G24:H24"/>
    <mergeCell ref="B25:P25"/>
    <mergeCell ref="D26:F26"/>
    <mergeCell ref="G26:H26"/>
    <mergeCell ref="B27:P27"/>
    <mergeCell ref="D28:F28"/>
    <mergeCell ref="G28:H28"/>
    <mergeCell ref="B29:P29"/>
    <mergeCell ref="D30:F30"/>
    <mergeCell ref="G30:H30"/>
    <mergeCell ref="B31:P31"/>
    <mergeCell ref="D32:F32"/>
    <mergeCell ref="G32:H32"/>
    <mergeCell ref="B33:P33"/>
    <mergeCell ref="D34:F34"/>
    <mergeCell ref="G34:H34"/>
    <mergeCell ref="B35:P35"/>
    <mergeCell ref="D36:F36"/>
    <mergeCell ref="G36:H36"/>
    <mergeCell ref="B37:P37"/>
    <mergeCell ref="D38:F38"/>
    <mergeCell ref="G38:H38"/>
    <mergeCell ref="B39:P39"/>
    <mergeCell ref="D40:F40"/>
    <mergeCell ref="G40:H40"/>
    <mergeCell ref="B41:P41"/>
    <mergeCell ref="D42:F42"/>
    <mergeCell ref="G42:H42"/>
    <mergeCell ref="B43:P43"/>
    <mergeCell ref="D44:F44"/>
    <mergeCell ref="G44:H44"/>
    <mergeCell ref="B45:P45"/>
    <mergeCell ref="D46:F46"/>
    <mergeCell ref="G46:H46"/>
    <mergeCell ref="B47:P47"/>
    <mergeCell ref="D48:F48"/>
    <mergeCell ref="G48:H48"/>
    <mergeCell ref="B49:P49"/>
    <mergeCell ref="D50:F50"/>
    <mergeCell ref="G50:H50"/>
    <mergeCell ref="B51:P51"/>
    <mergeCell ref="D52:F52"/>
    <mergeCell ref="G52:H52"/>
    <mergeCell ref="B53:P53"/>
    <mergeCell ref="D54:F54"/>
    <mergeCell ref="G54:H54"/>
    <mergeCell ref="B55:P55"/>
    <mergeCell ref="D56:F56"/>
    <mergeCell ref="G56:H56"/>
    <mergeCell ref="B57:P57"/>
    <mergeCell ref="D58:F58"/>
    <mergeCell ref="G58:H58"/>
    <mergeCell ref="B59:P59"/>
    <mergeCell ref="D60:F60"/>
    <mergeCell ref="G60:H60"/>
    <mergeCell ref="B61:P61"/>
    <mergeCell ref="D62:F62"/>
    <mergeCell ref="G62:H62"/>
    <mergeCell ref="B63:P63"/>
    <mergeCell ref="D64:F64"/>
    <mergeCell ref="G64:H64"/>
    <mergeCell ref="B65:P65"/>
    <mergeCell ref="D66:F66"/>
    <mergeCell ref="G66:H66"/>
    <mergeCell ref="B67:P67"/>
    <mergeCell ref="D68:F68"/>
    <mergeCell ref="G68:H68"/>
    <mergeCell ref="B69:P69"/>
    <mergeCell ref="D70:F70"/>
    <mergeCell ref="G70:H70"/>
    <mergeCell ref="B71:P71"/>
    <mergeCell ref="B72:P72"/>
    <mergeCell ref="B73:P73"/>
    <mergeCell ref="B74:P74"/>
    <mergeCell ref="D75:F75"/>
    <mergeCell ref="G75:H75"/>
    <mergeCell ref="B76:P76"/>
    <mergeCell ref="D77:F77"/>
    <mergeCell ref="G77:H77"/>
    <mergeCell ref="B78:P78"/>
    <mergeCell ref="D79:F79"/>
    <mergeCell ref="G79:H79"/>
    <mergeCell ref="B80:P80"/>
    <mergeCell ref="D81:F81"/>
    <mergeCell ref="G81:H81"/>
    <mergeCell ref="B82:P82"/>
    <mergeCell ref="D83:F83"/>
    <mergeCell ref="G83:H83"/>
    <mergeCell ref="B84:P84"/>
    <mergeCell ref="D85:F85"/>
    <mergeCell ref="G85:H85"/>
    <mergeCell ref="B86:P86"/>
    <mergeCell ref="D87:F87"/>
    <mergeCell ref="G87:H87"/>
    <mergeCell ref="B88:P88"/>
    <mergeCell ref="D89:F89"/>
    <mergeCell ref="G89:H89"/>
    <mergeCell ref="B90:P90"/>
    <mergeCell ref="D91:F91"/>
    <mergeCell ref="G91:H91"/>
    <mergeCell ref="B92:P92"/>
    <mergeCell ref="D93:F93"/>
    <mergeCell ref="G93:H93"/>
    <mergeCell ref="B94:P94"/>
    <mergeCell ref="D95:F95"/>
    <mergeCell ref="G95:H95"/>
    <mergeCell ref="B96:P96"/>
    <mergeCell ref="D97:F97"/>
    <mergeCell ref="G97:H97"/>
    <mergeCell ref="B98:P98"/>
    <mergeCell ref="D99:F99"/>
    <mergeCell ref="G99:H99"/>
    <mergeCell ref="B100:P100"/>
    <mergeCell ref="D101:F101"/>
    <mergeCell ref="G101:H101"/>
    <mergeCell ref="B102:P102"/>
    <mergeCell ref="D103:F103"/>
    <mergeCell ref="G103:H103"/>
    <mergeCell ref="B104:P104"/>
    <mergeCell ref="D105:F105"/>
    <mergeCell ref="G105:H105"/>
    <mergeCell ref="B106:P106"/>
    <mergeCell ref="D107:F107"/>
    <mergeCell ref="G107:H107"/>
    <mergeCell ref="B108:P108"/>
    <mergeCell ref="D109:F109"/>
    <mergeCell ref="G109:H109"/>
    <mergeCell ref="B110:P110"/>
    <mergeCell ref="D111:F111"/>
    <mergeCell ref="G111:H111"/>
    <mergeCell ref="B112:P112"/>
    <mergeCell ref="D113:F113"/>
    <mergeCell ref="G113:H113"/>
    <mergeCell ref="B114:P114"/>
    <mergeCell ref="D115:F115"/>
    <mergeCell ref="G115:H115"/>
    <mergeCell ref="B116:P116"/>
    <mergeCell ref="D117:F117"/>
    <mergeCell ref="G117:H117"/>
    <mergeCell ref="B118:P118"/>
    <mergeCell ref="D119:F119"/>
    <mergeCell ref="G119:H119"/>
    <mergeCell ref="B120:P120"/>
    <mergeCell ref="D121:F121"/>
    <mergeCell ref="G121:H121"/>
    <mergeCell ref="B122:P122"/>
    <mergeCell ref="D123:F123"/>
    <mergeCell ref="G123:H123"/>
    <mergeCell ref="B124:P124"/>
    <mergeCell ref="D125:F125"/>
    <mergeCell ref="G125:H125"/>
    <mergeCell ref="B126:P126"/>
    <mergeCell ref="D127:F127"/>
    <mergeCell ref="G127:H127"/>
    <mergeCell ref="B128:P128"/>
    <mergeCell ref="D129:F129"/>
    <mergeCell ref="G129:H129"/>
    <mergeCell ref="B130:P130"/>
    <mergeCell ref="D131:F131"/>
    <mergeCell ref="G131:H131"/>
    <mergeCell ref="B132:P132"/>
    <mergeCell ref="D133:F133"/>
    <mergeCell ref="G133:H133"/>
    <mergeCell ref="B134:P134"/>
    <mergeCell ref="D135:F135"/>
    <mergeCell ref="G135:H135"/>
    <mergeCell ref="B136:P136"/>
    <mergeCell ref="D137:F137"/>
    <mergeCell ref="G137:H137"/>
    <mergeCell ref="B138:P138"/>
    <mergeCell ref="D139:F139"/>
    <mergeCell ref="G139:H139"/>
    <mergeCell ref="B140:P140"/>
    <mergeCell ref="D141:F141"/>
    <mergeCell ref="G141:H141"/>
    <mergeCell ref="B142:P142"/>
    <mergeCell ref="D143:F143"/>
    <mergeCell ref="G143:H143"/>
    <mergeCell ref="B144:P144"/>
    <mergeCell ref="D145:F145"/>
    <mergeCell ref="G145:H145"/>
    <mergeCell ref="B146:P146"/>
    <mergeCell ref="D147:F147"/>
    <mergeCell ref="G147:H147"/>
    <mergeCell ref="B148:P148"/>
    <mergeCell ref="D149:F149"/>
    <mergeCell ref="G149:H149"/>
    <mergeCell ref="B150:P150"/>
    <mergeCell ref="D151:F151"/>
    <mergeCell ref="G151:H151"/>
    <mergeCell ref="B152:P152"/>
    <mergeCell ref="D153:F153"/>
    <mergeCell ref="G153:H153"/>
    <mergeCell ref="B154:P154"/>
    <mergeCell ref="B155:P155"/>
    <mergeCell ref="B156:P156"/>
    <mergeCell ref="D157:F157"/>
    <mergeCell ref="G157:H157"/>
    <mergeCell ref="B158:P158"/>
    <mergeCell ref="D159:F159"/>
    <mergeCell ref="G159:H159"/>
    <mergeCell ref="B160:P160"/>
    <mergeCell ref="B161:P161"/>
    <mergeCell ref="B162:P162"/>
    <mergeCell ref="D163:F163"/>
    <mergeCell ref="G163:H163"/>
    <mergeCell ref="B164:P164"/>
    <mergeCell ref="D165:F165"/>
    <mergeCell ref="G165:H165"/>
    <mergeCell ref="B166:P166"/>
    <mergeCell ref="D167:F167"/>
    <mergeCell ref="G167:H167"/>
    <mergeCell ref="B168:P168"/>
    <mergeCell ref="D169:F169"/>
    <mergeCell ref="G169:H169"/>
    <mergeCell ref="B170:P170"/>
    <mergeCell ref="D171:F171"/>
    <mergeCell ref="G171:H171"/>
    <mergeCell ref="B172:P172"/>
    <mergeCell ref="D173:F173"/>
    <mergeCell ref="G173:H173"/>
    <mergeCell ref="B174:P174"/>
    <mergeCell ref="D175:F175"/>
    <mergeCell ref="G175:H175"/>
    <mergeCell ref="B176:P176"/>
    <mergeCell ref="D177:F177"/>
    <mergeCell ref="G177:H177"/>
    <mergeCell ref="B178:P178"/>
    <mergeCell ref="D179:F179"/>
    <mergeCell ref="G179:H179"/>
    <mergeCell ref="B180:P180"/>
    <mergeCell ref="D181:F181"/>
    <mergeCell ref="G181:H181"/>
    <mergeCell ref="B182:P182"/>
    <mergeCell ref="D183:F183"/>
    <mergeCell ref="G183:H183"/>
    <mergeCell ref="B184:P184"/>
    <mergeCell ref="D185:F185"/>
    <mergeCell ref="G185:H185"/>
    <mergeCell ref="B186:P186"/>
    <mergeCell ref="D187:F187"/>
    <mergeCell ref="G187:H187"/>
    <mergeCell ref="B188:P188"/>
    <mergeCell ref="D189:F189"/>
    <mergeCell ref="G189:H189"/>
    <mergeCell ref="B190:P190"/>
    <mergeCell ref="D191:F191"/>
    <mergeCell ref="G191:H191"/>
    <mergeCell ref="B192:P192"/>
    <mergeCell ref="D193:F193"/>
    <mergeCell ref="G193:H193"/>
    <mergeCell ref="B194:P194"/>
    <mergeCell ref="D195:F195"/>
    <mergeCell ref="G195:H195"/>
    <mergeCell ref="B196:P196"/>
    <mergeCell ref="D197:F197"/>
    <mergeCell ref="G197:H197"/>
    <mergeCell ref="B198:P198"/>
    <mergeCell ref="D199:F199"/>
    <mergeCell ref="G199:H199"/>
    <mergeCell ref="B200:P200"/>
    <mergeCell ref="D201:F201"/>
    <mergeCell ref="G201:H201"/>
    <mergeCell ref="B202:P202"/>
    <mergeCell ref="D203:F203"/>
    <mergeCell ref="G203:H203"/>
    <mergeCell ref="B204:P204"/>
    <mergeCell ref="D205:F205"/>
    <mergeCell ref="G205:H205"/>
    <mergeCell ref="B206:P206"/>
    <mergeCell ref="D207:F207"/>
    <mergeCell ref="G207:H207"/>
    <mergeCell ref="B208:P208"/>
    <mergeCell ref="B209:P209"/>
    <mergeCell ref="D210:F210"/>
    <mergeCell ref="G210:H210"/>
    <mergeCell ref="B211:P211"/>
    <mergeCell ref="D212:F212"/>
    <mergeCell ref="G212:H212"/>
    <mergeCell ref="B213:P213"/>
    <mergeCell ref="D214:F214"/>
    <mergeCell ref="G214:H214"/>
    <mergeCell ref="B215:P215"/>
    <mergeCell ref="D216:F216"/>
    <mergeCell ref="G216:H216"/>
    <mergeCell ref="B217:P217"/>
    <mergeCell ref="D218:F218"/>
    <mergeCell ref="G218:H218"/>
    <mergeCell ref="B219:P219"/>
    <mergeCell ref="D220:F220"/>
    <mergeCell ref="G220:H220"/>
    <mergeCell ref="B221:P221"/>
    <mergeCell ref="D222:F222"/>
    <mergeCell ref="G222:H222"/>
    <mergeCell ref="B223:P223"/>
    <mergeCell ref="D224:F224"/>
    <mergeCell ref="G224:H224"/>
    <mergeCell ref="B225:P225"/>
    <mergeCell ref="D226:F226"/>
    <mergeCell ref="G226:H226"/>
    <mergeCell ref="B227:P227"/>
    <mergeCell ref="D228:F228"/>
    <mergeCell ref="G228:H228"/>
    <mergeCell ref="B229:P229"/>
    <mergeCell ref="D230:F230"/>
    <mergeCell ref="G230:H230"/>
    <mergeCell ref="B231:P231"/>
    <mergeCell ref="B232:P232"/>
    <mergeCell ref="D233:F233"/>
    <mergeCell ref="G233:H233"/>
    <mergeCell ref="B234:P234"/>
    <mergeCell ref="D235:F235"/>
    <mergeCell ref="G235:H235"/>
    <mergeCell ref="B236:P236"/>
    <mergeCell ref="D237:F237"/>
    <mergeCell ref="G237:H237"/>
    <mergeCell ref="B238:P238"/>
    <mergeCell ref="D239:F239"/>
    <mergeCell ref="G239:H239"/>
    <mergeCell ref="B240:P240"/>
    <mergeCell ref="B241:P241"/>
    <mergeCell ref="D242:F242"/>
    <mergeCell ref="G242:H242"/>
    <mergeCell ref="B243:P243"/>
    <mergeCell ref="D244:F244"/>
    <mergeCell ref="G244:H244"/>
    <mergeCell ref="B245:P245"/>
    <mergeCell ref="D246:F246"/>
    <mergeCell ref="G246:H246"/>
    <mergeCell ref="B247:P247"/>
    <mergeCell ref="D248:F248"/>
    <mergeCell ref="G248:H248"/>
    <mergeCell ref="B249:P249"/>
    <mergeCell ref="D250:F250"/>
    <mergeCell ref="G250:H250"/>
    <mergeCell ref="B251:P251"/>
    <mergeCell ref="D252:F252"/>
    <mergeCell ref="G252:H252"/>
    <mergeCell ref="B253:P253"/>
    <mergeCell ref="D254:F254"/>
    <mergeCell ref="G254:H254"/>
    <mergeCell ref="B255:P255"/>
    <mergeCell ref="D256:F256"/>
    <mergeCell ref="G256:H256"/>
    <mergeCell ref="B257:P257"/>
    <mergeCell ref="D258:F258"/>
    <mergeCell ref="G258:H258"/>
    <mergeCell ref="B259:P259"/>
    <mergeCell ref="D260:F260"/>
    <mergeCell ref="G260:H260"/>
    <mergeCell ref="B261:P261"/>
    <mergeCell ref="D262:F262"/>
    <mergeCell ref="G262:H262"/>
    <mergeCell ref="B263:P263"/>
    <mergeCell ref="D264:F264"/>
    <mergeCell ref="G264:H264"/>
    <mergeCell ref="B265:P265"/>
    <mergeCell ref="D266:F266"/>
    <mergeCell ref="G266:H266"/>
    <mergeCell ref="B267:P267"/>
    <mergeCell ref="D268:F268"/>
    <mergeCell ref="G268:H268"/>
    <mergeCell ref="B269:P269"/>
    <mergeCell ref="D270:F270"/>
    <mergeCell ref="G270:H270"/>
    <mergeCell ref="B271:P271"/>
    <mergeCell ref="B272:P272"/>
    <mergeCell ref="B273:P273"/>
    <mergeCell ref="D274:F274"/>
    <mergeCell ref="G274:H274"/>
    <mergeCell ref="B275:P275"/>
    <mergeCell ref="D276:F276"/>
    <mergeCell ref="G276:H276"/>
    <mergeCell ref="B277:P277"/>
    <mergeCell ref="D278:F278"/>
    <mergeCell ref="G278:H278"/>
    <mergeCell ref="B279:P279"/>
    <mergeCell ref="D280:F280"/>
    <mergeCell ref="G280:H280"/>
    <mergeCell ref="B281:P281"/>
    <mergeCell ref="D282:F282"/>
    <mergeCell ref="G282:H282"/>
    <mergeCell ref="B283:P283"/>
    <mergeCell ref="D284:F284"/>
    <mergeCell ref="G284:H284"/>
    <mergeCell ref="B285:P285"/>
    <mergeCell ref="D286:F286"/>
    <mergeCell ref="G286:H286"/>
    <mergeCell ref="B287:P287"/>
    <mergeCell ref="D288:F288"/>
    <mergeCell ref="G288:H288"/>
    <mergeCell ref="B289:P289"/>
    <mergeCell ref="D290:F290"/>
    <mergeCell ref="G290:H290"/>
    <mergeCell ref="B291:P291"/>
    <mergeCell ref="D292:F292"/>
    <mergeCell ref="G292:H292"/>
    <mergeCell ref="B293:P293"/>
    <mergeCell ref="D294:F294"/>
    <mergeCell ref="G294:H294"/>
    <mergeCell ref="B295:P295"/>
    <mergeCell ref="D296:F296"/>
    <mergeCell ref="G296:H296"/>
    <mergeCell ref="B297:P297"/>
    <mergeCell ref="D298:F298"/>
    <mergeCell ref="G298:H298"/>
    <mergeCell ref="B299:P299"/>
    <mergeCell ref="B300:P300"/>
    <mergeCell ref="B301:P301"/>
    <mergeCell ref="D302:F302"/>
    <mergeCell ref="G302:H302"/>
    <mergeCell ref="B303:P303"/>
    <mergeCell ref="D304:F304"/>
    <mergeCell ref="G304:H304"/>
    <mergeCell ref="B305:P305"/>
    <mergeCell ref="D306:F306"/>
    <mergeCell ref="G306:H306"/>
    <mergeCell ref="B307:P307"/>
    <mergeCell ref="D308:F308"/>
    <mergeCell ref="G308:H308"/>
    <mergeCell ref="B309:P309"/>
    <mergeCell ref="D310:F310"/>
    <mergeCell ref="G310:H310"/>
    <mergeCell ref="B311:P311"/>
    <mergeCell ref="D312:F312"/>
    <mergeCell ref="G312:H312"/>
    <mergeCell ref="B313:P313"/>
    <mergeCell ref="D314:F314"/>
    <mergeCell ref="G314:H314"/>
    <mergeCell ref="B315:P315"/>
    <mergeCell ref="D316:F316"/>
    <mergeCell ref="G316:H316"/>
    <mergeCell ref="B317:P317"/>
    <mergeCell ref="D318:F318"/>
    <mergeCell ref="G318:H318"/>
    <mergeCell ref="B319:P319"/>
    <mergeCell ref="D320:F320"/>
    <mergeCell ref="G320:H320"/>
    <mergeCell ref="B321:P321"/>
    <mergeCell ref="D322:F322"/>
    <mergeCell ref="G322:H322"/>
    <mergeCell ref="B323:P323"/>
    <mergeCell ref="D324:F324"/>
    <mergeCell ref="G324:H324"/>
    <mergeCell ref="B325:P325"/>
    <mergeCell ref="D326:F326"/>
    <mergeCell ref="G326:H326"/>
    <mergeCell ref="B327:P327"/>
    <mergeCell ref="D328:F328"/>
    <mergeCell ref="G328:H328"/>
    <mergeCell ref="B329:P329"/>
    <mergeCell ref="D330:F330"/>
    <mergeCell ref="G330:H330"/>
    <mergeCell ref="B331:P331"/>
    <mergeCell ref="D332:F332"/>
    <mergeCell ref="G332:H332"/>
    <mergeCell ref="B333:P333"/>
    <mergeCell ref="D334:F334"/>
    <mergeCell ref="G334:H334"/>
    <mergeCell ref="B335:P335"/>
    <mergeCell ref="D336:F336"/>
    <mergeCell ref="G336:H336"/>
    <mergeCell ref="B337:P337"/>
    <mergeCell ref="D338:F338"/>
    <mergeCell ref="G338:H338"/>
    <mergeCell ref="B339:P339"/>
    <mergeCell ref="D340:F340"/>
    <mergeCell ref="G340:H340"/>
    <mergeCell ref="B341:P341"/>
    <mergeCell ref="D342:F342"/>
    <mergeCell ref="G342:H342"/>
    <mergeCell ref="B343:P343"/>
    <mergeCell ref="D344:F344"/>
    <mergeCell ref="G344:H344"/>
    <mergeCell ref="B345:P345"/>
    <mergeCell ref="D346:F346"/>
    <mergeCell ref="G346:H346"/>
    <mergeCell ref="B347:P347"/>
    <mergeCell ref="D348:F348"/>
    <mergeCell ref="G348:H348"/>
    <mergeCell ref="B349:P349"/>
    <mergeCell ref="D350:F350"/>
    <mergeCell ref="G350:H350"/>
    <mergeCell ref="B351:P351"/>
    <mergeCell ref="D352:F352"/>
    <mergeCell ref="G352:H352"/>
    <mergeCell ref="B353:P353"/>
    <mergeCell ref="D354:F354"/>
    <mergeCell ref="G354:H354"/>
    <mergeCell ref="B355:P355"/>
    <mergeCell ref="D356:F356"/>
    <mergeCell ref="G356:H356"/>
    <mergeCell ref="B357:P357"/>
    <mergeCell ref="D358:F358"/>
    <mergeCell ref="G358:H358"/>
    <mergeCell ref="B359:P359"/>
    <mergeCell ref="D360:F360"/>
    <mergeCell ref="G360:H360"/>
    <mergeCell ref="B361:P361"/>
    <mergeCell ref="D362:F362"/>
    <mergeCell ref="G362:H362"/>
    <mergeCell ref="B363:P363"/>
    <mergeCell ref="D364:F364"/>
    <mergeCell ref="G364:H364"/>
    <mergeCell ref="B365:P365"/>
    <mergeCell ref="D366:F366"/>
    <mergeCell ref="G366:H366"/>
    <mergeCell ref="B367:P367"/>
    <mergeCell ref="D368:F368"/>
    <mergeCell ref="G368:H368"/>
    <mergeCell ref="B369:P369"/>
    <mergeCell ref="D370:F370"/>
    <mergeCell ref="G370:H370"/>
    <mergeCell ref="B371:P371"/>
    <mergeCell ref="D372:F372"/>
    <mergeCell ref="G372:H372"/>
    <mergeCell ref="B373:P373"/>
    <mergeCell ref="D374:F374"/>
    <mergeCell ref="G374:H374"/>
    <mergeCell ref="B375:P375"/>
    <mergeCell ref="D376:F376"/>
    <mergeCell ref="G376:H376"/>
    <mergeCell ref="B377:P377"/>
    <mergeCell ref="D378:F378"/>
    <mergeCell ref="G378:H378"/>
    <mergeCell ref="B379:P379"/>
    <mergeCell ref="D380:F380"/>
    <mergeCell ref="G380:H380"/>
    <mergeCell ref="B381:P381"/>
    <mergeCell ref="D382:F382"/>
    <mergeCell ref="G382:H382"/>
    <mergeCell ref="B383:P383"/>
    <mergeCell ref="D384:F384"/>
    <mergeCell ref="G384:H384"/>
    <mergeCell ref="B385:P385"/>
    <mergeCell ref="D386:F386"/>
    <mergeCell ref="G386:H386"/>
    <mergeCell ref="B387:P387"/>
    <mergeCell ref="D388:F388"/>
    <mergeCell ref="G388:H388"/>
    <mergeCell ref="B389:P389"/>
    <mergeCell ref="D390:F390"/>
    <mergeCell ref="G390:H390"/>
    <mergeCell ref="B391:P391"/>
    <mergeCell ref="B392:P392"/>
    <mergeCell ref="D393:F393"/>
    <mergeCell ref="G393:H393"/>
    <mergeCell ref="B394:P394"/>
    <mergeCell ref="D395:F395"/>
    <mergeCell ref="G395:H395"/>
    <mergeCell ref="B396:P396"/>
    <mergeCell ref="D397:F397"/>
    <mergeCell ref="G397:H397"/>
    <mergeCell ref="B398:P398"/>
    <mergeCell ref="D399:F399"/>
    <mergeCell ref="G399:H399"/>
    <mergeCell ref="B400:P400"/>
    <mergeCell ref="D401:F401"/>
    <mergeCell ref="G401:H401"/>
    <mergeCell ref="B402:P402"/>
    <mergeCell ref="D403:F403"/>
    <mergeCell ref="G403:H403"/>
    <mergeCell ref="B404:P404"/>
    <mergeCell ref="D405:F405"/>
    <mergeCell ref="G405:H405"/>
    <mergeCell ref="B406:P406"/>
    <mergeCell ref="D407:F407"/>
    <mergeCell ref="G407:H407"/>
    <mergeCell ref="B408:P408"/>
    <mergeCell ref="D409:F409"/>
    <mergeCell ref="G409:H409"/>
    <mergeCell ref="B410:P410"/>
    <mergeCell ref="D411:F411"/>
    <mergeCell ref="G411:H411"/>
    <mergeCell ref="B412:P412"/>
    <mergeCell ref="D413:F413"/>
    <mergeCell ref="G413:H413"/>
    <mergeCell ref="B414:P414"/>
    <mergeCell ref="D415:F415"/>
    <mergeCell ref="G415:H415"/>
    <mergeCell ref="B416:P416"/>
    <mergeCell ref="D417:F417"/>
    <mergeCell ref="G417:H417"/>
    <mergeCell ref="B418:P418"/>
    <mergeCell ref="D419:F419"/>
    <mergeCell ref="G419:H419"/>
    <mergeCell ref="B420:P420"/>
    <mergeCell ref="D421:F421"/>
    <mergeCell ref="G421:H421"/>
    <mergeCell ref="B422:P422"/>
    <mergeCell ref="D423:F423"/>
    <mergeCell ref="G423:H423"/>
    <mergeCell ref="B424:P424"/>
    <mergeCell ref="D425:F425"/>
    <mergeCell ref="G425:H425"/>
    <mergeCell ref="B426:P426"/>
    <mergeCell ref="D427:F427"/>
    <mergeCell ref="G427:H427"/>
    <mergeCell ref="B428:P428"/>
    <mergeCell ref="D429:F429"/>
    <mergeCell ref="G429:H429"/>
    <mergeCell ref="B430:P430"/>
    <mergeCell ref="D431:F431"/>
    <mergeCell ref="G431:H431"/>
    <mergeCell ref="B432:P432"/>
    <mergeCell ref="D433:F433"/>
    <mergeCell ref="G433:H433"/>
    <mergeCell ref="B434:P434"/>
    <mergeCell ref="D435:F435"/>
    <mergeCell ref="G435:H435"/>
    <mergeCell ref="B436:P436"/>
    <mergeCell ref="D437:F437"/>
    <mergeCell ref="G437:H437"/>
    <mergeCell ref="B438:P438"/>
    <mergeCell ref="D439:F439"/>
    <mergeCell ref="G439:H439"/>
    <mergeCell ref="B440:P440"/>
    <mergeCell ref="D441:F441"/>
    <mergeCell ref="G441:H441"/>
    <mergeCell ref="B442:P442"/>
    <mergeCell ref="D443:F443"/>
    <mergeCell ref="G443:H443"/>
    <mergeCell ref="B444:P444"/>
    <mergeCell ref="D445:F445"/>
    <mergeCell ref="G445:H445"/>
    <mergeCell ref="B446:P446"/>
    <mergeCell ref="D447:F447"/>
    <mergeCell ref="G447:H447"/>
    <mergeCell ref="B448:P448"/>
    <mergeCell ref="D449:F449"/>
    <mergeCell ref="G449:H449"/>
    <mergeCell ref="B450:P450"/>
    <mergeCell ref="D451:F451"/>
    <mergeCell ref="G451:H451"/>
    <mergeCell ref="B452:P452"/>
    <mergeCell ref="D453:F453"/>
    <mergeCell ref="G453:H453"/>
    <mergeCell ref="B454:P454"/>
    <mergeCell ref="D455:F455"/>
    <mergeCell ref="G455:H455"/>
    <mergeCell ref="B456:P456"/>
    <mergeCell ref="D457:F457"/>
    <mergeCell ref="G457:H457"/>
    <mergeCell ref="B458:P458"/>
    <mergeCell ref="D459:F459"/>
    <mergeCell ref="G459:H459"/>
    <mergeCell ref="B460:P460"/>
    <mergeCell ref="D461:F461"/>
    <mergeCell ref="G461:H461"/>
    <mergeCell ref="B462:P462"/>
    <mergeCell ref="D463:F463"/>
    <mergeCell ref="G463:H463"/>
    <mergeCell ref="B464:P464"/>
    <mergeCell ref="D465:F465"/>
    <mergeCell ref="G465:H465"/>
    <mergeCell ref="B466:P466"/>
    <mergeCell ref="D467:F467"/>
    <mergeCell ref="G467:H467"/>
    <mergeCell ref="B468:P468"/>
    <mergeCell ref="D469:F469"/>
    <mergeCell ref="G469:H469"/>
    <mergeCell ref="B470:P470"/>
    <mergeCell ref="D471:F471"/>
    <mergeCell ref="G471:H471"/>
    <mergeCell ref="B472:P472"/>
    <mergeCell ref="D473:F473"/>
    <mergeCell ref="G473:H473"/>
    <mergeCell ref="B474:P474"/>
    <mergeCell ref="D475:F475"/>
    <mergeCell ref="G475:H475"/>
    <mergeCell ref="B476:P476"/>
    <mergeCell ref="D477:F477"/>
    <mergeCell ref="G477:H477"/>
    <mergeCell ref="B478:P478"/>
    <mergeCell ref="D479:F479"/>
    <mergeCell ref="G479:H479"/>
    <mergeCell ref="B480:P480"/>
    <mergeCell ref="D481:F481"/>
    <mergeCell ref="G481:H481"/>
    <mergeCell ref="B482:P482"/>
    <mergeCell ref="D483:F483"/>
    <mergeCell ref="G483:H483"/>
    <mergeCell ref="B484:P484"/>
    <mergeCell ref="B485:P485"/>
    <mergeCell ref="B486:P486"/>
    <mergeCell ref="D487:F487"/>
    <mergeCell ref="G487:H487"/>
    <mergeCell ref="B488:P488"/>
    <mergeCell ref="D489:F489"/>
    <mergeCell ref="G489:H489"/>
    <mergeCell ref="B490:P490"/>
    <mergeCell ref="D491:F491"/>
    <mergeCell ref="G491:H491"/>
    <mergeCell ref="B492:P492"/>
    <mergeCell ref="D493:F493"/>
    <mergeCell ref="G493:H493"/>
    <mergeCell ref="B494:P494"/>
    <mergeCell ref="D495:F495"/>
    <mergeCell ref="G495:H495"/>
    <mergeCell ref="B496:P496"/>
    <mergeCell ref="D497:F497"/>
    <mergeCell ref="G497:H497"/>
    <mergeCell ref="B498:P498"/>
    <mergeCell ref="D499:F499"/>
    <mergeCell ref="G499:H499"/>
    <mergeCell ref="B500:P500"/>
    <mergeCell ref="D501:F501"/>
    <mergeCell ref="G501:H501"/>
    <mergeCell ref="B502:P502"/>
    <mergeCell ref="D503:F503"/>
    <mergeCell ref="G503:H503"/>
    <mergeCell ref="B504:P504"/>
    <mergeCell ref="D505:F505"/>
    <mergeCell ref="G505:H505"/>
    <mergeCell ref="B506:P506"/>
    <mergeCell ref="D507:F507"/>
    <mergeCell ref="G507:H507"/>
    <mergeCell ref="B508:P508"/>
    <mergeCell ref="D509:F509"/>
    <mergeCell ref="G509:H509"/>
    <mergeCell ref="B510:P510"/>
    <mergeCell ref="D511:F511"/>
    <mergeCell ref="G511:H511"/>
    <mergeCell ref="B512:P512"/>
    <mergeCell ref="D513:F513"/>
    <mergeCell ref="G513:H513"/>
    <mergeCell ref="B514:P514"/>
    <mergeCell ref="D515:F515"/>
    <mergeCell ref="G515:H515"/>
    <mergeCell ref="B516:P516"/>
    <mergeCell ref="D517:F517"/>
    <mergeCell ref="G517:H517"/>
    <mergeCell ref="B518:P518"/>
    <mergeCell ref="D519:F519"/>
    <mergeCell ref="G519:H519"/>
    <mergeCell ref="B520:P520"/>
    <mergeCell ref="D521:F521"/>
    <mergeCell ref="G521:H521"/>
    <mergeCell ref="B522:P522"/>
    <mergeCell ref="D523:F523"/>
    <mergeCell ref="G523:H523"/>
    <mergeCell ref="B524:P524"/>
    <mergeCell ref="D525:F525"/>
    <mergeCell ref="G525:H525"/>
    <mergeCell ref="B526:P526"/>
    <mergeCell ref="D527:F527"/>
    <mergeCell ref="G527:H527"/>
    <mergeCell ref="B528:P528"/>
    <mergeCell ref="D529:F529"/>
    <mergeCell ref="G529:H529"/>
    <mergeCell ref="B530:P530"/>
    <mergeCell ref="D531:F531"/>
    <mergeCell ref="G531:H531"/>
    <mergeCell ref="B532:P532"/>
    <mergeCell ref="D533:F533"/>
    <mergeCell ref="G533:H533"/>
    <mergeCell ref="B534:P534"/>
    <mergeCell ref="D535:F535"/>
    <mergeCell ref="G535:H535"/>
    <mergeCell ref="B536:P536"/>
    <mergeCell ref="D537:F537"/>
    <mergeCell ref="G537:H537"/>
    <mergeCell ref="B538:P538"/>
    <mergeCell ref="D539:F539"/>
    <mergeCell ref="G539:H539"/>
    <mergeCell ref="B540:P540"/>
    <mergeCell ref="D541:F541"/>
    <mergeCell ref="G541:H541"/>
    <mergeCell ref="B542:P542"/>
    <mergeCell ref="D543:F543"/>
    <mergeCell ref="G543:H543"/>
    <mergeCell ref="B544:P544"/>
    <mergeCell ref="D545:F545"/>
    <mergeCell ref="G545:H545"/>
    <mergeCell ref="B546:P546"/>
    <mergeCell ref="D547:F547"/>
    <mergeCell ref="G547:H547"/>
    <mergeCell ref="B548:P548"/>
    <mergeCell ref="D549:F549"/>
    <mergeCell ref="G549:H549"/>
    <mergeCell ref="B550:P550"/>
    <mergeCell ref="D551:F551"/>
    <mergeCell ref="G551:H551"/>
    <mergeCell ref="B552:P552"/>
    <mergeCell ref="D553:F553"/>
    <mergeCell ref="G553:H553"/>
    <mergeCell ref="B554:P554"/>
    <mergeCell ref="D555:F555"/>
    <mergeCell ref="G555:H555"/>
    <mergeCell ref="B556:P556"/>
    <mergeCell ref="D557:F557"/>
    <mergeCell ref="G557:H557"/>
    <mergeCell ref="B558:P558"/>
    <mergeCell ref="D559:F559"/>
    <mergeCell ref="G559:H559"/>
    <mergeCell ref="B560:P560"/>
    <mergeCell ref="D561:F561"/>
    <mergeCell ref="G561:H561"/>
    <mergeCell ref="B562:P562"/>
    <mergeCell ref="D563:F563"/>
    <mergeCell ref="G563:H563"/>
    <mergeCell ref="B564:P564"/>
    <mergeCell ref="D565:F565"/>
    <mergeCell ref="G565:H565"/>
    <mergeCell ref="B566:P566"/>
    <mergeCell ref="D567:F567"/>
    <mergeCell ref="G567:H567"/>
    <mergeCell ref="B568:P568"/>
    <mergeCell ref="D569:F569"/>
    <mergeCell ref="G569:H569"/>
    <mergeCell ref="B570:P570"/>
    <mergeCell ref="D571:F571"/>
    <mergeCell ref="G571:H571"/>
    <mergeCell ref="B572:P572"/>
    <mergeCell ref="D573:F573"/>
    <mergeCell ref="G573:H573"/>
    <mergeCell ref="B574:P574"/>
    <mergeCell ref="D575:F575"/>
    <mergeCell ref="G575:H575"/>
    <mergeCell ref="B576:P576"/>
    <mergeCell ref="D577:F577"/>
    <mergeCell ref="G577:H577"/>
    <mergeCell ref="B578:P578"/>
    <mergeCell ref="D579:F579"/>
    <mergeCell ref="G579:H579"/>
    <mergeCell ref="B580:P580"/>
    <mergeCell ref="D581:F581"/>
    <mergeCell ref="G581:H581"/>
    <mergeCell ref="B582:P582"/>
    <mergeCell ref="D583:F583"/>
    <mergeCell ref="G583:H583"/>
    <mergeCell ref="B584:P584"/>
    <mergeCell ref="D585:F585"/>
    <mergeCell ref="G585:H585"/>
    <mergeCell ref="B586:P586"/>
    <mergeCell ref="D587:F587"/>
    <mergeCell ref="G587:H587"/>
    <mergeCell ref="B588:P588"/>
    <mergeCell ref="D589:F589"/>
    <mergeCell ref="G589:H589"/>
    <mergeCell ref="B590:P590"/>
    <mergeCell ref="D591:F591"/>
    <mergeCell ref="G591:H591"/>
    <mergeCell ref="B592:P592"/>
    <mergeCell ref="D593:F593"/>
    <mergeCell ref="G593:H593"/>
    <mergeCell ref="B594:P594"/>
    <mergeCell ref="D595:F595"/>
    <mergeCell ref="G595:H595"/>
    <mergeCell ref="B596:P596"/>
    <mergeCell ref="D597:F597"/>
    <mergeCell ref="G597:H597"/>
    <mergeCell ref="B598:P598"/>
    <mergeCell ref="D599:F599"/>
    <mergeCell ref="G599:H599"/>
    <mergeCell ref="B600:P600"/>
    <mergeCell ref="D601:F601"/>
    <mergeCell ref="G601:H601"/>
    <mergeCell ref="B602:P602"/>
    <mergeCell ref="D603:F603"/>
    <mergeCell ref="G603:H603"/>
    <mergeCell ref="B604:P604"/>
    <mergeCell ref="D605:F605"/>
    <mergeCell ref="G605:H605"/>
    <mergeCell ref="B606:P606"/>
    <mergeCell ref="D607:F607"/>
    <mergeCell ref="G607:H607"/>
    <mergeCell ref="B608:P608"/>
    <mergeCell ref="D609:F609"/>
    <mergeCell ref="G609:H609"/>
    <mergeCell ref="B610:P610"/>
    <mergeCell ref="D611:F611"/>
    <mergeCell ref="G611:H611"/>
    <mergeCell ref="B612:P612"/>
    <mergeCell ref="D613:F613"/>
    <mergeCell ref="G613:H613"/>
    <mergeCell ref="B614:P614"/>
    <mergeCell ref="D615:F615"/>
    <mergeCell ref="G615:H615"/>
    <mergeCell ref="B616:P616"/>
    <mergeCell ref="D617:F617"/>
    <mergeCell ref="G617:H617"/>
    <mergeCell ref="B618:P618"/>
    <mergeCell ref="D619:F619"/>
    <mergeCell ref="G619:H619"/>
    <mergeCell ref="B620:P620"/>
    <mergeCell ref="D621:F621"/>
    <mergeCell ref="G621:H621"/>
    <mergeCell ref="B622:P622"/>
    <mergeCell ref="D623:F623"/>
    <mergeCell ref="G623:H623"/>
    <mergeCell ref="B624:P624"/>
    <mergeCell ref="D625:F625"/>
    <mergeCell ref="G625:H625"/>
    <mergeCell ref="B626:P626"/>
    <mergeCell ref="D627:F627"/>
    <mergeCell ref="G627:H627"/>
    <mergeCell ref="B628:P628"/>
    <mergeCell ref="D629:F629"/>
    <mergeCell ref="G629:H629"/>
    <mergeCell ref="B630:P630"/>
    <mergeCell ref="D631:F631"/>
    <mergeCell ref="G631:H631"/>
    <mergeCell ref="B632:P632"/>
    <mergeCell ref="D633:F633"/>
    <mergeCell ref="G633:H633"/>
    <mergeCell ref="B634:P634"/>
    <mergeCell ref="D635:F635"/>
    <mergeCell ref="G635:H635"/>
    <mergeCell ref="B636:P636"/>
    <mergeCell ref="D637:F637"/>
    <mergeCell ref="G637:H637"/>
    <mergeCell ref="B638:P638"/>
    <mergeCell ref="D639:F639"/>
    <mergeCell ref="G639:H639"/>
    <mergeCell ref="B640:P640"/>
    <mergeCell ref="D641:F641"/>
    <mergeCell ref="G641:H641"/>
    <mergeCell ref="B642:P642"/>
    <mergeCell ref="D643:F643"/>
    <mergeCell ref="G643:H643"/>
    <mergeCell ref="B644:P644"/>
    <mergeCell ref="D645:F645"/>
    <mergeCell ref="G645:H645"/>
    <mergeCell ref="B646:P646"/>
    <mergeCell ref="D647:F647"/>
    <mergeCell ref="G647:H647"/>
    <mergeCell ref="B648:P648"/>
    <mergeCell ref="D649:F649"/>
    <mergeCell ref="G649:H649"/>
    <mergeCell ref="B650:P650"/>
    <mergeCell ref="D651:F651"/>
    <mergeCell ref="G651:H651"/>
    <mergeCell ref="B652:P652"/>
    <mergeCell ref="D653:F653"/>
    <mergeCell ref="G653:H653"/>
    <mergeCell ref="B654:P654"/>
    <mergeCell ref="D655:F655"/>
    <mergeCell ref="G655:H655"/>
    <mergeCell ref="B656:P656"/>
    <mergeCell ref="D657:F657"/>
    <mergeCell ref="G657:H657"/>
    <mergeCell ref="B658:P658"/>
    <mergeCell ref="D659:F659"/>
    <mergeCell ref="G659:H659"/>
    <mergeCell ref="B660:P660"/>
    <mergeCell ref="D661:F661"/>
    <mergeCell ref="G661:H661"/>
    <mergeCell ref="B662:P662"/>
    <mergeCell ref="D663:F663"/>
    <mergeCell ref="G663:H663"/>
    <mergeCell ref="B664:P664"/>
    <mergeCell ref="D665:F665"/>
    <mergeCell ref="G665:H665"/>
    <mergeCell ref="B666:P666"/>
    <mergeCell ref="D667:F667"/>
    <mergeCell ref="G667:H667"/>
    <mergeCell ref="B668:P668"/>
    <mergeCell ref="D669:F669"/>
    <mergeCell ref="G669:H669"/>
    <mergeCell ref="B670:P670"/>
    <mergeCell ref="D671:F671"/>
    <mergeCell ref="G671:H671"/>
    <mergeCell ref="B672:P672"/>
    <mergeCell ref="D673:F673"/>
    <mergeCell ref="G673:H673"/>
    <mergeCell ref="B674:P674"/>
    <mergeCell ref="D675:F675"/>
    <mergeCell ref="G675:H675"/>
    <mergeCell ref="B676:P676"/>
    <mergeCell ref="D677:F677"/>
    <mergeCell ref="G677:H677"/>
    <mergeCell ref="B678:P678"/>
    <mergeCell ref="D679:F679"/>
    <mergeCell ref="G679:H679"/>
    <mergeCell ref="B680:P680"/>
    <mergeCell ref="D681:F681"/>
    <mergeCell ref="G681:H681"/>
    <mergeCell ref="B682:P682"/>
    <mergeCell ref="D683:F683"/>
    <mergeCell ref="G683:H683"/>
    <mergeCell ref="B684:P684"/>
    <mergeCell ref="D685:F685"/>
    <mergeCell ref="G685:H685"/>
    <mergeCell ref="B686:P686"/>
    <mergeCell ref="D687:F687"/>
    <mergeCell ref="G687:H687"/>
    <mergeCell ref="B688:P688"/>
    <mergeCell ref="D689:F689"/>
    <mergeCell ref="G689:H689"/>
    <mergeCell ref="B690:P690"/>
    <mergeCell ref="D691:F691"/>
    <mergeCell ref="G691:H691"/>
    <mergeCell ref="B692:P692"/>
    <mergeCell ref="D693:F693"/>
    <mergeCell ref="G693:H693"/>
    <mergeCell ref="B694:P694"/>
    <mergeCell ref="D695:F695"/>
    <mergeCell ref="G695:H695"/>
    <mergeCell ref="B696:P696"/>
    <mergeCell ref="D697:F697"/>
    <mergeCell ref="G697:H697"/>
    <mergeCell ref="B698:P698"/>
    <mergeCell ref="D699:F699"/>
    <mergeCell ref="G699:H699"/>
    <mergeCell ref="B700:P700"/>
    <mergeCell ref="D701:F701"/>
    <mergeCell ref="G701:H701"/>
    <mergeCell ref="B702:P702"/>
    <mergeCell ref="B703:P703"/>
    <mergeCell ref="B704:P704"/>
    <mergeCell ref="D705:F705"/>
    <mergeCell ref="G705:H705"/>
    <mergeCell ref="B706:P706"/>
    <mergeCell ref="D707:F707"/>
    <mergeCell ref="G707:H707"/>
    <mergeCell ref="B708:P708"/>
    <mergeCell ref="D709:F709"/>
    <mergeCell ref="G709:H709"/>
    <mergeCell ref="B710:P710"/>
    <mergeCell ref="D711:F711"/>
    <mergeCell ref="G711:H711"/>
    <mergeCell ref="B712:P712"/>
    <mergeCell ref="D713:F713"/>
    <mergeCell ref="G713:H713"/>
    <mergeCell ref="B714:P714"/>
    <mergeCell ref="D715:F715"/>
    <mergeCell ref="G715:H715"/>
    <mergeCell ref="B716:P716"/>
    <mergeCell ref="D717:F717"/>
    <mergeCell ref="G717:H717"/>
    <mergeCell ref="B718:P718"/>
    <mergeCell ref="D719:F719"/>
    <mergeCell ref="G719:H719"/>
    <mergeCell ref="B720:P720"/>
    <mergeCell ref="D721:F721"/>
    <mergeCell ref="G721:H721"/>
    <mergeCell ref="B722:P722"/>
    <mergeCell ref="D723:F723"/>
    <mergeCell ref="G723:H723"/>
    <mergeCell ref="B724:P724"/>
    <mergeCell ref="D725:F725"/>
    <mergeCell ref="G725:H725"/>
    <mergeCell ref="B726:P726"/>
    <mergeCell ref="D727:F727"/>
    <mergeCell ref="G727:H727"/>
    <mergeCell ref="B728:P728"/>
    <mergeCell ref="D729:F729"/>
    <mergeCell ref="G729:H729"/>
    <mergeCell ref="B730:P730"/>
    <mergeCell ref="D731:F731"/>
    <mergeCell ref="G731:H731"/>
    <mergeCell ref="B732:P732"/>
    <mergeCell ref="B733:P733"/>
    <mergeCell ref="D734:F734"/>
    <mergeCell ref="G734:H734"/>
    <mergeCell ref="B735:P735"/>
    <mergeCell ref="D736:F736"/>
    <mergeCell ref="G736:H736"/>
    <mergeCell ref="B737:P737"/>
    <mergeCell ref="D738:F738"/>
    <mergeCell ref="G738:H738"/>
    <mergeCell ref="B739:P739"/>
    <mergeCell ref="D740:F740"/>
    <mergeCell ref="G740:H740"/>
    <mergeCell ref="B741:P741"/>
    <mergeCell ref="D742:F742"/>
    <mergeCell ref="G742:H742"/>
    <mergeCell ref="B743:P743"/>
    <mergeCell ref="D744:F744"/>
    <mergeCell ref="G744:H744"/>
    <mergeCell ref="B745:P745"/>
    <mergeCell ref="D746:F746"/>
    <mergeCell ref="G746:H746"/>
    <mergeCell ref="B747:P747"/>
    <mergeCell ref="D748:F748"/>
    <mergeCell ref="G748:H748"/>
    <mergeCell ref="B749:P749"/>
    <mergeCell ref="D750:F750"/>
    <mergeCell ref="G750:H750"/>
    <mergeCell ref="B751:P751"/>
    <mergeCell ref="D752:F752"/>
    <mergeCell ref="G752:H752"/>
    <mergeCell ref="B753:P753"/>
    <mergeCell ref="D754:F754"/>
    <mergeCell ref="G754:H754"/>
    <mergeCell ref="B755:P755"/>
    <mergeCell ref="D756:F756"/>
    <mergeCell ref="G756:H756"/>
    <mergeCell ref="B757:P757"/>
    <mergeCell ref="D758:F758"/>
    <mergeCell ref="G758:H758"/>
    <mergeCell ref="B759:P759"/>
    <mergeCell ref="D760:F760"/>
    <mergeCell ref="G760:H760"/>
    <mergeCell ref="B761:P761"/>
    <mergeCell ref="D762:F762"/>
    <mergeCell ref="G762:H762"/>
    <mergeCell ref="B763:P763"/>
    <mergeCell ref="D764:F764"/>
    <mergeCell ref="G764:H764"/>
    <mergeCell ref="B765:P765"/>
    <mergeCell ref="D766:F766"/>
    <mergeCell ref="G766:H766"/>
    <mergeCell ref="B767:P767"/>
    <mergeCell ref="D768:F768"/>
    <mergeCell ref="G768:H768"/>
    <mergeCell ref="B769:P769"/>
    <mergeCell ref="D770:F770"/>
    <mergeCell ref="G770:H770"/>
    <mergeCell ref="B771:P771"/>
    <mergeCell ref="D772:F772"/>
    <mergeCell ref="G772:H772"/>
    <mergeCell ref="B773:P773"/>
    <mergeCell ref="D774:F774"/>
    <mergeCell ref="G774:H774"/>
    <mergeCell ref="B775:P775"/>
    <mergeCell ref="D776:F776"/>
    <mergeCell ref="G776:H776"/>
    <mergeCell ref="B777:P777"/>
    <mergeCell ref="D778:F778"/>
    <mergeCell ref="G778:H778"/>
    <mergeCell ref="B779:P779"/>
    <mergeCell ref="D780:F780"/>
    <mergeCell ref="G780:H780"/>
    <mergeCell ref="B781:P781"/>
    <mergeCell ref="D782:F782"/>
    <mergeCell ref="G782:H782"/>
    <mergeCell ref="B783:P783"/>
    <mergeCell ref="D784:F784"/>
    <mergeCell ref="G784:H784"/>
    <mergeCell ref="B785:P785"/>
    <mergeCell ref="D786:F786"/>
    <mergeCell ref="G786:H786"/>
    <mergeCell ref="B787:P787"/>
    <mergeCell ref="D788:F788"/>
    <mergeCell ref="G788:H788"/>
    <mergeCell ref="B789:P789"/>
    <mergeCell ref="D790:F790"/>
    <mergeCell ref="G790:H790"/>
    <mergeCell ref="B791:P791"/>
    <mergeCell ref="D792:F792"/>
    <mergeCell ref="G792:H792"/>
    <mergeCell ref="B793:P793"/>
    <mergeCell ref="D794:F794"/>
    <mergeCell ref="G794:H794"/>
    <mergeCell ref="B795:P795"/>
    <mergeCell ref="D796:F796"/>
    <mergeCell ref="G796:H796"/>
    <mergeCell ref="B797:P797"/>
    <mergeCell ref="D798:F798"/>
    <mergeCell ref="G798:H798"/>
    <mergeCell ref="B799:P799"/>
    <mergeCell ref="B800:P800"/>
    <mergeCell ref="D801:F801"/>
    <mergeCell ref="G801:H801"/>
    <mergeCell ref="B802:P802"/>
    <mergeCell ref="D803:F803"/>
    <mergeCell ref="G803:H803"/>
    <mergeCell ref="B804:P804"/>
    <mergeCell ref="D805:F805"/>
    <mergeCell ref="G805:H805"/>
    <mergeCell ref="B806:P806"/>
    <mergeCell ref="D807:F807"/>
    <mergeCell ref="G807:H807"/>
    <mergeCell ref="B808:P808"/>
    <mergeCell ref="D809:F809"/>
    <mergeCell ref="G809:H809"/>
    <mergeCell ref="B810:P810"/>
    <mergeCell ref="D811:F811"/>
    <mergeCell ref="G811:H811"/>
    <mergeCell ref="B812:P812"/>
    <mergeCell ref="D813:F813"/>
    <mergeCell ref="G813:H813"/>
    <mergeCell ref="B814:P814"/>
    <mergeCell ref="D815:F815"/>
    <mergeCell ref="G815:H815"/>
    <mergeCell ref="B816:P816"/>
    <mergeCell ref="D817:F817"/>
    <mergeCell ref="G817:H817"/>
    <mergeCell ref="B818:P818"/>
    <mergeCell ref="D819:F819"/>
    <mergeCell ref="G819:H819"/>
    <mergeCell ref="B820:P820"/>
    <mergeCell ref="D821:F821"/>
    <mergeCell ref="G821:H821"/>
    <mergeCell ref="B822:P822"/>
    <mergeCell ref="D823:F823"/>
    <mergeCell ref="G823:H823"/>
    <mergeCell ref="B824:P824"/>
    <mergeCell ref="D825:F825"/>
    <mergeCell ref="G825:H825"/>
    <mergeCell ref="B826:P826"/>
    <mergeCell ref="D827:F827"/>
    <mergeCell ref="G827:H827"/>
    <mergeCell ref="B828:P828"/>
    <mergeCell ref="D829:F829"/>
    <mergeCell ref="G829:H829"/>
    <mergeCell ref="B830:P830"/>
    <mergeCell ref="D831:F831"/>
    <mergeCell ref="G831:H831"/>
    <mergeCell ref="B832:P832"/>
    <mergeCell ref="D833:F833"/>
    <mergeCell ref="G833:H833"/>
    <mergeCell ref="B834:P834"/>
    <mergeCell ref="D835:F835"/>
    <mergeCell ref="G835:H835"/>
    <mergeCell ref="B836:P836"/>
    <mergeCell ref="D837:F837"/>
    <mergeCell ref="G837:H837"/>
    <mergeCell ref="B838:P838"/>
    <mergeCell ref="D839:F839"/>
    <mergeCell ref="G839:H839"/>
    <mergeCell ref="B840:P840"/>
    <mergeCell ref="D841:F841"/>
    <mergeCell ref="G841:H841"/>
    <mergeCell ref="B842:P842"/>
    <mergeCell ref="D843:F843"/>
    <mergeCell ref="G843:H843"/>
    <mergeCell ref="B844:P844"/>
    <mergeCell ref="D845:F845"/>
    <mergeCell ref="G845:H845"/>
    <mergeCell ref="B846:P846"/>
    <mergeCell ref="D847:F847"/>
    <mergeCell ref="G847:H847"/>
    <mergeCell ref="B848:P848"/>
    <mergeCell ref="D849:F849"/>
    <mergeCell ref="G849:H849"/>
    <mergeCell ref="B850:P850"/>
    <mergeCell ref="D851:F851"/>
    <mergeCell ref="G851:H851"/>
    <mergeCell ref="B852:P852"/>
    <mergeCell ref="D853:F853"/>
    <mergeCell ref="G853:H853"/>
    <mergeCell ref="B854:P854"/>
    <mergeCell ref="D855:F855"/>
    <mergeCell ref="G855:H855"/>
    <mergeCell ref="B856:P856"/>
    <mergeCell ref="D857:F857"/>
    <mergeCell ref="G857:H857"/>
    <mergeCell ref="B858:P858"/>
    <mergeCell ref="D859:F859"/>
    <mergeCell ref="G859:H859"/>
    <mergeCell ref="B860:P860"/>
    <mergeCell ref="D861:F861"/>
    <mergeCell ref="G861:H861"/>
    <mergeCell ref="B862:P862"/>
    <mergeCell ref="D863:F863"/>
    <mergeCell ref="G863:H863"/>
    <mergeCell ref="B864:P864"/>
    <mergeCell ref="D865:F865"/>
    <mergeCell ref="G865:H865"/>
    <mergeCell ref="B866:P866"/>
    <mergeCell ref="D867:F867"/>
    <mergeCell ref="G867:H867"/>
    <mergeCell ref="B868:P868"/>
    <mergeCell ref="D869:F869"/>
    <mergeCell ref="G869:H869"/>
    <mergeCell ref="B870:P870"/>
    <mergeCell ref="D871:F871"/>
    <mergeCell ref="G871:H871"/>
    <mergeCell ref="B872:P872"/>
    <mergeCell ref="D873:F873"/>
    <mergeCell ref="G873:H873"/>
    <mergeCell ref="B874:P874"/>
    <mergeCell ref="D875:F875"/>
    <mergeCell ref="G875:H875"/>
    <mergeCell ref="B876:P876"/>
    <mergeCell ref="D877:F877"/>
    <mergeCell ref="G877:H877"/>
    <mergeCell ref="B878:P878"/>
    <mergeCell ref="D879:F879"/>
    <mergeCell ref="G879:H879"/>
    <mergeCell ref="B880:P880"/>
    <mergeCell ref="D881:F881"/>
    <mergeCell ref="G881:H881"/>
    <mergeCell ref="B882:P882"/>
    <mergeCell ref="D883:F883"/>
    <mergeCell ref="G883:H883"/>
    <mergeCell ref="B884:P884"/>
    <mergeCell ref="D885:F885"/>
    <mergeCell ref="G885:H885"/>
    <mergeCell ref="B886:P886"/>
    <mergeCell ref="D887:F887"/>
    <mergeCell ref="G887:H887"/>
    <mergeCell ref="B888:P888"/>
    <mergeCell ref="D889:F889"/>
    <mergeCell ref="G889:H889"/>
    <mergeCell ref="B890:P890"/>
    <mergeCell ref="D891:F891"/>
    <mergeCell ref="G891:H891"/>
    <mergeCell ref="B892:P892"/>
    <mergeCell ref="D893:F893"/>
    <mergeCell ref="G893:H893"/>
    <mergeCell ref="B894:P894"/>
    <mergeCell ref="D895:F895"/>
    <mergeCell ref="G895:H895"/>
    <mergeCell ref="B896:P896"/>
    <mergeCell ref="B897:P897"/>
    <mergeCell ref="B898:P898"/>
    <mergeCell ref="D899:F899"/>
    <mergeCell ref="G899:H899"/>
    <mergeCell ref="B900:P900"/>
    <mergeCell ref="D901:F901"/>
    <mergeCell ref="G901:H901"/>
    <mergeCell ref="B902:P902"/>
    <mergeCell ref="D903:F903"/>
    <mergeCell ref="G903:H903"/>
    <mergeCell ref="B904:P904"/>
    <mergeCell ref="D905:F905"/>
    <mergeCell ref="G905:H905"/>
    <mergeCell ref="B906:P906"/>
    <mergeCell ref="D907:F907"/>
    <mergeCell ref="G907:H907"/>
    <mergeCell ref="B908:P908"/>
    <mergeCell ref="D909:F909"/>
    <mergeCell ref="G909:H909"/>
    <mergeCell ref="B910:P910"/>
    <mergeCell ref="D911:F911"/>
    <mergeCell ref="G911:H911"/>
    <mergeCell ref="B912:P912"/>
    <mergeCell ref="D913:F913"/>
    <mergeCell ref="G913:H913"/>
    <mergeCell ref="B914:P914"/>
    <mergeCell ref="D915:F915"/>
    <mergeCell ref="G915:H915"/>
    <mergeCell ref="B916:P916"/>
    <mergeCell ref="D917:F917"/>
    <mergeCell ref="G917:H917"/>
    <mergeCell ref="B918:P918"/>
    <mergeCell ref="D919:F919"/>
    <mergeCell ref="G919:H919"/>
    <mergeCell ref="B920:P920"/>
    <mergeCell ref="D921:F921"/>
    <mergeCell ref="G921:H921"/>
    <mergeCell ref="B922:P922"/>
    <mergeCell ref="D923:F923"/>
    <mergeCell ref="G923:H923"/>
    <mergeCell ref="B924:P924"/>
    <mergeCell ref="D925:F925"/>
    <mergeCell ref="G925:H925"/>
    <mergeCell ref="B926:P926"/>
    <mergeCell ref="D927:F927"/>
    <mergeCell ref="G927:H927"/>
    <mergeCell ref="B928:P928"/>
    <mergeCell ref="D929:F929"/>
    <mergeCell ref="G929:H929"/>
    <mergeCell ref="B930:P930"/>
    <mergeCell ref="D931:F931"/>
    <mergeCell ref="G931:H931"/>
    <mergeCell ref="B932:P932"/>
    <mergeCell ref="D933:F933"/>
    <mergeCell ref="G933:H933"/>
    <mergeCell ref="B934:P934"/>
    <mergeCell ref="D935:F935"/>
    <mergeCell ref="G935:H935"/>
    <mergeCell ref="B936:P936"/>
    <mergeCell ref="D937:F937"/>
    <mergeCell ref="G937:H937"/>
    <mergeCell ref="B938:P938"/>
    <mergeCell ref="D939:F939"/>
    <mergeCell ref="G939:H939"/>
    <mergeCell ref="B940:P940"/>
    <mergeCell ref="D941:F941"/>
    <mergeCell ref="G941:H941"/>
    <mergeCell ref="B942:P942"/>
    <mergeCell ref="D943:F943"/>
    <mergeCell ref="G943:H943"/>
    <mergeCell ref="B944:P944"/>
    <mergeCell ref="D945:F945"/>
    <mergeCell ref="G945:H945"/>
    <mergeCell ref="B946:P946"/>
    <mergeCell ref="D947:F947"/>
    <mergeCell ref="G947:H947"/>
    <mergeCell ref="B948:P948"/>
    <mergeCell ref="D949:F949"/>
    <mergeCell ref="G949:H949"/>
    <mergeCell ref="B950:P950"/>
    <mergeCell ref="D951:F951"/>
    <mergeCell ref="G951:H951"/>
    <mergeCell ref="B952:P952"/>
    <mergeCell ref="D953:F953"/>
    <mergeCell ref="G953:H953"/>
    <mergeCell ref="B954:P954"/>
    <mergeCell ref="D955:F955"/>
    <mergeCell ref="G955:H955"/>
    <mergeCell ref="B956:P956"/>
    <mergeCell ref="D957:F957"/>
    <mergeCell ref="G957:H957"/>
    <mergeCell ref="B958:P958"/>
    <mergeCell ref="D959:F959"/>
    <mergeCell ref="G959:H959"/>
    <mergeCell ref="B960:P960"/>
    <mergeCell ref="D961:F961"/>
    <mergeCell ref="G961:H961"/>
    <mergeCell ref="B962:P962"/>
    <mergeCell ref="D963:F963"/>
    <mergeCell ref="G963:H963"/>
    <mergeCell ref="B964:P964"/>
    <mergeCell ref="D965:F965"/>
    <mergeCell ref="G965:H965"/>
    <mergeCell ref="B966:P966"/>
    <mergeCell ref="D967:F967"/>
    <mergeCell ref="G967:H967"/>
    <mergeCell ref="B968:P968"/>
    <mergeCell ref="D969:F969"/>
    <mergeCell ref="G969:H969"/>
    <mergeCell ref="B970:P970"/>
    <mergeCell ref="D971:F971"/>
    <mergeCell ref="G971:H971"/>
    <mergeCell ref="B972:P972"/>
    <mergeCell ref="D973:F973"/>
    <mergeCell ref="G973:H973"/>
    <mergeCell ref="B974:P974"/>
    <mergeCell ref="D975:F975"/>
    <mergeCell ref="G975:H975"/>
    <mergeCell ref="B976:P976"/>
    <mergeCell ref="D977:F977"/>
    <mergeCell ref="G977:H977"/>
    <mergeCell ref="B978:P978"/>
    <mergeCell ref="D979:F979"/>
    <mergeCell ref="G979:H979"/>
    <mergeCell ref="B980:P980"/>
    <mergeCell ref="D981:F981"/>
    <mergeCell ref="G981:H981"/>
    <mergeCell ref="B982:P982"/>
    <mergeCell ref="D983:F983"/>
    <mergeCell ref="G983:H983"/>
    <mergeCell ref="B984:P984"/>
    <mergeCell ref="D985:F985"/>
    <mergeCell ref="G985:H985"/>
    <mergeCell ref="B986:P986"/>
    <mergeCell ref="D987:F987"/>
    <mergeCell ref="G987:H987"/>
    <mergeCell ref="B988:P988"/>
    <mergeCell ref="D989:F989"/>
    <mergeCell ref="G989:H989"/>
    <mergeCell ref="B990:P990"/>
    <mergeCell ref="D991:F991"/>
    <mergeCell ref="G991:H991"/>
    <mergeCell ref="B992:P992"/>
    <mergeCell ref="D993:F993"/>
    <mergeCell ref="G993:H993"/>
    <mergeCell ref="B994:P994"/>
    <mergeCell ref="D995:F995"/>
    <mergeCell ref="G995:H995"/>
    <mergeCell ref="B996:P996"/>
    <mergeCell ref="D997:F997"/>
    <mergeCell ref="G997:H997"/>
    <mergeCell ref="B998:P998"/>
    <mergeCell ref="D999:F999"/>
    <mergeCell ref="G999:H999"/>
    <mergeCell ref="B1000:P1000"/>
    <mergeCell ref="D1001:F1001"/>
    <mergeCell ref="G1001:H1001"/>
    <mergeCell ref="B1002:P1002"/>
    <mergeCell ref="D1003:F1003"/>
    <mergeCell ref="G1003:H1003"/>
    <mergeCell ref="B1004:P1004"/>
    <mergeCell ref="D1005:F1005"/>
    <mergeCell ref="G1005:H1005"/>
    <mergeCell ref="B1006:P1006"/>
    <mergeCell ref="D1007:F1007"/>
    <mergeCell ref="G1007:H1007"/>
    <mergeCell ref="B1008:P1008"/>
    <mergeCell ref="D1009:F1009"/>
    <mergeCell ref="G1009:H1009"/>
    <mergeCell ref="B1010:P1010"/>
    <mergeCell ref="D1011:F1011"/>
    <mergeCell ref="G1011:H1011"/>
    <mergeCell ref="B1012:P1012"/>
    <mergeCell ref="D1013:F1013"/>
    <mergeCell ref="G1013:H1013"/>
    <mergeCell ref="B1014:P1014"/>
    <mergeCell ref="D1015:F1015"/>
    <mergeCell ref="G1015:H1015"/>
    <mergeCell ref="B1016:P1016"/>
    <mergeCell ref="D1017:F1017"/>
    <mergeCell ref="G1017:H1017"/>
    <mergeCell ref="B1018:P1018"/>
    <mergeCell ref="D1019:F1019"/>
    <mergeCell ref="G1019:H1019"/>
    <mergeCell ref="B1020:P1020"/>
    <mergeCell ref="D1021:F1021"/>
    <mergeCell ref="G1021:H1021"/>
    <mergeCell ref="B1022:P1022"/>
    <mergeCell ref="D1023:F1023"/>
    <mergeCell ref="G1023:H1023"/>
    <mergeCell ref="B1024:P1024"/>
    <mergeCell ref="D1025:F1025"/>
    <mergeCell ref="G1025:H1025"/>
    <mergeCell ref="B1026:P1026"/>
    <mergeCell ref="B1027:P1027"/>
    <mergeCell ref="B1028:P1028"/>
    <mergeCell ref="D1029:F1029"/>
    <mergeCell ref="G1029:H1029"/>
    <mergeCell ref="B1030:P1030"/>
    <mergeCell ref="B1031:P1031"/>
    <mergeCell ref="B1032:P1032"/>
    <mergeCell ref="D1033:F1033"/>
    <mergeCell ref="G1033:H1033"/>
    <mergeCell ref="B1034:P1034"/>
    <mergeCell ref="D1035:F1035"/>
    <mergeCell ref="G1035:H1035"/>
    <mergeCell ref="B1036:P1036"/>
    <mergeCell ref="D1037:F1037"/>
    <mergeCell ref="G1037:H1037"/>
    <mergeCell ref="B1038:P1038"/>
    <mergeCell ref="D1039:F1039"/>
    <mergeCell ref="G1039:H1039"/>
    <mergeCell ref="B1040:P1040"/>
    <mergeCell ref="D1041:F1041"/>
    <mergeCell ref="G1041:H1041"/>
    <mergeCell ref="B1042:P1042"/>
    <mergeCell ref="D1043:F1043"/>
    <mergeCell ref="G1043:H1043"/>
    <mergeCell ref="B1044:P1044"/>
    <mergeCell ref="D1045:F1045"/>
    <mergeCell ref="G1045:H1045"/>
    <mergeCell ref="B1046:P1046"/>
    <mergeCell ref="D1047:F1047"/>
    <mergeCell ref="G1047:H1047"/>
    <mergeCell ref="B1048:P1048"/>
    <mergeCell ref="D1049:F1049"/>
    <mergeCell ref="G1049:H1049"/>
    <mergeCell ref="B1050:P1050"/>
    <mergeCell ref="D1051:F1051"/>
    <mergeCell ref="G1051:H1051"/>
    <mergeCell ref="B1052:P1052"/>
    <mergeCell ref="D1053:F1053"/>
    <mergeCell ref="G1053:H1053"/>
    <mergeCell ref="B1054:P1054"/>
    <mergeCell ref="D1055:F1055"/>
    <mergeCell ref="G1055:H1055"/>
    <mergeCell ref="B1056:P1056"/>
    <mergeCell ref="D1057:F1057"/>
    <mergeCell ref="G1057:H1057"/>
    <mergeCell ref="B1058:P1058"/>
    <mergeCell ref="D1059:F1059"/>
    <mergeCell ref="G1059:H1059"/>
    <mergeCell ref="B1060:P1060"/>
    <mergeCell ref="D1061:F1061"/>
    <mergeCell ref="G1061:H1061"/>
    <mergeCell ref="B1062:P1062"/>
    <mergeCell ref="D1063:F1063"/>
    <mergeCell ref="G1063:H1063"/>
    <mergeCell ref="B1064:P1064"/>
    <mergeCell ref="D1065:F1065"/>
    <mergeCell ref="G1065:H1065"/>
    <mergeCell ref="B1066:P1066"/>
    <mergeCell ref="D1067:F1067"/>
    <mergeCell ref="G1067:H1067"/>
    <mergeCell ref="B1068:P1068"/>
    <mergeCell ref="D1069:F1069"/>
    <mergeCell ref="G1069:H1069"/>
    <mergeCell ref="B1070:P1070"/>
    <mergeCell ref="D1071:F1071"/>
    <mergeCell ref="G1071:H1071"/>
    <mergeCell ref="B1072:P1072"/>
    <mergeCell ref="D1073:F1073"/>
    <mergeCell ref="G1073:H1073"/>
    <mergeCell ref="B1074:P1074"/>
    <mergeCell ref="D1075:F1075"/>
    <mergeCell ref="G1075:H1075"/>
    <mergeCell ref="B1076:P1076"/>
    <mergeCell ref="D1077:F1077"/>
    <mergeCell ref="G1077:H1077"/>
    <mergeCell ref="B1078:P1078"/>
    <mergeCell ref="D1079:F1079"/>
    <mergeCell ref="G1079:H1079"/>
    <mergeCell ref="B1080:P1080"/>
    <mergeCell ref="D1081:F1081"/>
    <mergeCell ref="G1081:H1081"/>
    <mergeCell ref="B1082:P1082"/>
    <mergeCell ref="D1083:F1083"/>
    <mergeCell ref="G1083:H1083"/>
    <mergeCell ref="B1084:P1084"/>
    <mergeCell ref="D1085:F1085"/>
    <mergeCell ref="G1085:H1085"/>
    <mergeCell ref="B1086:P1086"/>
    <mergeCell ref="D1087:F1087"/>
    <mergeCell ref="G1087:H1087"/>
    <mergeCell ref="B1088:P1088"/>
    <mergeCell ref="D1089:F1089"/>
    <mergeCell ref="G1089:H1089"/>
    <mergeCell ref="B1090:P1090"/>
    <mergeCell ref="D1091:F1091"/>
    <mergeCell ref="G1091:H1091"/>
    <mergeCell ref="B1092:P1092"/>
    <mergeCell ref="D1093:F1093"/>
    <mergeCell ref="G1093:H1093"/>
    <mergeCell ref="B1094:P1094"/>
    <mergeCell ref="D1095:F1095"/>
    <mergeCell ref="G1095:H1095"/>
    <mergeCell ref="B1096:P1096"/>
    <mergeCell ref="D1097:F1097"/>
    <mergeCell ref="G1097:H1097"/>
    <mergeCell ref="B1098:P1098"/>
    <mergeCell ref="D1099:F1099"/>
    <mergeCell ref="G1099:H1099"/>
    <mergeCell ref="B1100:P1100"/>
    <mergeCell ref="D1101:F1101"/>
    <mergeCell ref="G1101:H1101"/>
    <mergeCell ref="B1102:P1102"/>
    <mergeCell ref="D1103:F1103"/>
    <mergeCell ref="G1103:H1103"/>
    <mergeCell ref="B1104:P1104"/>
    <mergeCell ref="D1105:F1105"/>
    <mergeCell ref="G1105:H1105"/>
    <mergeCell ref="B1106:P1106"/>
    <mergeCell ref="D1107:F1107"/>
    <mergeCell ref="G1107:H1107"/>
    <mergeCell ref="B1108:P1108"/>
    <mergeCell ref="D1109:F1109"/>
    <mergeCell ref="G1109:H1109"/>
    <mergeCell ref="B1110:P1110"/>
    <mergeCell ref="D1111:F1111"/>
    <mergeCell ref="G1111:H1111"/>
    <mergeCell ref="B1112:P1112"/>
    <mergeCell ref="D1113:F1113"/>
    <mergeCell ref="G1113:H1113"/>
    <mergeCell ref="B1114:P1114"/>
    <mergeCell ref="D1115:F1115"/>
    <mergeCell ref="G1115:H1115"/>
    <mergeCell ref="B1116:P1116"/>
    <mergeCell ref="D1117:F1117"/>
    <mergeCell ref="G1117:H1117"/>
    <mergeCell ref="B1118:P1118"/>
    <mergeCell ref="D1119:F1119"/>
    <mergeCell ref="G1119:H1119"/>
    <mergeCell ref="B1120:P1120"/>
    <mergeCell ref="D1121:F1121"/>
    <mergeCell ref="G1121:H1121"/>
    <mergeCell ref="B1122:P1122"/>
    <mergeCell ref="D1123:F1123"/>
    <mergeCell ref="G1123:H1123"/>
    <mergeCell ref="B1124:P1124"/>
    <mergeCell ref="D1125:F1125"/>
    <mergeCell ref="G1125:H1125"/>
    <mergeCell ref="B1126:P1126"/>
    <mergeCell ref="D1127:F1127"/>
    <mergeCell ref="G1127:H1127"/>
    <mergeCell ref="B1128:P1128"/>
    <mergeCell ref="D1129:F1129"/>
    <mergeCell ref="G1129:H1129"/>
    <mergeCell ref="B1130:P1130"/>
    <mergeCell ref="D1131:F1131"/>
    <mergeCell ref="G1131:H1131"/>
    <mergeCell ref="B1132:P1132"/>
    <mergeCell ref="D1133:F1133"/>
    <mergeCell ref="G1133:H1133"/>
    <mergeCell ref="B1134:P1134"/>
    <mergeCell ref="D1135:F1135"/>
    <mergeCell ref="G1135:H1135"/>
    <mergeCell ref="B1136:P1136"/>
    <mergeCell ref="D1137:F1137"/>
    <mergeCell ref="G1137:H1137"/>
    <mergeCell ref="B1138:P1138"/>
    <mergeCell ref="D1139:F1139"/>
    <mergeCell ref="G1139:H1139"/>
    <mergeCell ref="B1140:P1140"/>
    <mergeCell ref="D1141:F1141"/>
    <mergeCell ref="G1141:H1141"/>
    <mergeCell ref="B1142:P1142"/>
    <mergeCell ref="D1143:F1143"/>
    <mergeCell ref="G1143:H1143"/>
    <mergeCell ref="B1144:P1144"/>
    <mergeCell ref="D1145:F1145"/>
    <mergeCell ref="G1145:H1145"/>
    <mergeCell ref="B1146:P1146"/>
    <mergeCell ref="D1147:F1147"/>
    <mergeCell ref="G1147:H1147"/>
    <mergeCell ref="B1148:P1148"/>
    <mergeCell ref="D1149:F1149"/>
    <mergeCell ref="G1149:H1149"/>
    <mergeCell ref="B1150:P1150"/>
    <mergeCell ref="D1151:F1151"/>
    <mergeCell ref="G1151:H1151"/>
    <mergeCell ref="B1152:P1152"/>
    <mergeCell ref="B1153:P1153"/>
    <mergeCell ref="B1154:P1154"/>
    <mergeCell ref="B1155:P1155"/>
    <mergeCell ref="D1156:F1156"/>
    <mergeCell ref="G1156:H1156"/>
    <mergeCell ref="B1157:P1157"/>
    <mergeCell ref="D1158:F1158"/>
    <mergeCell ref="G1158:H1158"/>
    <mergeCell ref="B1159:P1159"/>
    <mergeCell ref="D1160:F1160"/>
    <mergeCell ref="G1160:H1160"/>
    <mergeCell ref="B1161:P1161"/>
    <mergeCell ref="D1162:F1162"/>
    <mergeCell ref="G1162:H1162"/>
    <mergeCell ref="B1163:P1163"/>
    <mergeCell ref="D1164:F1164"/>
    <mergeCell ref="G1164:H1164"/>
    <mergeCell ref="B1165:P1165"/>
    <mergeCell ref="D1166:F1166"/>
    <mergeCell ref="G1166:H1166"/>
    <mergeCell ref="B1167:P1167"/>
    <mergeCell ref="D1168:F1168"/>
    <mergeCell ref="G1168:H1168"/>
    <mergeCell ref="B1169:P1169"/>
    <mergeCell ref="D1170:F1170"/>
    <mergeCell ref="G1170:H1170"/>
    <mergeCell ref="B1171:P1171"/>
    <mergeCell ref="D1172:F1172"/>
    <mergeCell ref="G1172:H1172"/>
    <mergeCell ref="B1173:P1173"/>
    <mergeCell ref="D1174:F1174"/>
    <mergeCell ref="G1174:H1174"/>
    <mergeCell ref="B1175:P1175"/>
    <mergeCell ref="D1176:F1176"/>
    <mergeCell ref="G1176:H1176"/>
    <mergeCell ref="B1177:P1177"/>
    <mergeCell ref="D1178:F1178"/>
    <mergeCell ref="G1178:H1178"/>
    <mergeCell ref="B1179:P1179"/>
    <mergeCell ref="D1180:F1180"/>
    <mergeCell ref="G1180:H1180"/>
    <mergeCell ref="B1181:P1181"/>
    <mergeCell ref="D1182:F1182"/>
    <mergeCell ref="G1182:H1182"/>
    <mergeCell ref="B1183:P1183"/>
    <mergeCell ref="D1184:F1184"/>
    <mergeCell ref="G1184:H1184"/>
    <mergeCell ref="B1185:P1185"/>
    <mergeCell ref="D1186:F1186"/>
    <mergeCell ref="G1186:H1186"/>
    <mergeCell ref="B1187:P1187"/>
    <mergeCell ref="D1188:F1188"/>
    <mergeCell ref="G1188:H1188"/>
    <mergeCell ref="B1189:P1189"/>
    <mergeCell ref="D1190:F1190"/>
    <mergeCell ref="G1190:H1190"/>
    <mergeCell ref="B1191:P1191"/>
    <mergeCell ref="D1192:F1192"/>
    <mergeCell ref="G1192:H1192"/>
    <mergeCell ref="B1193:P1193"/>
    <mergeCell ref="D1194:F1194"/>
    <mergeCell ref="G1194:H1194"/>
    <mergeCell ref="B1195:P1195"/>
    <mergeCell ref="D1196:F1196"/>
    <mergeCell ref="G1196:H1196"/>
    <mergeCell ref="B1197:P1197"/>
    <mergeCell ref="D1198:F1198"/>
    <mergeCell ref="G1198:H1198"/>
    <mergeCell ref="B1199:P1199"/>
    <mergeCell ref="D1200:F1200"/>
    <mergeCell ref="G1200:H1200"/>
    <mergeCell ref="B1201:P1201"/>
    <mergeCell ref="D1202:F1202"/>
    <mergeCell ref="G1202:H1202"/>
    <mergeCell ref="B1203:P1203"/>
    <mergeCell ref="D1204:F1204"/>
    <mergeCell ref="G1204:H1204"/>
    <mergeCell ref="B1205:P1205"/>
    <mergeCell ref="D1206:F1206"/>
    <mergeCell ref="G1206:H1206"/>
    <mergeCell ref="B1207:P1207"/>
    <mergeCell ref="D1208:F1208"/>
    <mergeCell ref="G1208:H1208"/>
    <mergeCell ref="B1209:P1209"/>
    <mergeCell ref="D1210:F1210"/>
    <mergeCell ref="G1210:H1210"/>
    <mergeCell ref="B1211:P1211"/>
    <mergeCell ref="D1212:F1212"/>
    <mergeCell ref="G1212:H1212"/>
    <mergeCell ref="B1213:P1213"/>
    <mergeCell ref="D1214:F1214"/>
    <mergeCell ref="G1214:H1214"/>
    <mergeCell ref="B1215:P1215"/>
    <mergeCell ref="D1216:F1216"/>
    <mergeCell ref="G1216:H1216"/>
    <mergeCell ref="B1217:P1217"/>
    <mergeCell ref="D1218:F1218"/>
    <mergeCell ref="G1218:H1218"/>
    <mergeCell ref="B1219:P1219"/>
    <mergeCell ref="D1220:F1220"/>
    <mergeCell ref="G1220:H1220"/>
    <mergeCell ref="B1221:P1221"/>
    <mergeCell ref="D1222:F1222"/>
    <mergeCell ref="G1222:H1222"/>
    <mergeCell ref="B1223:P1223"/>
    <mergeCell ref="D1224:F1224"/>
    <mergeCell ref="G1224:H1224"/>
    <mergeCell ref="B1225:P1225"/>
    <mergeCell ref="D1226:F1226"/>
    <mergeCell ref="G1226:H1226"/>
    <mergeCell ref="B1227:P1227"/>
    <mergeCell ref="D1228:F1228"/>
    <mergeCell ref="G1228:H1228"/>
    <mergeCell ref="B1229:P1229"/>
    <mergeCell ref="D1230:F1230"/>
    <mergeCell ref="G1230:H1230"/>
    <mergeCell ref="B1231:P1231"/>
    <mergeCell ref="D1232:F1232"/>
    <mergeCell ref="G1232:H1232"/>
    <mergeCell ref="B1233:P1233"/>
    <mergeCell ref="D1234:F1234"/>
    <mergeCell ref="G1234:H1234"/>
    <mergeCell ref="B1235:P1235"/>
    <mergeCell ref="D1236:F1236"/>
    <mergeCell ref="G1236:H1236"/>
    <mergeCell ref="B1237:P1237"/>
    <mergeCell ref="D1238:F1238"/>
    <mergeCell ref="G1238:H1238"/>
    <mergeCell ref="B1239:P1239"/>
    <mergeCell ref="D1240:F1240"/>
    <mergeCell ref="G1240:H1240"/>
    <mergeCell ref="B1241:P1241"/>
    <mergeCell ref="D1242:F1242"/>
    <mergeCell ref="G1242:H1242"/>
    <mergeCell ref="B1243:P1243"/>
    <mergeCell ref="D1244:F1244"/>
    <mergeCell ref="G1244:H1244"/>
    <mergeCell ref="B1245:P1245"/>
    <mergeCell ref="D1246:F1246"/>
    <mergeCell ref="G1246:H1246"/>
    <mergeCell ref="B1247:P1247"/>
    <mergeCell ref="D1248:F1248"/>
    <mergeCell ref="G1248:H1248"/>
    <mergeCell ref="B1249:P1249"/>
    <mergeCell ref="D1250:F1250"/>
    <mergeCell ref="G1250:H1250"/>
    <mergeCell ref="B1251:P1251"/>
    <mergeCell ref="D1252:F1252"/>
    <mergeCell ref="G1252:H1252"/>
    <mergeCell ref="B1253:P1253"/>
    <mergeCell ref="D1254:F1254"/>
    <mergeCell ref="G1254:H1254"/>
    <mergeCell ref="B1255:P1255"/>
    <mergeCell ref="D1256:F1256"/>
    <mergeCell ref="G1256:H1256"/>
    <mergeCell ref="B1257:P1257"/>
    <mergeCell ref="D1258:F1258"/>
    <mergeCell ref="G1258:H1258"/>
    <mergeCell ref="B1259:P1259"/>
    <mergeCell ref="D1260:F1260"/>
    <mergeCell ref="G1260:H1260"/>
    <mergeCell ref="B1261:P1261"/>
    <mergeCell ref="D1262:F1262"/>
    <mergeCell ref="G1262:H1262"/>
    <mergeCell ref="B1263:P1263"/>
    <mergeCell ref="D1264:F1264"/>
    <mergeCell ref="G1264:H1264"/>
    <mergeCell ref="B1265:P1265"/>
    <mergeCell ref="D1266:F1266"/>
    <mergeCell ref="G1266:H1266"/>
    <mergeCell ref="B1267:P1267"/>
    <mergeCell ref="D1268:F1268"/>
    <mergeCell ref="G1268:H1268"/>
    <mergeCell ref="B1269:P1269"/>
    <mergeCell ref="D1270:F1270"/>
    <mergeCell ref="G1270:H1270"/>
    <mergeCell ref="B1271:P1271"/>
    <mergeCell ref="D1272:F1272"/>
    <mergeCell ref="G1272:H1272"/>
    <mergeCell ref="B1273:P1273"/>
    <mergeCell ref="D1274:F1274"/>
    <mergeCell ref="G1274:H1274"/>
    <mergeCell ref="B1275:P1275"/>
    <mergeCell ref="B1276:P1276"/>
    <mergeCell ref="B1277:P1278"/>
    <mergeCell ref="D1279:F1279"/>
    <mergeCell ref="G1279:H1279"/>
    <mergeCell ref="B1280:P1280"/>
    <mergeCell ref="D1281:F1281"/>
    <mergeCell ref="G1281:H1281"/>
    <mergeCell ref="B1282:P1282"/>
    <mergeCell ref="D1283:F1283"/>
    <mergeCell ref="G1283:H1283"/>
    <mergeCell ref="B1284:P1284"/>
    <mergeCell ref="D1285:F1285"/>
    <mergeCell ref="G1285:H1285"/>
    <mergeCell ref="B1286:P1286"/>
    <mergeCell ref="D1287:F1287"/>
    <mergeCell ref="G1287:H1287"/>
    <mergeCell ref="B1288:P1288"/>
    <mergeCell ref="B1289:P1289"/>
    <mergeCell ref="B1290:P1290"/>
    <mergeCell ref="D1291:F1291"/>
    <mergeCell ref="G1291:H1291"/>
    <mergeCell ref="B1292:P1292"/>
    <mergeCell ref="B1293:P1293"/>
    <mergeCell ref="D1294:F1294"/>
    <mergeCell ref="G1294:H1294"/>
    <mergeCell ref="B1295:P1295"/>
    <mergeCell ref="B1296:P1296"/>
    <mergeCell ref="D1297:F1297"/>
    <mergeCell ref="G1297:H1297"/>
    <mergeCell ref="B1298:P1298"/>
    <mergeCell ref="B1299:P1299"/>
    <mergeCell ref="D1300:F1300"/>
    <mergeCell ref="G1300:H1300"/>
    <mergeCell ref="B1301:P1301"/>
    <mergeCell ref="B1302:P130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47</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2017-02-17T21:07:13Z</dcterms:modified>
  <cp:revision>11</cp:revision>
  <dc:subject/>
  <dc:title/>
</cp:coreProperties>
</file>