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6\GS\AppendBuff_Doc\Docs\"/>
    </mc:Choice>
  </mc:AlternateContent>
  <xr:revisionPtr revIDLastSave="0" documentId="13_ncr:1_{7F6B74ED-FC8E-4221-9CB3-EB92B8B2CE43}" xr6:coauthVersionLast="47" xr6:coauthVersionMax="47" xr10:uidLastSave="{00000000-0000-0000-0000-000000000000}"/>
  <bookViews>
    <workbookView xWindow="28680" yWindow="-120" windowWidth="29040" windowHeight="15720" activeTab="1" xr2:uid="{A2290441-0D6A-4756-AAE5-F385C908A4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I9" i="2"/>
  <c r="J9" i="2"/>
  <c r="G9" i="2"/>
  <c r="A11" i="2"/>
  <c r="A12" i="2"/>
  <c r="A13" i="2"/>
  <c r="A14" i="2"/>
  <c r="A15" i="2"/>
  <c r="A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F10" i="2"/>
  <c r="G10" i="2"/>
  <c r="E10" i="2"/>
  <c r="D10" i="2"/>
  <c r="R18" i="1"/>
  <c r="S18" i="1"/>
  <c r="R19" i="1"/>
  <c r="S19" i="1"/>
  <c r="R20" i="1"/>
  <c r="S20" i="1"/>
  <c r="R21" i="1"/>
  <c r="S21" i="1"/>
  <c r="R22" i="1"/>
  <c r="S22" i="1"/>
  <c r="S17" i="1"/>
  <c r="R17" i="1"/>
  <c r="G9" i="1"/>
  <c r="G10" i="1"/>
  <c r="G11" i="1"/>
  <c r="G12" i="1"/>
  <c r="G13" i="1"/>
  <c r="G8" i="1"/>
  <c r="F12" i="1"/>
  <c r="F13" i="1" s="1"/>
  <c r="F10" i="1"/>
  <c r="F11" i="1" s="1"/>
  <c r="F9" i="1"/>
  <c r="D3" i="1"/>
  <c r="E3" i="1"/>
  <c r="F3" i="1"/>
  <c r="G3" i="1"/>
  <c r="H3" i="1"/>
  <c r="I3" i="1"/>
  <c r="J3" i="1"/>
  <c r="K3" i="1"/>
  <c r="C3" i="1"/>
</calcChain>
</file>

<file path=xl/sharedStrings.xml><?xml version="1.0" encoding="utf-8"?>
<sst xmlns="http://schemas.openxmlformats.org/spreadsheetml/2006/main" count="211" uniqueCount="30">
  <si>
    <t xml:space="preserve">Primes: </t>
  </si>
  <si>
    <t>Point N</t>
  </si>
  <si>
    <t>Avg</t>
  </si>
  <si>
    <t>Runtime (ms)</t>
  </si>
  <si>
    <t>tflops</t>
  </si>
  <si>
    <t>Primes</t>
  </si>
  <si>
    <t>Number</t>
  </si>
  <si>
    <t>Calc (sec)</t>
  </si>
  <si>
    <t>Array (sec)</t>
  </si>
  <si>
    <t>&lt;calc_runtime&gt;</t>
  </si>
  <si>
    <t>&lt;array_runtime&gt;</t>
  </si>
  <si>
    <t>&lt;AppendBuff_IndexN&gt;</t>
  </si>
  <si>
    <t>Calc (ms)</t>
  </si>
  <si>
    <t>Array (ms)</t>
  </si>
  <si>
    <t>Cpu Calc</t>
  </si>
  <si>
    <t>Cpu Array</t>
  </si>
  <si>
    <t>&lt;Calc_Cpu_Primes()&gt;&lt;cpu_calc_runtime&gt;</t>
  </si>
  <si>
    <t>&lt;cpu_array_runtime&gt;</t>
  </si>
  <si>
    <t>Calc Speedup</t>
  </si>
  <si>
    <t>Array Speedup</t>
  </si>
  <si>
    <t>&lt;calc_Speedup&gt;</t>
  </si>
  <si>
    <t>&lt;array_Speedup&gt;</t>
  </si>
  <si>
    <t>Number K</t>
  </si>
  <si>
    <t>&lt;maxPrimeN==1000&gt;&lt;CalcPrimes()&gt;</t>
  </si>
  <si>
    <t>&lt;maxPrimeN==10000&gt;&lt;CalcPrimes()&gt;</t>
  </si>
  <si>
    <t>&lt;maxPrimeN==100000&gt;&lt;CalcPrimes()&gt;</t>
  </si>
  <si>
    <t>&lt;maxPrimeN==1000000&gt;&lt;CalcPrimes()&gt;</t>
  </si>
  <si>
    <t>&lt;maxPrimeN==10000000&gt;&lt;CalcPrimes()&gt;</t>
  </si>
  <si>
    <t>&lt;maxPrimeN==100000000&gt;&lt;CalcPrimes()&gt;</t>
  </si>
  <si>
    <t>&lt;maxPrimeN==1000&gt;&lt;CalcPrimes()&gt;&lt;CalcPrimes()&gt;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</si>
</sst>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8" fontId="0" fillId="0" borderId="0" xfId="0" applyNumberFormat="1"/>
    <xf numFmtId="4" fontId="2" fillId="3" borderId="1" xfId="0" applyNumberFormat="1" applyFont="1" applyFill="1" applyBorder="1" applyAlignment="1">
      <alignment horizontal="center" vertical="center" wrapText="1"/>
    </xf>
    <xf numFmtId="11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Sheet2!$D$9</c:f>
              <c:strCache>
                <c:ptCount val="1"/>
                <c:pt idx="0">
                  <c:v>Calc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Sheet2!$B$10:$B$15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Sheet2!$D$10:$D$15</c:f>
              <c:numCache>
                <c:formatCode>#,##0.00</c:formatCode>
                <c:ptCount val="6"/>
                <c:pt idx="0">
                  <c:v>0.24879999999999997</c:v>
                </c:pt>
                <c:pt idx="1">
                  <c:v>0.72099999999999997</c:v>
                </c:pt>
                <c:pt idx="2">
                  <c:v>2.4657</c:v>
                </c:pt>
                <c:pt idx="3">
                  <c:v>7.4839000000000002</c:v>
                </c:pt>
                <c:pt idx="4">
                  <c:v>22.8276</c:v>
                </c:pt>
                <c:pt idx="5">
                  <c:v>53.237300000000005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5-43A8-B640-387ABB18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7024"/>
        <c:axId val="180032304"/>
      </c:scatterChart>
      <c:valAx>
        <c:axId val="180027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2304"/>
        <c:crosses val="autoZero"/>
        <c:crossBetween val="midCat"/>
      </c:valAx>
      <c:valAx>
        <c:axId val="180032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Sheet2!$F$9</c:f>
              <c:strCache>
                <c:ptCount val="1"/>
                <c:pt idx="0">
                  <c:v>Cpu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Sheet2!$B$10:$B$15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Sheet2!$F$10:$F$15</c:f>
              <c:numCache>
                <c:formatCode>#,##0.00</c:formatCode>
                <c:ptCount val="6"/>
                <c:pt idx="0">
                  <c:v>7.4700000000000003E-2</c:v>
                </c:pt>
                <c:pt idx="1">
                  <c:v>0.85119999999999996</c:v>
                </c:pt>
                <c:pt idx="2">
                  <c:v>9.2455999999999996</c:v>
                </c:pt>
                <c:pt idx="3">
                  <c:v>100.16289999999999</c:v>
                </c:pt>
                <c:pt idx="4">
                  <c:v>805.94719999999995</c:v>
                </c:pt>
                <c:pt idx="5">
                  <c:v>8996.3230000000003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B-4C8C-AD69-FB2CEEFC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9904"/>
        <c:axId val="180025584"/>
      </c:scatterChart>
      <c:valAx>
        <c:axId val="180029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5584"/>
        <c:crosses val="autoZero"/>
        <c:crossBetween val="midCat"/>
      </c:valAx>
      <c:valAx>
        <c:axId val="18002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Sheet2!$D$9</c:f>
              <c:strCache>
                <c:ptCount val="1"/>
                <c:pt idx="0">
                  <c:v>Calc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Sheet2!$B$10:$B$15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Sheet2!$D$10:$D$15</c:f>
              <c:numCache>
                <c:formatCode>#,##0.00</c:formatCode>
                <c:ptCount val="6"/>
                <c:pt idx="0">
                  <c:v>0.24879999999999997</c:v>
                </c:pt>
                <c:pt idx="1">
                  <c:v>0.72099999999999997</c:v>
                </c:pt>
                <c:pt idx="2">
                  <c:v>2.4657</c:v>
                </c:pt>
                <c:pt idx="3">
                  <c:v>7.4839000000000002</c:v>
                </c:pt>
                <c:pt idx="4">
                  <c:v>22.8276</c:v>
                </c:pt>
                <c:pt idx="5">
                  <c:v>53.237300000000005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F-481A-8786-38AD701F6A46}"/>
            </c:ext>
          </c:extLst>
        </c:ser>
        <c:ser>
          <c:idx val="1"/>
          <c:order val="1"/>
          <c:tx>
            <c:strRef>
              <c:f>Sheet2!$F$9</c:f>
              <c:strCache>
                <c:ptCount val="1"/>
                <c:pt idx="0">
                  <c:v>Cpu 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Sheet2!$B$10:$B$15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Sheet2!$F$10:$F$15</c:f>
              <c:numCache>
                <c:formatCode>#,##0.00</c:formatCode>
                <c:ptCount val="6"/>
                <c:pt idx="0">
                  <c:v>7.4700000000000003E-2</c:v>
                </c:pt>
                <c:pt idx="1">
                  <c:v>0.85119999999999996</c:v>
                </c:pt>
                <c:pt idx="2">
                  <c:v>9.2455999999999996</c:v>
                </c:pt>
                <c:pt idx="3">
                  <c:v>100.16289999999999</c:v>
                </c:pt>
                <c:pt idx="4">
                  <c:v>805.94719999999995</c:v>
                </c:pt>
                <c:pt idx="5">
                  <c:v>8996.3230000000003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AF-481A-8786-38AD701F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96832"/>
        <c:axId val="1627400672"/>
      </c:scatterChart>
      <c:valAx>
        <c:axId val="1627396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00672"/>
        <c:crosses val="autoZero"/>
        <c:crossBetween val="midCat"/>
      </c:valAx>
      <c:valAx>
        <c:axId val="162740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9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Primes,</a:t>
            </a:r>
            <a:r>
              <a:rPr lang="en-US" baseline="0"/>
              <a:t> KN vs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Sheet2!$D$9</c:f>
              <c:strCache>
                <c:ptCount val="1"/>
                <c:pt idx="0">
                  <c:v>Calc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Sheet2!$A$10:$A$15</c:f>
              <c:numCache>
                <c:formatCode>#,##0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Sheet2!$D$10:$D$15</c:f>
              <c:numCache>
                <c:formatCode>#,##0.00</c:formatCode>
                <c:ptCount val="6"/>
                <c:pt idx="0">
                  <c:v>0.24879999999999997</c:v>
                </c:pt>
                <c:pt idx="1">
                  <c:v>0.72099999999999997</c:v>
                </c:pt>
                <c:pt idx="2">
                  <c:v>2.4657</c:v>
                </c:pt>
                <c:pt idx="3">
                  <c:v>7.4839000000000002</c:v>
                </c:pt>
                <c:pt idx="4">
                  <c:v>22.8276</c:v>
                </c:pt>
                <c:pt idx="5">
                  <c:v>53.237300000000005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8-4D50-8CAF-32AF83511647}"/>
            </c:ext>
          </c:extLst>
        </c:ser>
        <c:ser>
          <c:idx val="1"/>
          <c:order val="1"/>
          <c:tx>
            <c:strRef>
              <c:f>Sheet2!$F$9</c:f>
              <c:strCache>
                <c:ptCount val="1"/>
                <c:pt idx="0">
                  <c:v>Cpu 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Sheet2!$A$10:$A$15</c:f>
              <c:numCache>
                <c:formatCode>#,##0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Sheet2!$F$10:$F$15</c:f>
              <c:numCache>
                <c:formatCode>#,##0.00</c:formatCode>
                <c:ptCount val="6"/>
                <c:pt idx="0">
                  <c:v>7.4700000000000003E-2</c:v>
                </c:pt>
                <c:pt idx="1">
                  <c:v>0.85119999999999996</c:v>
                </c:pt>
                <c:pt idx="2">
                  <c:v>9.2455999999999996</c:v>
                </c:pt>
                <c:pt idx="3">
                  <c:v>100.16289999999999</c:v>
                </c:pt>
                <c:pt idx="4">
                  <c:v>805.94719999999995</c:v>
                </c:pt>
                <c:pt idx="5">
                  <c:v>8996.3230000000003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78-4D50-8CAF-32AF8351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2256"/>
        <c:axId val="179796096"/>
      </c:scatterChart>
      <c:valAx>
        <c:axId val="179792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6096"/>
        <c:crosses val="autoZero"/>
        <c:crossBetween val="midCat"/>
      </c:valAx>
      <c:valAx>
        <c:axId val="179796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Primes, N (x1000) vs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Sheet2!$D$9</c:f>
              <c:strCache>
                <c:ptCount val="1"/>
                <c:pt idx="0">
                  <c:v>Calc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Sheet2!$A$10:$A$15</c:f>
              <c:numCache>
                <c:formatCode>#,##0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Sheet2!$D$10:$D$15</c:f>
              <c:numCache>
                <c:formatCode>#,##0.00</c:formatCode>
                <c:ptCount val="6"/>
                <c:pt idx="0">
                  <c:v>0.24879999999999997</c:v>
                </c:pt>
                <c:pt idx="1">
                  <c:v>0.72099999999999997</c:v>
                </c:pt>
                <c:pt idx="2">
                  <c:v>2.4657</c:v>
                </c:pt>
                <c:pt idx="3">
                  <c:v>7.4839000000000002</c:v>
                </c:pt>
                <c:pt idx="4">
                  <c:v>22.8276</c:v>
                </c:pt>
                <c:pt idx="5">
                  <c:v>53.237300000000005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3-4102-A9CC-5595FD423E30}"/>
            </c:ext>
          </c:extLst>
        </c:ser>
        <c:ser>
          <c:idx val="1"/>
          <c:order val="1"/>
          <c:tx>
            <c:strRef>
              <c:f>Sheet2!$E$9</c:f>
              <c:strCache>
                <c:ptCount val="1"/>
                <c:pt idx="0">
                  <c:v>Array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Sheet2!$A$10:$A$15</c:f>
              <c:numCache>
                <c:formatCode>#,##0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Sheet2!$E$10:$E$15</c:f>
              <c:numCache>
                <c:formatCode>#,##0.00</c:formatCode>
                <c:ptCount val="6"/>
                <c:pt idx="0">
                  <c:v>1.9476</c:v>
                </c:pt>
                <c:pt idx="1">
                  <c:v>4.8462999999999994</c:v>
                </c:pt>
                <c:pt idx="2">
                  <c:v>17.422599999999999</c:v>
                </c:pt>
                <c:pt idx="3">
                  <c:v>45.660299999999999</c:v>
                </c:pt>
                <c:pt idx="4">
                  <c:v>325.42929999999996</c:v>
                </c:pt>
                <c:pt idx="5">
                  <c:v>1097.2550000000001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C3-4102-A9CC-5595FD423E30}"/>
            </c:ext>
          </c:extLst>
        </c:ser>
        <c:ser>
          <c:idx val="2"/>
          <c:order val="2"/>
          <c:tx>
            <c:strRef>
              <c:f>Sheet2!$F$9</c:f>
              <c:strCache>
                <c:ptCount val="1"/>
                <c:pt idx="0">
                  <c:v>Cpu 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Sheet2!$A$10:$A$15</c:f>
              <c:numCache>
                <c:formatCode>#,##0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Sheet2!$F$10:$F$15</c:f>
              <c:numCache>
                <c:formatCode>#,##0.00</c:formatCode>
                <c:ptCount val="6"/>
                <c:pt idx="0">
                  <c:v>7.4700000000000003E-2</c:v>
                </c:pt>
                <c:pt idx="1">
                  <c:v>0.85119999999999996</c:v>
                </c:pt>
                <c:pt idx="2">
                  <c:v>9.2455999999999996</c:v>
                </c:pt>
                <c:pt idx="3">
                  <c:v>100.16289999999999</c:v>
                </c:pt>
                <c:pt idx="4">
                  <c:v>805.94719999999995</c:v>
                </c:pt>
                <c:pt idx="5">
                  <c:v>8996.3230000000003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C3-4102-A9CC-5595FD423E30}"/>
            </c:ext>
          </c:extLst>
        </c:ser>
        <c:ser>
          <c:idx val="3"/>
          <c:order val="3"/>
          <c:tx>
            <c:strRef>
              <c:f>Sheet2!$G$9</c:f>
              <c:strCache>
                <c:ptCount val="1"/>
                <c:pt idx="0">
                  <c:v>Cpu Array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Sheet2!$A$10:$A$15</c:f>
              <c:numCache>
                <c:formatCode>#,##0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Sheet2!$G$10:$G$15</c:f>
              <c:numCache>
                <c:formatCode>#,##0.00</c:formatCode>
                <c:ptCount val="6"/>
                <c:pt idx="0">
                  <c:v>0.1421</c:v>
                </c:pt>
                <c:pt idx="1">
                  <c:v>1.4427000000000001</c:v>
                </c:pt>
                <c:pt idx="2">
                  <c:v>14.7782</c:v>
                </c:pt>
                <c:pt idx="3">
                  <c:v>154.48600000000002</c:v>
                </c:pt>
                <c:pt idx="4">
                  <c:v>1189.7909999999999</c:v>
                </c:pt>
                <c:pt idx="5">
                  <c:v>15606.89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C3-4102-A9CC-5595FD42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71696"/>
        <c:axId val="399091856"/>
      </c:scatterChart>
      <c:valAx>
        <c:axId val="399071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91856"/>
        <c:crosses val="autoZero"/>
        <c:crossBetween val="midCat"/>
      </c:valAx>
      <c:valAx>
        <c:axId val="399091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7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</xdr:row>
      <xdr:rowOff>100012</xdr:rowOff>
    </xdr:from>
    <xdr:to>
      <xdr:col>18</xdr:col>
      <xdr:colOff>38100</xdr:colOff>
      <xdr:row>17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6E6555-6FF6-4E9C-31BB-E99D02727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19</xdr:row>
      <xdr:rowOff>23812</xdr:rowOff>
    </xdr:from>
    <xdr:to>
      <xdr:col>18</xdr:col>
      <xdr:colOff>14287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365876-AC72-B021-0BE2-AFCB6A2BB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700087</xdr:colOff>
      <xdr:row>16</xdr:row>
      <xdr:rowOff>147637</xdr:rowOff>
    </xdr:from>
    <xdr:to>
      <xdr:col>9</xdr:col>
      <xdr:colOff>23812</xdr:colOff>
      <xdr:row>31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C0597F-8D0B-7BDE-9A4A-968876B28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452437</xdr:colOff>
      <xdr:row>9</xdr:row>
      <xdr:rowOff>33337</xdr:rowOff>
    </xdr:from>
    <xdr:to>
      <xdr:col>23</xdr:col>
      <xdr:colOff>147637</xdr:colOff>
      <xdr:row>23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0F88D2-08E7-4DB1-8FC0-B63A6D9F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119062</xdr:colOff>
      <xdr:row>9</xdr:row>
      <xdr:rowOff>166687</xdr:rowOff>
    </xdr:from>
    <xdr:to>
      <xdr:col>15</xdr:col>
      <xdr:colOff>328612</xdr:colOff>
      <xdr:row>24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B903A7-D94F-794D-22C5-E6E22409F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7741-BC0F-448D-9407-3E982F8D5FDE}">
  <dimension ref="A1:S22"/>
  <sheetViews>
    <sheetView workbookViewId="0">
      <selection activeCell="G7" sqref="G7:N13"/>
    </sheetView>
  </sheetViews>
  <sheetFormatPr defaultRowHeight="15" x14ac:dyDescent="0.25"/>
  <cols>
    <col min="1" max="1" width="16.5703125" customWidth="1"/>
    <col min="6" max="6" width="11.28515625" customWidth="1"/>
    <col min="13" max="13" width="13" customWidth="1"/>
  </cols>
  <sheetData>
    <row r="1" spans="1:19" x14ac:dyDescent="0.25">
      <c r="A1" t="s">
        <v>0</v>
      </c>
      <c r="B1">
        <v>1</v>
      </c>
      <c r="C1">
        <v>4</v>
      </c>
      <c r="D1">
        <v>7</v>
      </c>
      <c r="E1">
        <v>10</v>
      </c>
      <c r="F1">
        <v>13</v>
      </c>
      <c r="G1">
        <v>16</v>
      </c>
      <c r="H1">
        <v>19</v>
      </c>
      <c r="I1">
        <v>22</v>
      </c>
      <c r="J1">
        <v>25</v>
      </c>
      <c r="K1">
        <v>28</v>
      </c>
    </row>
    <row r="2" spans="1:19" x14ac:dyDescent="0.25">
      <c r="C2">
        <v>2</v>
      </c>
      <c r="D2">
        <v>3</v>
      </c>
      <c r="E2">
        <v>5</v>
      </c>
      <c r="F2">
        <v>7</v>
      </c>
      <c r="G2">
        <v>11</v>
      </c>
      <c r="H2">
        <v>13</v>
      </c>
    </row>
    <row r="3" spans="1:19" x14ac:dyDescent="0.25">
      <c r="C3">
        <f>INT(C1/2)</f>
        <v>2</v>
      </c>
      <c r="D3">
        <f t="shared" ref="D3:K3" si="0">INT(D1/2)</f>
        <v>3</v>
      </c>
      <c r="E3">
        <f t="shared" si="0"/>
        <v>5</v>
      </c>
      <c r="F3">
        <f t="shared" si="0"/>
        <v>6</v>
      </c>
      <c r="G3">
        <f t="shared" si="0"/>
        <v>8</v>
      </c>
      <c r="H3">
        <f t="shared" si="0"/>
        <v>9</v>
      </c>
      <c r="I3">
        <f t="shared" si="0"/>
        <v>11</v>
      </c>
      <c r="J3">
        <f t="shared" si="0"/>
        <v>12</v>
      </c>
      <c r="K3">
        <f t="shared" si="0"/>
        <v>14</v>
      </c>
    </row>
    <row r="7" spans="1:19" ht="25.5" x14ac:dyDescent="0.25">
      <c r="A7" t="s">
        <v>1</v>
      </c>
      <c r="B7" t="s">
        <v>2</v>
      </c>
      <c r="C7" t="s">
        <v>3</v>
      </c>
      <c r="D7" t="s">
        <v>4</v>
      </c>
      <c r="G7" t="s">
        <v>6</v>
      </c>
      <c r="H7" t="s">
        <v>5</v>
      </c>
      <c r="I7" t="s">
        <v>7</v>
      </c>
      <c r="J7" t="s">
        <v>8</v>
      </c>
      <c r="K7" t="s">
        <v>14</v>
      </c>
      <c r="L7" t="s">
        <v>15</v>
      </c>
      <c r="M7" t="s">
        <v>18</v>
      </c>
      <c r="N7" t="s">
        <v>19</v>
      </c>
      <c r="P7" s="3" t="s">
        <v>6</v>
      </c>
      <c r="Q7" s="3" t="s">
        <v>5</v>
      </c>
      <c r="R7" s="3" t="s">
        <v>7</v>
      </c>
      <c r="S7" s="3" t="s">
        <v>8</v>
      </c>
    </row>
    <row r="8" spans="1:19" x14ac:dyDescent="0.25">
      <c r="A8">
        <v>10</v>
      </c>
      <c r="B8">
        <v>-0.19543569999999999</v>
      </c>
      <c r="C8">
        <v>3.5775000000000001</v>
      </c>
      <c r="D8" s="1">
        <v>7.5471700000000005E-5</v>
      </c>
      <c r="F8" s="2">
        <v>1000</v>
      </c>
      <c r="G8" t="str">
        <f>"&lt;maxPrimeN=="&amp;F8&amp;"&gt;&lt;CalcPrimes()&gt;"</f>
        <v>&lt;maxPrimeN==1000&gt;&lt;CalcPrimes()&gt;</v>
      </c>
      <c r="H8" t="s">
        <v>11</v>
      </c>
      <c r="I8" t="s">
        <v>9</v>
      </c>
      <c r="J8" t="s">
        <v>10</v>
      </c>
      <c r="K8" t="s">
        <v>16</v>
      </c>
      <c r="L8" t="s">
        <v>17</v>
      </c>
      <c r="M8" t="s">
        <v>20</v>
      </c>
      <c r="N8" t="s">
        <v>21</v>
      </c>
      <c r="P8" s="4">
        <v>1000</v>
      </c>
      <c r="Q8" s="4">
        <v>180</v>
      </c>
      <c r="R8" s="4">
        <v>3.4069999999999999E-4</v>
      </c>
      <c r="S8" s="4">
        <v>2.9480000000000001E-3</v>
      </c>
    </row>
    <row r="9" spans="1:19" x14ac:dyDescent="0.25">
      <c r="A9">
        <v>100</v>
      </c>
      <c r="B9">
        <v>-5.0070490000000002E-2</v>
      </c>
      <c r="C9">
        <v>2.3041</v>
      </c>
      <c r="D9">
        <v>1.1718239999999999E-3</v>
      </c>
      <c r="F9" s="2">
        <f>F8*10</f>
        <v>10000</v>
      </c>
      <c r="G9" t="str">
        <f t="shared" ref="G9:G13" si="1">"&lt;maxPrimeN=="&amp;F9&amp;"&gt;&lt;CalcPrimes()&gt;"</f>
        <v>&lt;maxPrimeN==10000&gt;&lt;CalcPrimes()&gt;</v>
      </c>
      <c r="H9" t="s">
        <v>11</v>
      </c>
      <c r="I9" t="s">
        <v>9</v>
      </c>
      <c r="J9" t="s">
        <v>10</v>
      </c>
      <c r="K9" t="s">
        <v>16</v>
      </c>
      <c r="L9" t="s">
        <v>17</v>
      </c>
      <c r="M9" t="s">
        <v>20</v>
      </c>
      <c r="N9" t="s">
        <v>21</v>
      </c>
      <c r="P9" s="4">
        <v>10000</v>
      </c>
      <c r="Q9" s="4">
        <v>1253</v>
      </c>
      <c r="R9" s="4">
        <v>1.0554E-3</v>
      </c>
      <c r="S9" s="4">
        <v>5.1365999999999998E-3</v>
      </c>
    </row>
    <row r="10" spans="1:19" x14ac:dyDescent="0.25">
      <c r="A10" s="2">
        <v>1000</v>
      </c>
      <c r="B10">
        <v>-3.5884859999999998E-2</v>
      </c>
      <c r="C10">
        <v>2.8260999999999998</v>
      </c>
      <c r="D10">
        <v>9.5538020000000001E-3</v>
      </c>
      <c r="F10" s="2">
        <f t="shared" ref="F10:F13" si="2">F9*10</f>
        <v>100000</v>
      </c>
      <c r="G10" t="str">
        <f t="shared" si="1"/>
        <v>&lt;maxPrimeN==100000&gt;&lt;CalcPrimes()&gt;</v>
      </c>
      <c r="H10" t="s">
        <v>11</v>
      </c>
      <c r="I10" t="s">
        <v>9</v>
      </c>
      <c r="J10" t="s">
        <v>10</v>
      </c>
      <c r="K10" t="s">
        <v>16</v>
      </c>
      <c r="L10" t="s">
        <v>17</v>
      </c>
      <c r="M10" t="s">
        <v>20</v>
      </c>
      <c r="N10" t="s">
        <v>21</v>
      </c>
      <c r="P10" s="4">
        <v>100000</v>
      </c>
      <c r="Q10" s="4">
        <v>9608</v>
      </c>
      <c r="R10" s="4">
        <v>3.1294999999999999E-3</v>
      </c>
      <c r="S10" s="4">
        <v>1.6255599999999999E-2</v>
      </c>
    </row>
    <row r="11" spans="1:19" x14ac:dyDescent="0.25">
      <c r="A11" s="2">
        <v>10000</v>
      </c>
      <c r="B11">
        <v>-1.7493879999999999E-3</v>
      </c>
      <c r="C11">
        <v>5.4580000000000002</v>
      </c>
      <c r="D11">
        <v>4.9468669999999999E-2</v>
      </c>
      <c r="F11" s="2">
        <f t="shared" si="2"/>
        <v>1000000</v>
      </c>
      <c r="G11" t="str">
        <f t="shared" si="1"/>
        <v>&lt;maxPrimeN==1000000&gt;&lt;CalcPrimes()&gt;</v>
      </c>
      <c r="H11" t="s">
        <v>11</v>
      </c>
      <c r="I11" t="s">
        <v>9</v>
      </c>
      <c r="J11" t="s">
        <v>10</v>
      </c>
      <c r="K11" t="s">
        <v>16</v>
      </c>
      <c r="L11" t="s">
        <v>17</v>
      </c>
      <c r="M11" t="s">
        <v>20</v>
      </c>
      <c r="N11" t="s">
        <v>21</v>
      </c>
      <c r="P11" s="4">
        <v>1000000</v>
      </c>
      <c r="Q11" s="4">
        <v>78498</v>
      </c>
      <c r="R11" s="4">
        <v>9.1561999999999998E-3</v>
      </c>
      <c r="S11" s="4">
        <v>4.7326800000000002E-2</v>
      </c>
    </row>
    <row r="12" spans="1:19" x14ac:dyDescent="0.25">
      <c r="A12" s="2">
        <v>100000</v>
      </c>
      <c r="B12">
        <v>-7.7992649999999997E-4</v>
      </c>
      <c r="C12">
        <v>4.1769999999999996</v>
      </c>
      <c r="D12">
        <v>0.64639690000000005</v>
      </c>
      <c r="F12" s="2">
        <f>F11*10</f>
        <v>10000000</v>
      </c>
      <c r="G12" t="str">
        <f t="shared" si="1"/>
        <v>&lt;maxPrimeN==10000000&gt;&lt;CalcPrimes()&gt;</v>
      </c>
      <c r="H12" t="s">
        <v>11</v>
      </c>
      <c r="I12" t="s">
        <v>9</v>
      </c>
      <c r="J12" t="s">
        <v>10</v>
      </c>
      <c r="K12" t="s">
        <v>16</v>
      </c>
      <c r="L12" t="s">
        <v>17</v>
      </c>
      <c r="M12" t="s">
        <v>20</v>
      </c>
      <c r="N12" t="s">
        <v>21</v>
      </c>
      <c r="P12" s="4">
        <v>10000000</v>
      </c>
      <c r="Q12" s="4">
        <v>664579</v>
      </c>
      <c r="R12" s="4">
        <v>3.2329999999999998E-2</v>
      </c>
      <c r="S12" s="4">
        <v>0.31265979999999999</v>
      </c>
    </row>
    <row r="13" spans="1:19" x14ac:dyDescent="0.25">
      <c r="A13" s="2">
        <v>1000000</v>
      </c>
      <c r="B13">
        <v>-7.4025060000000001E-4</v>
      </c>
      <c r="C13">
        <v>21.843800000000002</v>
      </c>
      <c r="D13">
        <v>1.236049</v>
      </c>
      <c r="F13" s="2">
        <f t="shared" si="2"/>
        <v>100000000</v>
      </c>
      <c r="G13" t="str">
        <f t="shared" si="1"/>
        <v>&lt;maxPrimeN==100000000&gt;&lt;CalcPrimes()&gt;</v>
      </c>
      <c r="H13" t="s">
        <v>11</v>
      </c>
      <c r="I13" t="s">
        <v>9</v>
      </c>
      <c r="J13" t="s">
        <v>10</v>
      </c>
      <c r="K13" t="s">
        <v>16</v>
      </c>
      <c r="L13" t="s">
        <v>17</v>
      </c>
      <c r="M13" t="s">
        <v>20</v>
      </c>
      <c r="N13" t="s">
        <v>21</v>
      </c>
      <c r="P13" s="4">
        <v>100000000</v>
      </c>
      <c r="Q13" s="4">
        <v>5761455</v>
      </c>
      <c r="R13" s="4">
        <v>9.1320799999999994E-2</v>
      </c>
      <c r="S13" s="4">
        <v>1.1533869999999999</v>
      </c>
    </row>
    <row r="14" spans="1:19" x14ac:dyDescent="0.25">
      <c r="A14" s="2">
        <v>10000000</v>
      </c>
      <c r="B14">
        <v>1.027959E-4</v>
      </c>
      <c r="C14">
        <v>215.3614</v>
      </c>
      <c r="D14">
        <v>1.2537069999999999</v>
      </c>
      <c r="F14" s="2"/>
    </row>
    <row r="15" spans="1:19" x14ac:dyDescent="0.25">
      <c r="A15" s="2">
        <v>100000000</v>
      </c>
      <c r="B15" s="1">
        <v>-1.3881910000000001E-5</v>
      </c>
      <c r="C15">
        <v>20.692799999999998</v>
      </c>
      <c r="D15">
        <v>130.4802</v>
      </c>
      <c r="F15" s="2"/>
    </row>
    <row r="16" spans="1:19" ht="25.5" x14ac:dyDescent="0.25">
      <c r="A16" s="2">
        <v>1000000000</v>
      </c>
      <c r="B16" s="1">
        <v>4.6857519999999996E-6</v>
      </c>
      <c r="C16">
        <v>115.89230000000001</v>
      </c>
      <c r="D16">
        <v>232.97489999999999</v>
      </c>
      <c r="F16" s="2"/>
      <c r="P16" s="3" t="s">
        <v>6</v>
      </c>
      <c r="Q16" s="3" t="s">
        <v>5</v>
      </c>
      <c r="R16" s="3" t="s">
        <v>12</v>
      </c>
      <c r="S16" s="3" t="s">
        <v>13</v>
      </c>
    </row>
    <row r="17" spans="1:19" x14ac:dyDescent="0.25">
      <c r="A17" s="2">
        <v>10000000000</v>
      </c>
      <c r="B17" s="1">
        <v>-1.773836E-6</v>
      </c>
      <c r="C17">
        <v>1057.819</v>
      </c>
      <c r="D17">
        <v>255.24209999999999</v>
      </c>
      <c r="F17" s="2"/>
      <c r="P17" s="2">
        <v>1000</v>
      </c>
      <c r="Q17" s="2">
        <v>180</v>
      </c>
      <c r="R17" s="6">
        <f>R8*1000</f>
        <v>0.3407</v>
      </c>
      <c r="S17" s="5">
        <f>S8*1000</f>
        <v>2.948</v>
      </c>
    </row>
    <row r="18" spans="1:19" x14ac:dyDescent="0.25">
      <c r="A18" s="2">
        <v>100000000000</v>
      </c>
      <c r="B18" s="1">
        <v>1.820108E-6</v>
      </c>
      <c r="C18">
        <v>10409.61</v>
      </c>
      <c r="D18">
        <v>259.37569999999999</v>
      </c>
      <c r="F18" s="2"/>
      <c r="P18" s="2">
        <v>10000</v>
      </c>
      <c r="Q18" s="2">
        <v>1253</v>
      </c>
      <c r="R18" s="6">
        <f t="shared" ref="R18:S18" si="3">R9*1000</f>
        <v>1.0553999999999999</v>
      </c>
      <c r="S18" s="5">
        <f t="shared" si="3"/>
        <v>5.1365999999999996</v>
      </c>
    </row>
    <row r="19" spans="1:19" x14ac:dyDescent="0.25">
      <c r="P19" s="2">
        <v>100000</v>
      </c>
      <c r="Q19" s="2">
        <v>9608</v>
      </c>
      <c r="R19" s="6">
        <f t="shared" ref="R19:S19" si="4">R10*1000</f>
        <v>3.1294999999999997</v>
      </c>
      <c r="S19" s="5">
        <f t="shared" si="4"/>
        <v>16.255599999999998</v>
      </c>
    </row>
    <row r="20" spans="1:19" x14ac:dyDescent="0.25">
      <c r="P20" s="2">
        <v>1000000</v>
      </c>
      <c r="Q20" s="2">
        <v>78498</v>
      </c>
      <c r="R20" s="6">
        <f t="shared" ref="R20:S20" si="5">R11*1000</f>
        <v>9.1562000000000001</v>
      </c>
      <c r="S20" s="5">
        <f t="shared" si="5"/>
        <v>47.326800000000006</v>
      </c>
    </row>
    <row r="21" spans="1:19" x14ac:dyDescent="0.25">
      <c r="P21" s="2">
        <v>10000000</v>
      </c>
      <c r="Q21" s="2">
        <v>664579</v>
      </c>
      <c r="R21" s="6">
        <f t="shared" ref="R21:S21" si="6">R12*1000</f>
        <v>32.33</v>
      </c>
      <c r="S21" s="5">
        <f t="shared" si="6"/>
        <v>312.65979999999996</v>
      </c>
    </row>
    <row r="22" spans="1:19" x14ac:dyDescent="0.25">
      <c r="P22" s="2">
        <v>100000000</v>
      </c>
      <c r="Q22" s="2">
        <v>5761455</v>
      </c>
      <c r="R22" s="6">
        <f t="shared" ref="R22:S22" si="7">R13*1000</f>
        <v>91.320799999999991</v>
      </c>
      <c r="S22" s="5">
        <f t="shared" si="7"/>
        <v>1153.3869999999999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2894-BDE5-4905-BAF7-7971C816E0A0}">
  <dimension ref="A1:U53"/>
  <sheetViews>
    <sheetView tabSelected="1" workbookViewId="0">
      <selection activeCell="E9" activeCellId="2" sqref="A9:A15 D9:D15 E9:G15"/>
    </sheetView>
  </sheetViews>
  <sheetFormatPr defaultRowHeight="15" x14ac:dyDescent="0.25"/>
  <cols>
    <col min="2" max="2" width="11.140625" bestFit="1" customWidth="1"/>
    <col min="4" max="8" width="9.5703125" bestFit="1" customWidth="1"/>
    <col min="9" max="9" width="10.5703125" bestFit="1" customWidth="1"/>
  </cols>
  <sheetData>
    <row r="1" spans="1:10" ht="25.5" x14ac:dyDescent="0.25">
      <c r="B1" s="3" t="s">
        <v>6</v>
      </c>
      <c r="C1" s="3" t="s">
        <v>5</v>
      </c>
      <c r="D1" s="3" t="s">
        <v>7</v>
      </c>
      <c r="E1" s="3" t="s">
        <v>8</v>
      </c>
      <c r="F1" s="3" t="s">
        <v>14</v>
      </c>
      <c r="G1" s="3" t="s">
        <v>15</v>
      </c>
      <c r="H1" s="3" t="s">
        <v>5</v>
      </c>
      <c r="I1" s="3" t="s">
        <v>18</v>
      </c>
      <c r="J1" s="3" t="s">
        <v>19</v>
      </c>
    </row>
    <row r="2" spans="1:10" x14ac:dyDescent="0.25">
      <c r="B2" s="4">
        <v>1000</v>
      </c>
      <c r="C2" s="4">
        <v>168</v>
      </c>
      <c r="D2" s="4">
        <v>2.4879999999999998E-4</v>
      </c>
      <c r="E2" s="4">
        <v>1.9476000000000001E-3</v>
      </c>
      <c r="F2" s="7">
        <v>7.47E-5</v>
      </c>
      <c r="G2" s="4">
        <v>1.4210000000000001E-4</v>
      </c>
      <c r="H2" s="4">
        <v>168</v>
      </c>
      <c r="I2" s="4">
        <v>0.30024119999999999</v>
      </c>
      <c r="J2" s="4">
        <v>7.2961590000000007E-2</v>
      </c>
    </row>
    <row r="3" spans="1:10" x14ac:dyDescent="0.25">
      <c r="B3" s="4">
        <v>10000</v>
      </c>
      <c r="C3" s="4">
        <v>1229</v>
      </c>
      <c r="D3" s="4">
        <v>7.2099999999999996E-4</v>
      </c>
      <c r="E3" s="4">
        <v>4.8462999999999996E-3</v>
      </c>
      <c r="F3" s="4">
        <v>8.5119999999999998E-4</v>
      </c>
      <c r="G3" s="4">
        <v>1.4427000000000001E-3</v>
      </c>
      <c r="H3" s="4">
        <v>1229</v>
      </c>
      <c r="I3" s="4">
        <v>1.1805829999999999</v>
      </c>
      <c r="J3" s="4">
        <v>0.29769099999999998</v>
      </c>
    </row>
    <row r="4" spans="1:10" x14ac:dyDescent="0.25">
      <c r="B4" s="4">
        <v>100000</v>
      </c>
      <c r="C4" s="4">
        <v>9592</v>
      </c>
      <c r="D4" s="4">
        <v>2.4656999999999999E-3</v>
      </c>
      <c r="E4" s="4">
        <v>1.74226E-2</v>
      </c>
      <c r="F4" s="4">
        <v>9.2455999999999997E-3</v>
      </c>
      <c r="G4" s="4">
        <v>1.47782E-2</v>
      </c>
      <c r="H4" s="4">
        <v>9592</v>
      </c>
      <c r="I4" s="4">
        <v>3.7496860000000001</v>
      </c>
      <c r="J4" s="4">
        <v>0.84822010000000003</v>
      </c>
    </row>
    <row r="5" spans="1:10" x14ac:dyDescent="0.25">
      <c r="B5" s="4">
        <v>1000000</v>
      </c>
      <c r="C5" s="4">
        <v>78493</v>
      </c>
      <c r="D5" s="4">
        <v>7.4838999999999999E-3</v>
      </c>
      <c r="E5" s="4">
        <v>4.5660300000000001E-2</v>
      </c>
      <c r="F5" s="4">
        <v>0.1001629</v>
      </c>
      <c r="G5" s="4">
        <v>0.15448600000000001</v>
      </c>
      <c r="H5" s="4">
        <v>78493</v>
      </c>
      <c r="I5" s="4">
        <v>13.38378</v>
      </c>
      <c r="J5" s="4">
        <v>3.3833769999999999</v>
      </c>
    </row>
    <row r="6" spans="1:10" x14ac:dyDescent="0.25">
      <c r="B6" s="4">
        <v>10000000</v>
      </c>
      <c r="C6" s="4">
        <v>664574</v>
      </c>
      <c r="D6" s="4">
        <v>2.28276E-2</v>
      </c>
      <c r="E6" s="4">
        <v>0.32542929999999998</v>
      </c>
      <c r="F6" s="4">
        <v>0.80594719999999997</v>
      </c>
      <c r="G6" s="4">
        <v>1.189791</v>
      </c>
      <c r="H6" s="4">
        <v>664574</v>
      </c>
      <c r="I6" s="4">
        <v>35.305819999999997</v>
      </c>
      <c r="J6" s="4">
        <v>3.6560670000000002</v>
      </c>
    </row>
    <row r="7" spans="1:10" x14ac:dyDescent="0.25">
      <c r="B7" s="4">
        <v>100000000</v>
      </c>
      <c r="C7" s="4">
        <v>5761451</v>
      </c>
      <c r="D7" s="4">
        <v>5.3237300000000001E-2</v>
      </c>
      <c r="E7" s="4">
        <v>1.0972550000000001</v>
      </c>
      <c r="F7" s="4">
        <v>8.9963230000000003</v>
      </c>
      <c r="G7" s="4">
        <v>15.60689</v>
      </c>
      <c r="H7" s="4">
        <v>5761451</v>
      </c>
      <c r="I7" s="4">
        <v>168.9853</v>
      </c>
      <c r="J7" s="4">
        <v>14.22357</v>
      </c>
    </row>
    <row r="9" spans="1:10" ht="25.5" x14ac:dyDescent="0.25">
      <c r="A9" s="3" t="s">
        <v>22</v>
      </c>
      <c r="B9" s="3" t="s">
        <v>6</v>
      </c>
      <c r="C9" s="3" t="s">
        <v>5</v>
      </c>
      <c r="D9" s="3" t="s">
        <v>12</v>
      </c>
      <c r="E9" s="3" t="s">
        <v>13</v>
      </c>
      <c r="F9" s="3" t="s">
        <v>14</v>
      </c>
      <c r="G9" s="3" t="str">
        <f>G1</f>
        <v>Cpu Array</v>
      </c>
      <c r="H9" s="3" t="str">
        <f t="shared" ref="H9:J9" si="0">H1</f>
        <v>Primes</v>
      </c>
      <c r="I9" s="3" t="str">
        <f t="shared" si="0"/>
        <v>Calc Speedup</v>
      </c>
      <c r="J9" s="3" t="str">
        <f t="shared" si="0"/>
        <v>Array Speedup</v>
      </c>
    </row>
    <row r="10" spans="1:10" x14ac:dyDescent="0.25">
      <c r="A10" s="8">
        <f>B10/1000</f>
        <v>1</v>
      </c>
      <c r="B10" s="8">
        <v>1000</v>
      </c>
      <c r="C10" s="8">
        <v>180</v>
      </c>
      <c r="D10" s="6">
        <f>D2*1000</f>
        <v>0.24879999999999997</v>
      </c>
      <c r="E10" s="6">
        <f>E2*1000</f>
        <v>1.9476</v>
      </c>
      <c r="F10" s="6">
        <f>F2*1000</f>
        <v>7.4700000000000003E-2</v>
      </c>
      <c r="G10" s="6">
        <f>G2*1000</f>
        <v>0.1421</v>
      </c>
      <c r="H10" s="4">
        <v>168</v>
      </c>
      <c r="I10" s="6">
        <v>0.30024119999999999</v>
      </c>
      <c r="J10" s="6">
        <v>7.2961590000000007E-2</v>
      </c>
    </row>
    <row r="11" spans="1:10" x14ac:dyDescent="0.25">
      <c r="A11" s="8">
        <f t="shared" ref="A11:A15" si="1">B11/1000</f>
        <v>10</v>
      </c>
      <c r="B11" s="8">
        <v>10000</v>
      </c>
      <c r="C11" s="8">
        <v>1253</v>
      </c>
      <c r="D11" s="6">
        <f t="shared" ref="D11:G11" si="2">D3*1000</f>
        <v>0.72099999999999997</v>
      </c>
      <c r="E11" s="6">
        <f t="shared" si="2"/>
        <v>4.8462999999999994</v>
      </c>
      <c r="F11" s="6">
        <f t="shared" si="2"/>
        <v>0.85119999999999996</v>
      </c>
      <c r="G11" s="6">
        <f t="shared" si="2"/>
        <v>1.4427000000000001</v>
      </c>
      <c r="H11" s="4">
        <v>1229</v>
      </c>
      <c r="I11" s="6">
        <v>1.1805829999999999</v>
      </c>
      <c r="J11" s="6">
        <v>0.29769099999999998</v>
      </c>
    </row>
    <row r="12" spans="1:10" x14ac:dyDescent="0.25">
      <c r="A12" s="8">
        <f t="shared" si="1"/>
        <v>100</v>
      </c>
      <c r="B12" s="8">
        <v>100000</v>
      </c>
      <c r="C12" s="8">
        <v>9608</v>
      </c>
      <c r="D12" s="6">
        <f t="shared" ref="D12:G12" si="3">D4*1000</f>
        <v>2.4657</v>
      </c>
      <c r="E12" s="6">
        <f t="shared" si="3"/>
        <v>17.422599999999999</v>
      </c>
      <c r="F12" s="6">
        <f t="shared" si="3"/>
        <v>9.2455999999999996</v>
      </c>
      <c r="G12" s="6">
        <f t="shared" si="3"/>
        <v>14.7782</v>
      </c>
      <c r="H12" s="4">
        <v>9592</v>
      </c>
      <c r="I12" s="6">
        <v>3.7496860000000001</v>
      </c>
      <c r="J12" s="6">
        <v>0.84822010000000003</v>
      </c>
    </row>
    <row r="13" spans="1:10" x14ac:dyDescent="0.25">
      <c r="A13" s="8">
        <f t="shared" si="1"/>
        <v>1000</v>
      </c>
      <c r="B13" s="8">
        <v>1000000</v>
      </c>
      <c r="C13" s="8">
        <v>78498</v>
      </c>
      <c r="D13" s="6">
        <f t="shared" ref="D13:G13" si="4">D5*1000</f>
        <v>7.4839000000000002</v>
      </c>
      <c r="E13" s="6">
        <f t="shared" si="4"/>
        <v>45.660299999999999</v>
      </c>
      <c r="F13" s="6">
        <f t="shared" si="4"/>
        <v>100.16289999999999</v>
      </c>
      <c r="G13" s="6">
        <f t="shared" si="4"/>
        <v>154.48600000000002</v>
      </c>
      <c r="H13" s="4">
        <v>78493</v>
      </c>
      <c r="I13" s="6">
        <v>13.38378</v>
      </c>
      <c r="J13" s="6">
        <v>3.3833769999999999</v>
      </c>
    </row>
    <row r="14" spans="1:10" x14ac:dyDescent="0.25">
      <c r="A14" s="8">
        <f t="shared" si="1"/>
        <v>10000</v>
      </c>
      <c r="B14" s="8">
        <v>10000000</v>
      </c>
      <c r="C14" s="8">
        <v>664579</v>
      </c>
      <c r="D14" s="6">
        <f t="shared" ref="D14:G14" si="5">D6*1000</f>
        <v>22.8276</v>
      </c>
      <c r="E14" s="6">
        <f t="shared" si="5"/>
        <v>325.42929999999996</v>
      </c>
      <c r="F14" s="6">
        <f t="shared" si="5"/>
        <v>805.94719999999995</v>
      </c>
      <c r="G14" s="6">
        <f t="shared" si="5"/>
        <v>1189.7909999999999</v>
      </c>
      <c r="H14" s="4">
        <v>664574</v>
      </c>
      <c r="I14" s="6">
        <v>35.305819999999997</v>
      </c>
      <c r="J14" s="6">
        <v>3.6560670000000002</v>
      </c>
    </row>
    <row r="15" spans="1:10" x14ac:dyDescent="0.25">
      <c r="A15" s="8">
        <f t="shared" si="1"/>
        <v>100000</v>
      </c>
      <c r="B15" s="8">
        <v>100000000</v>
      </c>
      <c r="C15" s="8">
        <v>5761455</v>
      </c>
      <c r="D15" s="6">
        <f t="shared" ref="D15:G15" si="6">D7*1000</f>
        <v>53.237300000000005</v>
      </c>
      <c r="E15" s="6">
        <f t="shared" si="6"/>
        <v>1097.2550000000001</v>
      </c>
      <c r="F15" s="6">
        <f t="shared" si="6"/>
        <v>8996.3230000000003</v>
      </c>
      <c r="G15" s="6">
        <f t="shared" si="6"/>
        <v>15606.89</v>
      </c>
      <c r="H15" s="4">
        <v>5761451</v>
      </c>
      <c r="I15" s="6">
        <v>168.9853</v>
      </c>
      <c r="J15" s="6">
        <v>14.22357</v>
      </c>
    </row>
    <row r="39" spans="2:21" x14ac:dyDescent="0.25">
      <c r="B39" t="s">
        <v>6</v>
      </c>
      <c r="C39" t="s">
        <v>12</v>
      </c>
      <c r="D39" t="s">
        <v>13</v>
      </c>
      <c r="E39" t="s">
        <v>14</v>
      </c>
      <c r="F39" t="s">
        <v>15</v>
      </c>
      <c r="G39" t="s">
        <v>18</v>
      </c>
      <c r="H39" t="s">
        <v>19</v>
      </c>
    </row>
    <row r="40" spans="2:21" x14ac:dyDescent="0.25">
      <c r="B40" s="2">
        <v>1000</v>
      </c>
      <c r="C40">
        <v>0.31</v>
      </c>
      <c r="D40">
        <v>2.79</v>
      </c>
      <c r="E40">
        <v>0.09</v>
      </c>
      <c r="F40">
        <v>0.17</v>
      </c>
      <c r="G40">
        <v>0.28999999999999998</v>
      </c>
      <c r="H40">
        <v>0.06</v>
      </c>
    </row>
    <row r="41" spans="2:21" x14ac:dyDescent="0.25">
      <c r="B41" s="2">
        <v>10000</v>
      </c>
      <c r="C41">
        <v>0.94</v>
      </c>
      <c r="D41">
        <v>4.62</v>
      </c>
      <c r="E41">
        <v>1.01</v>
      </c>
      <c r="F41">
        <v>1.68</v>
      </c>
      <c r="G41">
        <v>1.07</v>
      </c>
      <c r="H41">
        <v>0.36</v>
      </c>
    </row>
    <row r="42" spans="2:21" x14ac:dyDescent="0.25">
      <c r="B42" s="2">
        <v>100000</v>
      </c>
      <c r="C42">
        <v>3.18</v>
      </c>
      <c r="D42">
        <v>16.89</v>
      </c>
      <c r="E42">
        <v>11.45</v>
      </c>
      <c r="F42">
        <v>17.88</v>
      </c>
      <c r="G42">
        <v>3.6</v>
      </c>
      <c r="H42">
        <v>1.06</v>
      </c>
    </row>
    <row r="43" spans="2:21" x14ac:dyDescent="0.25">
      <c r="B43" s="2">
        <v>1000000</v>
      </c>
      <c r="C43">
        <v>9.49</v>
      </c>
      <c r="D43">
        <v>47.63</v>
      </c>
      <c r="E43">
        <v>119.95</v>
      </c>
      <c r="F43">
        <v>179.53</v>
      </c>
      <c r="G43">
        <v>12.64</v>
      </c>
      <c r="H43">
        <v>3.77</v>
      </c>
    </row>
    <row r="44" spans="2:21" x14ac:dyDescent="0.25">
      <c r="B44" s="2">
        <v>10000000</v>
      </c>
      <c r="C44">
        <v>28.18</v>
      </c>
      <c r="D44">
        <v>299.77</v>
      </c>
      <c r="E44" s="9">
        <v>1026</v>
      </c>
      <c r="F44" s="9">
        <v>1485.24</v>
      </c>
      <c r="G44">
        <v>36.409999999999997</v>
      </c>
      <c r="H44">
        <v>4.95</v>
      </c>
    </row>
    <row r="45" spans="2:21" x14ac:dyDescent="0.25">
      <c r="B45" s="2">
        <v>100000000</v>
      </c>
      <c r="C45">
        <v>70.91</v>
      </c>
      <c r="D45" s="9">
        <v>1302.19</v>
      </c>
      <c r="E45" s="9">
        <v>11293.7</v>
      </c>
      <c r="F45" s="9">
        <v>17083.75</v>
      </c>
      <c r="G45">
        <v>159.27000000000001</v>
      </c>
      <c r="H45">
        <v>13.12</v>
      </c>
    </row>
    <row r="47" spans="2:21" x14ac:dyDescent="0.25">
      <c r="B47" t="s">
        <v>6</v>
      </c>
      <c r="C47" t="s">
        <v>5</v>
      </c>
      <c r="D47" t="s">
        <v>7</v>
      </c>
      <c r="E47" t="s">
        <v>8</v>
      </c>
      <c r="F47" t="s">
        <v>14</v>
      </c>
      <c r="G47" t="s">
        <v>15</v>
      </c>
      <c r="H47" t="s">
        <v>5</v>
      </c>
      <c r="I47" t="s">
        <v>18</v>
      </c>
      <c r="J47" t="s">
        <v>19</v>
      </c>
      <c r="M47" t="s">
        <v>6</v>
      </c>
      <c r="N47" t="s">
        <v>5</v>
      </c>
      <c r="O47" t="s">
        <v>7</v>
      </c>
      <c r="P47" t="s">
        <v>8</v>
      </c>
      <c r="Q47" t="s">
        <v>14</v>
      </c>
      <c r="R47" t="s">
        <v>15</v>
      </c>
      <c r="S47" t="s">
        <v>5</v>
      </c>
      <c r="T47" t="s">
        <v>18</v>
      </c>
      <c r="U47" t="s">
        <v>19</v>
      </c>
    </row>
    <row r="48" spans="2:21" x14ac:dyDescent="0.25">
      <c r="B48" s="2" t="s">
        <v>29</v>
      </c>
      <c r="C48" t="s">
        <v>11</v>
      </c>
      <c r="D48" t="s">
        <v>9</v>
      </c>
      <c r="E48" t="s">
        <v>10</v>
      </c>
      <c r="F48" t="s">
        <v>16</v>
      </c>
      <c r="G48" t="s">
        <v>17</v>
      </c>
      <c r="H48" t="s">
        <v>11</v>
      </c>
      <c r="I48" t="s">
        <v>20</v>
      </c>
      <c r="J48" t="s">
        <v>21</v>
      </c>
      <c r="M48" t="s">
        <v>23</v>
      </c>
      <c r="N48" t="s">
        <v>11</v>
      </c>
      <c r="O48" t="s">
        <v>9</v>
      </c>
      <c r="P48" t="s">
        <v>10</v>
      </c>
      <c r="Q48" t="s">
        <v>16</v>
      </c>
      <c r="R48" t="s">
        <v>17</v>
      </c>
      <c r="S48" t="s">
        <v>11</v>
      </c>
      <c r="T48" t="s">
        <v>20</v>
      </c>
      <c r="U48" t="s">
        <v>21</v>
      </c>
    </row>
    <row r="49" spans="2:21" x14ac:dyDescent="0.25">
      <c r="B49" s="2" t="s">
        <v>29</v>
      </c>
      <c r="C49" t="s">
        <v>11</v>
      </c>
      <c r="D49" t="s">
        <v>9</v>
      </c>
      <c r="E49" t="s">
        <v>10</v>
      </c>
      <c r="F49" t="s">
        <v>16</v>
      </c>
      <c r="G49" t="s">
        <v>17</v>
      </c>
      <c r="H49" t="s">
        <v>11</v>
      </c>
      <c r="I49" t="s">
        <v>20</v>
      </c>
      <c r="J49" t="s">
        <v>21</v>
      </c>
      <c r="M49" t="s">
        <v>24</v>
      </c>
      <c r="N49" t="s">
        <v>11</v>
      </c>
      <c r="O49" t="s">
        <v>9</v>
      </c>
      <c r="P49" t="s">
        <v>10</v>
      </c>
      <c r="Q49" t="s">
        <v>16</v>
      </c>
      <c r="R49" t="s">
        <v>17</v>
      </c>
      <c r="S49" t="s">
        <v>11</v>
      </c>
      <c r="T49" t="s">
        <v>20</v>
      </c>
      <c r="U49" t="s">
        <v>21</v>
      </c>
    </row>
    <row r="50" spans="2:21" x14ac:dyDescent="0.25">
      <c r="B50" s="2" t="s">
        <v>29</v>
      </c>
      <c r="C50" t="s">
        <v>11</v>
      </c>
      <c r="D50" t="s">
        <v>9</v>
      </c>
      <c r="E50" t="s">
        <v>10</v>
      </c>
      <c r="F50" t="s">
        <v>16</v>
      </c>
      <c r="G50" t="s">
        <v>17</v>
      </c>
      <c r="H50" t="s">
        <v>11</v>
      </c>
      <c r="I50" t="s">
        <v>20</v>
      </c>
      <c r="J50" t="s">
        <v>21</v>
      </c>
      <c r="M50" t="s">
        <v>25</v>
      </c>
      <c r="N50" t="s">
        <v>11</v>
      </c>
      <c r="O50" t="s">
        <v>9</v>
      </c>
      <c r="P50" t="s">
        <v>10</v>
      </c>
      <c r="Q50" t="s">
        <v>16</v>
      </c>
      <c r="R50" t="s">
        <v>17</v>
      </c>
      <c r="S50" t="s">
        <v>11</v>
      </c>
      <c r="T50" t="s">
        <v>20</v>
      </c>
      <c r="U50" t="s">
        <v>21</v>
      </c>
    </row>
    <row r="51" spans="2:21" x14ac:dyDescent="0.25">
      <c r="B51" s="2" t="s">
        <v>29</v>
      </c>
      <c r="C51" t="s">
        <v>11</v>
      </c>
      <c r="D51" t="s">
        <v>9</v>
      </c>
      <c r="E51" t="s">
        <v>10</v>
      </c>
      <c r="F51" t="s">
        <v>16</v>
      </c>
      <c r="G51" t="s">
        <v>17</v>
      </c>
      <c r="H51" t="s">
        <v>11</v>
      </c>
      <c r="I51" t="s">
        <v>20</v>
      </c>
      <c r="J51" t="s">
        <v>21</v>
      </c>
      <c r="M51" t="s">
        <v>26</v>
      </c>
      <c r="N51" t="s">
        <v>11</v>
      </c>
      <c r="O51" t="s">
        <v>9</v>
      </c>
      <c r="P51" t="s">
        <v>10</v>
      </c>
      <c r="Q51" t="s">
        <v>16</v>
      </c>
      <c r="R51" t="s">
        <v>17</v>
      </c>
      <c r="S51" t="s">
        <v>11</v>
      </c>
      <c r="T51" t="s">
        <v>20</v>
      </c>
      <c r="U51" t="s">
        <v>21</v>
      </c>
    </row>
    <row r="52" spans="2:21" x14ac:dyDescent="0.25">
      <c r="B52" s="2" t="s">
        <v>29</v>
      </c>
      <c r="C52" t="s">
        <v>11</v>
      </c>
      <c r="D52" t="s">
        <v>9</v>
      </c>
      <c r="E52" s="9" t="s">
        <v>10</v>
      </c>
      <c r="F52" s="9" t="s">
        <v>16</v>
      </c>
      <c r="G52" t="s">
        <v>17</v>
      </c>
      <c r="H52" t="s">
        <v>11</v>
      </c>
      <c r="I52" t="s">
        <v>20</v>
      </c>
      <c r="J52" t="s">
        <v>21</v>
      </c>
      <c r="M52" t="s">
        <v>27</v>
      </c>
      <c r="N52" t="s">
        <v>11</v>
      </c>
      <c r="O52" t="s">
        <v>9</v>
      </c>
      <c r="P52" t="s">
        <v>10</v>
      </c>
      <c r="Q52" t="s">
        <v>16</v>
      </c>
      <c r="R52" t="s">
        <v>17</v>
      </c>
      <c r="S52" t="s">
        <v>11</v>
      </c>
      <c r="T52" t="s">
        <v>20</v>
      </c>
      <c r="U52" t="s">
        <v>21</v>
      </c>
    </row>
    <row r="53" spans="2:21" x14ac:dyDescent="0.25">
      <c r="B53" s="2" t="s">
        <v>28</v>
      </c>
      <c r="C53" t="s">
        <v>11</v>
      </c>
      <c r="D53" s="9" t="s">
        <v>9</v>
      </c>
      <c r="E53" s="9" t="s">
        <v>10</v>
      </c>
      <c r="F53" s="9" t="s">
        <v>16</v>
      </c>
      <c r="G53" t="s">
        <v>17</v>
      </c>
      <c r="H53" t="s">
        <v>11</v>
      </c>
      <c r="I53" t="s">
        <v>20</v>
      </c>
      <c r="J53" t="s">
        <v>21</v>
      </c>
      <c r="M53" t="s">
        <v>28</v>
      </c>
      <c r="N53" t="s">
        <v>11</v>
      </c>
      <c r="O53" t="s">
        <v>9</v>
      </c>
      <c r="P53" t="s">
        <v>10</v>
      </c>
      <c r="Q53" t="s">
        <v>16</v>
      </c>
      <c r="R53" t="s">
        <v>17</v>
      </c>
      <c r="S53" t="s">
        <v>11</v>
      </c>
      <c r="T53" t="s">
        <v>20</v>
      </c>
      <c r="U53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Rock</dc:creator>
  <cp:lastModifiedBy>Alan Rock</cp:lastModifiedBy>
  <dcterms:created xsi:type="dcterms:W3CDTF">2024-07-19T00:33:32Z</dcterms:created>
  <dcterms:modified xsi:type="dcterms:W3CDTF">2024-07-21T19:53:51Z</dcterms:modified>
</cp:coreProperties>
</file>