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Projects\ShrForms\specifications\covid\"/>
    </mc:Choice>
  </mc:AlternateContent>
  <xr:revisionPtr revIDLastSave="0" documentId="13_ncr:1_{A1655A8B-2289-4332-ABA9-02D9E72D1844}" xr6:coauthVersionLast="47" xr6:coauthVersionMax="47" xr10:uidLastSave="{00000000-0000-0000-0000-000000000000}"/>
  <bookViews>
    <workbookView xWindow="25725" yWindow="-15480" windowWidth="19440" windowHeight="15000" tabRatio="799" activeTab="4" xr2:uid="{00000000-000D-0000-FFFF-FFFF00000000}"/>
  </bookViews>
  <sheets>
    <sheet name="Version Control" sheetId="2" r:id="rId1"/>
    <sheet name="Structure &amp; wording" sheetId="33" r:id="rId2"/>
    <sheet name="Data" sheetId="25" r:id="rId3"/>
    <sheet name="Indicators RSL" sheetId="24" r:id="rId4"/>
    <sheet name="Indicators LA" sheetId="37" r:id="rId5"/>
    <sheet name="LOVs" sheetId="36" state="hidden" r:id="rId6"/>
  </sheets>
  <externalReferences>
    <externalReference r:id="rId7"/>
    <externalReference r:id="rId8"/>
    <externalReference r:id="rId9"/>
    <externalReference r:id="rId1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Data!$B$8:$X$54</definedName>
    <definedName name="_GoBack" localSheetId="2">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PREVQ" localSheetId="4">'Indicators LA'!#REF!</definedName>
    <definedName name="PREVQ">'Indicators RSL'!$C$10</definedName>
    <definedName name="_xlnm.Print_Titles" localSheetId="2">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7" i="37" l="1"/>
  <c r="C60" i="37"/>
  <c r="C61" i="37"/>
  <c r="C62" i="37"/>
  <c r="C63" i="37"/>
  <c r="C59" i="37"/>
  <c r="B60" i="37"/>
  <c r="B61" i="37"/>
  <c r="B62" i="37"/>
  <c r="B63" i="37"/>
  <c r="B59" i="37"/>
  <c r="J69" i="25"/>
  <c r="J70" i="25" s="1"/>
  <c r="N70" i="25" s="1"/>
  <c r="C42" i="37"/>
  <c r="C35" i="37"/>
  <c r="C36" i="37"/>
  <c r="C37" i="37"/>
  <c r="C38" i="37"/>
  <c r="C39" i="37"/>
  <c r="C34" i="37"/>
  <c r="B35" i="37"/>
  <c r="B36" i="37"/>
  <c r="B37" i="37"/>
  <c r="B38" i="37"/>
  <c r="B39" i="37"/>
  <c r="B34" i="37"/>
  <c r="B40" i="37" l="1"/>
  <c r="B42" i="37"/>
  <c r="C55" i="37"/>
  <c r="B55" i="37"/>
  <c r="C54" i="37"/>
  <c r="B54" i="37"/>
  <c r="C53" i="37"/>
  <c r="B53" i="37"/>
  <c r="A51" i="37"/>
  <c r="C49" i="37"/>
  <c r="B49" i="37"/>
  <c r="C48" i="37"/>
  <c r="B48" i="37"/>
  <c r="C47" i="37"/>
  <c r="B47" i="37"/>
  <c r="C46" i="37"/>
  <c r="B46" i="37"/>
  <c r="A44" i="37"/>
  <c r="A32" i="37"/>
  <c r="C29" i="37"/>
  <c r="B29" i="37"/>
  <c r="C28" i="37"/>
  <c r="B28" i="37"/>
  <c r="A26" i="37"/>
  <c r="C23" i="37"/>
  <c r="B23" i="37"/>
  <c r="C22" i="37"/>
  <c r="B22" i="37"/>
  <c r="A20" i="37"/>
  <c r="C18" i="37"/>
  <c r="B18" i="37"/>
  <c r="C17" i="37"/>
  <c r="B17" i="37"/>
  <c r="B16" i="37"/>
  <c r="A14" i="37"/>
  <c r="C11" i="37"/>
  <c r="B11" i="37"/>
  <c r="A9" i="37"/>
  <c r="C6" i="37"/>
  <c r="B6" i="37"/>
  <c r="C5" i="37"/>
  <c r="B5" i="37"/>
  <c r="A3" i="37"/>
  <c r="A64" i="24" l="1"/>
  <c r="A57" i="24"/>
  <c r="A53" i="24"/>
  <c r="A41" i="24"/>
  <c r="A35" i="24"/>
  <c r="A29" i="24"/>
  <c r="A23" i="24"/>
  <c r="A18" i="24"/>
  <c r="A12" i="24"/>
  <c r="A3" i="24"/>
  <c r="N123" i="25" l="1"/>
  <c r="J26" i="25"/>
  <c r="B12" i="37" l="1"/>
  <c r="C67" i="24"/>
  <c r="C68" i="24"/>
  <c r="C66" i="24"/>
  <c r="C55" i="24"/>
  <c r="C51" i="24"/>
  <c r="C60" i="24"/>
  <c r="C61" i="24"/>
  <c r="C62" i="24"/>
  <c r="C59" i="24"/>
  <c r="C44" i="24"/>
  <c r="C45" i="24"/>
  <c r="C46" i="24"/>
  <c r="C47" i="24"/>
  <c r="C48" i="24"/>
  <c r="C43" i="24"/>
  <c r="C38" i="24"/>
  <c r="C37" i="24"/>
  <c r="C32" i="24"/>
  <c r="C31" i="24"/>
  <c r="C27" i="24"/>
  <c r="C26" i="24"/>
  <c r="C20" i="24"/>
  <c r="C15" i="24"/>
  <c r="C14" i="24"/>
  <c r="C9" i="24"/>
  <c r="C6" i="24"/>
  <c r="C5" i="24"/>
  <c r="B67" i="24"/>
  <c r="B68" i="24"/>
  <c r="B66" i="24"/>
  <c r="B60" i="24"/>
  <c r="B61" i="24"/>
  <c r="B62" i="24"/>
  <c r="B59" i="24"/>
  <c r="B55" i="24"/>
  <c r="B44" i="24"/>
  <c r="B45" i="24"/>
  <c r="B46" i="24"/>
  <c r="B47" i="24"/>
  <c r="B48" i="24"/>
  <c r="B43" i="24"/>
  <c r="B38" i="24"/>
  <c r="B37" i="24"/>
  <c r="B32" i="24"/>
  <c r="B31" i="24"/>
  <c r="B27" i="24"/>
  <c r="B26" i="24"/>
  <c r="B25" i="24"/>
  <c r="B20" i="24"/>
  <c r="B15" i="24"/>
  <c r="B14" i="24"/>
  <c r="B9" i="24"/>
  <c r="B6" i="24"/>
  <c r="B5" i="24"/>
  <c r="J53" i="25" l="1"/>
  <c r="J43" i="25"/>
  <c r="J37" i="25"/>
  <c r="B21" i="24"/>
  <c r="J21" i="25"/>
  <c r="J14" i="25"/>
  <c r="B10" i="24" s="1"/>
  <c r="J12" i="25"/>
  <c r="B7" i="24" s="1"/>
  <c r="B16" i="24" l="1"/>
  <c r="B7" i="37"/>
  <c r="J54" i="25"/>
  <c r="B33" i="24"/>
  <c r="B24" i="37"/>
  <c r="B39" i="24"/>
  <c r="B30" i="37"/>
  <c r="B49" i="24"/>
  <c r="N54" i="25" l="1"/>
  <c r="B51" i="24"/>
</calcChain>
</file>

<file path=xl/sharedStrings.xml><?xml version="1.0" encoding="utf-8"?>
<sst xmlns="http://schemas.openxmlformats.org/spreadsheetml/2006/main" count="847" uniqueCount="413">
  <si>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</si>
  <si>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</si>
  <si>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</si>
  <si>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</si>
  <si>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</si>
  <si>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</si>
  <si>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</si>
  <si>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</si>
  <si>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</si>
  <si>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</si>
  <si>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</si>
  <si>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</si>
  <si>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</si>
  <si>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</si>
  <si>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</si>
  <si>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</si>
  <si>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</si>
  <si>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</si>
  <si>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Question for data capture display</t>
  </si>
  <si>
    <t>West Lothian</t>
  </si>
  <si>
    <t>Calculation</t>
  </si>
  <si>
    <t>Enterable data field</t>
  </si>
  <si>
    <t>Robert Stokes</t>
  </si>
  <si>
    <t>Field Status</t>
  </si>
  <si>
    <t>SQL ID</t>
  </si>
  <si>
    <t>Sample Value</t>
  </si>
  <si>
    <t>Formula</t>
  </si>
  <si>
    <t>Help</t>
  </si>
  <si>
    <t>Validation #3 Formula</t>
  </si>
  <si>
    <t>Validation #4 Formula</t>
  </si>
  <si>
    <t>Activation</t>
  </si>
  <si>
    <t>Tooltip</t>
  </si>
  <si>
    <t>RSL</t>
  </si>
  <si>
    <t>LA</t>
  </si>
  <si>
    <t>CSV column name</t>
  </si>
  <si>
    <t>Validation #1 message</t>
  </si>
  <si>
    <t>Validation #3 message</t>
  </si>
  <si>
    <t>Validation #4 message</t>
  </si>
  <si>
    <t xml:space="preserve">Numeric(9,0, positive) </t>
  </si>
  <si>
    <t>Required value</t>
  </si>
  <si>
    <t>Validation #2 Formula</t>
  </si>
  <si>
    <t>Validation #2 message</t>
  </si>
  <si>
    <t>Validation #5 Formula</t>
  </si>
  <si>
    <t>Validation #5 message</t>
  </si>
  <si>
    <t>In-year</t>
  </si>
  <si>
    <t>2020/21</t>
  </si>
  <si>
    <t>DATE</t>
  </si>
  <si>
    <t>Form data</t>
  </si>
  <si>
    <t>F1.1</t>
  </si>
  <si>
    <t>Form type</t>
  </si>
  <si>
    <t>hidden</t>
  </si>
  <si>
    <t>F1.2</t>
  </si>
  <si>
    <t>Financial year</t>
  </si>
  <si>
    <t>F1.3</t>
  </si>
  <si>
    <t>Social Landlord ID</t>
  </si>
  <si>
    <t>Varchar2(100)</t>
  </si>
  <si>
    <t>ED6CA976-CFA9-E311-93F1-005056B555E6</t>
  </si>
  <si>
    <t>APPROVALS</t>
  </si>
  <si>
    <t>A1.1</t>
  </si>
  <si>
    <t>Date approved cannot be a date in the future.</t>
  </si>
  <si>
    <t>submit</t>
  </si>
  <si>
    <t>Base line Form</t>
  </si>
  <si>
    <t>Indicator</t>
  </si>
  <si>
    <t>LH Menu description</t>
  </si>
  <si>
    <t>Indicator intro</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</si>
  <si>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</si>
  <si>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</si>
  <si>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</si>
  <si>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</si>
  <si>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</si>
  <si>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</si>
  <si>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</si>
  <si>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</si>
  <si>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</si>
  <si>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</si>
  <si>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</si>
  <si>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</si>
  <si>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</si>
  <si>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</si>
  <si>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</si>
  <si>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</si>
  <si>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</si>
  <si>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</si>
  <si>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</si>
  <si>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</si>
  <si>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</si>
  <si>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</si>
  <si>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</si>
  <si>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</si>
  <si>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</si>
  <si>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</si>
  <si>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</si>
  <si>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</si>
  <si>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</si>
  <si>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</si>
  <si>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</si>
  <si>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</si>
  <si>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</si>
  <si>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</si>
  <si>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</si>
  <si>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</si>
  <si>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</si>
  <si>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</si>
  <si>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</si>
  <si>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</si>
  <si>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</si>
  <si>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</si>
  <si>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</si>
  <si>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</si>
  <si>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</si>
  <si>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Introduction</t>
  </si>
  <si>
    <t>static1</t>
  </si>
  <si>
    <t>static</t>
  </si>
  <si>
    <t>intro.s1</t>
  </si>
  <si>
    <t>static2</t>
  </si>
  <si>
    <t>intro.s2</t>
  </si>
  <si>
    <t>Total number of staff (FTE)</t>
  </si>
  <si>
    <t>Total number absent (FTE)</t>
  </si>
  <si>
    <t>Permanent or temporary staff employed by the RSL or by any of its subsidiaries on the last day of the reporting quarter which carry out duties for the RSL. The number of staff should be reported in terms of full-time equivalents (FTE). For example, if the hours of two people working part-time are added together that might be the same as one full-time job.</t>
  </si>
  <si>
    <t>Number of staff (FTE) not available to work, because of ill-health, care responsibilities, compassionate leave, other reasons (excluding those placed on furlough) on the last day of the reporting quarter.</t>
  </si>
  <si>
    <t>To calculate the percentage we will divide the total number absent (FTE) by the total number of staff (FTE) and multiply by 100.</t>
  </si>
  <si>
    <t>Percentage of staff absent</t>
  </si>
  <si>
    <t xml:space="preserve">Percentage(9,2) </t>
  </si>
  <si>
    <t>Number of staff placed on furlough (FTE)</t>
  </si>
  <si>
    <t>Percentage of staff placed on furlough</t>
  </si>
  <si>
    <t>Gross rent arrears</t>
  </si>
  <si>
    <t>Total annual rent due</t>
  </si>
  <si>
    <t>Gross rent arrears (%)</t>
  </si>
  <si>
    <t xml:space="preserve">Currency(9,0, positive) </t>
  </si>
  <si>
    <r>
      <t xml:space="preserve">Number of staff placed on furlough in accordance with the UK Government's furlough scheme. From 1 July 2020 employers can bring furloughed employees back to work for any amount of time and any shift pattern.  Where employees are brought back to work for any amount of time, provide the FTE of furloughed staff time
</t>
    </r>
    <r>
      <rPr>
        <u/>
        <sz val="10"/>
        <rFont val="Tahoma"/>
        <family val="2"/>
      </rPr>
      <t xml:space="preserve">Furloughed Staff Calculation Example
</t>
    </r>
    <r>
      <rPr>
        <sz val="10"/>
        <rFont val="Tahoma"/>
        <family val="2"/>
      </rPr>
      <t>Staff members's total working hours = 40
Actual hours worked = 10
Hours on furlough = 30
FTE for staff placed on furlough = (30 / 40) = 0.75</t>
    </r>
  </si>
  <si>
    <t xml:space="preserve">Numeric(9,2, positive) </t>
  </si>
  <si>
    <t>Gross rent arrears for the reporting quarter. Gross rent arrears consists of the value (to the nearest £) of current and former tenant rent arrears as at the end of each quarter or the closest end of debit period prior to any arrears write-off. Rent paid in advance should not be used to offset the overall value.
Do not include as arrears:
• The value of any outstanding payments from people who have an agreement to pay their rent slightly later than the landlord’s normal monthly rent cycle i.e. agreements to make payments in the next rental cycle; and
• The value of any outstanding Housing Benefit/Universal Credit payments due for that quarter but not received until after the start of the next quarter.</t>
  </si>
  <si>
    <t>Total rent due is the value (to the nearest £) of the total annual charges levied by the landlord in respect of rent and service charges for dwellings.</t>
  </si>
  <si>
    <t>To calculate the percentage we will divide the total value of gross rent arrears by the total rent due for the year and multiply by 100.</t>
  </si>
  <si>
    <t xml:space="preserve">Direct housing cost payments received </t>
  </si>
  <si>
    <t>Percentage of rental income from direct housing cost payments (%)</t>
  </si>
  <si>
    <t>Value of payments received: The total amount (£s) of housing costs (Housing Benefit/Universal Credit/Discretionary Housing Payments) paid directly to the landlord during the reporting quarter, irrespective of what period the payments relate to.
Ensure to deduct any overpayments of housing costs recovered from direct payments received (regardless to which quarter the recovery is in respect of) when calculating the value of payments received.
We recognise that this figure may change after the reporting quarter due to the timing of payments. As a result we are not asking landlords to submit updates or corrections to the reported figures for this indicator.</t>
  </si>
  <si>
    <t xml:space="preserve">Empty homes (last day of previous quarter) </t>
  </si>
  <si>
    <t>Empty homes (arose during the quarter)</t>
  </si>
  <si>
    <t>Empty homes (last day of the quarter)</t>
  </si>
  <si>
    <t>The total number of empty dwellings on the last day of the previous reporting quarter. An empty home is a property owned by a landlord which has no tenant. We will pre populate this field using the figure submitted in the previous quarter’s return.</t>
  </si>
  <si>
    <t>The number of empty dwellings that arose during the reporting quarter in self-contained lettable stock.</t>
  </si>
  <si>
    <t>The total number of dwellings in self-contained lettable stock that were empty on the last day of the reporting quarter.</t>
  </si>
  <si>
    <t>Total amount of rent due for the reporting quarter</t>
  </si>
  <si>
    <t>Rent due lost through properties being empty during the quarter</t>
  </si>
  <si>
    <t>Percentage of rent due lost through properties being empty (%)</t>
  </si>
  <si>
    <t>The total charges levied by the landlord in respect of rent and service charges for the reporting quarter. Subject to the exclusions listed below.
When calculating the total rent due and the rent loss do not include:
• lock-ups and garages
• sharing owners
• Properties used for temporary homeless lets
• Leased properties
• Rent (including service charges) for periods when properties are empty subject to an insurance claim being raised because of fire of flood damage
• Empty properties awaiting or undergoing major repairs/restructural work during which the period it would be unsafe for them to be occupied (N.B. Following completion of major repair work any subsequent void period occurring until the date of re-let should be counted as a void (i.e. any void period from the start date of a new tenancy is to be included in the reported rent lost through properties being empty and rental income lost)).
• Rent lost due to periods of time when major improvement/modernisation works are being undertaken. So major that it cannot reasonably be occupied
• Rent lost due to reasonable time taken to clear the house following a tenant’s death
• Rent for properties where the keys are held by the Police to assist with their investigation
• Properties held for decanting tenants
• Properties which are empty and subject of a Governing Body/Sub-Committee/Council decision that they are not to be let because they are surplus to long-term requirements, or to be transferred, disposed of or demolished; or reconfigured.
Ensure to include:
• only the amount (£’s) of rent lost for the current rent accounting quarter when reporting loss for a property that spans across two rent accounting quarters, and
• service charges, in the calculations</t>
  </si>
  <si>
    <t>To calculate the percentage of rent lost through properties being empty during the last quarter we will divide total amount of rent due for the reporting quarter, by total amount of rent lost through properties being empty during the reporting quarter. Multiply by 100.
The rent loss for an empty property in relation to a new let is the amount of lost rental income (including services charges) for the time – measured in calendar days – from the date of handover to the landlord following the issue of the certificate of practical completion and the start date of the first tenancy. Subject to the exclusions listed below.
The rent loss for an empty property for a re-let is the amount of lost rental income (including services charges) for the time – measured in calendar days – between the date of termination of a previous tenancy or repossession and the start date of a new tenancy. Subject to the exclusions listed below</t>
  </si>
  <si>
    <t>Properties re-let</t>
  </si>
  <si>
    <t>Calendar days properites were empty</t>
  </si>
  <si>
    <t>Average length of time to re-let properties</t>
  </si>
  <si>
    <t>Lets: Lettings in this context are lets to individual tenants. Properties leased during the year to other organisations (i.e. to Social Work Department) should not be recorded as a let in this return. The houses may be managed by the landlord itself or by an agent on its behalf.
A re-let: A property where the previous tenancy has ended or the property has been repossessed and a new tenancy has commenced. Houses remaining empty at the end of the quarter are to be included in the following quarter’s return when they are let.</t>
  </si>
  <si>
    <t>Time taken to re-let: This is measured in calendar days, between the date of termination of a previous tenancy or repossession (i.e. the first date from which the rent loss is charged to voids) and the start date of a new tenancy (i.e. the last date from which the rent loss is charged to voids) subject to the exclusions listed below.
When calculating the total number of properties that are re-let do not include:
• Mutual exchanges, successions and assignations
• New lets
• Tenancies on properties acquired through the mortgage to rent scheme or a stock transfer as re-lets at the point of acquisition. Any subsequent changes in these tenancies would be recorded in the normal manner
• Lets for lock-ups and garages
• Houses held for decanting tenants.
When calculating the time taken to re-let, do not include periods where the property is empty due to:
• An insurance claim because of fire or flood damage
• Awaiting or undergoing major repairs/ structural work during which period it would be unsafe for it to be occupied
• A Governing Body/Sub-Committee/Council decision that they are not to be let because they are to be transferred; reconfigured or disposed of/demolished or are surplus to long term requirements
• The periods of time when major improvements/modernisation works are being undertaken. So major that it cannot reasonably be occupied
• A reasonable time taken to clear the house following a tenant’s death
• Keys being held by the Police to assist with their investigation.
Ensure to include:
• following completion of major repair work any subsequent period when the property is empty until the date it is re-let
only properties that were re-let during the reporting quarter
• in the re-let calculation the total number of days where a re-let spans two reporting quarters.</t>
  </si>
  <si>
    <t>Number of lets to existing tenants</t>
  </si>
  <si>
    <t>Number of lets to housing list applicants</t>
  </si>
  <si>
    <t>Number of lets to homeless (SST)</t>
  </si>
  <si>
    <t>Number of lets to homeless (short SST)</t>
  </si>
  <si>
    <t xml:space="preserve">Number leased to relevant local authority </t>
  </si>
  <si>
    <t>Number of lets to others</t>
  </si>
  <si>
    <t>Total lets and leased (during quarter)</t>
  </si>
  <si>
    <t>Number of lets commenced during the reporting quarter to households assessed as statutory homeless by the local authority and to whom the local authority has a duty to provide permanent housing.</t>
  </si>
  <si>
    <t>Number of lets commenced during the reporting quarter to those who were already tenants in one of the landlord’s properties, who applied through the landlord’s housing list/s. (This covers all lists. For example, waiting or transfer lists or common housing registers).</t>
  </si>
  <si>
    <t>Number of lets commenced during the reporting quarter to people who were not existing tenants and who were on the landlord’s housing list or the common housing register in which the landlord participates. Do not include section 5 referrals or LA nominations.</t>
  </si>
  <si>
    <t xml:space="preserve">Number of properties leased during the reporting quarter to the local authority, including those for use as temporary accommodation for people who are homeless. Include only those properties that were first leased to the local authority during the reporting quarter. </t>
  </si>
  <si>
    <t>Number of new tenancies commenced during the reporting quarter from any other source not covered by the other categories.</t>
  </si>
  <si>
    <r>
      <rPr>
        <u/>
        <sz val="10"/>
        <rFont val="Tahoma"/>
        <family val="2"/>
      </rPr>
      <t>Balance Calculated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Number leased to relevant local authority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</si>
  <si>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 xml:space="preserve">Numeric(9,0) </t>
  </si>
  <si>
    <t>Balance</t>
  </si>
  <si>
    <t>Cash balance</t>
  </si>
  <si>
    <t xml:space="preserve">Currency(9,0) </t>
  </si>
  <si>
    <t>Total number of court actions initiated</t>
  </si>
  <si>
    <t>The number of properties recovered having obtained decree for non-payment of rent</t>
  </si>
  <si>
    <t>The number of properties recovered having obtained decree for anti-social behaviour</t>
  </si>
  <si>
    <t>The number of properties recovered having obtained decree for other reasons</t>
  </si>
  <si>
    <t>Rent arrears</t>
  </si>
  <si>
    <t>Antisocial behaviour / criminal activity</t>
  </si>
  <si>
    <t>Other reasons</t>
  </si>
  <si>
    <t>Cash balances as per general ledger, including cash investments, on the last day of the reporting quarter.</t>
  </si>
  <si>
    <r>
      <rPr>
        <b/>
        <sz val="10"/>
        <rFont val="Tahoma"/>
        <family val="2"/>
      </rPr>
      <t xml:space="preserve">Recovery of Possession (Eviction) </t>
    </r>
    <r>
      <rPr>
        <sz val="10"/>
        <rFont val="Tahoma"/>
        <family val="2"/>
      </rPr>
      <t xml:space="preserve">
Section 16 of the Housing (Scotland) Act 2001 as amended by Section 153 of the Housing (Scotland) Act 2010, sets out the grounds on which a court can issue an order to terminate a SST and gives the landlord the right to recover possession of the property. Where landlords seek possession on the grounds of non-payment of rent, they must confirm to the court that they have met the pre-action requirements, as set out in the Housing (Scotland) Act 2010. 
</t>
    </r>
    <r>
      <rPr>
        <b/>
        <sz val="10"/>
        <rFont val="Tahoma"/>
        <family val="2"/>
      </rPr>
      <t xml:space="preserve">Court actions initiated </t>
    </r>
    <r>
      <rPr>
        <sz val="10"/>
        <rFont val="Tahoma"/>
        <family val="2"/>
      </rPr>
      <t xml:space="preserve">
Following the issue of a notice of proceedings and raising a court order a landlord may initiate court action. 
</t>
    </r>
    <r>
      <rPr>
        <b/>
        <sz val="10"/>
        <rFont val="Tahoma"/>
        <family val="2"/>
      </rPr>
      <t xml:space="preserve">Reasons for eviction </t>
    </r>
    <r>
      <rPr>
        <sz val="10"/>
        <rFont val="Tahoma"/>
        <family val="2"/>
      </rPr>
      <t xml:space="preserve">
When an action has been taken based on both rent arrears and anti-social behaviour, record the main reason. 
</t>
    </r>
    <r>
      <rPr>
        <b/>
        <sz val="10"/>
        <rFont val="Tahoma"/>
        <family val="2"/>
      </rPr>
      <t xml:space="preserve">Include: </t>
    </r>
    <r>
      <rPr>
        <sz val="10"/>
        <rFont val="Tahoma"/>
        <family val="2"/>
      </rPr>
      <t xml:space="preserve">
∙ tenants that you have actively evicted; and 
∙ tenants that abandoned their home after you had obtained decree.</t>
    </r>
  </si>
  <si>
    <r>
      <rPr>
        <b/>
        <sz val="10"/>
        <rFont val="Tahoma"/>
        <family val="2"/>
      </rPr>
      <t>Notice of proceedings (NOP)</t>
    </r>
    <r>
      <rPr>
        <sz val="10"/>
        <rFont val="Tahoma"/>
        <family val="2"/>
      </rPr>
      <t xml:space="preserve">
As defined by Section 14 of the Housing (Scotland) Act 2001 as amended by Section 155 of the Housing (Scotland) Act 2010, a NOP is a legal document issued at the first stage in the legal process for a landlord to evict a tenant. For Notice of proceedings issued, include the total number for the reporting period (not the cumulative total across quarters).</t>
    </r>
  </si>
  <si>
    <t>Comment</t>
  </si>
  <si>
    <t>Y</t>
  </si>
  <si>
    <t>Please tell us your staff absence level on the last day of the quarter:</t>
  </si>
  <si>
    <t>Please tell us your rent and arrears on the last day of the quarter:</t>
  </si>
  <si>
    <t>Please tell us your direct housing payments during the quarter:</t>
  </si>
  <si>
    <t>Please tell us about your empty homes:</t>
  </si>
  <si>
    <t>Please tell us your rent lost through properties being empty during the quarter:</t>
  </si>
  <si>
    <t>Please tell us the average length of time to re-let properties in the last quarter:</t>
  </si>
  <si>
    <t>Please tell us your lets during the quarter:</t>
  </si>
  <si>
    <t>Please tell us your cash balance on the last day of the quarter:</t>
  </si>
  <si>
    <t>Number of court actions initiated and properties recovered during the quarter:</t>
  </si>
  <si>
    <t>Number of Notice of Proceedings issued during the quarter for:</t>
  </si>
  <si>
    <t>Total number of staff (FTE) Comment</t>
  </si>
  <si>
    <t>Total number absent (FTE) Comment</t>
  </si>
  <si>
    <t>Number of staff placed on furlough (FTE) Comment</t>
  </si>
  <si>
    <t>Gross rent arrears Comment</t>
  </si>
  <si>
    <t>Total annual rent due Comment</t>
  </si>
  <si>
    <t>Direct housing cost payments received Comment</t>
  </si>
  <si>
    <t>Empty homes (arose during the quarter) Comment</t>
  </si>
  <si>
    <t>Empty homes (last day of the quarter) Comment</t>
  </si>
  <si>
    <t>Total amount of rent due for the reporting quarter Comment</t>
  </si>
  <si>
    <t>Rent due lost through properties being empty during the quarter Comment</t>
  </si>
  <si>
    <t>Properties re-let Comment</t>
  </si>
  <si>
    <t>Calendar days properites were empty Comment</t>
  </si>
  <si>
    <t>Cash balance Comment</t>
  </si>
  <si>
    <t>Total number of court actions initiated Comment</t>
  </si>
  <si>
    <t>The number of properties recovered having obtained decree for non-payment of rent Comment</t>
  </si>
  <si>
    <t>The number of properties recovered having obtained decree for anti-social behaviour Comment</t>
  </si>
  <si>
    <t>The number of properties recovered having obtained decree for other reasons Comment</t>
  </si>
  <si>
    <t>Rent arrears Comment</t>
  </si>
  <si>
    <t>Antisocial behaviour / criminal activity Comment</t>
  </si>
  <si>
    <t>Other reasons Comment</t>
  </si>
  <si>
    <t>Staff absence level</t>
  </si>
  <si>
    <t>Rent and arrears</t>
  </si>
  <si>
    <t>Direct housing payments</t>
  </si>
  <si>
    <t>Empty homes</t>
  </si>
  <si>
    <t>Notice of proceedings issued</t>
  </si>
  <si>
    <t>Cash balance on the last day</t>
  </si>
  <si>
    <t>Difference between Voids and Lets is not 0. Please add a comment to explain the difference.</t>
  </si>
  <si>
    <t>COVID-19 Quarterly Return</t>
  </si>
  <si>
    <t>Return Indicator</t>
  </si>
  <si>
    <t>cvd001</t>
  </si>
  <si>
    <t>cvd002</t>
  </si>
  <si>
    <t>cvd003</t>
  </si>
  <si>
    <t>cvd004</t>
  </si>
  <si>
    <t>cvd005</t>
  </si>
  <si>
    <t>cvd006</t>
  </si>
  <si>
    <t>cvd007</t>
  </si>
  <si>
    <t>cvd008</t>
  </si>
  <si>
    <t>cvd009</t>
  </si>
  <si>
    <t>cvd010</t>
  </si>
  <si>
    <t>cvd011</t>
  </si>
  <si>
    <t>cvd012</t>
  </si>
  <si>
    <t>cvd013</t>
  </si>
  <si>
    <t>cvd014</t>
  </si>
  <si>
    <t>cvd015</t>
  </si>
  <si>
    <t>cvd016</t>
  </si>
  <si>
    <t>cvd017</t>
  </si>
  <si>
    <t>cvd018</t>
  </si>
  <si>
    <t>cvd019</t>
  </si>
  <si>
    <t>cvd020</t>
  </si>
  <si>
    <t>cvd021</t>
  </si>
  <si>
    <t>cvd022</t>
  </si>
  <si>
    <t>cvd023</t>
  </si>
  <si>
    <t>cvd024</t>
  </si>
  <si>
    <t>cvd025</t>
  </si>
  <si>
    <t>cvd026</t>
  </si>
  <si>
    <t>cvd027</t>
  </si>
  <si>
    <t>cvd028</t>
  </si>
  <si>
    <t>cvd029</t>
  </si>
  <si>
    <t>cvd030</t>
  </si>
  <si>
    <t>cvd031</t>
  </si>
  <si>
    <t>cvd032</t>
  </si>
  <si>
    <t>cvd033</t>
  </si>
  <si>
    <t>cvd034</t>
  </si>
  <si>
    <t>cvd035</t>
  </si>
  <si>
    <t>cvd036</t>
  </si>
  <si>
    <t>cvd037</t>
  </si>
  <si>
    <t>cvd038</t>
  </si>
  <si>
    <t>cvd039</t>
  </si>
  <si>
    <t>cvd040</t>
  </si>
  <si>
    <t>cvd041</t>
  </si>
  <si>
    <t>cvd042</t>
  </si>
  <si>
    <t>cvd043</t>
  </si>
  <si>
    <t>cvd044</t>
  </si>
  <si>
    <t>cvd045</t>
  </si>
  <si>
    <t>cvd046</t>
  </si>
  <si>
    <t>cvd047</t>
  </si>
  <si>
    <t>cvd048</t>
  </si>
  <si>
    <t>cvd049</t>
  </si>
  <si>
    <t>cvd050</t>
  </si>
  <si>
    <t>cvd051</t>
  </si>
  <si>
    <t>cvd052</t>
  </si>
  <si>
    <t>cvd053</t>
  </si>
  <si>
    <t>cvd054</t>
  </si>
  <si>
    <t>cvd055</t>
  </si>
  <si>
    <t>cvd056</t>
  </si>
  <si>
    <t>cvd057</t>
  </si>
  <si>
    <t>cvd058</t>
  </si>
  <si>
    <t>cvd059</t>
  </si>
  <si>
    <t>cvd060</t>
  </si>
  <si>
    <t>cvd061</t>
  </si>
  <si>
    <t>cvd062</t>
  </si>
  <si>
    <t>DERIVED
(cvd002 / cvd001) * 100</t>
  </si>
  <si>
    <t>DERIVED
(cvd004 / cvd001) * 100</t>
  </si>
  <si>
    <t>DERIVED
(cvd009 / cvd010) * 100</t>
  </si>
  <si>
    <t>DERIVED
(cvd014 / cvd010) * 100</t>
  </si>
  <si>
    <t>DERIVED
PY cvd019</t>
  </si>
  <si>
    <t>DERIVED
(cvd023 / cvd022) * 100</t>
  </si>
  <si>
    <t>DERIVED
cvd028 / cvd027</t>
  </si>
  <si>
    <t>DERIVED
sum(cvd032,cvd033,cvd034,cvd035,cvd036,cvd037)</t>
  </si>
  <si>
    <t>DERIVED
sum(cvd017,cvd018,-cvd019,-cvd038)</t>
  </si>
  <si>
    <t>2021/2022</t>
  </si>
  <si>
    <t>CVDA001</t>
  </si>
  <si>
    <t>CVDF001</t>
  </si>
  <si>
    <t>CVDF002</t>
  </si>
  <si>
    <t>CVDF003</t>
  </si>
  <si>
    <t>CVDF004</t>
  </si>
  <si>
    <t>F1.4</t>
  </si>
  <si>
    <t>Quarter</t>
  </si>
  <si>
    <t>cvd</t>
  </si>
  <si>
    <t>A1.2</t>
  </si>
  <si>
    <t>Approver</t>
  </si>
  <si>
    <t>VARCHAR2(100)</t>
  </si>
  <si>
    <t>A N Other</t>
  </si>
  <si>
    <t>A1.3</t>
  </si>
  <si>
    <t>Approver job title</t>
  </si>
  <si>
    <t>Finance Manager</t>
  </si>
  <si>
    <t>A1.4</t>
  </si>
  <si>
    <t>Submit</t>
  </si>
  <si>
    <t>Date approved</t>
  </si>
  <si>
    <t>CVDA002</t>
  </si>
  <si>
    <t>CVDA003</t>
  </si>
  <si>
    <t>CVDA004</t>
  </si>
  <si>
    <t>V1.0</t>
  </si>
  <si>
    <t>Yes</t>
  </si>
  <si>
    <t xml:space="preserve">Welcome to the Landlord Portal for the COVID-19 Quarterly return.
This is an online form designed to collate information on the projections of Landlords in Scotland.  A Quarterly COVID-19 return must be submitted by the last day in a quarter.
</t>
  </si>
  <si>
    <t>Indicators</t>
  </si>
  <si>
    <t xml:space="preserve">The online COVID-19 form has two sections:
* Indicators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</si>
  <si>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static3</t>
  </si>
  <si>
    <t>static4</t>
  </si>
  <si>
    <t>static5</t>
  </si>
  <si>
    <t>static6</t>
  </si>
  <si>
    <t>static7</t>
  </si>
  <si>
    <t>static8</t>
  </si>
  <si>
    <t>static9</t>
  </si>
  <si>
    <t>static10</t>
  </si>
  <si>
    <t>static11</t>
  </si>
  <si>
    <t>static12</t>
  </si>
  <si>
    <t>_</t>
  </si>
  <si>
    <t>Empty dwellings added to the pool of stock for use as temporary accommodation</t>
  </si>
  <si>
    <t>LAHO</t>
  </si>
  <si>
    <t>No</t>
  </si>
  <si>
    <t>Rent lost through properties being empty</t>
  </si>
  <si>
    <t>Number of court actions initiated and properties recovered</t>
  </si>
  <si>
    <t>Lets - RSL</t>
  </si>
  <si>
    <t>Lets - LA</t>
  </si>
  <si>
    <t>cvd063</t>
  </si>
  <si>
    <t>cvd064</t>
  </si>
  <si>
    <t>cvd065</t>
  </si>
  <si>
    <t>cvd066</t>
  </si>
  <si>
    <t>cvd067</t>
  </si>
  <si>
    <t>cvd068</t>
  </si>
  <si>
    <t>cvd069</t>
  </si>
  <si>
    <t>cvd070</t>
  </si>
  <si>
    <t>cvd071</t>
  </si>
  <si>
    <t>cvd072</t>
  </si>
  <si>
    <t>cvd073</t>
  </si>
  <si>
    <t>cvd074</t>
  </si>
  <si>
    <t>cvd075</t>
  </si>
  <si>
    <t>cvd076</t>
  </si>
  <si>
    <t>cvd077</t>
  </si>
  <si>
    <t>DERIVED
sum(cvd063,cvd064,cvd065,cvd066,cvd067,cvd068)</t>
  </si>
  <si>
    <t>DERIVED
sum(cvd017,cvd018,-cvd019,-cvd069)</t>
  </si>
  <si>
    <t>Number of lets to existing tenants LA Comment</t>
  </si>
  <si>
    <t>Number of lets to housing list applicants LA Comment</t>
  </si>
  <si>
    <t>Number of lets to homeless (SST) LA Comment</t>
  </si>
  <si>
    <t>Number of lets to homeless (short SST) LA Comment</t>
  </si>
  <si>
    <t>Number of lets to others LA Comment</t>
  </si>
  <si>
    <t>Balance LA Comment</t>
  </si>
  <si>
    <t>Number of lets to existing tenants RSL Comment</t>
  </si>
  <si>
    <t>Number of lets to housing list applicants RSL Comment</t>
  </si>
  <si>
    <t>Number of lets to homeless (SST) RSL Comment</t>
  </si>
  <si>
    <t>Number of lets to homeless (short SST) RSL Comment</t>
  </si>
  <si>
    <t>Number leased to relevant local authority RSL Comment</t>
  </si>
  <si>
    <t>Number of lets to others RSL Comment</t>
  </si>
  <si>
    <t>Balance RSL Comment</t>
  </si>
  <si>
    <t>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t>
  </si>
  <si>
    <t>Total number of new tenancies commenced and properties first leased to the local authority for use as temporary accommodation during the reporting quarter.</t>
  </si>
  <si>
    <t>Total number of new tenancies commenced and properties first added to the pool of stock for use as temporary accommodation during the reporting quarter (not the cumulative total across quarters).</t>
  </si>
  <si>
    <r>
      <rPr>
        <u/>
        <sz val="10"/>
        <rFont val="Tahoma"/>
        <family val="2"/>
      </rPr>
      <t>Balance Calculated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Empty dwellings added to the pool of stock for use as temporary accommodation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</si>
  <si>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Homeless applications received in the quarter:</t>
  </si>
  <si>
    <t>Homeless applications received</t>
  </si>
  <si>
    <t>Households offered and accepted temporary accommodation</t>
  </si>
  <si>
    <t>Offered and refused temporary accommodation</t>
  </si>
  <si>
    <t>Not offered temporary accommodation when needed</t>
  </si>
  <si>
    <t>Households in temporary accommodation on the last day of the quarter</t>
  </si>
  <si>
    <t>cvd078</t>
  </si>
  <si>
    <t>cvd079</t>
  </si>
  <si>
    <t>cvd080</t>
  </si>
  <si>
    <t>cvd081</t>
  </si>
  <si>
    <t>cvd082</t>
  </si>
  <si>
    <t>cvd083</t>
  </si>
  <si>
    <t>cvd084</t>
  </si>
  <si>
    <t>cvd085</t>
  </si>
  <si>
    <t>cvd086</t>
  </si>
  <si>
    <t>cvd087</t>
  </si>
  <si>
    <t>Total number of homelessness applications taken by the local authority under the homeless persons legislation in the reporting quarter.</t>
  </si>
  <si>
    <t>This part of the return corresponds with the Scottish Government’s HL3 return (the monitoring of households placed in temporary accommodation as part of local authorities’ duties under the homeless persons’ legislation). The Scottish Government’s "guidance on how to complete the HL3 return" definitions should be applied when supplying this information. Local authorities should provide the relevant information quarterly.</t>
  </si>
  <si>
    <t>Households offered and accepted temporary accommodation LA Comment</t>
  </si>
  <si>
    <t>Offered and refused temporary accommodation LA Comment</t>
  </si>
  <si>
    <t>Not offered temporary accommodation when needed LA Comment</t>
  </si>
  <si>
    <t>Households in temporary accommodation on the last day of the quarter LA Comment</t>
  </si>
  <si>
    <t>Homeless applications received LA Comment</t>
  </si>
  <si>
    <t>This part of the return corresponds with the Scottish Government’s HL2 return (the monitoring of households* placed in temporary accommodation as part of local authorities’ duties under the homeless persons’ legislation). The Scottish Government’s "guidance on how to complete the HL2 return" definitions should be applied when supplying this information. Local authorities should provide the relevant information quarterly.
* households placed in temporary accommodation as part of local authorities’ duties under the homeless persons’ legislation</t>
  </si>
  <si>
    <t>Static text</t>
  </si>
  <si>
    <t>static13</t>
  </si>
  <si>
    <t>intro.s3</t>
  </si>
  <si>
    <t>intro.s4</t>
  </si>
  <si>
    <t>intro.s5</t>
  </si>
  <si>
    <t>intro.s6</t>
  </si>
  <si>
    <t>intro.s7</t>
  </si>
  <si>
    <t>intro.s8</t>
  </si>
  <si>
    <t>intro.s9</t>
  </si>
  <si>
    <t>intro.s10</t>
  </si>
  <si>
    <t>intro.s11</t>
  </si>
  <si>
    <t>intro.s12</t>
  </si>
  <si>
    <t>intro.s13</t>
  </si>
  <si>
    <t>V1.2</t>
  </si>
  <si>
    <t>Add LA indicators</t>
  </si>
  <si>
    <t>F1</t>
  </si>
  <si>
    <t>Approval</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</si>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</sst>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809]#,##0.00;[Red]&quot;-&quot;[$£-809]#,##0.00"/>
    <numFmt numFmtId="167" formatCode="#,##0;\(#,##0\)"/>
  </numFmts>
  <fonts count="27"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sz val="12"/>
      <color rgb="FFFF0000"/>
      <name val="Arial"/>
      <family val="2"/>
    </font>
    <font>
      <b/>
      <sz val="10"/>
      <color rgb="FFFF0000"/>
      <name val="Tahoma"/>
      <family val="2"/>
    </font>
    <font>
      <b/>
      <sz val="12"/>
      <name val="Arial"/>
      <family val="2"/>
    </font>
    <font>
      <sz val="10"/>
      <color rgb="FFB7274B"/>
      <name val="Arial"/>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
      <u/>
      <sz val="10"/>
      <name val="Tahoma"/>
      <family val="2"/>
    </font>
    <font>
      <sz val="10"/>
      <color theme="1"/>
      <name val="Tahoma"/>
      <family val="2"/>
    </font>
    <font>
      <b/>
      <i/>
      <sz val="10"/>
      <name val="Arial"/>
      <family val="2"/>
    </font>
    <font>
      <sz val="10"/>
      <color indexed="8"/>
      <name val="Tahoma"/>
      <family val="2"/>
    </font>
  </fonts>
  <fills count="1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7" fillId="0" borderId="0" applyNumberFormat="0" applyBorder="0" applyProtection="0">
      <alignment horizontal="center"/>
    </xf>
    <xf numFmtId="0" fontId="17" fillId="0" borderId="0" applyNumberFormat="0" applyBorder="0" applyProtection="0">
      <alignment horizontal="center" textRotation="90"/>
    </xf>
    <xf numFmtId="0" fontId="18" fillId="0" borderId="0"/>
    <xf numFmtId="0" fontId="19" fillId="0" borderId="0" applyNumberFormat="0" applyBorder="0" applyProtection="0"/>
    <xf numFmtId="166" fontId="19" fillId="0" borderId="0" applyBorder="0" applyProtection="0"/>
    <xf numFmtId="0" fontId="20" fillId="0" borderId="0">
      <alignment vertical="top"/>
    </xf>
    <xf numFmtId="0" fontId="1" fillId="0" borderId="0"/>
  </cellStyleXfs>
  <cellXfs count="87">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5" borderId="1" xfId="0" applyFont="1" applyFill="1" applyBorder="1" applyAlignment="1">
      <alignment horizontal="left" vertical="top"/>
    </xf>
    <xf numFmtId="14" fontId="0" fillId="0" borderId="0" xfId="0" applyNumberFormat="1"/>
    <xf numFmtId="0" fontId="14"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4" fontId="7" fillId="6" borderId="1" xfId="0" applyNumberFormat="1" applyFont="1" applyFill="1" applyBorder="1" applyAlignment="1">
      <alignment horizontal="right" vertical="top" wrapText="1"/>
    </xf>
    <xf numFmtId="164" fontId="7" fillId="6" borderId="1" xfId="0" applyNumberFormat="1"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5" fillId="0" borderId="0" xfId="0" applyFont="1"/>
    <xf numFmtId="0" fontId="16" fillId="0" borderId="0" xfId="0" applyFont="1"/>
    <xf numFmtId="0" fontId="11" fillId="6" borderId="0" xfId="1" applyFont="1" applyFill="1" applyAlignment="1">
      <alignment horizontal="left" wrapText="1"/>
    </xf>
    <xf numFmtId="0" fontId="10" fillId="0" borderId="0" xfId="7" applyFont="1" applyAlignment="1">
      <alignment horizontal="left"/>
    </xf>
    <xf numFmtId="2" fontId="7" fillId="6" borderId="1" xfId="0" applyNumberFormat="1" applyFont="1" applyFill="1" applyBorder="1" applyAlignment="1">
      <alignment horizontal="right" vertical="top" wrapText="1"/>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21" fillId="0" borderId="0" xfId="0" applyFont="1"/>
    <xf numFmtId="0" fontId="22" fillId="2" borderId="1" xfId="0" applyFont="1" applyFill="1" applyBorder="1" applyAlignment="1">
      <alignment horizontal="center"/>
    </xf>
    <xf numFmtId="0" fontId="22" fillId="2" borderId="1" xfId="0" applyFont="1" applyFill="1" applyBorder="1"/>
    <xf numFmtId="14" fontId="21" fillId="0" borderId="1" xfId="0" applyNumberFormat="1" applyFont="1" applyBorder="1" applyAlignment="1">
      <alignment horizontal="center" vertical="top"/>
    </xf>
    <xf numFmtId="164" fontId="21" fillId="0" borderId="1" xfId="0" applyNumberFormat="1" applyFont="1" applyBorder="1" applyAlignment="1">
      <alignment horizontal="center" vertical="top"/>
    </xf>
    <xf numFmtId="0" fontId="21" fillId="0" borderId="1" xfId="0" applyFont="1" applyBorder="1" applyAlignment="1">
      <alignment horizontal="center" vertical="top"/>
    </xf>
    <xf numFmtId="0" fontId="21" fillId="0" borderId="1" xfId="0" applyFont="1" applyBorder="1" applyAlignment="1">
      <alignment vertical="top" wrapText="1"/>
    </xf>
    <xf numFmtId="1" fontId="7" fillId="6" borderId="1" xfId="0" applyNumberFormat="1" applyFont="1" applyFill="1" applyBorder="1" applyAlignment="1">
      <alignment horizontal="right" vertical="top" wrapText="1"/>
    </xf>
    <xf numFmtId="0" fontId="7" fillId="7" borderId="1" xfId="1" applyFont="1" applyFill="1" applyBorder="1" applyAlignment="1">
      <alignment horizontal="left" vertical="top"/>
    </xf>
    <xf numFmtId="0" fontId="24" fillId="0" borderId="1" xfId="1" applyFont="1" applyFill="1" applyBorder="1" applyAlignment="1">
      <alignment horizontal="center" vertical="top"/>
    </xf>
    <xf numFmtId="165" fontId="7" fillId="6" borderId="1" xfId="0" applyNumberFormat="1" applyFont="1" applyFill="1" applyBorder="1" applyAlignment="1">
      <alignment horizontal="right" vertical="top" wrapText="1"/>
    </xf>
    <xf numFmtId="0" fontId="7" fillId="7" borderId="2" xfId="1" applyFont="1" applyFill="1" applyBorder="1" applyAlignment="1">
      <alignment horizontal="center" vertical="top"/>
    </xf>
    <xf numFmtId="0" fontId="0" fillId="0" borderId="1" xfId="0" applyBorder="1"/>
    <xf numFmtId="2" fontId="0" fillId="8" borderId="1" xfId="0" applyNumberFormat="1" applyFill="1" applyBorder="1"/>
    <xf numFmtId="0" fontId="0" fillId="8" borderId="1" xfId="0" applyFill="1" applyBorder="1"/>
    <xf numFmtId="1" fontId="0" fillId="8" borderId="1" xfId="0" applyNumberFormat="1" applyFill="1" applyBorder="1"/>
    <xf numFmtId="167" fontId="0" fillId="8" borderId="1" xfId="0" applyNumberFormat="1" applyFill="1" applyBorder="1"/>
    <xf numFmtId="3" fontId="0" fillId="0" borderId="1" xfId="0" applyNumberFormat="1" applyBorder="1"/>
    <xf numFmtId="167" fontId="0" fillId="7" borderId="1" xfId="0" applyNumberFormat="1" applyFill="1" applyBorder="1"/>
    <xf numFmtId="0" fontId="0" fillId="0" borderId="0" xfId="0" applyBorder="1"/>
    <xf numFmtId="0" fontId="8" fillId="2" borderId="1" xfId="0" applyFont="1" applyFill="1" applyBorder="1" applyAlignment="1">
      <alignment horizontal="center" vertical="top"/>
    </xf>
    <xf numFmtId="0" fontId="6" fillId="9" borderId="1" xfId="0" applyFont="1" applyFill="1" applyBorder="1" applyAlignment="1">
      <alignment horizontal="center" vertical="top" wrapText="1"/>
    </xf>
    <xf numFmtId="0" fontId="13" fillId="0" borderId="0" xfId="0" applyFont="1" applyAlignment="1">
      <alignment horizontal="center" wrapText="1"/>
    </xf>
    <xf numFmtId="0" fontId="26" fillId="0" borderId="1" xfId="0" applyFont="1" applyFill="1" applyBorder="1" applyAlignment="1">
      <alignment horizontal="left" vertical="top" wrapText="1"/>
    </xf>
    <xf numFmtId="0" fontId="7" fillId="0" borderId="1" xfId="0" applyFont="1" applyFill="1" applyBorder="1" applyAlignment="1">
      <alignment horizontal="center" vertical="top"/>
    </xf>
    <xf numFmtId="14" fontId="25" fillId="0" borderId="0" xfId="0" applyNumberFormat="1" applyFont="1"/>
    <xf numFmtId="0" fontId="10" fillId="0" borderId="0" xfId="1" applyAlignment="1">
      <alignment horizontal="left" wrapText="1"/>
    </xf>
  </cellXfs>
  <cellStyles count="15">
    <cellStyle name="Heading" xfId="8" xr:uid="{00000000-0005-0000-0000-000000000000}"/>
    <cellStyle name="Heading1" xfId="9" xr:uid="{00000000-0005-0000-0000-000001000000}"/>
    <cellStyle name="Normal" xfId="0" builtinId="0"/>
    <cellStyle name="Normal 2" xfId="1" xr:uid="{00000000-0005-0000-0000-000003000000}"/>
    <cellStyle name="Normal 3" xfId="2" xr:uid="{00000000-0005-0000-0000-000004000000}"/>
    <cellStyle name="Normal 3 2" xfId="3" xr:uid="{00000000-0005-0000-0000-000005000000}"/>
    <cellStyle name="Normal 3 3" xfId="7" xr:uid="{00000000-0005-0000-0000-000006000000}"/>
    <cellStyle name="Normal 3 4" xfId="10" xr:uid="{00000000-0005-0000-0000-000007000000}"/>
    <cellStyle name="Normal 4" xfId="4" xr:uid="{00000000-0005-0000-0000-000008000000}"/>
    <cellStyle name="Normal 4 2" xfId="5" xr:uid="{00000000-0005-0000-0000-000009000000}"/>
    <cellStyle name="Normal 4 3" xfId="6" xr:uid="{00000000-0005-0000-0000-00000A000000}"/>
    <cellStyle name="Normal 5" xfId="13" xr:uid="{00000000-0005-0000-0000-00000B000000}"/>
    <cellStyle name="Normal 6" xfId="14" xr:uid="{00000000-0005-0000-0000-00000C000000}"/>
    <cellStyle name="Result" xfId="11" xr:uid="{00000000-0005-0000-0000-00000D000000}"/>
    <cellStyle name="Result2" xfId="12" xr:uid="{00000000-0005-0000-0000-00000E00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7"/>
  <sheetViews>
    <sheetView showGridLines="0" zoomScale="80" workbookViewId="0">
      <selection activeCell="E4" sqref="E4"/>
    </sheetView>
  </sheetViews>
  <sheetFormatPr defaultColWidth="9.1640625" defaultRowHeight="12.3" x14ac:dyDescent="0.4"/>
  <cols>
    <col min="1" max="1" width="1.71875" style="2" customWidth="1"/>
    <col min="2" max="2" width="15.5546875" style="2" customWidth="1"/>
    <col min="3" max="3" width="22.1640625" style="2" customWidth="1"/>
    <col min="4" max="4" width="21.83203125" style="2" customWidth="1"/>
    <col min="5" max="5" width="64" style="2" customWidth="1"/>
    <col min="6" max="16384" width="9.1640625" style="2"/>
  </cols>
  <sheetData>
    <row r="1" spans="2:5" ht="13.8" x14ac:dyDescent="0.45">
      <c r="B1" s="60"/>
      <c r="C1" s="60"/>
      <c r="D1" s="60"/>
      <c r="E1" s="60"/>
    </row>
    <row r="2" spans="2:5" ht="13.8" x14ac:dyDescent="0.45">
      <c r="B2" s="61" t="s">
        <v>3</v>
      </c>
      <c r="C2" s="61" t="s">
        <v>4</v>
      </c>
      <c r="D2" s="61" t="s">
        <v>5</v>
      </c>
      <c r="E2" s="62" t="s">
        <v>6</v>
      </c>
    </row>
    <row r="3" spans="2:5" ht="13.8" x14ac:dyDescent="0.4">
      <c r="B3" s="63">
        <v>44432</v>
      </c>
      <c r="C3" s="64" t="s">
        <v>314</v>
      </c>
      <c r="D3" s="65" t="s">
        <v>22</v>
      </c>
      <c r="E3" s="66" t="s">
        <v>61</v>
      </c>
    </row>
    <row r="4" spans="2:5" ht="13.8" x14ac:dyDescent="0.4">
      <c r="B4" s="63">
        <v>44433</v>
      </c>
      <c r="C4" s="64" t="s">
        <v>408</v>
      </c>
      <c r="D4" s="65" t="s">
        <v>22</v>
      </c>
      <c r="E4" s="66" t="s">
        <v>409</v>
      </c>
    </row>
    <row r="5" spans="2:5" ht="13.8" x14ac:dyDescent="0.4">
      <c r="B5" s="63"/>
      <c r="C5" s="64"/>
      <c r="D5" s="65"/>
      <c r="E5" s="66"/>
    </row>
    <row r="6" spans="2:5" ht="13.8" x14ac:dyDescent="0.4">
      <c r="B6" s="63"/>
      <c r="C6" s="64"/>
      <c r="D6" s="65"/>
      <c r="E6" s="66"/>
    </row>
    <row r="7" spans="2:5" ht="13.8" x14ac:dyDescent="0.4">
      <c r="B7" s="63"/>
      <c r="C7" s="64"/>
      <c r="D7" s="65"/>
      <c r="E7" s="66"/>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zoomScaleNormal="100" zoomScaleSheetLayoutView="150" workbookViewId="0">
      <pane ySplit="1" topLeftCell="A2" activePane="bottomLeft" state="frozen"/>
      <selection pane="bottomLeft" activeCell="A4" sqref="A4:F4"/>
    </sheetView>
  </sheetViews>
  <sheetFormatPr defaultRowHeight="13.5" customHeight="1" x14ac:dyDescent="0.4"/>
  <cols>
    <col min="1" max="1" width="22.83203125" style="22" customWidth="1"/>
    <col min="2" max="2" width="12.83203125" style="23" customWidth="1"/>
    <col min="3" max="3" width="18.5546875" style="22" customWidth="1"/>
    <col min="4" max="4" width="11.71875" style="22" customWidth="1"/>
    <col min="5" max="5" width="21.44140625" style="22" customWidth="1"/>
    <col min="6" max="6" width="70.5546875" style="22" customWidth="1"/>
    <col min="7" max="7" width="11.71875" style="22" customWidth="1"/>
    <col min="8" max="8" width="20.1640625" style="22" customWidth="1"/>
    <col min="9" max="257" width="8.71875" style="22"/>
    <col min="258" max="258" width="26.71875" style="22" customWidth="1"/>
    <col min="259" max="259" width="10.1640625" style="22" customWidth="1"/>
    <col min="260" max="260" width="91.83203125" style="22" customWidth="1"/>
    <col min="261" max="513" width="8.71875" style="22"/>
    <col min="514" max="514" width="26.71875" style="22" customWidth="1"/>
    <col min="515" max="515" width="10.1640625" style="22" customWidth="1"/>
    <col min="516" max="516" width="91.83203125" style="22" customWidth="1"/>
    <col min="517" max="769" width="8.71875" style="22"/>
    <col min="770" max="770" width="26.71875" style="22" customWidth="1"/>
    <col min="771" max="771" width="10.1640625" style="22" customWidth="1"/>
    <col min="772" max="772" width="91.83203125" style="22" customWidth="1"/>
    <col min="773" max="1025" width="8.71875" style="22"/>
    <col min="1026" max="1026" width="26.71875" style="22" customWidth="1"/>
    <col min="1027" max="1027" width="10.1640625" style="22" customWidth="1"/>
    <col min="1028" max="1028" width="91.83203125" style="22" customWidth="1"/>
    <col min="1029" max="1281" width="8.71875" style="22"/>
    <col min="1282" max="1282" width="26.71875" style="22" customWidth="1"/>
    <col min="1283" max="1283" width="10.1640625" style="22" customWidth="1"/>
    <col min="1284" max="1284" width="91.83203125" style="22" customWidth="1"/>
    <col min="1285" max="1537" width="8.71875" style="22"/>
    <col min="1538" max="1538" width="26.71875" style="22" customWidth="1"/>
    <col min="1539" max="1539" width="10.1640625" style="22" customWidth="1"/>
    <col min="1540" max="1540" width="91.83203125" style="22" customWidth="1"/>
    <col min="1541" max="1793" width="8.71875" style="22"/>
    <col min="1794" max="1794" width="26.71875" style="22" customWidth="1"/>
    <col min="1795" max="1795" width="10.1640625" style="22" customWidth="1"/>
    <col min="1796" max="1796" width="91.83203125" style="22" customWidth="1"/>
    <col min="1797" max="2049" width="8.71875" style="22"/>
    <col min="2050" max="2050" width="26.71875" style="22" customWidth="1"/>
    <col min="2051" max="2051" width="10.1640625" style="22" customWidth="1"/>
    <col min="2052" max="2052" width="91.83203125" style="22" customWidth="1"/>
    <col min="2053" max="2305" width="8.71875" style="22"/>
    <col min="2306" max="2306" width="26.71875" style="22" customWidth="1"/>
    <col min="2307" max="2307" width="10.1640625" style="22" customWidth="1"/>
    <col min="2308" max="2308" width="91.83203125" style="22" customWidth="1"/>
    <col min="2309" max="2561" width="8.71875" style="22"/>
    <col min="2562" max="2562" width="26.71875" style="22" customWidth="1"/>
    <col min="2563" max="2563" width="10.1640625" style="22" customWidth="1"/>
    <col min="2564" max="2564" width="91.83203125" style="22" customWidth="1"/>
    <col min="2565" max="2817" width="8.71875" style="22"/>
    <col min="2818" max="2818" width="26.71875" style="22" customWidth="1"/>
    <col min="2819" max="2819" width="10.1640625" style="22" customWidth="1"/>
    <col min="2820" max="2820" width="91.83203125" style="22" customWidth="1"/>
    <col min="2821" max="3073" width="8.71875" style="22"/>
    <col min="3074" max="3074" width="26.71875" style="22" customWidth="1"/>
    <col min="3075" max="3075" width="10.1640625" style="22" customWidth="1"/>
    <col min="3076" max="3076" width="91.83203125" style="22" customWidth="1"/>
    <col min="3077" max="3329" width="8.71875" style="22"/>
    <col min="3330" max="3330" width="26.71875" style="22" customWidth="1"/>
    <col min="3331" max="3331" width="10.1640625" style="22" customWidth="1"/>
    <col min="3332" max="3332" width="91.83203125" style="22" customWidth="1"/>
    <col min="3333" max="3585" width="8.71875" style="22"/>
    <col min="3586" max="3586" width="26.71875" style="22" customWidth="1"/>
    <col min="3587" max="3587" width="10.1640625" style="22" customWidth="1"/>
    <col min="3588" max="3588" width="91.83203125" style="22" customWidth="1"/>
    <col min="3589" max="3841" width="8.71875" style="22"/>
    <col min="3842" max="3842" width="26.71875" style="22" customWidth="1"/>
    <col min="3843" max="3843" width="10.1640625" style="22" customWidth="1"/>
    <col min="3844" max="3844" width="91.83203125" style="22" customWidth="1"/>
    <col min="3845" max="4097" width="8.71875" style="22"/>
    <col min="4098" max="4098" width="26.71875" style="22" customWidth="1"/>
    <col min="4099" max="4099" width="10.1640625" style="22" customWidth="1"/>
    <col min="4100" max="4100" width="91.83203125" style="22" customWidth="1"/>
    <col min="4101" max="4353" width="8.71875" style="22"/>
    <col min="4354" max="4354" width="26.71875" style="22" customWidth="1"/>
    <col min="4355" max="4355" width="10.1640625" style="22" customWidth="1"/>
    <col min="4356" max="4356" width="91.83203125" style="22" customWidth="1"/>
    <col min="4357" max="4609" width="8.71875" style="22"/>
    <col min="4610" max="4610" width="26.71875" style="22" customWidth="1"/>
    <col min="4611" max="4611" width="10.1640625" style="22" customWidth="1"/>
    <col min="4612" max="4612" width="91.83203125" style="22" customWidth="1"/>
    <col min="4613" max="4865" width="8.71875" style="22"/>
    <col min="4866" max="4866" width="26.71875" style="22" customWidth="1"/>
    <col min="4867" max="4867" width="10.1640625" style="22" customWidth="1"/>
    <col min="4868" max="4868" width="91.83203125" style="22" customWidth="1"/>
    <col min="4869" max="5121" width="8.71875" style="22"/>
    <col min="5122" max="5122" width="26.71875" style="22" customWidth="1"/>
    <col min="5123" max="5123" width="10.1640625" style="22" customWidth="1"/>
    <col min="5124" max="5124" width="91.83203125" style="22" customWidth="1"/>
    <col min="5125" max="5377" width="8.71875" style="22"/>
    <col min="5378" max="5378" width="26.71875" style="22" customWidth="1"/>
    <col min="5379" max="5379" width="10.1640625" style="22" customWidth="1"/>
    <col min="5380" max="5380" width="91.83203125" style="22" customWidth="1"/>
    <col min="5381" max="5633" width="8.71875" style="22"/>
    <col min="5634" max="5634" width="26.71875" style="22" customWidth="1"/>
    <col min="5635" max="5635" width="10.1640625" style="22" customWidth="1"/>
    <col min="5636" max="5636" width="91.83203125" style="22" customWidth="1"/>
    <col min="5637" max="5889" width="8.71875" style="22"/>
    <col min="5890" max="5890" width="26.71875" style="22" customWidth="1"/>
    <col min="5891" max="5891" width="10.1640625" style="22" customWidth="1"/>
    <col min="5892" max="5892" width="91.83203125" style="22" customWidth="1"/>
    <col min="5893" max="6145" width="8.71875" style="22"/>
    <col min="6146" max="6146" width="26.71875" style="22" customWidth="1"/>
    <col min="6147" max="6147" width="10.1640625" style="22" customWidth="1"/>
    <col min="6148" max="6148" width="91.83203125" style="22" customWidth="1"/>
    <col min="6149" max="6401" width="8.71875" style="22"/>
    <col min="6402" max="6402" width="26.71875" style="22" customWidth="1"/>
    <col min="6403" max="6403" width="10.1640625" style="22" customWidth="1"/>
    <col min="6404" max="6404" width="91.83203125" style="22" customWidth="1"/>
    <col min="6405" max="6657" width="8.71875" style="22"/>
    <col min="6658" max="6658" width="26.71875" style="22" customWidth="1"/>
    <col min="6659" max="6659" width="10.1640625" style="22" customWidth="1"/>
    <col min="6660" max="6660" width="91.83203125" style="22" customWidth="1"/>
    <col min="6661" max="6913" width="8.71875" style="22"/>
    <col min="6914" max="6914" width="26.71875" style="22" customWidth="1"/>
    <col min="6915" max="6915" width="10.1640625" style="22" customWidth="1"/>
    <col min="6916" max="6916" width="91.83203125" style="22" customWidth="1"/>
    <col min="6917" max="7169" width="8.71875" style="22"/>
    <col min="7170" max="7170" width="26.71875" style="22" customWidth="1"/>
    <col min="7171" max="7171" width="10.1640625" style="22" customWidth="1"/>
    <col min="7172" max="7172" width="91.83203125" style="22" customWidth="1"/>
    <col min="7173" max="7425" width="8.71875" style="22"/>
    <col min="7426" max="7426" width="26.71875" style="22" customWidth="1"/>
    <col min="7427" max="7427" width="10.1640625" style="22" customWidth="1"/>
    <col min="7428" max="7428" width="91.83203125" style="22" customWidth="1"/>
    <col min="7429" max="7681" width="8.71875" style="22"/>
    <col min="7682" max="7682" width="26.71875" style="22" customWidth="1"/>
    <col min="7683" max="7683" width="10.1640625" style="22" customWidth="1"/>
    <col min="7684" max="7684" width="91.83203125" style="22" customWidth="1"/>
    <col min="7685" max="7937" width="8.71875" style="22"/>
    <col min="7938" max="7938" width="26.71875" style="22" customWidth="1"/>
    <col min="7939" max="7939" width="10.1640625" style="22" customWidth="1"/>
    <col min="7940" max="7940" width="91.83203125" style="22" customWidth="1"/>
    <col min="7941" max="8193" width="8.71875" style="22"/>
    <col min="8194" max="8194" width="26.71875" style="22" customWidth="1"/>
    <col min="8195" max="8195" width="10.1640625" style="22" customWidth="1"/>
    <col min="8196" max="8196" width="91.83203125" style="22" customWidth="1"/>
    <col min="8197" max="8449" width="8.71875" style="22"/>
    <col min="8450" max="8450" width="26.71875" style="22" customWidth="1"/>
    <col min="8451" max="8451" width="10.1640625" style="22" customWidth="1"/>
    <col min="8452" max="8452" width="91.83203125" style="22" customWidth="1"/>
    <col min="8453" max="8705" width="8.71875" style="22"/>
    <col min="8706" max="8706" width="26.71875" style="22" customWidth="1"/>
    <col min="8707" max="8707" width="10.1640625" style="22" customWidth="1"/>
    <col min="8708" max="8708" width="91.83203125" style="22" customWidth="1"/>
    <col min="8709" max="8961" width="8.71875" style="22"/>
    <col min="8962" max="8962" width="26.71875" style="22" customWidth="1"/>
    <col min="8963" max="8963" width="10.1640625" style="22" customWidth="1"/>
    <col min="8964" max="8964" width="91.83203125" style="22" customWidth="1"/>
    <col min="8965" max="9217" width="8.71875" style="22"/>
    <col min="9218" max="9218" width="26.71875" style="22" customWidth="1"/>
    <col min="9219" max="9219" width="10.1640625" style="22" customWidth="1"/>
    <col min="9220" max="9220" width="91.83203125" style="22" customWidth="1"/>
    <col min="9221" max="9473" width="8.71875" style="22"/>
    <col min="9474" max="9474" width="26.71875" style="22" customWidth="1"/>
    <col min="9475" max="9475" width="10.1640625" style="22" customWidth="1"/>
    <col min="9476" max="9476" width="91.83203125" style="22" customWidth="1"/>
    <col min="9477" max="9729" width="8.71875" style="22"/>
    <col min="9730" max="9730" width="26.71875" style="22" customWidth="1"/>
    <col min="9731" max="9731" width="10.1640625" style="22" customWidth="1"/>
    <col min="9732" max="9732" width="91.83203125" style="22" customWidth="1"/>
    <col min="9733" max="9985" width="8.71875" style="22"/>
    <col min="9986" max="9986" width="26.71875" style="22" customWidth="1"/>
    <col min="9987" max="9987" width="10.1640625" style="22" customWidth="1"/>
    <col min="9988" max="9988" width="91.83203125" style="22" customWidth="1"/>
    <col min="9989" max="10241" width="8.71875" style="22"/>
    <col min="10242" max="10242" width="26.71875" style="22" customWidth="1"/>
    <col min="10243" max="10243" width="10.1640625" style="22" customWidth="1"/>
    <col min="10244" max="10244" width="91.83203125" style="22" customWidth="1"/>
    <col min="10245" max="10497" width="8.71875" style="22"/>
    <col min="10498" max="10498" width="26.71875" style="22" customWidth="1"/>
    <col min="10499" max="10499" width="10.1640625" style="22" customWidth="1"/>
    <col min="10500" max="10500" width="91.83203125" style="22" customWidth="1"/>
    <col min="10501" max="10753" width="8.71875" style="22"/>
    <col min="10754" max="10754" width="26.71875" style="22" customWidth="1"/>
    <col min="10755" max="10755" width="10.1640625" style="22" customWidth="1"/>
    <col min="10756" max="10756" width="91.83203125" style="22" customWidth="1"/>
    <col min="10757" max="11009" width="8.71875" style="22"/>
    <col min="11010" max="11010" width="26.71875" style="22" customWidth="1"/>
    <col min="11011" max="11011" width="10.1640625" style="22" customWidth="1"/>
    <col min="11012" max="11012" width="91.83203125" style="22" customWidth="1"/>
    <col min="11013" max="11265" width="8.71875" style="22"/>
    <col min="11266" max="11266" width="26.71875" style="22" customWidth="1"/>
    <col min="11267" max="11267" width="10.1640625" style="22" customWidth="1"/>
    <col min="11268" max="11268" width="91.83203125" style="22" customWidth="1"/>
    <col min="11269" max="11521" width="8.71875" style="22"/>
    <col min="11522" max="11522" width="26.71875" style="22" customWidth="1"/>
    <col min="11523" max="11523" width="10.1640625" style="22" customWidth="1"/>
    <col min="11524" max="11524" width="91.83203125" style="22" customWidth="1"/>
    <col min="11525" max="11777" width="8.71875" style="22"/>
    <col min="11778" max="11778" width="26.71875" style="22" customWidth="1"/>
    <col min="11779" max="11779" width="10.1640625" style="22" customWidth="1"/>
    <col min="11780" max="11780" width="91.83203125" style="22" customWidth="1"/>
    <col min="11781" max="12033" width="8.71875" style="22"/>
    <col min="12034" max="12034" width="26.71875" style="22" customWidth="1"/>
    <col min="12035" max="12035" width="10.1640625" style="22" customWidth="1"/>
    <col min="12036" max="12036" width="91.83203125" style="22" customWidth="1"/>
    <col min="12037" max="12289" width="8.71875" style="22"/>
    <col min="12290" max="12290" width="26.71875" style="22" customWidth="1"/>
    <col min="12291" max="12291" width="10.1640625" style="22" customWidth="1"/>
    <col min="12292" max="12292" width="91.83203125" style="22" customWidth="1"/>
    <col min="12293" max="12545" width="8.71875" style="22"/>
    <col min="12546" max="12546" width="26.71875" style="22" customWidth="1"/>
    <col min="12547" max="12547" width="10.1640625" style="22" customWidth="1"/>
    <col min="12548" max="12548" width="91.83203125" style="22" customWidth="1"/>
    <col min="12549" max="12801" width="8.71875" style="22"/>
    <col min="12802" max="12802" width="26.71875" style="22" customWidth="1"/>
    <col min="12803" max="12803" width="10.1640625" style="22" customWidth="1"/>
    <col min="12804" max="12804" width="91.83203125" style="22" customWidth="1"/>
    <col min="12805" max="13057" width="8.71875" style="22"/>
    <col min="13058" max="13058" width="26.71875" style="22" customWidth="1"/>
    <col min="13059" max="13059" width="10.1640625" style="22" customWidth="1"/>
    <col min="13060" max="13060" width="91.83203125" style="22" customWidth="1"/>
    <col min="13061" max="13313" width="8.71875" style="22"/>
    <col min="13314" max="13314" width="26.71875" style="22" customWidth="1"/>
    <col min="13315" max="13315" width="10.1640625" style="22" customWidth="1"/>
    <col min="13316" max="13316" width="91.83203125" style="22" customWidth="1"/>
    <col min="13317" max="13569" width="8.71875" style="22"/>
    <col min="13570" max="13570" width="26.71875" style="22" customWidth="1"/>
    <col min="13571" max="13571" width="10.1640625" style="22" customWidth="1"/>
    <col min="13572" max="13572" width="91.83203125" style="22" customWidth="1"/>
    <col min="13573" max="13825" width="8.71875" style="22"/>
    <col min="13826" max="13826" width="26.71875" style="22" customWidth="1"/>
    <col min="13827" max="13827" width="10.1640625" style="22" customWidth="1"/>
    <col min="13828" max="13828" width="91.83203125" style="22" customWidth="1"/>
    <col min="13829" max="14081" width="8.71875" style="22"/>
    <col min="14082" max="14082" width="26.71875" style="22" customWidth="1"/>
    <col min="14083" max="14083" width="10.1640625" style="22" customWidth="1"/>
    <col min="14084" max="14084" width="91.83203125" style="22" customWidth="1"/>
    <col min="14085" max="14337" width="8.71875" style="22"/>
    <col min="14338" max="14338" width="26.71875" style="22" customWidth="1"/>
    <col min="14339" max="14339" width="10.1640625" style="22" customWidth="1"/>
    <col min="14340" max="14340" width="91.83203125" style="22" customWidth="1"/>
    <col min="14341" max="14593" width="8.71875" style="22"/>
    <col min="14594" max="14594" width="26.71875" style="22" customWidth="1"/>
    <col min="14595" max="14595" width="10.1640625" style="22" customWidth="1"/>
    <col min="14596" max="14596" width="91.83203125" style="22" customWidth="1"/>
    <col min="14597" max="14849" width="8.71875" style="22"/>
    <col min="14850" max="14850" width="26.71875" style="22" customWidth="1"/>
    <col min="14851" max="14851" width="10.1640625" style="22" customWidth="1"/>
    <col min="14852" max="14852" width="91.83203125" style="22" customWidth="1"/>
    <col min="14853" max="15105" width="8.71875" style="22"/>
    <col min="15106" max="15106" width="26.71875" style="22" customWidth="1"/>
    <col min="15107" max="15107" width="10.1640625" style="22" customWidth="1"/>
    <col min="15108" max="15108" width="91.83203125" style="22" customWidth="1"/>
    <col min="15109" max="15361" width="8.71875" style="22"/>
    <col min="15362" max="15362" width="26.71875" style="22" customWidth="1"/>
    <col min="15363" max="15363" width="10.1640625" style="22" customWidth="1"/>
    <col min="15364" max="15364" width="91.83203125" style="22" customWidth="1"/>
    <col min="15365" max="15617" width="8.71875" style="22"/>
    <col min="15618" max="15618" width="26.71875" style="22" customWidth="1"/>
    <col min="15619" max="15619" width="10.1640625" style="22" customWidth="1"/>
    <col min="15620" max="15620" width="91.83203125" style="22" customWidth="1"/>
    <col min="15621" max="15873" width="8.71875" style="22"/>
    <col min="15874" max="15874" width="26.71875" style="22" customWidth="1"/>
    <col min="15875" max="15875" width="10.1640625" style="22" customWidth="1"/>
    <col min="15876" max="15876" width="91.83203125" style="22" customWidth="1"/>
    <col min="15877" max="16129" width="8.71875" style="22"/>
    <col min="16130" max="16130" width="26.71875" style="22" customWidth="1"/>
    <col min="16131" max="16131" width="10.1640625" style="22" customWidth="1"/>
    <col min="16132" max="16132" width="91.83203125" style="22" customWidth="1"/>
    <col min="16133" max="16384" width="8.71875" style="22"/>
  </cols>
  <sheetData>
    <row r="1" spans="1:9" s="23" customFormat="1" ht="63" customHeight="1" x14ac:dyDescent="0.4">
      <c r="A1" s="54" t="s">
        <v>15</v>
      </c>
      <c r="B1" s="54" t="s">
        <v>17</v>
      </c>
      <c r="C1" s="54" t="s">
        <v>14</v>
      </c>
      <c r="D1" s="54" t="s">
        <v>16</v>
      </c>
      <c r="E1" s="54" t="s">
        <v>62</v>
      </c>
      <c r="F1" s="54" t="s">
        <v>63</v>
      </c>
      <c r="G1" s="54" t="s">
        <v>64</v>
      </c>
      <c r="H1" s="54" t="s">
        <v>63</v>
      </c>
      <c r="I1" s="54" t="s">
        <v>64</v>
      </c>
    </row>
    <row r="2" spans="1:9" s="23" customFormat="1" ht="12.3" x14ac:dyDescent="0.4">
      <c r="A2" s="57" t="s">
        <v>110</v>
      </c>
      <c r="B2" s="57"/>
      <c r="C2" s="57"/>
      <c r="D2" s="57"/>
      <c r="E2" s="57" t="s">
        <v>410</v>
      </c>
      <c r="F2" s="57" t="s">
        <v>110</v>
      </c>
      <c r="G2" s="54"/>
      <c r="H2" s="54"/>
      <c r="I2" s="54"/>
    </row>
    <row r="3" spans="1:9" ht="12.3" x14ac:dyDescent="0.4">
      <c r="A3" s="55" t="s">
        <v>317</v>
      </c>
      <c r="B3" s="55"/>
      <c r="C3" s="55"/>
      <c r="D3" s="55"/>
      <c r="E3" s="55" t="s">
        <v>317</v>
      </c>
      <c r="F3" s="55" t="s">
        <v>317</v>
      </c>
      <c r="G3" s="50"/>
    </row>
    <row r="4" spans="1:9" ht="12.3" x14ac:dyDescent="0.4">
      <c r="A4" s="50" t="s">
        <v>411</v>
      </c>
      <c r="B4" s="86"/>
      <c r="C4" s="86"/>
      <c r="D4" s="50"/>
      <c r="E4" s="50" t="s">
        <v>412</v>
      </c>
      <c r="F4" s="50" t="s">
        <v>411</v>
      </c>
    </row>
    <row r="5" spans="1:9" ht="15.7" customHeight="1" x14ac:dyDescent="0.4">
      <c r="A5" s="49"/>
      <c r="B5" s="51"/>
      <c r="C5" s="49"/>
      <c r="D5" s="49"/>
    </row>
    <row r="6" spans="1:9" ht="37" customHeight="1" x14ac:dyDescent="0.4">
      <c r="A6" s="49"/>
      <c r="B6" s="51"/>
      <c r="C6" s="49"/>
      <c r="D6" s="49"/>
      <c r="F6" s="23"/>
      <c r="G6" s="24"/>
    </row>
    <row r="7" spans="1:9" ht="13.5" customHeight="1" x14ac:dyDescent="0.4">
      <c r="C7" s="23"/>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33"/>
  <sheetViews>
    <sheetView showGridLines="0" zoomScaleNormal="100" workbookViewId="0">
      <pane xSplit="2" ySplit="8" topLeftCell="C51" activePane="bottomRight" state="frozen"/>
      <selection activeCell="B15" sqref="B15"/>
      <selection pane="topRight" activeCell="B15" sqref="B15"/>
      <selection pane="bottomLeft" activeCell="B15" sqref="B15"/>
      <selection pane="bottomRight" activeCell="E54" sqref="E54"/>
    </sheetView>
  </sheetViews>
  <sheetFormatPr defaultColWidth="9.1640625" defaultRowHeight="12.3" x14ac:dyDescent="0.4"/>
  <cols>
    <col min="1" max="1" width="1.5546875" style="14" customWidth="1"/>
    <col min="2" max="2" width="19.609375" style="7" customWidth="1"/>
    <col min="3" max="3" width="15.1640625" style="8" customWidth="1"/>
    <col min="4" max="4" width="52.44140625" style="15" customWidth="1"/>
    <col min="5" max="5" width="25.1640625" style="7" customWidth="1"/>
    <col min="6" max="7" width="14" style="7" hidden="1" customWidth="1"/>
    <col min="8" max="8" width="45.1640625" style="8" hidden="1" customWidth="1"/>
    <col min="9" max="9" width="44.88671875" style="8" customWidth="1"/>
    <col min="10" max="10" width="25.71875" style="8" customWidth="1"/>
    <col min="11" max="11" width="80.83203125" style="8" customWidth="1"/>
    <col min="12" max="12" width="13.44140625" style="7" customWidth="1"/>
    <col min="13" max="13" width="19.44140625" style="8" customWidth="1"/>
    <col min="14" max="14" width="23.71875" style="7" customWidth="1"/>
    <col min="15" max="15" width="52.44140625" style="8" customWidth="1"/>
    <col min="16" max="16" width="22" style="14" customWidth="1"/>
    <col min="17" max="17" width="37.5546875" style="8" customWidth="1"/>
    <col min="18" max="18" width="19.44140625" style="8" customWidth="1"/>
    <col min="19" max="19" width="32.44140625" style="14" customWidth="1"/>
    <col min="20" max="20" width="19.44140625" style="8" customWidth="1"/>
    <col min="21" max="21" width="32.44140625" style="14" customWidth="1"/>
    <col min="22" max="22" width="14.1640625" style="14" customWidth="1"/>
    <col min="23" max="23" width="59.44140625" style="14" customWidth="1"/>
    <col min="24" max="24" width="48.1640625" style="14" customWidth="1"/>
    <col min="25" max="27" width="9.1640625" style="14"/>
    <col min="28" max="28" width="27.109375" style="14" customWidth="1"/>
    <col min="29" max="16384" width="9.1640625" style="14"/>
  </cols>
  <sheetData>
    <row r="1" spans="1:28" x14ac:dyDescent="0.4">
      <c r="D1" s="20"/>
    </row>
    <row r="2" spans="1:28" x14ac:dyDescent="0.4">
      <c r="B2" s="80" t="s">
        <v>12</v>
      </c>
      <c r="D2" s="20"/>
    </row>
    <row r="3" spans="1:28" ht="26.25" customHeight="1" x14ac:dyDescent="0.4">
      <c r="B3" s="34" t="s">
        <v>220</v>
      </c>
      <c r="C3" s="16"/>
      <c r="D3" s="20"/>
    </row>
    <row r="4" spans="1:28" ht="26.25" customHeight="1" x14ac:dyDescent="0.4">
      <c r="B4" s="34" t="s">
        <v>21</v>
      </c>
      <c r="C4" s="28"/>
      <c r="D4" s="20"/>
    </row>
    <row r="5" spans="1:28" ht="26.25" customHeight="1" x14ac:dyDescent="0.4">
      <c r="B5" s="34" t="s">
        <v>13</v>
      </c>
      <c r="C5" s="29"/>
      <c r="D5" s="20"/>
    </row>
    <row r="6" spans="1:28" x14ac:dyDescent="0.4">
      <c r="D6" s="21"/>
    </row>
    <row r="7" spans="1:28" x14ac:dyDescent="0.4">
      <c r="D7" s="21"/>
    </row>
    <row r="8" spans="1:28" s="1" customFormat="1" ht="24.6" x14ac:dyDescent="0.4">
      <c r="B8" s="10" t="s">
        <v>1</v>
      </c>
      <c r="C8" s="3" t="s">
        <v>7</v>
      </c>
      <c r="D8" s="4" t="s">
        <v>18</v>
      </c>
      <c r="E8" s="10" t="s">
        <v>2</v>
      </c>
      <c r="F8" s="10" t="s">
        <v>23</v>
      </c>
      <c r="G8" s="10" t="s">
        <v>24</v>
      </c>
      <c r="H8" s="10" t="s">
        <v>20</v>
      </c>
      <c r="I8" s="10" t="s">
        <v>25</v>
      </c>
      <c r="J8" s="10" t="s">
        <v>26</v>
      </c>
      <c r="K8" s="10" t="s">
        <v>27</v>
      </c>
      <c r="L8" s="10" t="s">
        <v>10</v>
      </c>
      <c r="M8" s="10" t="s">
        <v>35</v>
      </c>
      <c r="N8" s="10" t="s">
        <v>40</v>
      </c>
      <c r="O8" s="10" t="s">
        <v>41</v>
      </c>
      <c r="P8" s="10" t="s">
        <v>28</v>
      </c>
      <c r="Q8" s="10" t="s">
        <v>36</v>
      </c>
      <c r="R8" s="10" t="s">
        <v>29</v>
      </c>
      <c r="S8" s="10" t="s">
        <v>37</v>
      </c>
      <c r="T8" s="10" t="s">
        <v>42</v>
      </c>
      <c r="U8" s="10" t="s">
        <v>43</v>
      </c>
      <c r="V8" s="10" t="s">
        <v>30</v>
      </c>
      <c r="W8" s="10" t="s">
        <v>31</v>
      </c>
      <c r="X8" s="10" t="s">
        <v>11</v>
      </c>
      <c r="Y8" s="10" t="s">
        <v>32</v>
      </c>
      <c r="Z8" s="10" t="s">
        <v>33</v>
      </c>
      <c r="AA8" s="10" t="s">
        <v>331</v>
      </c>
      <c r="AB8" s="10" t="s">
        <v>34</v>
      </c>
    </row>
    <row r="9" spans="1:28" ht="51.75" customHeight="1" x14ac:dyDescent="0.4">
      <c r="A9" s="27">
        <v>743</v>
      </c>
      <c r="B9" s="13"/>
      <c r="C9" s="26"/>
      <c r="D9" s="41" t="s">
        <v>212</v>
      </c>
      <c r="E9" s="13"/>
      <c r="F9" s="13"/>
      <c r="G9" s="13"/>
      <c r="H9" s="12"/>
      <c r="I9" s="13"/>
      <c r="J9" s="13"/>
      <c r="K9" s="13"/>
      <c r="L9" s="13"/>
      <c r="M9" s="26"/>
      <c r="N9" s="26"/>
      <c r="O9" s="26"/>
      <c r="P9" s="26"/>
      <c r="Q9" s="26"/>
      <c r="R9" s="26"/>
      <c r="S9" s="26"/>
      <c r="T9" s="26"/>
      <c r="U9" s="26"/>
      <c r="V9" s="26"/>
      <c r="W9" s="26"/>
      <c r="X9" s="16"/>
      <c r="Y9" s="26" t="s">
        <v>315</v>
      </c>
      <c r="Z9" s="26" t="s">
        <v>332</v>
      </c>
      <c r="AA9" s="26" t="s">
        <v>332</v>
      </c>
      <c r="AB9" s="16"/>
    </row>
    <row r="10" spans="1:28" ht="51.75" customHeight="1" x14ac:dyDescent="0.4">
      <c r="A10" s="27">
        <v>714</v>
      </c>
      <c r="B10" s="32" t="s">
        <v>221</v>
      </c>
      <c r="C10" s="32"/>
      <c r="D10" s="11" t="s">
        <v>116</v>
      </c>
      <c r="E10" s="6" t="s">
        <v>38</v>
      </c>
      <c r="F10" s="6"/>
      <c r="G10" s="6"/>
      <c r="H10" s="11"/>
      <c r="I10" s="36">
        <v>101</v>
      </c>
      <c r="J10" s="36"/>
      <c r="K10" s="35" t="s">
        <v>118</v>
      </c>
      <c r="L10" s="6" t="s">
        <v>0</v>
      </c>
      <c r="M10" s="33" t="s">
        <v>39</v>
      </c>
      <c r="N10" s="37"/>
      <c r="O10" s="33"/>
      <c r="P10" s="35"/>
      <c r="Q10" s="11"/>
      <c r="R10" s="35"/>
      <c r="S10" s="11"/>
      <c r="T10" s="35"/>
      <c r="U10" s="11"/>
      <c r="V10" s="35"/>
      <c r="W10" s="35"/>
      <c r="X10" s="5"/>
      <c r="Y10" s="5"/>
      <c r="Z10" s="5"/>
      <c r="AA10" s="5"/>
      <c r="AB10" s="5"/>
    </row>
    <row r="11" spans="1:28" ht="51.75" customHeight="1" x14ac:dyDescent="0.4">
      <c r="A11" s="27">
        <v>715</v>
      </c>
      <c r="B11" s="32" t="s">
        <v>222</v>
      </c>
      <c r="C11" s="32"/>
      <c r="D11" s="11" t="s">
        <v>117</v>
      </c>
      <c r="E11" s="6" t="s">
        <v>38</v>
      </c>
      <c r="F11" s="6"/>
      <c r="G11" s="6"/>
      <c r="H11" s="11"/>
      <c r="I11" s="36">
        <v>11</v>
      </c>
      <c r="J11" s="36"/>
      <c r="K11" s="35" t="s">
        <v>119</v>
      </c>
      <c r="L11" s="6" t="s">
        <v>0</v>
      </c>
      <c r="M11" s="33" t="s">
        <v>39</v>
      </c>
      <c r="N11" s="37"/>
      <c r="O11" s="33"/>
      <c r="P11" s="35"/>
      <c r="Q11" s="11"/>
      <c r="R11" s="35"/>
      <c r="S11" s="11"/>
      <c r="T11" s="35"/>
      <c r="U11" s="11"/>
      <c r="V11" s="35"/>
      <c r="W11" s="35"/>
      <c r="X11" s="5"/>
      <c r="Y11" s="5"/>
      <c r="Z11" s="5"/>
      <c r="AA11" s="5"/>
      <c r="AB11" s="5"/>
    </row>
    <row r="12" spans="1:28" ht="51.75" customHeight="1" x14ac:dyDescent="0.4">
      <c r="A12" s="27">
        <v>768</v>
      </c>
      <c r="B12" s="31" t="s">
        <v>223</v>
      </c>
      <c r="C12" s="31"/>
      <c r="D12" s="18" t="s">
        <v>121</v>
      </c>
      <c r="E12" s="17" t="s">
        <v>122</v>
      </c>
      <c r="F12" s="17"/>
      <c r="G12" s="17"/>
      <c r="H12" s="19" t="s">
        <v>283</v>
      </c>
      <c r="I12" s="36"/>
      <c r="J12" s="56">
        <f>(I11 / I10) * 100</f>
        <v>10.891089108910892</v>
      </c>
      <c r="K12" s="35" t="s">
        <v>120</v>
      </c>
      <c r="L12" s="17"/>
      <c r="M12" s="19"/>
      <c r="N12" s="37"/>
      <c r="O12" s="19"/>
      <c r="P12" s="35"/>
      <c r="Q12" s="19"/>
      <c r="R12" s="35"/>
      <c r="S12" s="19"/>
      <c r="T12" s="35"/>
      <c r="U12" s="19"/>
      <c r="V12" s="35"/>
      <c r="W12" s="35"/>
      <c r="X12" s="18"/>
      <c r="Y12" s="18"/>
      <c r="Z12" s="18"/>
      <c r="AA12" s="18"/>
      <c r="AB12" s="18"/>
    </row>
    <row r="13" spans="1:28" ht="68.05" customHeight="1" x14ac:dyDescent="0.4">
      <c r="A13" s="27">
        <v>715</v>
      </c>
      <c r="B13" s="32" t="s">
        <v>224</v>
      </c>
      <c r="C13" s="32"/>
      <c r="D13" s="11" t="s">
        <v>123</v>
      </c>
      <c r="E13" s="6" t="s">
        <v>130</v>
      </c>
      <c r="F13" s="6"/>
      <c r="G13" s="6"/>
      <c r="H13" s="11"/>
      <c r="I13" s="36">
        <v>80.75</v>
      </c>
      <c r="J13" s="36"/>
      <c r="K13" s="35" t="s">
        <v>129</v>
      </c>
      <c r="L13" s="6" t="s">
        <v>0</v>
      </c>
      <c r="M13" s="33" t="s">
        <v>39</v>
      </c>
      <c r="N13" s="37"/>
      <c r="O13" s="33"/>
      <c r="P13" s="35"/>
      <c r="Q13" s="11"/>
      <c r="R13" s="35"/>
      <c r="S13" s="11"/>
      <c r="T13" s="35"/>
      <c r="U13" s="11"/>
      <c r="V13" s="35"/>
      <c r="W13" s="35"/>
      <c r="X13" s="5"/>
      <c r="Y13" s="5"/>
      <c r="Z13" s="5"/>
      <c r="AA13" s="5"/>
      <c r="AB13" s="5"/>
    </row>
    <row r="14" spans="1:28" ht="51.75" customHeight="1" x14ac:dyDescent="0.4">
      <c r="A14" s="27">
        <v>768</v>
      </c>
      <c r="B14" s="31" t="s">
        <v>225</v>
      </c>
      <c r="C14" s="31"/>
      <c r="D14" s="18" t="s">
        <v>124</v>
      </c>
      <c r="E14" s="17" t="s">
        <v>122</v>
      </c>
      <c r="F14" s="17"/>
      <c r="G14" s="17"/>
      <c r="H14" s="19" t="s">
        <v>284</v>
      </c>
      <c r="I14" s="36"/>
      <c r="J14" s="56">
        <f>(I13 / I10) * 100</f>
        <v>79.950495049504951</v>
      </c>
      <c r="K14" s="35"/>
      <c r="L14" s="17"/>
      <c r="M14" s="19"/>
      <c r="N14" s="37"/>
      <c r="O14" s="19"/>
      <c r="P14" s="35"/>
      <c r="Q14" s="19"/>
      <c r="R14" s="35"/>
      <c r="S14" s="19"/>
      <c r="T14" s="35"/>
      <c r="U14" s="19"/>
      <c r="V14" s="35"/>
      <c r="W14" s="35"/>
      <c r="X14" s="18"/>
      <c r="Y14" s="18"/>
      <c r="Z14" s="18"/>
      <c r="AA14" s="18"/>
      <c r="AB14" s="18"/>
    </row>
    <row r="15" spans="1:28" customFormat="1" ht="23.5" customHeight="1" x14ac:dyDescent="0.4">
      <c r="A15" s="14"/>
      <c r="B15" s="32" t="s">
        <v>226</v>
      </c>
      <c r="C15" s="68"/>
      <c r="D15" s="11" t="s">
        <v>116</v>
      </c>
      <c r="E15" s="32" t="s">
        <v>180</v>
      </c>
      <c r="F15" s="32"/>
      <c r="G15" s="32"/>
      <c r="H15" s="69"/>
      <c r="I15" s="58" t="s">
        <v>192</v>
      </c>
      <c r="J15" s="70"/>
      <c r="K15" s="70"/>
      <c r="L15" s="71" t="s">
        <v>181</v>
      </c>
      <c r="M15" s="69"/>
      <c r="N15" s="35"/>
      <c r="O15" s="69"/>
      <c r="P15" s="35"/>
      <c r="Q15" s="69"/>
      <c r="R15" s="35"/>
      <c r="S15" s="69"/>
      <c r="T15" s="35"/>
      <c r="U15" s="69"/>
      <c r="V15" s="35"/>
      <c r="W15" s="35"/>
      <c r="X15" s="5"/>
      <c r="Y15" s="5"/>
      <c r="Z15" s="5"/>
      <c r="AA15" s="5"/>
      <c r="AB15" s="5"/>
    </row>
    <row r="16" spans="1:28" customFormat="1" ht="24.55" customHeight="1" x14ac:dyDescent="0.4">
      <c r="A16" s="14"/>
      <c r="B16" s="32" t="s">
        <v>227</v>
      </c>
      <c r="C16" s="68"/>
      <c r="D16" s="11" t="s">
        <v>117</v>
      </c>
      <c r="E16" s="32" t="s">
        <v>180</v>
      </c>
      <c r="F16" s="32"/>
      <c r="G16" s="32"/>
      <c r="H16" s="69"/>
      <c r="I16" s="58" t="s">
        <v>193</v>
      </c>
      <c r="J16" s="70"/>
      <c r="K16" s="70"/>
      <c r="L16" s="71" t="s">
        <v>181</v>
      </c>
      <c r="M16" s="69"/>
      <c r="N16" s="35"/>
      <c r="O16" s="69"/>
      <c r="P16" s="35"/>
      <c r="Q16" s="69"/>
      <c r="R16" s="35"/>
      <c r="S16" s="69"/>
      <c r="T16" s="35"/>
      <c r="U16" s="69"/>
      <c r="V16" s="35"/>
      <c r="W16" s="35"/>
      <c r="X16" s="5"/>
      <c r="Y16" s="5"/>
      <c r="Z16" s="5"/>
      <c r="AA16" s="5"/>
      <c r="AB16" s="5"/>
    </row>
    <row r="17" spans="1:28" customFormat="1" ht="23.5" customHeight="1" x14ac:dyDescent="0.4">
      <c r="A17" s="14"/>
      <c r="B17" s="32" t="s">
        <v>228</v>
      </c>
      <c r="C17" s="68"/>
      <c r="D17" s="11" t="s">
        <v>123</v>
      </c>
      <c r="E17" s="32" t="s">
        <v>180</v>
      </c>
      <c r="F17" s="32"/>
      <c r="G17" s="32"/>
      <c r="H17" s="69"/>
      <c r="I17" s="58" t="s">
        <v>194</v>
      </c>
      <c r="J17" s="70"/>
      <c r="K17" s="70"/>
      <c r="L17" s="71" t="s">
        <v>181</v>
      </c>
      <c r="M17" s="69"/>
      <c r="N17" s="35"/>
      <c r="O17" s="69"/>
      <c r="P17" s="35"/>
      <c r="Q17" s="69"/>
      <c r="R17" s="35"/>
      <c r="S17" s="69"/>
      <c r="T17" s="35"/>
      <c r="U17" s="69"/>
      <c r="V17" s="35"/>
      <c r="W17" s="35"/>
      <c r="X17" s="5"/>
      <c r="Y17" s="5"/>
      <c r="Z17" s="5"/>
      <c r="AA17" s="5"/>
      <c r="AB17" s="5"/>
    </row>
    <row r="18" spans="1:28" ht="51.75" customHeight="1" x14ac:dyDescent="0.4">
      <c r="A18" s="27">
        <v>743</v>
      </c>
      <c r="B18" s="13"/>
      <c r="C18" s="26"/>
      <c r="D18" s="41" t="s">
        <v>213</v>
      </c>
      <c r="E18" s="13"/>
      <c r="F18" s="13"/>
      <c r="G18" s="13"/>
      <c r="H18" s="12"/>
      <c r="I18" s="13"/>
      <c r="J18" s="13"/>
      <c r="K18" s="13"/>
      <c r="L18" s="13"/>
      <c r="M18" s="26"/>
      <c r="N18" s="26"/>
      <c r="O18" s="26"/>
      <c r="P18" s="26"/>
      <c r="Q18" s="26"/>
      <c r="R18" s="26"/>
      <c r="S18" s="26"/>
      <c r="T18" s="26"/>
      <c r="U18" s="26"/>
      <c r="V18" s="26"/>
      <c r="W18" s="26"/>
      <c r="X18" s="16"/>
      <c r="Y18" s="26" t="s">
        <v>315</v>
      </c>
      <c r="Z18" s="26" t="s">
        <v>315</v>
      </c>
      <c r="AA18" s="26" t="s">
        <v>332</v>
      </c>
      <c r="AB18" s="16"/>
    </row>
    <row r="19" spans="1:28" ht="51.75" customHeight="1" x14ac:dyDescent="0.4">
      <c r="A19" s="27">
        <v>714</v>
      </c>
      <c r="B19" s="32" t="s">
        <v>229</v>
      </c>
      <c r="C19" s="32"/>
      <c r="D19" s="11" t="s">
        <v>125</v>
      </c>
      <c r="E19" s="6" t="s">
        <v>128</v>
      </c>
      <c r="F19" s="6"/>
      <c r="G19" s="6"/>
      <c r="H19" s="11"/>
      <c r="I19" s="36">
        <v>1250000</v>
      </c>
      <c r="J19" s="36"/>
      <c r="K19" s="35" t="s">
        <v>131</v>
      </c>
      <c r="L19" s="6" t="s">
        <v>0</v>
      </c>
      <c r="M19" s="33" t="s">
        <v>39</v>
      </c>
      <c r="N19" s="37"/>
      <c r="O19" s="33"/>
      <c r="P19" s="35"/>
      <c r="Q19" s="11"/>
      <c r="R19" s="35"/>
      <c r="S19" s="11"/>
      <c r="T19" s="35"/>
      <c r="U19" s="11"/>
      <c r="V19" s="35"/>
      <c r="W19" s="35"/>
      <c r="X19" s="5"/>
      <c r="Y19" s="5"/>
      <c r="Z19" s="5"/>
      <c r="AA19" s="5"/>
      <c r="AB19" s="5"/>
    </row>
    <row r="20" spans="1:28" ht="51.75" customHeight="1" x14ac:dyDescent="0.4">
      <c r="A20" s="27">
        <v>715</v>
      </c>
      <c r="B20" s="32" t="s">
        <v>230</v>
      </c>
      <c r="C20" s="32"/>
      <c r="D20" s="11" t="s">
        <v>126</v>
      </c>
      <c r="E20" s="6" t="s">
        <v>128</v>
      </c>
      <c r="F20" s="6"/>
      <c r="G20" s="6"/>
      <c r="H20" s="11"/>
      <c r="I20" s="36">
        <v>1500000</v>
      </c>
      <c r="J20" s="36"/>
      <c r="K20" s="35" t="s">
        <v>132</v>
      </c>
      <c r="L20" s="6" t="s">
        <v>0</v>
      </c>
      <c r="M20" s="33" t="s">
        <v>39</v>
      </c>
      <c r="N20" s="37"/>
      <c r="O20" s="33"/>
      <c r="P20" s="35"/>
      <c r="Q20" s="11"/>
      <c r="R20" s="35"/>
      <c r="S20" s="11"/>
      <c r="T20" s="35"/>
      <c r="U20" s="11"/>
      <c r="V20" s="35"/>
      <c r="W20" s="35"/>
      <c r="X20" s="5"/>
      <c r="Y20" s="5"/>
      <c r="Z20" s="5"/>
      <c r="AA20" s="5"/>
      <c r="AB20" s="5"/>
    </row>
    <row r="21" spans="1:28" ht="51.75" customHeight="1" x14ac:dyDescent="0.4">
      <c r="A21" s="27">
        <v>768</v>
      </c>
      <c r="B21" s="31" t="s">
        <v>231</v>
      </c>
      <c r="C21" s="31"/>
      <c r="D21" s="18" t="s">
        <v>127</v>
      </c>
      <c r="E21" s="17" t="s">
        <v>122</v>
      </c>
      <c r="F21" s="17"/>
      <c r="G21" s="17"/>
      <c r="H21" s="19" t="s">
        <v>285</v>
      </c>
      <c r="I21" s="36"/>
      <c r="J21" s="56">
        <f>(I19 / I20) * 100</f>
        <v>83.333333333333343</v>
      </c>
      <c r="K21" s="35" t="s">
        <v>133</v>
      </c>
      <c r="L21" s="17"/>
      <c r="M21" s="19"/>
      <c r="N21" s="37"/>
      <c r="O21" s="19"/>
      <c r="P21" s="35"/>
      <c r="Q21" s="19"/>
      <c r="R21" s="35"/>
      <c r="S21" s="19"/>
      <c r="T21" s="35"/>
      <c r="U21" s="19"/>
      <c r="V21" s="35"/>
      <c r="W21" s="35"/>
      <c r="X21" s="18"/>
      <c r="Y21" s="18"/>
      <c r="Z21" s="18"/>
      <c r="AA21" s="18"/>
      <c r="AB21" s="18"/>
    </row>
    <row r="22" spans="1:28" customFormat="1" ht="24.55" customHeight="1" x14ac:dyDescent="0.4">
      <c r="A22" s="14"/>
      <c r="B22" s="32" t="s">
        <v>232</v>
      </c>
      <c r="C22" s="68"/>
      <c r="D22" s="11" t="s">
        <v>125</v>
      </c>
      <c r="E22" s="32" t="s">
        <v>180</v>
      </c>
      <c r="F22" s="32"/>
      <c r="G22" s="32"/>
      <c r="H22" s="69"/>
      <c r="I22" s="58" t="s">
        <v>195</v>
      </c>
      <c r="J22" s="70"/>
      <c r="K22" s="70"/>
      <c r="L22" s="71" t="s">
        <v>181</v>
      </c>
      <c r="M22" s="69"/>
      <c r="N22" s="35"/>
      <c r="O22" s="69"/>
      <c r="P22" s="35"/>
      <c r="Q22" s="69"/>
      <c r="R22" s="35"/>
      <c r="S22" s="69"/>
      <c r="T22" s="35"/>
      <c r="U22" s="69"/>
      <c r="V22" s="35"/>
      <c r="W22" s="35"/>
      <c r="X22" s="5"/>
      <c r="Y22" s="5"/>
      <c r="Z22" s="5"/>
      <c r="AA22" s="5"/>
      <c r="AB22" s="5"/>
    </row>
    <row r="23" spans="1:28" customFormat="1" ht="23.5" customHeight="1" x14ac:dyDescent="0.4">
      <c r="A23" s="14"/>
      <c r="B23" s="32" t="s">
        <v>233</v>
      </c>
      <c r="C23" s="68"/>
      <c r="D23" s="11" t="s">
        <v>126</v>
      </c>
      <c r="E23" s="32" t="s">
        <v>180</v>
      </c>
      <c r="F23" s="32"/>
      <c r="G23" s="32"/>
      <c r="H23" s="69"/>
      <c r="I23" s="58" t="s">
        <v>196</v>
      </c>
      <c r="J23" s="70"/>
      <c r="K23" s="70"/>
      <c r="L23" s="71" t="s">
        <v>181</v>
      </c>
      <c r="M23" s="69"/>
      <c r="N23" s="35"/>
      <c r="O23" s="69"/>
      <c r="P23" s="35"/>
      <c r="Q23" s="69"/>
      <c r="R23" s="35"/>
      <c r="S23" s="69"/>
      <c r="T23" s="35"/>
      <c r="U23" s="69"/>
      <c r="V23" s="35"/>
      <c r="W23" s="35"/>
      <c r="X23" s="5"/>
      <c r="Y23" s="5"/>
      <c r="Z23" s="5"/>
      <c r="AA23" s="5"/>
      <c r="AB23" s="5"/>
    </row>
    <row r="24" spans="1:28" ht="51.75" customHeight="1" x14ac:dyDescent="0.4">
      <c r="A24" s="27">
        <v>743</v>
      </c>
      <c r="B24" s="13"/>
      <c r="C24" s="26"/>
      <c r="D24" s="41" t="s">
        <v>214</v>
      </c>
      <c r="E24" s="13"/>
      <c r="F24" s="13"/>
      <c r="G24" s="13"/>
      <c r="H24" s="12"/>
      <c r="I24" s="13"/>
      <c r="J24" s="13"/>
      <c r="K24" s="13"/>
      <c r="L24" s="13"/>
      <c r="M24" s="26"/>
      <c r="N24" s="26"/>
      <c r="O24" s="26"/>
      <c r="P24" s="26"/>
      <c r="Q24" s="26"/>
      <c r="R24" s="26"/>
      <c r="S24" s="26"/>
      <c r="T24" s="26"/>
      <c r="U24" s="26"/>
      <c r="V24" s="26"/>
      <c r="W24" s="26"/>
      <c r="X24" s="16"/>
      <c r="Y24" s="26" t="s">
        <v>315</v>
      </c>
      <c r="Z24" s="26" t="s">
        <v>315</v>
      </c>
      <c r="AA24" s="26" t="s">
        <v>332</v>
      </c>
      <c r="AB24" s="16"/>
    </row>
    <row r="25" spans="1:28" ht="74.5" customHeight="1" x14ac:dyDescent="0.4">
      <c r="A25" s="27">
        <v>715</v>
      </c>
      <c r="B25" s="32" t="s">
        <v>234</v>
      </c>
      <c r="C25" s="32"/>
      <c r="D25" s="11" t="s">
        <v>134</v>
      </c>
      <c r="E25" s="6" t="s">
        <v>128</v>
      </c>
      <c r="F25" s="6"/>
      <c r="G25" s="6"/>
      <c r="H25" s="11"/>
      <c r="I25" s="36">
        <v>975000</v>
      </c>
      <c r="J25" s="36"/>
      <c r="K25" s="35" t="s">
        <v>136</v>
      </c>
      <c r="L25" s="6" t="s">
        <v>0</v>
      </c>
      <c r="M25" s="33" t="s">
        <v>39</v>
      </c>
      <c r="N25" s="37"/>
      <c r="O25" s="33"/>
      <c r="P25" s="35"/>
      <c r="Q25" s="11"/>
      <c r="R25" s="35"/>
      <c r="S25" s="11"/>
      <c r="T25" s="35"/>
      <c r="U25" s="11"/>
      <c r="V25" s="35"/>
      <c r="W25" s="35"/>
      <c r="X25" s="5"/>
      <c r="Y25" s="5"/>
      <c r="Z25" s="5"/>
      <c r="AA25" s="5"/>
      <c r="AB25" s="5"/>
    </row>
    <row r="26" spans="1:28" ht="51.75" customHeight="1" x14ac:dyDescent="0.4">
      <c r="A26" s="27">
        <v>768</v>
      </c>
      <c r="B26" s="31" t="s">
        <v>235</v>
      </c>
      <c r="C26" s="31"/>
      <c r="D26" s="18" t="s">
        <v>135</v>
      </c>
      <c r="E26" s="17" t="s">
        <v>122</v>
      </c>
      <c r="F26" s="17"/>
      <c r="G26" s="17"/>
      <c r="H26" s="19" t="s">
        <v>286</v>
      </c>
      <c r="I26" s="36"/>
      <c r="J26" s="56">
        <f>(I25 / I20) * 100</f>
        <v>65</v>
      </c>
      <c r="K26" s="35"/>
      <c r="L26" s="17"/>
      <c r="M26" s="19"/>
      <c r="N26" s="37"/>
      <c r="O26" s="19"/>
      <c r="P26" s="35"/>
      <c r="Q26" s="19"/>
      <c r="R26" s="35"/>
      <c r="S26" s="19"/>
      <c r="T26" s="35"/>
      <c r="U26" s="19"/>
      <c r="V26" s="35"/>
      <c r="W26" s="35"/>
      <c r="X26" s="18"/>
      <c r="Y26" s="18"/>
      <c r="Z26" s="18"/>
      <c r="AA26" s="18"/>
      <c r="AB26" s="18"/>
    </row>
    <row r="27" spans="1:28" customFormat="1" ht="24.55" customHeight="1" x14ac:dyDescent="0.4">
      <c r="A27" s="14"/>
      <c r="B27" s="32" t="s">
        <v>236</v>
      </c>
      <c r="C27" s="68"/>
      <c r="D27" s="11" t="s">
        <v>134</v>
      </c>
      <c r="E27" s="32" t="s">
        <v>180</v>
      </c>
      <c r="F27" s="32"/>
      <c r="G27" s="32"/>
      <c r="H27" s="69"/>
      <c r="I27" s="58" t="s">
        <v>197</v>
      </c>
      <c r="J27" s="70"/>
      <c r="K27" s="70"/>
      <c r="L27" s="71" t="s">
        <v>181</v>
      </c>
      <c r="M27" s="69"/>
      <c r="N27" s="35"/>
      <c r="O27" s="69"/>
      <c r="P27" s="35"/>
      <c r="Q27" s="69"/>
      <c r="R27" s="35"/>
      <c r="S27" s="69"/>
      <c r="T27" s="35"/>
      <c r="U27" s="69"/>
      <c r="V27" s="35"/>
      <c r="W27" s="35"/>
      <c r="X27" s="5"/>
      <c r="Y27" s="5"/>
      <c r="Z27" s="5"/>
      <c r="AA27" s="5"/>
      <c r="AB27" s="5"/>
    </row>
    <row r="28" spans="1:28" ht="51.75" customHeight="1" x14ac:dyDescent="0.4">
      <c r="A28" s="27">
        <v>743</v>
      </c>
      <c r="B28" s="13"/>
      <c r="C28" s="26"/>
      <c r="D28" s="41" t="s">
        <v>215</v>
      </c>
      <c r="E28" s="13"/>
      <c r="F28" s="13"/>
      <c r="G28" s="13"/>
      <c r="H28" s="12"/>
      <c r="I28" s="13"/>
      <c r="J28" s="13"/>
      <c r="K28" s="13"/>
      <c r="L28" s="13"/>
      <c r="M28" s="26"/>
      <c r="N28" s="26"/>
      <c r="O28" s="26"/>
      <c r="P28" s="26"/>
      <c r="Q28" s="26"/>
      <c r="R28" s="26"/>
      <c r="S28" s="26"/>
      <c r="T28" s="26"/>
      <c r="U28" s="26"/>
      <c r="V28" s="26"/>
      <c r="W28" s="26"/>
      <c r="X28" s="16"/>
      <c r="Y28" s="26" t="s">
        <v>315</v>
      </c>
      <c r="Z28" s="26" t="s">
        <v>315</v>
      </c>
      <c r="AA28" s="26" t="s">
        <v>332</v>
      </c>
      <c r="AB28" s="16"/>
    </row>
    <row r="29" spans="1:28" ht="51.75" customHeight="1" x14ac:dyDescent="0.4">
      <c r="A29" s="27">
        <v>768</v>
      </c>
      <c r="B29" s="31" t="s">
        <v>237</v>
      </c>
      <c r="C29" s="31"/>
      <c r="D29" s="18" t="s">
        <v>137</v>
      </c>
      <c r="E29" s="17" t="s">
        <v>38</v>
      </c>
      <c r="F29" s="17"/>
      <c r="G29" s="17"/>
      <c r="H29" s="19" t="s">
        <v>287</v>
      </c>
      <c r="I29" s="36"/>
      <c r="J29" s="36">
        <v>22</v>
      </c>
      <c r="K29" s="35" t="s">
        <v>140</v>
      </c>
      <c r="L29" s="17"/>
      <c r="M29" s="19"/>
      <c r="N29" s="37"/>
      <c r="O29" s="19"/>
      <c r="P29" s="35"/>
      <c r="Q29" s="19"/>
      <c r="R29" s="35"/>
      <c r="S29" s="19"/>
      <c r="T29" s="35"/>
      <c r="U29" s="19"/>
      <c r="V29" s="35"/>
      <c r="W29" s="35"/>
      <c r="X29" s="18"/>
      <c r="Y29" s="18"/>
      <c r="Z29" s="18"/>
      <c r="AA29" s="18"/>
      <c r="AB29" s="18"/>
    </row>
    <row r="30" spans="1:28" ht="51.75" customHeight="1" x14ac:dyDescent="0.4">
      <c r="A30" s="27">
        <v>721</v>
      </c>
      <c r="B30" s="32" t="s">
        <v>238</v>
      </c>
      <c r="C30" s="30"/>
      <c r="D30" s="9" t="s">
        <v>138</v>
      </c>
      <c r="E30" s="6" t="s">
        <v>38</v>
      </c>
      <c r="F30" s="6"/>
      <c r="G30" s="6"/>
      <c r="H30" s="11"/>
      <c r="I30" s="36">
        <v>15</v>
      </c>
      <c r="J30" s="36"/>
      <c r="K30" s="35" t="s">
        <v>141</v>
      </c>
      <c r="L30" s="6" t="s">
        <v>0</v>
      </c>
      <c r="M30" s="33" t="s">
        <v>39</v>
      </c>
      <c r="N30" s="37"/>
      <c r="O30" s="33"/>
      <c r="P30" s="35"/>
      <c r="Q30" s="11"/>
      <c r="R30" s="35"/>
      <c r="S30" s="11"/>
      <c r="T30" s="35"/>
      <c r="U30" s="11"/>
      <c r="V30" s="35"/>
      <c r="W30" s="35"/>
      <c r="X30" s="5"/>
      <c r="Y30" s="5"/>
      <c r="Z30" s="5"/>
      <c r="AA30" s="5"/>
      <c r="AB30" s="5"/>
    </row>
    <row r="31" spans="1:28" ht="51.75" customHeight="1" x14ac:dyDescent="0.4">
      <c r="A31" s="27">
        <v>722</v>
      </c>
      <c r="B31" s="32" t="s">
        <v>239</v>
      </c>
      <c r="C31" s="30"/>
      <c r="D31" s="28" t="s">
        <v>139</v>
      </c>
      <c r="E31" s="6" t="s">
        <v>38</v>
      </c>
      <c r="F31" s="6"/>
      <c r="G31" s="6"/>
      <c r="H31" s="11"/>
      <c r="I31" s="36">
        <v>21</v>
      </c>
      <c r="J31" s="36"/>
      <c r="K31" s="35" t="s">
        <v>142</v>
      </c>
      <c r="L31" s="6" t="s">
        <v>0</v>
      </c>
      <c r="M31" s="33" t="s">
        <v>39</v>
      </c>
      <c r="N31" s="37"/>
      <c r="O31" s="33"/>
      <c r="P31" s="35"/>
      <c r="Q31" s="11"/>
      <c r="R31" s="35"/>
      <c r="S31" s="11"/>
      <c r="T31" s="35"/>
      <c r="U31" s="11"/>
      <c r="V31" s="35"/>
      <c r="W31" s="35"/>
      <c r="X31" s="5"/>
      <c r="Y31" s="5"/>
      <c r="Z31" s="5"/>
      <c r="AA31" s="5"/>
      <c r="AB31" s="5"/>
    </row>
    <row r="32" spans="1:28" customFormat="1" ht="23.5" customHeight="1" x14ac:dyDescent="0.4">
      <c r="A32" s="14"/>
      <c r="B32" s="32" t="s">
        <v>240</v>
      </c>
      <c r="C32" s="68"/>
      <c r="D32" s="9" t="s">
        <v>138</v>
      </c>
      <c r="E32" s="32" t="s">
        <v>180</v>
      </c>
      <c r="F32" s="32"/>
      <c r="G32" s="32"/>
      <c r="H32" s="69"/>
      <c r="I32" s="58" t="s">
        <v>198</v>
      </c>
      <c r="J32" s="70"/>
      <c r="K32" s="70"/>
      <c r="L32" s="71" t="s">
        <v>181</v>
      </c>
      <c r="M32" s="69"/>
      <c r="N32" s="35"/>
      <c r="O32" s="69"/>
      <c r="P32" s="35"/>
      <c r="Q32" s="69"/>
      <c r="R32" s="35"/>
      <c r="S32" s="69"/>
      <c r="T32" s="35"/>
      <c r="U32" s="69"/>
      <c r="V32" s="35"/>
      <c r="W32" s="35"/>
      <c r="X32" s="5"/>
      <c r="Y32" s="5"/>
      <c r="Z32" s="5"/>
      <c r="AA32" s="5"/>
      <c r="AB32" s="5"/>
    </row>
    <row r="33" spans="1:28" customFormat="1" ht="24.55" customHeight="1" x14ac:dyDescent="0.4">
      <c r="A33" s="14"/>
      <c r="B33" s="32" t="s">
        <v>241</v>
      </c>
      <c r="C33" s="68"/>
      <c r="D33" s="28" t="s">
        <v>139</v>
      </c>
      <c r="E33" s="32" t="s">
        <v>180</v>
      </c>
      <c r="F33" s="32"/>
      <c r="G33" s="32"/>
      <c r="H33" s="69"/>
      <c r="I33" s="58" t="s">
        <v>199</v>
      </c>
      <c r="J33" s="70"/>
      <c r="K33" s="70"/>
      <c r="L33" s="71" t="s">
        <v>181</v>
      </c>
      <c r="M33" s="69"/>
      <c r="N33" s="35"/>
      <c r="O33" s="69"/>
      <c r="P33" s="35"/>
      <c r="Q33" s="69"/>
      <c r="R33" s="35"/>
      <c r="S33" s="69"/>
      <c r="T33" s="35"/>
      <c r="U33" s="69"/>
      <c r="V33" s="35"/>
      <c r="W33" s="35"/>
      <c r="X33" s="5"/>
      <c r="Y33" s="5"/>
      <c r="Z33" s="5"/>
      <c r="AA33" s="5"/>
      <c r="AB33" s="5"/>
    </row>
    <row r="34" spans="1:28" ht="51.75" customHeight="1" x14ac:dyDescent="0.4">
      <c r="A34" s="27">
        <v>743</v>
      </c>
      <c r="B34" s="13"/>
      <c r="C34" s="26"/>
      <c r="D34" s="41" t="s">
        <v>333</v>
      </c>
      <c r="E34" s="13"/>
      <c r="F34" s="13"/>
      <c r="G34" s="13"/>
      <c r="H34" s="12"/>
      <c r="I34" s="13"/>
      <c r="J34" s="13"/>
      <c r="K34" s="13"/>
      <c r="L34" s="13"/>
      <c r="M34" s="26"/>
      <c r="N34" s="26"/>
      <c r="O34" s="26"/>
      <c r="P34" s="26"/>
      <c r="Q34" s="26"/>
      <c r="R34" s="26"/>
      <c r="S34" s="26"/>
      <c r="T34" s="26"/>
      <c r="U34" s="26"/>
      <c r="V34" s="26"/>
      <c r="W34" s="26"/>
      <c r="X34" s="16"/>
      <c r="Y34" s="26" t="s">
        <v>315</v>
      </c>
      <c r="Z34" s="26" t="s">
        <v>315</v>
      </c>
      <c r="AA34" s="26" t="s">
        <v>332</v>
      </c>
      <c r="AB34" s="16"/>
    </row>
    <row r="35" spans="1:28" ht="83.05" customHeight="1" x14ac:dyDescent="0.4">
      <c r="A35" s="27">
        <v>714</v>
      </c>
      <c r="B35" s="32" t="s">
        <v>242</v>
      </c>
      <c r="C35" s="32"/>
      <c r="D35" s="9" t="s">
        <v>143</v>
      </c>
      <c r="E35" s="6" t="s">
        <v>128</v>
      </c>
      <c r="F35" s="6"/>
      <c r="G35" s="6"/>
      <c r="H35" s="11"/>
      <c r="I35" s="36">
        <v>2000000</v>
      </c>
      <c r="J35" s="36"/>
      <c r="K35" s="35" t="s">
        <v>146</v>
      </c>
      <c r="L35" s="6" t="s">
        <v>0</v>
      </c>
      <c r="M35" s="33" t="s">
        <v>39</v>
      </c>
      <c r="N35" s="37"/>
      <c r="O35" s="33"/>
      <c r="P35" s="35"/>
      <c r="Q35" s="11"/>
      <c r="R35" s="35"/>
      <c r="S35" s="11"/>
      <c r="T35" s="35"/>
      <c r="U35" s="11"/>
      <c r="V35" s="35"/>
      <c r="W35" s="35"/>
      <c r="X35" s="5"/>
      <c r="Y35" s="5"/>
      <c r="Z35" s="5"/>
      <c r="AA35" s="5"/>
      <c r="AB35" s="5"/>
    </row>
    <row r="36" spans="1:28" ht="82" customHeight="1" x14ac:dyDescent="0.4">
      <c r="A36" s="27">
        <v>715</v>
      </c>
      <c r="B36" s="32" t="s">
        <v>243</v>
      </c>
      <c r="C36" s="32"/>
      <c r="D36" s="28" t="s">
        <v>144</v>
      </c>
      <c r="E36" s="6" t="s">
        <v>128</v>
      </c>
      <c r="F36" s="6"/>
      <c r="G36" s="6"/>
      <c r="H36" s="11"/>
      <c r="I36" s="36">
        <v>50000</v>
      </c>
      <c r="J36" s="36"/>
      <c r="K36" s="35" t="s">
        <v>147</v>
      </c>
      <c r="L36" s="6" t="s">
        <v>0</v>
      </c>
      <c r="M36" s="33" t="s">
        <v>39</v>
      </c>
      <c r="N36" s="37"/>
      <c r="O36" s="33"/>
      <c r="P36" s="35"/>
      <c r="Q36" s="11"/>
      <c r="R36" s="35"/>
      <c r="S36" s="11"/>
      <c r="T36" s="35"/>
      <c r="U36" s="11"/>
      <c r="V36" s="35"/>
      <c r="W36" s="35"/>
      <c r="X36" s="5"/>
      <c r="Y36" s="5"/>
      <c r="Z36" s="5"/>
      <c r="AA36" s="5"/>
      <c r="AB36" s="5"/>
    </row>
    <row r="37" spans="1:28" ht="51.75" customHeight="1" x14ac:dyDescent="0.4">
      <c r="A37" s="27">
        <v>768</v>
      </c>
      <c r="B37" s="31" t="s">
        <v>244</v>
      </c>
      <c r="C37" s="31"/>
      <c r="D37" s="18" t="s">
        <v>145</v>
      </c>
      <c r="E37" s="17" t="s">
        <v>122</v>
      </c>
      <c r="F37" s="17"/>
      <c r="G37" s="17"/>
      <c r="H37" s="19" t="s">
        <v>288</v>
      </c>
      <c r="I37" s="36"/>
      <c r="J37" s="56">
        <f>(I36 / I35) * 100</f>
        <v>2.5</v>
      </c>
      <c r="K37" s="35"/>
      <c r="L37" s="17"/>
      <c r="M37" s="19"/>
      <c r="N37" s="37"/>
      <c r="O37" s="19"/>
      <c r="P37" s="35"/>
      <c r="Q37" s="19"/>
      <c r="R37" s="35"/>
      <c r="S37" s="19"/>
      <c r="T37" s="35"/>
      <c r="U37" s="19"/>
      <c r="V37" s="35"/>
      <c r="W37" s="35"/>
      <c r="X37" s="18"/>
      <c r="Y37" s="18"/>
      <c r="Z37" s="18"/>
      <c r="AA37" s="18"/>
      <c r="AB37" s="18"/>
    </row>
    <row r="38" spans="1:28" customFormat="1" ht="23.5" customHeight="1" x14ac:dyDescent="0.4">
      <c r="A38" s="14"/>
      <c r="B38" s="32" t="s">
        <v>245</v>
      </c>
      <c r="C38" s="68"/>
      <c r="D38" s="9" t="s">
        <v>143</v>
      </c>
      <c r="E38" s="32" t="s">
        <v>180</v>
      </c>
      <c r="F38" s="32"/>
      <c r="G38" s="32"/>
      <c r="H38" s="69"/>
      <c r="I38" s="58" t="s">
        <v>200</v>
      </c>
      <c r="J38" s="70"/>
      <c r="K38" s="70"/>
      <c r="L38" s="71" t="s">
        <v>181</v>
      </c>
      <c r="M38" s="69"/>
      <c r="N38" s="35"/>
      <c r="O38" s="69"/>
      <c r="P38" s="35"/>
      <c r="Q38" s="69"/>
      <c r="R38" s="35"/>
      <c r="S38" s="69"/>
      <c r="T38" s="35"/>
      <c r="U38" s="69"/>
      <c r="V38" s="35"/>
      <c r="W38" s="35"/>
      <c r="X38" s="5"/>
      <c r="Y38" s="5"/>
      <c r="Z38" s="5"/>
      <c r="AA38" s="5"/>
      <c r="AB38" s="5"/>
    </row>
    <row r="39" spans="1:28" customFormat="1" ht="24.55" customHeight="1" x14ac:dyDescent="0.4">
      <c r="A39" s="14"/>
      <c r="B39" s="32" t="s">
        <v>246</v>
      </c>
      <c r="C39" s="68"/>
      <c r="D39" s="28" t="s">
        <v>144</v>
      </c>
      <c r="E39" s="32" t="s">
        <v>180</v>
      </c>
      <c r="F39" s="32"/>
      <c r="G39" s="32"/>
      <c r="H39" s="69"/>
      <c r="I39" s="58" t="s">
        <v>201</v>
      </c>
      <c r="J39" s="70"/>
      <c r="K39" s="70"/>
      <c r="L39" s="71" t="s">
        <v>181</v>
      </c>
      <c r="M39" s="69"/>
      <c r="N39" s="35"/>
      <c r="O39" s="69"/>
      <c r="P39" s="35"/>
      <c r="Q39" s="69"/>
      <c r="R39" s="35"/>
      <c r="S39" s="69"/>
      <c r="T39" s="35"/>
      <c r="U39" s="69"/>
      <c r="V39" s="35"/>
      <c r="W39" s="35"/>
      <c r="X39" s="5"/>
      <c r="Y39" s="5"/>
      <c r="Z39" s="5"/>
      <c r="AA39" s="5"/>
      <c r="AB39" s="5"/>
    </row>
    <row r="40" spans="1:28" ht="51.75" customHeight="1" x14ac:dyDescent="0.4">
      <c r="A40" s="27">
        <v>743</v>
      </c>
      <c r="B40" s="13"/>
      <c r="C40" s="26"/>
      <c r="D40" s="41" t="s">
        <v>150</v>
      </c>
      <c r="E40" s="13"/>
      <c r="F40" s="13"/>
      <c r="G40" s="13"/>
      <c r="H40" s="12"/>
      <c r="I40" s="13"/>
      <c r="J40" s="13"/>
      <c r="K40" s="13"/>
      <c r="L40" s="13"/>
      <c r="M40" s="26"/>
      <c r="N40" s="26"/>
      <c r="O40" s="26"/>
      <c r="P40" s="26"/>
      <c r="Q40" s="26"/>
      <c r="R40" s="26"/>
      <c r="S40" s="26"/>
      <c r="T40" s="26"/>
      <c r="U40" s="26"/>
      <c r="V40" s="26"/>
      <c r="W40" s="26"/>
      <c r="X40" s="16"/>
      <c r="Y40" s="26" t="s">
        <v>315</v>
      </c>
      <c r="Z40" s="26" t="s">
        <v>315</v>
      </c>
      <c r="AA40" s="26" t="s">
        <v>332</v>
      </c>
      <c r="AB40" s="16"/>
    </row>
    <row r="41" spans="1:28" ht="51.75" customHeight="1" x14ac:dyDescent="0.4">
      <c r="A41" s="27">
        <v>714</v>
      </c>
      <c r="B41" s="32" t="s">
        <v>247</v>
      </c>
      <c r="C41" s="32"/>
      <c r="D41" s="28" t="s">
        <v>148</v>
      </c>
      <c r="E41" s="6" t="s">
        <v>38</v>
      </c>
      <c r="F41" s="6"/>
      <c r="G41" s="6"/>
      <c r="H41" s="11"/>
      <c r="I41" s="36">
        <v>250</v>
      </c>
      <c r="J41" s="36"/>
      <c r="K41" s="35" t="s">
        <v>151</v>
      </c>
      <c r="L41" s="6" t="s">
        <v>0</v>
      </c>
      <c r="M41" s="33" t="s">
        <v>39</v>
      </c>
      <c r="N41" s="37"/>
      <c r="O41" s="33"/>
      <c r="P41" s="35"/>
      <c r="Q41" s="11"/>
      <c r="R41" s="35"/>
      <c r="S41" s="11"/>
      <c r="T41" s="35"/>
      <c r="U41" s="11"/>
      <c r="V41" s="35"/>
      <c r="W41" s="35"/>
      <c r="X41" s="5"/>
      <c r="Y41" s="5"/>
      <c r="Z41" s="5"/>
      <c r="AA41" s="5"/>
      <c r="AB41" s="5"/>
    </row>
    <row r="42" spans="1:28" ht="51.75" customHeight="1" x14ac:dyDescent="0.4">
      <c r="A42" s="27">
        <v>715</v>
      </c>
      <c r="B42" s="32" t="s">
        <v>248</v>
      </c>
      <c r="C42" s="32"/>
      <c r="D42" s="28" t="s">
        <v>149</v>
      </c>
      <c r="E42" s="6" t="s">
        <v>38</v>
      </c>
      <c r="F42" s="6"/>
      <c r="G42" s="6"/>
      <c r="H42" s="11"/>
      <c r="I42" s="36">
        <v>21</v>
      </c>
      <c r="J42" s="36"/>
      <c r="K42" s="35" t="s">
        <v>152</v>
      </c>
      <c r="L42" s="6" t="s">
        <v>0</v>
      </c>
      <c r="M42" s="33" t="s">
        <v>39</v>
      </c>
      <c r="N42" s="37"/>
      <c r="O42" s="33"/>
      <c r="P42" s="35"/>
      <c r="Q42" s="11"/>
      <c r="R42" s="35"/>
      <c r="S42" s="11"/>
      <c r="T42" s="35"/>
      <c r="U42" s="11"/>
      <c r="V42" s="35"/>
      <c r="W42" s="35"/>
      <c r="X42" s="5"/>
      <c r="Y42" s="5"/>
      <c r="Z42" s="5"/>
      <c r="AA42" s="5"/>
      <c r="AB42" s="5"/>
    </row>
    <row r="43" spans="1:28" ht="51.75" customHeight="1" x14ac:dyDescent="0.4">
      <c r="A43" s="27">
        <v>768</v>
      </c>
      <c r="B43" s="31" t="s">
        <v>249</v>
      </c>
      <c r="C43" s="31"/>
      <c r="D43" s="18" t="s">
        <v>150</v>
      </c>
      <c r="E43" s="17" t="s">
        <v>122</v>
      </c>
      <c r="F43" s="17"/>
      <c r="G43" s="17"/>
      <c r="H43" s="19" t="s">
        <v>289</v>
      </c>
      <c r="I43" s="36"/>
      <c r="J43" s="56">
        <f>(I42 / I41)</f>
        <v>8.4000000000000005E-2</v>
      </c>
      <c r="K43" s="35"/>
      <c r="L43" s="17"/>
      <c r="M43" s="19"/>
      <c r="N43" s="37"/>
      <c r="O43" s="19"/>
      <c r="P43" s="35"/>
      <c r="Q43" s="19"/>
      <c r="R43" s="35"/>
      <c r="S43" s="19"/>
      <c r="T43" s="35"/>
      <c r="U43" s="19"/>
      <c r="V43" s="35"/>
      <c r="W43" s="35"/>
      <c r="X43" s="18"/>
      <c r="Y43" s="18"/>
      <c r="Z43" s="18"/>
      <c r="AA43" s="18"/>
      <c r="AB43" s="18"/>
    </row>
    <row r="44" spans="1:28" customFormat="1" ht="23.5" customHeight="1" x14ac:dyDescent="0.4">
      <c r="A44" s="14"/>
      <c r="B44" s="32" t="s">
        <v>250</v>
      </c>
      <c r="C44" s="68"/>
      <c r="D44" s="28" t="s">
        <v>148</v>
      </c>
      <c r="E44" s="32" t="s">
        <v>180</v>
      </c>
      <c r="F44" s="32"/>
      <c r="G44" s="32"/>
      <c r="H44" s="69"/>
      <c r="I44" s="58" t="s">
        <v>202</v>
      </c>
      <c r="J44" s="70"/>
      <c r="K44" s="70"/>
      <c r="L44" s="71" t="s">
        <v>181</v>
      </c>
      <c r="M44" s="69"/>
      <c r="N44" s="35"/>
      <c r="O44" s="69"/>
      <c r="P44" s="35"/>
      <c r="Q44" s="69"/>
      <c r="R44" s="35"/>
      <c r="S44" s="69"/>
      <c r="T44" s="35"/>
      <c r="U44" s="69"/>
      <c r="V44" s="35"/>
      <c r="W44" s="35"/>
      <c r="X44" s="5"/>
      <c r="Y44" s="5"/>
      <c r="Z44" s="5"/>
      <c r="AA44" s="5"/>
      <c r="AB44" s="5"/>
    </row>
    <row r="45" spans="1:28" customFormat="1" ht="24.55" customHeight="1" x14ac:dyDescent="0.4">
      <c r="A45" s="14"/>
      <c r="B45" s="32" t="s">
        <v>251</v>
      </c>
      <c r="C45" s="68"/>
      <c r="D45" s="28" t="s">
        <v>149</v>
      </c>
      <c r="E45" s="32" t="s">
        <v>180</v>
      </c>
      <c r="F45" s="32"/>
      <c r="G45" s="32"/>
      <c r="H45" s="69"/>
      <c r="I45" s="58" t="s">
        <v>203</v>
      </c>
      <c r="J45" s="70"/>
      <c r="K45" s="70"/>
      <c r="L45" s="71" t="s">
        <v>181</v>
      </c>
      <c r="M45" s="69"/>
      <c r="N45" s="35"/>
      <c r="O45" s="69"/>
      <c r="P45" s="35"/>
      <c r="Q45" s="69"/>
      <c r="R45" s="35"/>
      <c r="S45" s="69"/>
      <c r="T45" s="35"/>
      <c r="U45" s="69"/>
      <c r="V45" s="35"/>
      <c r="W45" s="35"/>
      <c r="X45" s="5"/>
      <c r="Y45" s="5"/>
      <c r="Z45" s="5"/>
      <c r="AA45" s="5"/>
      <c r="AB45" s="5"/>
    </row>
    <row r="46" spans="1:28" ht="51.75" customHeight="1" x14ac:dyDescent="0.4">
      <c r="A46" s="27">
        <v>743</v>
      </c>
      <c r="B46" s="13"/>
      <c r="C46" s="26"/>
      <c r="D46" s="41" t="s">
        <v>335</v>
      </c>
      <c r="E46" s="13"/>
      <c r="F46" s="13"/>
      <c r="G46" s="13"/>
      <c r="H46" s="12"/>
      <c r="I46" s="13"/>
      <c r="J46" s="13"/>
      <c r="K46" s="13"/>
      <c r="L46" s="13"/>
      <c r="M46" s="26"/>
      <c r="N46" s="26"/>
      <c r="O46" s="26"/>
      <c r="P46" s="26"/>
      <c r="Q46" s="26"/>
      <c r="R46" s="26"/>
      <c r="S46" s="26"/>
      <c r="T46" s="26"/>
      <c r="U46" s="26"/>
      <c r="V46" s="26"/>
      <c r="W46" s="26"/>
      <c r="X46" s="16"/>
      <c r="Y46" s="26" t="s">
        <v>315</v>
      </c>
      <c r="Z46" s="26" t="s">
        <v>332</v>
      </c>
      <c r="AA46" s="26" t="s">
        <v>332</v>
      </c>
      <c r="AB46" s="16"/>
    </row>
    <row r="47" spans="1:28" ht="51.75" customHeight="1" x14ac:dyDescent="0.4">
      <c r="A47" s="27">
        <v>714</v>
      </c>
      <c r="B47" s="32" t="s">
        <v>252</v>
      </c>
      <c r="C47" s="32"/>
      <c r="D47" s="28" t="s">
        <v>153</v>
      </c>
      <c r="E47" s="6" t="s">
        <v>38</v>
      </c>
      <c r="F47" s="6"/>
      <c r="G47" s="6"/>
      <c r="H47" s="11"/>
      <c r="I47" s="36">
        <v>33</v>
      </c>
      <c r="J47" s="36"/>
      <c r="K47" s="35" t="s">
        <v>160</v>
      </c>
      <c r="L47" s="6" t="s">
        <v>0</v>
      </c>
      <c r="M47" s="33" t="s">
        <v>39</v>
      </c>
      <c r="N47" s="37"/>
      <c r="O47" s="33"/>
      <c r="P47" s="35"/>
      <c r="Q47" s="11"/>
      <c r="R47" s="35"/>
      <c r="S47" s="11"/>
      <c r="T47" s="35"/>
      <c r="U47" s="11"/>
      <c r="V47" s="35"/>
      <c r="W47" s="35"/>
      <c r="X47" s="5"/>
      <c r="Y47" s="5"/>
      <c r="Z47" s="5"/>
      <c r="AA47" s="5"/>
      <c r="AB47" s="5"/>
    </row>
    <row r="48" spans="1:28" ht="51.75" customHeight="1" x14ac:dyDescent="0.4">
      <c r="A48" s="27">
        <v>715</v>
      </c>
      <c r="B48" s="32" t="s">
        <v>253</v>
      </c>
      <c r="C48" s="32"/>
      <c r="D48" s="28" t="s">
        <v>154</v>
      </c>
      <c r="E48" s="6" t="s">
        <v>38</v>
      </c>
      <c r="F48" s="6"/>
      <c r="G48" s="6"/>
      <c r="H48" s="11"/>
      <c r="I48" s="36">
        <v>11</v>
      </c>
      <c r="J48" s="36"/>
      <c r="K48" s="35" t="s">
        <v>160</v>
      </c>
      <c r="L48" s="6" t="s">
        <v>0</v>
      </c>
      <c r="M48" s="33" t="s">
        <v>39</v>
      </c>
      <c r="N48" s="37"/>
      <c r="O48" s="33"/>
      <c r="P48" s="35"/>
      <c r="Q48" s="11"/>
      <c r="R48" s="35"/>
      <c r="S48" s="11"/>
      <c r="T48" s="35"/>
      <c r="U48" s="11"/>
      <c r="V48" s="35"/>
      <c r="W48" s="35"/>
      <c r="X48" s="5"/>
      <c r="Y48" s="5"/>
      <c r="Z48" s="5"/>
      <c r="AA48" s="5"/>
      <c r="AB48" s="5"/>
    </row>
    <row r="49" spans="1:28" ht="51.75" customHeight="1" x14ac:dyDescent="0.4">
      <c r="A49" s="27">
        <v>714</v>
      </c>
      <c r="B49" s="32" t="s">
        <v>254</v>
      </c>
      <c r="C49" s="32"/>
      <c r="D49" s="28" t="s">
        <v>155</v>
      </c>
      <c r="E49" s="6" t="s">
        <v>38</v>
      </c>
      <c r="F49" s="6"/>
      <c r="G49" s="6"/>
      <c r="H49" s="11"/>
      <c r="I49" s="36">
        <v>45</v>
      </c>
      <c r="J49" s="36"/>
      <c r="K49" s="35" t="s">
        <v>161</v>
      </c>
      <c r="L49" s="6" t="s">
        <v>0</v>
      </c>
      <c r="M49" s="33" t="s">
        <v>39</v>
      </c>
      <c r="N49" s="37"/>
      <c r="O49" s="33"/>
      <c r="P49" s="35"/>
      <c r="Q49" s="11"/>
      <c r="R49" s="35"/>
      <c r="S49" s="11"/>
      <c r="T49" s="35"/>
      <c r="U49" s="11"/>
      <c r="V49" s="35"/>
      <c r="W49" s="35"/>
      <c r="X49" s="5"/>
      <c r="Y49" s="5"/>
      <c r="Z49" s="5"/>
      <c r="AA49" s="5"/>
      <c r="AB49" s="5"/>
    </row>
    <row r="50" spans="1:28" ht="51.75" customHeight="1" x14ac:dyDescent="0.4">
      <c r="A50" s="27">
        <v>715</v>
      </c>
      <c r="B50" s="32" t="s">
        <v>255</v>
      </c>
      <c r="C50" s="32"/>
      <c r="D50" s="28" t="s">
        <v>156</v>
      </c>
      <c r="E50" s="6" t="s">
        <v>38</v>
      </c>
      <c r="F50" s="6"/>
      <c r="G50" s="6"/>
      <c r="H50" s="11"/>
      <c r="I50" s="36">
        <v>3</v>
      </c>
      <c r="J50" s="36"/>
      <c r="K50" s="35" t="s">
        <v>162</v>
      </c>
      <c r="L50" s="6" t="s">
        <v>0</v>
      </c>
      <c r="M50" s="33" t="s">
        <v>39</v>
      </c>
      <c r="N50" s="37"/>
      <c r="O50" s="33"/>
      <c r="P50" s="35"/>
      <c r="Q50" s="11"/>
      <c r="R50" s="35"/>
      <c r="S50" s="11"/>
      <c r="T50" s="35"/>
      <c r="U50" s="11"/>
      <c r="V50" s="35"/>
      <c r="W50" s="35"/>
      <c r="X50" s="5"/>
      <c r="Y50" s="5"/>
      <c r="Z50" s="5"/>
      <c r="AA50" s="5"/>
      <c r="AB50" s="5"/>
    </row>
    <row r="51" spans="1:28" ht="51.75" customHeight="1" x14ac:dyDescent="0.4">
      <c r="A51" s="27">
        <v>714</v>
      </c>
      <c r="B51" s="32" t="s">
        <v>256</v>
      </c>
      <c r="C51" s="32"/>
      <c r="D51" s="28" t="s">
        <v>157</v>
      </c>
      <c r="E51" s="6" t="s">
        <v>38</v>
      </c>
      <c r="F51" s="6"/>
      <c r="G51" s="6"/>
      <c r="H51" s="11"/>
      <c r="I51" s="36">
        <v>2</v>
      </c>
      <c r="J51" s="36"/>
      <c r="K51" s="35" t="s">
        <v>163</v>
      </c>
      <c r="L51" s="6" t="s">
        <v>0</v>
      </c>
      <c r="M51" s="33" t="s">
        <v>39</v>
      </c>
      <c r="N51" s="37"/>
      <c r="O51" s="33"/>
      <c r="P51" s="35"/>
      <c r="Q51" s="11"/>
      <c r="R51" s="35"/>
      <c r="S51" s="11"/>
      <c r="T51" s="35"/>
      <c r="U51" s="11"/>
      <c r="V51" s="35"/>
      <c r="W51" s="35"/>
      <c r="X51" s="5"/>
      <c r="Y51" s="5"/>
      <c r="Z51" s="5"/>
      <c r="AA51" s="5"/>
      <c r="AB51" s="5"/>
    </row>
    <row r="52" spans="1:28" ht="51.75" customHeight="1" x14ac:dyDescent="0.4">
      <c r="A52" s="27">
        <v>715</v>
      </c>
      <c r="B52" s="32" t="s">
        <v>257</v>
      </c>
      <c r="C52" s="32"/>
      <c r="D52" s="28" t="s">
        <v>158</v>
      </c>
      <c r="E52" s="6" t="s">
        <v>38</v>
      </c>
      <c r="F52" s="6"/>
      <c r="G52" s="6"/>
      <c r="H52" s="11"/>
      <c r="I52" s="36">
        <v>7</v>
      </c>
      <c r="J52" s="36"/>
      <c r="K52" s="35" t="s">
        <v>164</v>
      </c>
      <c r="L52" s="6" t="s">
        <v>0</v>
      </c>
      <c r="M52" s="33" t="s">
        <v>39</v>
      </c>
      <c r="N52" s="37"/>
      <c r="O52" s="33"/>
      <c r="P52" s="35"/>
      <c r="Q52" s="11"/>
      <c r="R52" s="35"/>
      <c r="S52" s="11"/>
      <c r="T52" s="35"/>
      <c r="U52" s="11"/>
      <c r="V52" s="35"/>
      <c r="W52" s="35"/>
      <c r="X52" s="5"/>
      <c r="Y52" s="5"/>
      <c r="Z52" s="5"/>
      <c r="AA52" s="5"/>
      <c r="AB52" s="5"/>
    </row>
    <row r="53" spans="1:28" ht="51.75" customHeight="1" x14ac:dyDescent="0.4">
      <c r="A53" s="27">
        <v>768</v>
      </c>
      <c r="B53" s="31" t="s">
        <v>258</v>
      </c>
      <c r="C53" s="31"/>
      <c r="D53" s="18" t="s">
        <v>159</v>
      </c>
      <c r="E53" s="17" t="s">
        <v>38</v>
      </c>
      <c r="F53" s="17"/>
      <c r="G53" s="17"/>
      <c r="H53" s="19" t="s">
        <v>290</v>
      </c>
      <c r="I53" s="36"/>
      <c r="J53" s="67">
        <f>SUM(I47:I52)</f>
        <v>101</v>
      </c>
      <c r="K53" s="35" t="s">
        <v>368</v>
      </c>
      <c r="L53" s="17"/>
      <c r="M53" s="19"/>
      <c r="N53" s="37"/>
      <c r="O53" s="19"/>
      <c r="P53" s="35"/>
      <c r="Q53" s="19"/>
      <c r="R53" s="35"/>
      <c r="S53" s="19"/>
      <c r="T53" s="35"/>
      <c r="U53" s="19"/>
      <c r="V53" s="35"/>
      <c r="W53" s="35"/>
      <c r="X53" s="18"/>
      <c r="Y53" s="18"/>
      <c r="Z53" s="18"/>
      <c r="AA53" s="18"/>
      <c r="AB53" s="18"/>
    </row>
    <row r="54" spans="1:28" ht="66.55" customHeight="1" x14ac:dyDescent="0.4">
      <c r="A54" s="27">
        <v>768</v>
      </c>
      <c r="B54" s="31" t="s">
        <v>259</v>
      </c>
      <c r="C54" s="31"/>
      <c r="D54" s="18" t="s">
        <v>167</v>
      </c>
      <c r="E54" s="17" t="s">
        <v>166</v>
      </c>
      <c r="F54" s="17"/>
      <c r="G54" s="17"/>
      <c r="H54" s="19" t="s">
        <v>291</v>
      </c>
      <c r="I54" s="36"/>
      <c r="J54" s="67">
        <f>SUM(J29, I30,- I31,- J53)</f>
        <v>-85</v>
      </c>
      <c r="K54" s="35" t="s">
        <v>165</v>
      </c>
      <c r="L54" s="17"/>
      <c r="M54" s="19"/>
      <c r="N54" s="37" t="b">
        <f>OR(J54=0,I61&lt;&gt;"")</f>
        <v>1</v>
      </c>
      <c r="O54" s="19" t="s">
        <v>218</v>
      </c>
      <c r="P54" s="35"/>
      <c r="Q54" s="19"/>
      <c r="R54" s="35"/>
      <c r="S54" s="19"/>
      <c r="T54" s="35"/>
      <c r="U54" s="19"/>
      <c r="V54" s="35"/>
      <c r="W54" s="35"/>
      <c r="X54" s="18"/>
      <c r="Y54" s="18"/>
      <c r="Z54" s="18"/>
      <c r="AA54" s="18"/>
      <c r="AB54" s="18"/>
    </row>
    <row r="55" spans="1:28" customFormat="1" ht="23.5" customHeight="1" x14ac:dyDescent="0.4">
      <c r="A55" s="14"/>
      <c r="B55" s="32" t="s">
        <v>260</v>
      </c>
      <c r="C55" s="68"/>
      <c r="D55" s="28" t="s">
        <v>153</v>
      </c>
      <c r="E55" s="32" t="s">
        <v>180</v>
      </c>
      <c r="F55" s="32"/>
      <c r="G55" s="32"/>
      <c r="H55" s="69"/>
      <c r="I55" s="58" t="s">
        <v>360</v>
      </c>
      <c r="J55" s="70"/>
      <c r="K55" s="70"/>
      <c r="L55" s="71" t="s">
        <v>181</v>
      </c>
      <c r="M55" s="69"/>
      <c r="N55" s="35"/>
      <c r="O55" s="69"/>
      <c r="P55" s="35"/>
      <c r="Q55" s="69"/>
      <c r="R55" s="35"/>
      <c r="S55" s="69"/>
      <c r="T55" s="35"/>
      <c r="U55" s="69"/>
      <c r="V55" s="35"/>
      <c r="W55" s="35"/>
      <c r="X55" s="5"/>
      <c r="Y55" s="5"/>
      <c r="Z55" s="5"/>
      <c r="AA55" s="5"/>
      <c r="AB55" s="5"/>
    </row>
    <row r="56" spans="1:28" customFormat="1" ht="24.55" customHeight="1" x14ac:dyDescent="0.4">
      <c r="A56" s="14"/>
      <c r="B56" s="32" t="s">
        <v>261</v>
      </c>
      <c r="C56" s="68"/>
      <c r="D56" s="28" t="s">
        <v>154</v>
      </c>
      <c r="E56" s="32" t="s">
        <v>180</v>
      </c>
      <c r="F56" s="32"/>
      <c r="G56" s="32"/>
      <c r="H56" s="69"/>
      <c r="I56" s="58" t="s">
        <v>361</v>
      </c>
      <c r="J56" s="70"/>
      <c r="K56" s="70"/>
      <c r="L56" s="71" t="s">
        <v>181</v>
      </c>
      <c r="M56" s="69"/>
      <c r="N56" s="35"/>
      <c r="O56" s="69"/>
      <c r="P56" s="35"/>
      <c r="Q56" s="69"/>
      <c r="R56" s="35"/>
      <c r="S56" s="69"/>
      <c r="T56" s="35"/>
      <c r="U56" s="69"/>
      <c r="V56" s="35"/>
      <c r="W56" s="35"/>
      <c r="X56" s="5"/>
      <c r="Y56" s="5"/>
      <c r="Z56" s="5"/>
      <c r="AA56" s="5"/>
      <c r="AB56" s="5"/>
    </row>
    <row r="57" spans="1:28" customFormat="1" ht="23.5" customHeight="1" x14ac:dyDescent="0.4">
      <c r="A57" s="14"/>
      <c r="B57" s="32" t="s">
        <v>262</v>
      </c>
      <c r="C57" s="68"/>
      <c r="D57" s="28" t="s">
        <v>155</v>
      </c>
      <c r="E57" s="32" t="s">
        <v>180</v>
      </c>
      <c r="F57" s="32"/>
      <c r="G57" s="32"/>
      <c r="H57" s="69"/>
      <c r="I57" s="58" t="s">
        <v>362</v>
      </c>
      <c r="J57" s="70"/>
      <c r="K57" s="70"/>
      <c r="L57" s="71" t="s">
        <v>181</v>
      </c>
      <c r="M57" s="69"/>
      <c r="N57" s="35"/>
      <c r="O57" s="69"/>
      <c r="P57" s="35"/>
      <c r="Q57" s="69"/>
      <c r="R57" s="35"/>
      <c r="S57" s="69"/>
      <c r="T57" s="35"/>
      <c r="U57" s="69"/>
      <c r="V57" s="35"/>
      <c r="W57" s="35"/>
      <c r="X57" s="5"/>
      <c r="Y57" s="5"/>
      <c r="Z57" s="5"/>
      <c r="AA57" s="5"/>
      <c r="AB57" s="5"/>
    </row>
    <row r="58" spans="1:28" customFormat="1" ht="24.55" customHeight="1" x14ac:dyDescent="0.4">
      <c r="A58" s="14"/>
      <c r="B58" s="32" t="s">
        <v>263</v>
      </c>
      <c r="C58" s="68"/>
      <c r="D58" s="28" t="s">
        <v>156</v>
      </c>
      <c r="E58" s="32" t="s">
        <v>180</v>
      </c>
      <c r="F58" s="32"/>
      <c r="G58" s="32"/>
      <c r="H58" s="69"/>
      <c r="I58" s="58" t="s">
        <v>363</v>
      </c>
      <c r="J58" s="70"/>
      <c r="K58" s="70"/>
      <c r="L58" s="71" t="s">
        <v>181</v>
      </c>
      <c r="M58" s="69"/>
      <c r="N58" s="35"/>
      <c r="O58" s="69"/>
      <c r="P58" s="35"/>
      <c r="Q58" s="69"/>
      <c r="R58" s="35"/>
      <c r="S58" s="69"/>
      <c r="T58" s="35"/>
      <c r="U58" s="69"/>
      <c r="V58" s="35"/>
      <c r="W58" s="35"/>
      <c r="X58" s="5"/>
      <c r="Y58" s="5"/>
      <c r="Z58" s="5"/>
      <c r="AA58" s="5"/>
      <c r="AB58" s="5"/>
    </row>
    <row r="59" spans="1:28" customFormat="1" ht="23.5" customHeight="1" x14ac:dyDescent="0.4">
      <c r="A59" s="14"/>
      <c r="B59" s="32" t="s">
        <v>264</v>
      </c>
      <c r="C59" s="68"/>
      <c r="D59" s="28" t="s">
        <v>157</v>
      </c>
      <c r="E59" s="32" t="s">
        <v>180</v>
      </c>
      <c r="F59" s="32"/>
      <c r="G59" s="32"/>
      <c r="H59" s="69"/>
      <c r="I59" s="58" t="s">
        <v>364</v>
      </c>
      <c r="J59" s="70"/>
      <c r="K59" s="70"/>
      <c r="L59" s="71" t="s">
        <v>181</v>
      </c>
      <c r="M59" s="69"/>
      <c r="N59" s="35"/>
      <c r="O59" s="69"/>
      <c r="P59" s="35"/>
      <c r="Q59" s="69"/>
      <c r="R59" s="35"/>
      <c r="S59" s="69"/>
      <c r="T59" s="35"/>
      <c r="U59" s="69"/>
      <c r="V59" s="35"/>
      <c r="W59" s="35"/>
      <c r="X59" s="5"/>
      <c r="Y59" s="5"/>
      <c r="Z59" s="5"/>
      <c r="AA59" s="5"/>
      <c r="AB59" s="5"/>
    </row>
    <row r="60" spans="1:28" customFormat="1" ht="24.55" customHeight="1" x14ac:dyDescent="0.4">
      <c r="A60" s="14"/>
      <c r="B60" s="32" t="s">
        <v>265</v>
      </c>
      <c r="C60" s="68"/>
      <c r="D60" s="28" t="s">
        <v>158</v>
      </c>
      <c r="E60" s="32" t="s">
        <v>180</v>
      </c>
      <c r="F60" s="32"/>
      <c r="G60" s="32"/>
      <c r="H60" s="69"/>
      <c r="I60" s="58" t="s">
        <v>365</v>
      </c>
      <c r="J60" s="70"/>
      <c r="K60" s="70"/>
      <c r="L60" s="71" t="s">
        <v>181</v>
      </c>
      <c r="M60" s="69"/>
      <c r="N60" s="35"/>
      <c r="O60" s="69"/>
      <c r="P60" s="35"/>
      <c r="Q60" s="69"/>
      <c r="R60" s="35"/>
      <c r="S60" s="69"/>
      <c r="T60" s="35"/>
      <c r="U60" s="69"/>
      <c r="V60" s="35"/>
      <c r="W60" s="35"/>
      <c r="X60" s="5"/>
      <c r="Y60" s="5"/>
      <c r="Z60" s="5"/>
      <c r="AA60" s="5"/>
      <c r="AB60" s="5"/>
    </row>
    <row r="61" spans="1:28" customFormat="1" ht="23.5" customHeight="1" x14ac:dyDescent="0.4">
      <c r="A61" s="14"/>
      <c r="B61" s="32" t="s">
        <v>266</v>
      </c>
      <c r="C61" s="68"/>
      <c r="D61" s="28" t="s">
        <v>167</v>
      </c>
      <c r="E61" s="32" t="s">
        <v>180</v>
      </c>
      <c r="F61" s="32"/>
      <c r="G61" s="32"/>
      <c r="H61" s="69"/>
      <c r="I61" s="58" t="s">
        <v>366</v>
      </c>
      <c r="J61" s="70"/>
      <c r="K61" s="70"/>
      <c r="L61" s="71" t="s">
        <v>181</v>
      </c>
      <c r="M61" s="69"/>
      <c r="N61" s="35"/>
      <c r="O61" s="69"/>
      <c r="P61" s="35"/>
      <c r="Q61" s="69"/>
      <c r="R61" s="35"/>
      <c r="S61" s="69"/>
      <c r="T61" s="35"/>
      <c r="U61" s="69"/>
      <c r="V61" s="35"/>
      <c r="W61" s="35"/>
      <c r="X61" s="5"/>
      <c r="Y61" s="5"/>
      <c r="Z61" s="5"/>
      <c r="AA61" s="5"/>
      <c r="AB61" s="5"/>
    </row>
    <row r="62" spans="1:28" ht="51.75" customHeight="1" x14ac:dyDescent="0.4">
      <c r="A62" s="27">
        <v>743</v>
      </c>
      <c r="B62" s="13"/>
      <c r="C62" s="26"/>
      <c r="D62" s="41" t="s">
        <v>336</v>
      </c>
      <c r="E62" s="13"/>
      <c r="F62" s="13"/>
      <c r="G62" s="13"/>
      <c r="H62" s="12"/>
      <c r="I62" s="13"/>
      <c r="J62" s="13"/>
      <c r="K62" s="13"/>
      <c r="L62" s="13"/>
      <c r="M62" s="26"/>
      <c r="N62" s="26"/>
      <c r="O62" s="26"/>
      <c r="P62" s="26"/>
      <c r="Q62" s="26"/>
      <c r="R62" s="26"/>
      <c r="S62" s="26"/>
      <c r="T62" s="26"/>
      <c r="U62" s="26"/>
      <c r="V62" s="26"/>
      <c r="W62" s="26"/>
      <c r="X62" s="16"/>
      <c r="Y62" s="26" t="s">
        <v>332</v>
      </c>
      <c r="Z62" s="26" t="s">
        <v>315</v>
      </c>
      <c r="AA62" s="26" t="s">
        <v>332</v>
      </c>
      <c r="AB62" s="16"/>
    </row>
    <row r="63" spans="1:28" ht="51.75" customHeight="1" x14ac:dyDescent="0.4">
      <c r="A63" s="27">
        <v>714</v>
      </c>
      <c r="B63" s="32" t="s">
        <v>337</v>
      </c>
      <c r="C63" s="32"/>
      <c r="D63" s="28" t="s">
        <v>153</v>
      </c>
      <c r="E63" s="6" t="s">
        <v>38</v>
      </c>
      <c r="F63" s="6"/>
      <c r="G63" s="6"/>
      <c r="H63" s="11"/>
      <c r="I63" s="36">
        <v>34</v>
      </c>
      <c r="J63" s="36"/>
      <c r="K63" s="35" t="s">
        <v>160</v>
      </c>
      <c r="L63" s="6" t="s">
        <v>0</v>
      </c>
      <c r="M63" s="33" t="s">
        <v>39</v>
      </c>
      <c r="N63" s="37"/>
      <c r="O63" s="33"/>
      <c r="P63" s="35"/>
      <c r="Q63" s="11"/>
      <c r="R63" s="35"/>
      <c r="S63" s="11"/>
      <c r="T63" s="35"/>
      <c r="U63" s="11"/>
      <c r="V63" s="35"/>
      <c r="W63" s="35"/>
      <c r="X63" s="5"/>
      <c r="Y63" s="5"/>
      <c r="Z63" s="5"/>
      <c r="AA63" s="5"/>
      <c r="AB63" s="5"/>
    </row>
    <row r="64" spans="1:28" ht="51.75" customHeight="1" x14ac:dyDescent="0.4">
      <c r="A64" s="27">
        <v>715</v>
      </c>
      <c r="B64" s="32" t="s">
        <v>338</v>
      </c>
      <c r="C64" s="32"/>
      <c r="D64" s="28" t="s">
        <v>154</v>
      </c>
      <c r="E64" s="6" t="s">
        <v>38</v>
      </c>
      <c r="F64" s="6"/>
      <c r="G64" s="6"/>
      <c r="H64" s="11"/>
      <c r="I64" s="36">
        <v>12</v>
      </c>
      <c r="J64" s="36"/>
      <c r="K64" s="35" t="s">
        <v>160</v>
      </c>
      <c r="L64" s="6" t="s">
        <v>0</v>
      </c>
      <c r="M64" s="33" t="s">
        <v>39</v>
      </c>
      <c r="N64" s="37"/>
      <c r="O64" s="33"/>
      <c r="P64" s="35"/>
      <c r="Q64" s="11"/>
      <c r="R64" s="35"/>
      <c r="S64" s="11"/>
      <c r="T64" s="35"/>
      <c r="U64" s="11"/>
      <c r="V64" s="35"/>
      <c r="W64" s="35"/>
      <c r="X64" s="5"/>
      <c r="Y64" s="5"/>
      <c r="Z64" s="5"/>
      <c r="AA64" s="5"/>
      <c r="AB64" s="5"/>
    </row>
    <row r="65" spans="1:28" ht="51.75" customHeight="1" x14ac:dyDescent="0.4">
      <c r="A65" s="27">
        <v>714</v>
      </c>
      <c r="B65" s="32" t="s">
        <v>339</v>
      </c>
      <c r="C65" s="32"/>
      <c r="D65" s="28" t="s">
        <v>155</v>
      </c>
      <c r="E65" s="6" t="s">
        <v>38</v>
      </c>
      <c r="F65" s="6"/>
      <c r="G65" s="6"/>
      <c r="H65" s="11"/>
      <c r="I65" s="36">
        <v>46</v>
      </c>
      <c r="J65" s="36"/>
      <c r="K65" s="35" t="s">
        <v>161</v>
      </c>
      <c r="L65" s="6" t="s">
        <v>0</v>
      </c>
      <c r="M65" s="33" t="s">
        <v>39</v>
      </c>
      <c r="N65" s="37"/>
      <c r="O65" s="33"/>
      <c r="P65" s="35"/>
      <c r="Q65" s="11"/>
      <c r="R65" s="35"/>
      <c r="S65" s="11"/>
      <c r="T65" s="35"/>
      <c r="U65" s="11"/>
      <c r="V65" s="35"/>
      <c r="W65" s="35"/>
      <c r="X65" s="5"/>
      <c r="Y65" s="5"/>
      <c r="Z65" s="5"/>
      <c r="AA65" s="5"/>
      <c r="AB65" s="5"/>
    </row>
    <row r="66" spans="1:28" ht="51.75" customHeight="1" x14ac:dyDescent="0.4">
      <c r="A66" s="27">
        <v>715</v>
      </c>
      <c r="B66" s="32" t="s">
        <v>340</v>
      </c>
      <c r="C66" s="32"/>
      <c r="D66" s="28" t="s">
        <v>156</v>
      </c>
      <c r="E66" s="6" t="s">
        <v>38</v>
      </c>
      <c r="F66" s="6"/>
      <c r="G66" s="6"/>
      <c r="H66" s="11"/>
      <c r="I66" s="36">
        <v>4</v>
      </c>
      <c r="J66" s="36"/>
      <c r="K66" s="35" t="s">
        <v>162</v>
      </c>
      <c r="L66" s="6" t="s">
        <v>0</v>
      </c>
      <c r="M66" s="33" t="s">
        <v>39</v>
      </c>
      <c r="N66" s="37"/>
      <c r="O66" s="33"/>
      <c r="P66" s="35"/>
      <c r="Q66" s="11"/>
      <c r="R66" s="35"/>
      <c r="S66" s="11"/>
      <c r="T66" s="35"/>
      <c r="U66" s="11"/>
      <c r="V66" s="35"/>
      <c r="W66" s="35"/>
      <c r="X66" s="5"/>
      <c r="Y66" s="5"/>
      <c r="Z66" s="5"/>
      <c r="AA66" s="5"/>
      <c r="AB66" s="5"/>
    </row>
    <row r="67" spans="1:28" ht="51.75" customHeight="1" x14ac:dyDescent="0.4">
      <c r="A67" s="27">
        <v>714</v>
      </c>
      <c r="B67" s="32" t="s">
        <v>341</v>
      </c>
      <c r="C67" s="32"/>
      <c r="D67" s="28" t="s">
        <v>330</v>
      </c>
      <c r="E67" s="6" t="s">
        <v>38</v>
      </c>
      <c r="F67" s="6"/>
      <c r="G67" s="6"/>
      <c r="H67" s="11"/>
      <c r="I67" s="36">
        <v>3</v>
      </c>
      <c r="J67" s="36"/>
      <c r="K67" s="35" t="s">
        <v>163</v>
      </c>
      <c r="L67" s="6" t="s">
        <v>0</v>
      </c>
      <c r="M67" s="33" t="s">
        <v>39</v>
      </c>
      <c r="N67" s="37"/>
      <c r="O67" s="33"/>
      <c r="P67" s="35"/>
      <c r="Q67" s="11"/>
      <c r="R67" s="35"/>
      <c r="S67" s="11"/>
      <c r="T67" s="35"/>
      <c r="U67" s="11"/>
      <c r="V67" s="35"/>
      <c r="W67" s="35"/>
      <c r="X67" s="5"/>
      <c r="Y67" s="5"/>
      <c r="Z67" s="5"/>
      <c r="AA67" s="5"/>
      <c r="AB67" s="5"/>
    </row>
    <row r="68" spans="1:28" ht="51.75" customHeight="1" x14ac:dyDescent="0.4">
      <c r="A68" s="27">
        <v>715</v>
      </c>
      <c r="B68" s="32" t="s">
        <v>342</v>
      </c>
      <c r="C68" s="32"/>
      <c r="D68" s="28" t="s">
        <v>158</v>
      </c>
      <c r="E68" s="6" t="s">
        <v>38</v>
      </c>
      <c r="F68" s="6"/>
      <c r="G68" s="6"/>
      <c r="H68" s="11"/>
      <c r="I68" s="36">
        <v>8</v>
      </c>
      <c r="J68" s="36"/>
      <c r="K68" s="35" t="s">
        <v>164</v>
      </c>
      <c r="L68" s="6" t="s">
        <v>0</v>
      </c>
      <c r="M68" s="33" t="s">
        <v>39</v>
      </c>
      <c r="N68" s="37"/>
      <c r="O68" s="33"/>
      <c r="P68" s="35"/>
      <c r="Q68" s="11"/>
      <c r="R68" s="35"/>
      <c r="S68" s="11"/>
      <c r="T68" s="35"/>
      <c r="U68" s="11"/>
      <c r="V68" s="35"/>
      <c r="W68" s="35"/>
      <c r="X68" s="5"/>
      <c r="Y68" s="5"/>
      <c r="Z68" s="5"/>
      <c r="AA68" s="5"/>
      <c r="AB68" s="5"/>
    </row>
    <row r="69" spans="1:28" ht="51.75" customHeight="1" x14ac:dyDescent="0.4">
      <c r="A69" s="27">
        <v>768</v>
      </c>
      <c r="B69" s="31" t="s">
        <v>343</v>
      </c>
      <c r="C69" s="31"/>
      <c r="D69" s="18" t="s">
        <v>159</v>
      </c>
      <c r="E69" s="17" t="s">
        <v>38</v>
      </c>
      <c r="F69" s="17"/>
      <c r="G69" s="17"/>
      <c r="H69" s="19" t="s">
        <v>352</v>
      </c>
      <c r="I69" s="36"/>
      <c r="J69" s="67">
        <f>SUM(I63:I68)</f>
        <v>107</v>
      </c>
      <c r="K69" s="35" t="s">
        <v>369</v>
      </c>
      <c r="L69" s="17"/>
      <c r="M69" s="19"/>
      <c r="N69" s="37"/>
      <c r="O69" s="19"/>
      <c r="P69" s="35"/>
      <c r="Q69" s="19"/>
      <c r="R69" s="35"/>
      <c r="S69" s="19"/>
      <c r="T69" s="35"/>
      <c r="U69" s="19"/>
      <c r="V69" s="35"/>
      <c r="W69" s="35"/>
      <c r="X69" s="18"/>
      <c r="Y69" s="18"/>
      <c r="Z69" s="18"/>
      <c r="AA69" s="18"/>
      <c r="AB69" s="18"/>
    </row>
    <row r="70" spans="1:28" ht="143.5" customHeight="1" x14ac:dyDescent="0.4">
      <c r="A70" s="27">
        <v>768</v>
      </c>
      <c r="B70" s="31" t="s">
        <v>344</v>
      </c>
      <c r="C70" s="31"/>
      <c r="D70" s="18" t="s">
        <v>167</v>
      </c>
      <c r="E70" s="17" t="s">
        <v>166</v>
      </c>
      <c r="F70" s="17"/>
      <c r="G70" s="17"/>
      <c r="H70" s="19" t="s">
        <v>353</v>
      </c>
      <c r="I70" s="36"/>
      <c r="J70" s="67">
        <f>SUM(J29, I30,- I31,- J69)</f>
        <v>-91</v>
      </c>
      <c r="K70" s="35" t="s">
        <v>370</v>
      </c>
      <c r="L70" s="17"/>
      <c r="M70" s="19"/>
      <c r="N70" s="37" t="b">
        <f>OR(J70=0,I77&lt;&gt;"")</f>
        <v>1</v>
      </c>
      <c r="O70" s="19" t="s">
        <v>218</v>
      </c>
      <c r="P70" s="35"/>
      <c r="Q70" s="19"/>
      <c r="R70" s="35"/>
      <c r="S70" s="19"/>
      <c r="T70" s="35"/>
      <c r="U70" s="19"/>
      <c r="V70" s="35"/>
      <c r="W70" s="35"/>
      <c r="X70" s="18"/>
      <c r="Y70" s="18"/>
      <c r="Z70" s="18"/>
      <c r="AA70" s="18"/>
      <c r="AB70" s="18"/>
    </row>
    <row r="71" spans="1:28" customFormat="1" ht="23.5" customHeight="1" x14ac:dyDescent="0.4">
      <c r="A71" s="14"/>
      <c r="B71" s="32" t="s">
        <v>345</v>
      </c>
      <c r="C71" s="68"/>
      <c r="D71" s="28" t="s">
        <v>153</v>
      </c>
      <c r="E71" s="32" t="s">
        <v>180</v>
      </c>
      <c r="F71" s="32"/>
      <c r="G71" s="32"/>
      <c r="H71" s="69"/>
      <c r="I71" s="58" t="s">
        <v>354</v>
      </c>
      <c r="J71" s="70"/>
      <c r="K71" s="70"/>
      <c r="L71" s="71" t="s">
        <v>181</v>
      </c>
      <c r="M71" s="69"/>
      <c r="N71" s="35"/>
      <c r="O71" s="69"/>
      <c r="P71" s="35"/>
      <c r="Q71" s="69"/>
      <c r="R71" s="35"/>
      <c r="S71" s="69"/>
      <c r="T71" s="35"/>
      <c r="U71" s="69"/>
      <c r="V71" s="35"/>
      <c r="W71" s="35"/>
      <c r="X71" s="5"/>
      <c r="Y71" s="5"/>
      <c r="Z71" s="5"/>
      <c r="AA71" s="5"/>
      <c r="AB71" s="5"/>
    </row>
    <row r="72" spans="1:28" customFormat="1" ht="24.55" customHeight="1" x14ac:dyDescent="0.4">
      <c r="A72" s="14"/>
      <c r="B72" s="32" t="s">
        <v>346</v>
      </c>
      <c r="C72" s="68"/>
      <c r="D72" s="28" t="s">
        <v>154</v>
      </c>
      <c r="E72" s="32" t="s">
        <v>180</v>
      </c>
      <c r="F72" s="32"/>
      <c r="G72" s="32"/>
      <c r="H72" s="69"/>
      <c r="I72" s="58" t="s">
        <v>355</v>
      </c>
      <c r="J72" s="70"/>
      <c r="K72" s="70"/>
      <c r="L72" s="71" t="s">
        <v>181</v>
      </c>
      <c r="M72" s="69"/>
      <c r="N72" s="35"/>
      <c r="O72" s="69"/>
      <c r="P72" s="35"/>
      <c r="Q72" s="69"/>
      <c r="R72" s="35"/>
      <c r="S72" s="69"/>
      <c r="T72" s="35"/>
      <c r="U72" s="69"/>
      <c r="V72" s="35"/>
      <c r="W72" s="35"/>
      <c r="X72" s="5"/>
      <c r="Y72" s="5"/>
      <c r="Z72" s="5"/>
      <c r="AA72" s="5"/>
      <c r="AB72" s="5"/>
    </row>
    <row r="73" spans="1:28" customFormat="1" ht="23.5" customHeight="1" x14ac:dyDescent="0.4">
      <c r="A73" s="14"/>
      <c r="B73" s="32" t="s">
        <v>347</v>
      </c>
      <c r="C73" s="68"/>
      <c r="D73" s="28" t="s">
        <v>155</v>
      </c>
      <c r="E73" s="32" t="s">
        <v>180</v>
      </c>
      <c r="F73" s="32"/>
      <c r="G73" s="32"/>
      <c r="H73" s="69"/>
      <c r="I73" s="58" t="s">
        <v>356</v>
      </c>
      <c r="J73" s="70"/>
      <c r="K73" s="70"/>
      <c r="L73" s="71" t="s">
        <v>181</v>
      </c>
      <c r="M73" s="69"/>
      <c r="N73" s="35"/>
      <c r="O73" s="69"/>
      <c r="P73" s="35"/>
      <c r="Q73" s="69"/>
      <c r="R73" s="35"/>
      <c r="S73" s="69"/>
      <c r="T73" s="35"/>
      <c r="U73" s="69"/>
      <c r="V73" s="35"/>
      <c r="W73" s="35"/>
      <c r="X73" s="5"/>
      <c r="Y73" s="5"/>
      <c r="Z73" s="5"/>
      <c r="AA73" s="5"/>
      <c r="AB73" s="5"/>
    </row>
    <row r="74" spans="1:28" customFormat="1" ht="24.55" customHeight="1" x14ac:dyDescent="0.4">
      <c r="A74" s="14"/>
      <c r="B74" s="32" t="s">
        <v>348</v>
      </c>
      <c r="C74" s="68"/>
      <c r="D74" s="28" t="s">
        <v>156</v>
      </c>
      <c r="E74" s="32" t="s">
        <v>180</v>
      </c>
      <c r="F74" s="32"/>
      <c r="G74" s="32"/>
      <c r="H74" s="69"/>
      <c r="I74" s="58" t="s">
        <v>357</v>
      </c>
      <c r="J74" s="70"/>
      <c r="K74" s="70"/>
      <c r="L74" s="71" t="s">
        <v>181</v>
      </c>
      <c r="M74" s="69"/>
      <c r="N74" s="35"/>
      <c r="O74" s="69"/>
      <c r="P74" s="35"/>
      <c r="Q74" s="69"/>
      <c r="R74" s="35"/>
      <c r="S74" s="69"/>
      <c r="T74" s="35"/>
      <c r="U74" s="69"/>
      <c r="V74" s="35"/>
      <c r="W74" s="35"/>
      <c r="X74" s="5"/>
      <c r="Y74" s="5"/>
      <c r="Z74" s="5"/>
      <c r="AA74" s="5"/>
      <c r="AB74" s="5"/>
    </row>
    <row r="75" spans="1:28" customFormat="1" ht="46.5" customHeight="1" x14ac:dyDescent="0.4">
      <c r="A75" s="14"/>
      <c r="B75" s="32" t="s">
        <v>349</v>
      </c>
      <c r="C75" s="68"/>
      <c r="D75" s="28" t="s">
        <v>330</v>
      </c>
      <c r="E75" s="32" t="s">
        <v>180</v>
      </c>
      <c r="F75" s="32"/>
      <c r="G75" s="32"/>
      <c r="H75" s="69"/>
      <c r="I75" s="58" t="s">
        <v>367</v>
      </c>
      <c r="J75" s="70"/>
      <c r="K75" s="70"/>
      <c r="L75" s="71" t="s">
        <v>181</v>
      </c>
      <c r="M75" s="69"/>
      <c r="N75" s="35"/>
      <c r="O75" s="69"/>
      <c r="P75" s="35"/>
      <c r="Q75" s="69"/>
      <c r="R75" s="35"/>
      <c r="S75" s="69"/>
      <c r="T75" s="35"/>
      <c r="U75" s="69"/>
      <c r="V75" s="35"/>
      <c r="W75" s="35"/>
      <c r="X75" s="5"/>
      <c r="Y75" s="5"/>
      <c r="Z75" s="5"/>
      <c r="AA75" s="5"/>
      <c r="AB75" s="5"/>
    </row>
    <row r="76" spans="1:28" customFormat="1" ht="24.55" customHeight="1" x14ac:dyDescent="0.4">
      <c r="A76" s="14"/>
      <c r="B76" s="32" t="s">
        <v>350</v>
      </c>
      <c r="C76" s="68"/>
      <c r="D76" s="28" t="s">
        <v>158</v>
      </c>
      <c r="E76" s="32" t="s">
        <v>180</v>
      </c>
      <c r="F76" s="32"/>
      <c r="G76" s="32"/>
      <c r="H76" s="69"/>
      <c r="I76" s="58" t="s">
        <v>358</v>
      </c>
      <c r="J76" s="70"/>
      <c r="K76" s="70"/>
      <c r="L76" s="71" t="s">
        <v>181</v>
      </c>
      <c r="M76" s="69"/>
      <c r="N76" s="35"/>
      <c r="O76" s="69"/>
      <c r="P76" s="35"/>
      <c r="Q76" s="69"/>
      <c r="R76" s="35"/>
      <c r="S76" s="69"/>
      <c r="T76" s="35"/>
      <c r="U76" s="69"/>
      <c r="V76" s="35"/>
      <c r="W76" s="35"/>
      <c r="X76" s="5"/>
      <c r="Y76" s="5"/>
      <c r="Z76" s="5"/>
      <c r="AA76" s="5"/>
      <c r="AB76" s="5"/>
    </row>
    <row r="77" spans="1:28" customFormat="1" ht="23.5" customHeight="1" x14ac:dyDescent="0.4">
      <c r="A77" s="14"/>
      <c r="B77" s="32" t="s">
        <v>351</v>
      </c>
      <c r="C77" s="68"/>
      <c r="D77" s="28" t="s">
        <v>167</v>
      </c>
      <c r="E77" s="32" t="s">
        <v>180</v>
      </c>
      <c r="F77" s="32"/>
      <c r="G77" s="32"/>
      <c r="H77" s="69"/>
      <c r="I77" s="58" t="s">
        <v>359</v>
      </c>
      <c r="J77" s="70"/>
      <c r="K77" s="70"/>
      <c r="L77" s="71" t="s">
        <v>181</v>
      </c>
      <c r="M77" s="69"/>
      <c r="N77" s="35"/>
      <c r="O77" s="69"/>
      <c r="P77" s="35"/>
      <c r="Q77" s="69"/>
      <c r="R77" s="35"/>
      <c r="S77" s="69"/>
      <c r="T77" s="35"/>
      <c r="U77" s="69"/>
      <c r="V77" s="35"/>
      <c r="W77" s="35"/>
      <c r="X77" s="5"/>
      <c r="Y77" s="5"/>
      <c r="Z77" s="5"/>
      <c r="AA77" s="5"/>
      <c r="AB77" s="5"/>
    </row>
    <row r="78" spans="1:28" ht="51.75" customHeight="1" x14ac:dyDescent="0.4">
      <c r="A78" s="27">
        <v>743</v>
      </c>
      <c r="B78" s="13"/>
      <c r="C78" s="26"/>
      <c r="D78" s="41" t="s">
        <v>217</v>
      </c>
      <c r="E78" s="13"/>
      <c r="F78" s="13"/>
      <c r="G78" s="13"/>
      <c r="H78" s="12"/>
      <c r="I78" s="13"/>
      <c r="J78" s="13"/>
      <c r="K78" s="13"/>
      <c r="L78" s="13"/>
      <c r="M78" s="26"/>
      <c r="N78" s="26"/>
      <c r="O78" s="26"/>
      <c r="P78" s="26"/>
      <c r="Q78" s="26"/>
      <c r="R78" s="26"/>
      <c r="S78" s="26"/>
      <c r="T78" s="26"/>
      <c r="U78" s="26"/>
      <c r="V78" s="26"/>
      <c r="W78" s="26"/>
      <c r="X78" s="16"/>
      <c r="Y78" s="26" t="s">
        <v>315</v>
      </c>
      <c r="Z78" s="26" t="s">
        <v>332</v>
      </c>
      <c r="AA78" s="26" t="s">
        <v>332</v>
      </c>
      <c r="AB78" s="16"/>
    </row>
    <row r="79" spans="1:28" ht="82" customHeight="1" x14ac:dyDescent="0.4">
      <c r="A79" s="27">
        <v>715</v>
      </c>
      <c r="B79" s="32" t="s">
        <v>267</v>
      </c>
      <c r="C79" s="32"/>
      <c r="D79" s="28" t="s">
        <v>168</v>
      </c>
      <c r="E79" s="6" t="s">
        <v>169</v>
      </c>
      <c r="F79" s="6"/>
      <c r="G79" s="6"/>
      <c r="H79" s="11"/>
      <c r="I79" s="36">
        <v>-25000</v>
      </c>
      <c r="J79" s="36"/>
      <c r="K79" s="35" t="s">
        <v>177</v>
      </c>
      <c r="L79" s="6" t="s">
        <v>0</v>
      </c>
      <c r="M79" s="33" t="s">
        <v>39</v>
      </c>
      <c r="N79" s="37"/>
      <c r="O79" s="33"/>
      <c r="P79" s="35"/>
      <c r="Q79" s="11"/>
      <c r="R79" s="35"/>
      <c r="S79" s="11"/>
      <c r="T79" s="35"/>
      <c r="U79" s="11"/>
      <c r="V79" s="35"/>
      <c r="W79" s="35"/>
      <c r="X79" s="5"/>
      <c r="Y79" s="5"/>
      <c r="Z79" s="5"/>
      <c r="AA79" s="5"/>
      <c r="AB79" s="5"/>
    </row>
    <row r="80" spans="1:28" customFormat="1" ht="23.5" customHeight="1" x14ac:dyDescent="0.4">
      <c r="A80" s="14"/>
      <c r="B80" s="32" t="s">
        <v>268</v>
      </c>
      <c r="C80" s="68"/>
      <c r="D80" s="28" t="s">
        <v>168</v>
      </c>
      <c r="E80" s="32" t="s">
        <v>180</v>
      </c>
      <c r="F80" s="32"/>
      <c r="G80" s="32"/>
      <c r="H80" s="69"/>
      <c r="I80" s="58" t="s">
        <v>204</v>
      </c>
      <c r="J80" s="70"/>
      <c r="K80" s="70"/>
      <c r="L80" s="71" t="s">
        <v>181</v>
      </c>
      <c r="M80" s="69"/>
      <c r="N80" s="35"/>
      <c r="O80" s="69"/>
      <c r="P80" s="35"/>
      <c r="Q80" s="69"/>
      <c r="R80" s="35"/>
      <c r="S80" s="69"/>
      <c r="T80" s="35"/>
      <c r="U80" s="69"/>
      <c r="V80" s="35"/>
      <c r="W80" s="35"/>
      <c r="X80" s="5"/>
      <c r="Y80" s="5"/>
      <c r="Z80" s="5"/>
      <c r="AA80" s="5"/>
      <c r="AB80" s="5"/>
    </row>
    <row r="81" spans="1:28" ht="51.75" customHeight="1" x14ac:dyDescent="0.4">
      <c r="A81" s="27">
        <v>743</v>
      </c>
      <c r="B81" s="13"/>
      <c r="C81" s="26"/>
      <c r="D81" s="41" t="s">
        <v>334</v>
      </c>
      <c r="E81" s="13"/>
      <c r="F81" s="13"/>
      <c r="G81" s="13"/>
      <c r="H81" s="12"/>
      <c r="I81" s="13"/>
      <c r="J81" s="13"/>
      <c r="K81" s="13"/>
      <c r="L81" s="13"/>
      <c r="M81" s="26"/>
      <c r="N81" s="26"/>
      <c r="O81" s="26"/>
      <c r="P81" s="26"/>
      <c r="Q81" s="26"/>
      <c r="R81" s="26"/>
      <c r="S81" s="26"/>
      <c r="T81" s="26"/>
      <c r="U81" s="26"/>
      <c r="V81" s="26"/>
      <c r="W81" s="26"/>
      <c r="X81" s="16"/>
      <c r="Y81" s="26" t="s">
        <v>315</v>
      </c>
      <c r="Z81" s="26" t="s">
        <v>315</v>
      </c>
      <c r="AA81" s="26" t="s">
        <v>332</v>
      </c>
      <c r="AB81" s="16"/>
    </row>
    <row r="82" spans="1:28" ht="67" customHeight="1" x14ac:dyDescent="0.4">
      <c r="A82" s="27">
        <v>715</v>
      </c>
      <c r="B82" s="32" t="s">
        <v>269</v>
      </c>
      <c r="C82" s="32"/>
      <c r="D82" s="28" t="s">
        <v>170</v>
      </c>
      <c r="E82" s="6" t="s">
        <v>38</v>
      </c>
      <c r="F82" s="6"/>
      <c r="G82" s="6"/>
      <c r="H82" s="11"/>
      <c r="I82" s="36">
        <v>35</v>
      </c>
      <c r="J82" s="36"/>
      <c r="K82" s="35" t="s">
        <v>178</v>
      </c>
      <c r="L82" s="6" t="s">
        <v>0</v>
      </c>
      <c r="M82" s="33" t="s">
        <v>39</v>
      </c>
      <c r="N82" s="37"/>
      <c r="O82" s="33"/>
      <c r="P82" s="35"/>
      <c r="Q82" s="11"/>
      <c r="R82" s="35"/>
      <c r="S82" s="11"/>
      <c r="T82" s="35"/>
      <c r="U82" s="11"/>
      <c r="V82" s="35"/>
      <c r="W82" s="35"/>
      <c r="X82" s="5"/>
      <c r="Y82" s="5"/>
      <c r="Z82" s="5"/>
      <c r="AA82" s="5"/>
      <c r="AB82" s="5"/>
    </row>
    <row r="83" spans="1:28" ht="82" customHeight="1" x14ac:dyDescent="0.4">
      <c r="A83" s="27">
        <v>715</v>
      </c>
      <c r="B83" s="32" t="s">
        <v>270</v>
      </c>
      <c r="C83" s="32"/>
      <c r="D83" s="28" t="s">
        <v>171</v>
      </c>
      <c r="E83" s="6" t="s">
        <v>38</v>
      </c>
      <c r="F83" s="6"/>
      <c r="G83" s="6"/>
      <c r="H83" s="11"/>
      <c r="I83" s="36">
        <v>11</v>
      </c>
      <c r="J83" s="36"/>
      <c r="K83" s="35" t="s">
        <v>179</v>
      </c>
      <c r="L83" s="6" t="s">
        <v>0</v>
      </c>
      <c r="M83" s="33" t="s">
        <v>39</v>
      </c>
      <c r="N83" s="37"/>
      <c r="O83" s="33"/>
      <c r="P83" s="35"/>
      <c r="Q83" s="11"/>
      <c r="R83" s="35"/>
      <c r="S83" s="11"/>
      <c r="T83" s="35"/>
      <c r="U83" s="11"/>
      <c r="V83" s="35"/>
      <c r="W83" s="35"/>
      <c r="X83" s="5"/>
      <c r="Y83" s="5"/>
      <c r="Z83" s="5"/>
      <c r="AA83" s="5"/>
      <c r="AB83" s="5"/>
    </row>
    <row r="84" spans="1:28" ht="82" customHeight="1" x14ac:dyDescent="0.4">
      <c r="A84" s="27">
        <v>715</v>
      </c>
      <c r="B84" s="32" t="s">
        <v>271</v>
      </c>
      <c r="C84" s="32"/>
      <c r="D84" s="28" t="s">
        <v>172</v>
      </c>
      <c r="E84" s="6" t="s">
        <v>38</v>
      </c>
      <c r="F84" s="6"/>
      <c r="G84" s="6"/>
      <c r="H84" s="11"/>
      <c r="I84" s="36">
        <v>7</v>
      </c>
      <c r="J84" s="36"/>
      <c r="K84" s="35"/>
      <c r="L84" s="6" t="s">
        <v>0</v>
      </c>
      <c r="M84" s="33" t="s">
        <v>39</v>
      </c>
      <c r="N84" s="37"/>
      <c r="O84" s="33"/>
      <c r="P84" s="35"/>
      <c r="Q84" s="11"/>
      <c r="R84" s="35"/>
      <c r="S84" s="11"/>
      <c r="T84" s="35"/>
      <c r="U84" s="11"/>
      <c r="V84" s="35"/>
      <c r="W84" s="35"/>
      <c r="X84" s="5"/>
      <c r="Y84" s="5"/>
      <c r="Z84" s="5"/>
      <c r="AA84" s="5"/>
      <c r="AB84" s="5"/>
    </row>
    <row r="85" spans="1:28" ht="82" customHeight="1" x14ac:dyDescent="0.4">
      <c r="A85" s="27">
        <v>715</v>
      </c>
      <c r="B85" s="32" t="s">
        <v>272</v>
      </c>
      <c r="C85" s="32"/>
      <c r="D85" s="28" t="s">
        <v>173</v>
      </c>
      <c r="E85" s="6" t="s">
        <v>38</v>
      </c>
      <c r="F85" s="6"/>
      <c r="G85" s="6"/>
      <c r="H85" s="11"/>
      <c r="I85" s="36">
        <v>8</v>
      </c>
      <c r="J85" s="36"/>
      <c r="K85" s="35"/>
      <c r="L85" s="6" t="s">
        <v>0</v>
      </c>
      <c r="M85" s="33" t="s">
        <v>39</v>
      </c>
      <c r="N85" s="37"/>
      <c r="O85" s="33"/>
      <c r="P85" s="35"/>
      <c r="Q85" s="11"/>
      <c r="R85" s="35"/>
      <c r="S85" s="11"/>
      <c r="T85" s="35"/>
      <c r="U85" s="11"/>
      <c r="V85" s="35"/>
      <c r="W85" s="35"/>
      <c r="X85" s="5"/>
      <c r="Y85" s="5"/>
      <c r="Z85" s="5"/>
      <c r="AA85" s="5"/>
      <c r="AB85" s="5"/>
    </row>
    <row r="86" spans="1:28" customFormat="1" ht="24.55" customHeight="1" x14ac:dyDescent="0.4">
      <c r="A86" s="14"/>
      <c r="B86" s="32" t="s">
        <v>273</v>
      </c>
      <c r="C86" s="68"/>
      <c r="D86" s="28" t="s">
        <v>170</v>
      </c>
      <c r="E86" s="32" t="s">
        <v>180</v>
      </c>
      <c r="F86" s="32"/>
      <c r="G86" s="32"/>
      <c r="H86" s="69"/>
      <c r="I86" s="58" t="s">
        <v>205</v>
      </c>
      <c r="J86" s="70"/>
      <c r="K86" s="70"/>
      <c r="L86" s="71" t="s">
        <v>181</v>
      </c>
      <c r="M86" s="69"/>
      <c r="N86" s="35"/>
      <c r="O86" s="69"/>
      <c r="P86" s="35"/>
      <c r="Q86" s="69"/>
      <c r="R86" s="35"/>
      <c r="S86" s="69"/>
      <c r="T86" s="35"/>
      <c r="U86" s="69"/>
      <c r="V86" s="35"/>
      <c r="W86" s="35"/>
      <c r="X86" s="5"/>
      <c r="Y86" s="5"/>
      <c r="Z86" s="5"/>
      <c r="AA86" s="5"/>
      <c r="AB86" s="5"/>
    </row>
    <row r="87" spans="1:28" customFormat="1" ht="23.5" customHeight="1" x14ac:dyDescent="0.4">
      <c r="A87" s="14"/>
      <c r="B87" s="32" t="s">
        <v>274</v>
      </c>
      <c r="C87" s="68"/>
      <c r="D87" s="28" t="s">
        <v>171</v>
      </c>
      <c r="E87" s="32" t="s">
        <v>180</v>
      </c>
      <c r="F87" s="32"/>
      <c r="G87" s="32"/>
      <c r="H87" s="69"/>
      <c r="I87" s="58" t="s">
        <v>206</v>
      </c>
      <c r="J87" s="70"/>
      <c r="K87" s="70"/>
      <c r="L87" s="71" t="s">
        <v>181</v>
      </c>
      <c r="M87" s="69"/>
      <c r="N87" s="35"/>
      <c r="O87" s="69"/>
      <c r="P87" s="35"/>
      <c r="Q87" s="69"/>
      <c r="R87" s="35"/>
      <c r="S87" s="69"/>
      <c r="T87" s="35"/>
      <c r="U87" s="69"/>
      <c r="V87" s="35"/>
      <c r="W87" s="35"/>
      <c r="X87" s="5"/>
      <c r="Y87" s="5"/>
      <c r="Z87" s="5"/>
      <c r="AA87" s="5"/>
      <c r="AB87" s="5"/>
    </row>
    <row r="88" spans="1:28" customFormat="1" ht="24.55" customHeight="1" x14ac:dyDescent="0.4">
      <c r="A88" s="14"/>
      <c r="B88" s="32" t="s">
        <v>275</v>
      </c>
      <c r="C88" s="68"/>
      <c r="D88" s="28" t="s">
        <v>172</v>
      </c>
      <c r="E88" s="32" t="s">
        <v>180</v>
      </c>
      <c r="F88" s="32"/>
      <c r="G88" s="32"/>
      <c r="H88" s="69"/>
      <c r="I88" s="58" t="s">
        <v>207</v>
      </c>
      <c r="J88" s="70"/>
      <c r="K88" s="70"/>
      <c r="L88" s="71" t="s">
        <v>181</v>
      </c>
      <c r="M88" s="69"/>
      <c r="N88" s="35"/>
      <c r="O88" s="69"/>
      <c r="P88" s="35"/>
      <c r="Q88" s="69"/>
      <c r="R88" s="35"/>
      <c r="S88" s="69"/>
      <c r="T88" s="35"/>
      <c r="U88" s="69"/>
      <c r="V88" s="35"/>
      <c r="W88" s="35"/>
      <c r="X88" s="5"/>
      <c r="Y88" s="5"/>
      <c r="Z88" s="5"/>
      <c r="AA88" s="5"/>
      <c r="AB88" s="5"/>
    </row>
    <row r="89" spans="1:28" customFormat="1" ht="23.5" customHeight="1" x14ac:dyDescent="0.4">
      <c r="A89" s="14"/>
      <c r="B89" s="32" t="s">
        <v>276</v>
      </c>
      <c r="C89" s="68"/>
      <c r="D89" s="28" t="s">
        <v>173</v>
      </c>
      <c r="E89" s="32" t="s">
        <v>180</v>
      </c>
      <c r="F89" s="32"/>
      <c r="G89" s="32"/>
      <c r="H89" s="69"/>
      <c r="I89" s="58" t="s">
        <v>208</v>
      </c>
      <c r="J89" s="70"/>
      <c r="K89" s="70"/>
      <c r="L89" s="71" t="s">
        <v>181</v>
      </c>
      <c r="M89" s="69"/>
      <c r="N89" s="35"/>
      <c r="O89" s="69"/>
      <c r="P89" s="35"/>
      <c r="Q89" s="69"/>
      <c r="R89" s="35"/>
      <c r="S89" s="69"/>
      <c r="T89" s="35"/>
      <c r="U89" s="69"/>
      <c r="V89" s="35"/>
      <c r="W89" s="35"/>
      <c r="X89" s="5"/>
      <c r="Y89" s="5"/>
      <c r="Z89" s="5"/>
      <c r="AA89" s="5"/>
      <c r="AB89" s="5"/>
    </row>
    <row r="90" spans="1:28" ht="51.75" customHeight="1" x14ac:dyDescent="0.4">
      <c r="A90" s="27">
        <v>743</v>
      </c>
      <c r="B90" s="13"/>
      <c r="C90" s="26"/>
      <c r="D90" s="41" t="s">
        <v>216</v>
      </c>
      <c r="E90" s="13"/>
      <c r="F90" s="13"/>
      <c r="G90" s="13"/>
      <c r="H90" s="12"/>
      <c r="I90" s="13"/>
      <c r="J90" s="13"/>
      <c r="K90" s="13"/>
      <c r="L90" s="13"/>
      <c r="M90" s="26"/>
      <c r="N90" s="26"/>
      <c r="O90" s="26"/>
      <c r="P90" s="26"/>
      <c r="Q90" s="26"/>
      <c r="R90" s="26"/>
      <c r="S90" s="26"/>
      <c r="T90" s="26"/>
      <c r="U90" s="26"/>
      <c r="V90" s="26"/>
      <c r="W90" s="26"/>
      <c r="X90" s="16"/>
      <c r="Y90" s="26" t="s">
        <v>315</v>
      </c>
      <c r="Z90" s="26" t="s">
        <v>315</v>
      </c>
      <c r="AA90" s="26" t="s">
        <v>332</v>
      </c>
      <c r="AB90" s="16"/>
    </row>
    <row r="91" spans="1:28" ht="82" customHeight="1" x14ac:dyDescent="0.4">
      <c r="A91" s="27">
        <v>715</v>
      </c>
      <c r="B91" s="32" t="s">
        <v>277</v>
      </c>
      <c r="C91" s="32"/>
      <c r="D91" s="28" t="s">
        <v>174</v>
      </c>
      <c r="E91" s="6" t="s">
        <v>38</v>
      </c>
      <c r="F91" s="6"/>
      <c r="G91" s="6"/>
      <c r="H91" s="11"/>
      <c r="I91" s="36">
        <v>721</v>
      </c>
      <c r="J91" s="36"/>
      <c r="K91" s="35"/>
      <c r="L91" s="6" t="s">
        <v>0</v>
      </c>
      <c r="M91" s="33" t="s">
        <v>39</v>
      </c>
      <c r="N91" s="37"/>
      <c r="O91" s="33"/>
      <c r="P91" s="35"/>
      <c r="Q91" s="11"/>
      <c r="R91" s="35"/>
      <c r="S91" s="11"/>
      <c r="T91" s="35"/>
      <c r="U91" s="11"/>
      <c r="V91" s="35"/>
      <c r="W91" s="35"/>
      <c r="X91" s="5"/>
      <c r="Y91" s="5"/>
      <c r="Z91" s="5"/>
      <c r="AA91" s="5"/>
      <c r="AB91" s="5"/>
    </row>
    <row r="92" spans="1:28" ht="82" customHeight="1" x14ac:dyDescent="0.4">
      <c r="A92" s="27">
        <v>715</v>
      </c>
      <c r="B92" s="32" t="s">
        <v>278</v>
      </c>
      <c r="C92" s="32"/>
      <c r="D92" s="28" t="s">
        <v>175</v>
      </c>
      <c r="E92" s="6" t="s">
        <v>38</v>
      </c>
      <c r="F92" s="6"/>
      <c r="G92" s="6"/>
      <c r="H92" s="11"/>
      <c r="I92" s="36">
        <v>31</v>
      </c>
      <c r="J92" s="36"/>
      <c r="K92" s="35"/>
      <c r="L92" s="6" t="s">
        <v>0</v>
      </c>
      <c r="M92" s="33" t="s">
        <v>39</v>
      </c>
      <c r="N92" s="37"/>
      <c r="O92" s="33"/>
      <c r="P92" s="35"/>
      <c r="Q92" s="11"/>
      <c r="R92" s="35"/>
      <c r="S92" s="11"/>
      <c r="T92" s="35"/>
      <c r="U92" s="11"/>
      <c r="V92" s="35"/>
      <c r="W92" s="35"/>
      <c r="X92" s="5"/>
      <c r="Y92" s="5"/>
      <c r="Z92" s="5"/>
      <c r="AA92" s="5"/>
      <c r="AB92" s="5"/>
    </row>
    <row r="93" spans="1:28" ht="82" customHeight="1" x14ac:dyDescent="0.4">
      <c r="A93" s="27">
        <v>715</v>
      </c>
      <c r="B93" s="32" t="s">
        <v>279</v>
      </c>
      <c r="C93" s="32"/>
      <c r="D93" s="28" t="s">
        <v>176</v>
      </c>
      <c r="E93" s="6" t="s">
        <v>38</v>
      </c>
      <c r="F93" s="6"/>
      <c r="G93" s="6"/>
      <c r="H93" s="11"/>
      <c r="I93" s="36">
        <v>9</v>
      </c>
      <c r="J93" s="36"/>
      <c r="K93" s="35"/>
      <c r="L93" s="6" t="s">
        <v>0</v>
      </c>
      <c r="M93" s="33" t="s">
        <v>39</v>
      </c>
      <c r="N93" s="37"/>
      <c r="O93" s="33"/>
      <c r="P93" s="35"/>
      <c r="Q93" s="11"/>
      <c r="R93" s="35"/>
      <c r="S93" s="11"/>
      <c r="T93" s="35"/>
      <c r="U93" s="11"/>
      <c r="V93" s="35"/>
      <c r="W93" s="35"/>
      <c r="X93" s="5"/>
      <c r="Y93" s="5"/>
      <c r="Z93" s="5"/>
      <c r="AA93" s="5"/>
      <c r="AB93" s="5"/>
    </row>
    <row r="94" spans="1:28" customFormat="1" ht="24.55" customHeight="1" x14ac:dyDescent="0.4">
      <c r="A94" s="14"/>
      <c r="B94" s="32" t="s">
        <v>280</v>
      </c>
      <c r="C94" s="68"/>
      <c r="D94" s="28" t="s">
        <v>174</v>
      </c>
      <c r="E94" s="32" t="s">
        <v>180</v>
      </c>
      <c r="F94" s="32"/>
      <c r="G94" s="32"/>
      <c r="H94" s="69"/>
      <c r="I94" s="58" t="s">
        <v>209</v>
      </c>
      <c r="J94" s="70"/>
      <c r="K94" s="70"/>
      <c r="L94" s="71" t="s">
        <v>181</v>
      </c>
      <c r="M94" s="69"/>
      <c r="N94" s="35"/>
      <c r="O94" s="69"/>
      <c r="P94" s="35"/>
      <c r="Q94" s="69"/>
      <c r="R94" s="35"/>
      <c r="S94" s="69"/>
      <c r="T94" s="35"/>
      <c r="U94" s="69"/>
      <c r="V94" s="35"/>
      <c r="W94" s="35"/>
      <c r="X94" s="5"/>
      <c r="Y94" s="5"/>
      <c r="Z94" s="5"/>
      <c r="AA94" s="5"/>
      <c r="AB94" s="5"/>
    </row>
    <row r="95" spans="1:28" customFormat="1" ht="23.5" customHeight="1" x14ac:dyDescent="0.4">
      <c r="A95" s="14"/>
      <c r="B95" s="32" t="s">
        <v>281</v>
      </c>
      <c r="C95" s="68"/>
      <c r="D95" s="28" t="s">
        <v>175</v>
      </c>
      <c r="E95" s="32" t="s">
        <v>180</v>
      </c>
      <c r="F95" s="32"/>
      <c r="G95" s="32"/>
      <c r="H95" s="69"/>
      <c r="I95" s="58" t="s">
        <v>210</v>
      </c>
      <c r="J95" s="70"/>
      <c r="K95" s="70"/>
      <c r="L95" s="71" t="s">
        <v>181</v>
      </c>
      <c r="M95" s="69"/>
      <c r="N95" s="35"/>
      <c r="O95" s="69"/>
      <c r="P95" s="35"/>
      <c r="Q95" s="69"/>
      <c r="R95" s="35"/>
      <c r="S95" s="69"/>
      <c r="T95" s="35"/>
      <c r="U95" s="69"/>
      <c r="V95" s="35"/>
      <c r="W95" s="35"/>
      <c r="X95" s="5"/>
      <c r="Y95" s="5"/>
      <c r="Z95" s="5"/>
      <c r="AA95" s="5"/>
      <c r="AB95" s="5"/>
    </row>
    <row r="96" spans="1:28" customFormat="1" ht="24.55" customHeight="1" x14ac:dyDescent="0.4">
      <c r="A96" s="14"/>
      <c r="B96" s="32" t="s">
        <v>282</v>
      </c>
      <c r="C96" s="68"/>
      <c r="D96" s="28" t="s">
        <v>176</v>
      </c>
      <c r="E96" s="32" t="s">
        <v>180</v>
      </c>
      <c r="F96" s="32"/>
      <c r="G96" s="32"/>
      <c r="H96" s="69"/>
      <c r="I96" s="58" t="s">
        <v>211</v>
      </c>
      <c r="J96" s="70"/>
      <c r="K96" s="70"/>
      <c r="L96" s="71" t="s">
        <v>181</v>
      </c>
      <c r="M96" s="69"/>
      <c r="N96" s="35"/>
      <c r="O96" s="69"/>
      <c r="P96" s="35"/>
      <c r="Q96" s="69"/>
      <c r="R96" s="35"/>
      <c r="S96" s="69"/>
      <c r="T96" s="35"/>
      <c r="U96" s="69"/>
      <c r="V96" s="35"/>
      <c r="W96" s="35"/>
      <c r="X96" s="5"/>
      <c r="Y96" s="5"/>
      <c r="Z96" s="5"/>
      <c r="AA96" s="5"/>
      <c r="AB96" s="5"/>
    </row>
    <row r="97" spans="1:28" ht="51.75" customHeight="1" x14ac:dyDescent="0.4">
      <c r="A97" s="27">
        <v>743</v>
      </c>
      <c r="B97" s="13"/>
      <c r="C97" s="26"/>
      <c r="D97" s="41" t="s">
        <v>371</v>
      </c>
      <c r="E97" s="13"/>
      <c r="F97" s="13"/>
      <c r="G97" s="13"/>
      <c r="H97" s="12"/>
      <c r="I97" s="13"/>
      <c r="J97" s="13"/>
      <c r="K97" s="13"/>
      <c r="L97" s="13"/>
      <c r="M97" s="26"/>
      <c r="N97" s="26"/>
      <c r="O97" s="26"/>
      <c r="P97" s="26"/>
      <c r="Q97" s="26"/>
      <c r="R97" s="26"/>
      <c r="S97" s="26"/>
      <c r="T97" s="26"/>
      <c r="U97" s="26"/>
      <c r="V97" s="26"/>
      <c r="W97" s="26"/>
      <c r="X97" s="16"/>
      <c r="Y97" s="26" t="s">
        <v>332</v>
      </c>
      <c r="Z97" s="26" t="s">
        <v>315</v>
      </c>
      <c r="AA97" s="26" t="s">
        <v>315</v>
      </c>
      <c r="AB97" s="16"/>
    </row>
    <row r="98" spans="1:28" ht="33.549999999999997" customHeight="1" x14ac:dyDescent="0.4">
      <c r="A98" s="27">
        <v>715</v>
      </c>
      <c r="B98" s="32" t="s">
        <v>377</v>
      </c>
      <c r="C98" s="32"/>
      <c r="D98" s="28" t="s">
        <v>372</v>
      </c>
      <c r="E98" s="6" t="s">
        <v>38</v>
      </c>
      <c r="F98" s="6"/>
      <c r="G98" s="6"/>
      <c r="H98" s="11"/>
      <c r="I98" s="36">
        <v>55</v>
      </c>
      <c r="J98" s="36"/>
      <c r="K98" s="35" t="s">
        <v>387</v>
      </c>
      <c r="L98" s="6" t="s">
        <v>0</v>
      </c>
      <c r="M98" s="33" t="s">
        <v>39</v>
      </c>
      <c r="N98" s="37"/>
      <c r="O98" s="33"/>
      <c r="P98" s="35"/>
      <c r="Q98" s="11"/>
      <c r="R98" s="35"/>
      <c r="S98" s="11"/>
      <c r="T98" s="35"/>
      <c r="U98" s="11"/>
      <c r="V98" s="35"/>
      <c r="W98" s="35"/>
      <c r="X98" s="5"/>
      <c r="Y98" s="5"/>
      <c r="Z98" s="5"/>
      <c r="AA98" s="5"/>
      <c r="AB98" s="5"/>
    </row>
    <row r="99" spans="1:28" ht="65.5" customHeight="1" x14ac:dyDescent="0.4">
      <c r="A99" s="27">
        <v>715</v>
      </c>
      <c r="B99" s="32" t="s">
        <v>378</v>
      </c>
      <c r="C99" s="32"/>
      <c r="D99" s="28" t="s">
        <v>373</v>
      </c>
      <c r="E99" s="6" t="s">
        <v>38</v>
      </c>
      <c r="F99" s="6"/>
      <c r="G99" s="6"/>
      <c r="H99" s="11"/>
      <c r="I99" s="36">
        <v>45</v>
      </c>
      <c r="J99" s="36"/>
      <c r="K99" s="35" t="s">
        <v>388</v>
      </c>
      <c r="L99" s="6" t="s">
        <v>0</v>
      </c>
      <c r="M99" s="33" t="s">
        <v>39</v>
      </c>
      <c r="N99" s="37"/>
      <c r="O99" s="33"/>
      <c r="P99" s="35"/>
      <c r="Q99" s="11"/>
      <c r="R99" s="35"/>
      <c r="S99" s="11"/>
      <c r="T99" s="35"/>
      <c r="U99" s="11"/>
      <c r="V99" s="35"/>
      <c r="W99" s="35"/>
      <c r="X99" s="5"/>
      <c r="Y99" s="5"/>
      <c r="Z99" s="5"/>
      <c r="AA99" s="5"/>
      <c r="AB99" s="5"/>
    </row>
    <row r="100" spans="1:28" ht="69.55" customHeight="1" x14ac:dyDescent="0.4">
      <c r="A100" s="27">
        <v>715</v>
      </c>
      <c r="B100" s="32" t="s">
        <v>379</v>
      </c>
      <c r="C100" s="32"/>
      <c r="D100" s="28" t="s">
        <v>374</v>
      </c>
      <c r="E100" s="6" t="s">
        <v>38</v>
      </c>
      <c r="F100" s="6"/>
      <c r="G100" s="6"/>
      <c r="H100" s="11"/>
      <c r="I100" s="36">
        <v>5</v>
      </c>
      <c r="J100" s="36"/>
      <c r="K100" s="35" t="s">
        <v>388</v>
      </c>
      <c r="L100" s="6" t="s">
        <v>0</v>
      </c>
      <c r="M100" s="33" t="s">
        <v>39</v>
      </c>
      <c r="N100" s="37"/>
      <c r="O100" s="33"/>
      <c r="P100" s="35"/>
      <c r="Q100" s="11"/>
      <c r="R100" s="35"/>
      <c r="S100" s="11"/>
      <c r="T100" s="35"/>
      <c r="U100" s="11"/>
      <c r="V100" s="35"/>
      <c r="W100" s="35"/>
      <c r="X100" s="5"/>
      <c r="Y100" s="5"/>
      <c r="Z100" s="5"/>
      <c r="AA100" s="5"/>
      <c r="AB100" s="5"/>
    </row>
    <row r="101" spans="1:28" customFormat="1" ht="64.5" customHeight="1" x14ac:dyDescent="0.4">
      <c r="A101" s="14"/>
      <c r="B101" s="32" t="s">
        <v>380</v>
      </c>
      <c r="C101" s="68"/>
      <c r="D101" s="28" t="s">
        <v>375</v>
      </c>
      <c r="E101" s="6" t="s">
        <v>38</v>
      </c>
      <c r="F101" s="32"/>
      <c r="G101" s="32"/>
      <c r="H101" s="69"/>
      <c r="I101" s="36">
        <v>3</v>
      </c>
      <c r="J101" s="70"/>
      <c r="K101" s="35" t="s">
        <v>388</v>
      </c>
      <c r="L101" s="71" t="s">
        <v>181</v>
      </c>
      <c r="M101" s="69"/>
      <c r="N101" s="35"/>
      <c r="O101" s="69"/>
      <c r="P101" s="35"/>
      <c r="Q101" s="69"/>
      <c r="R101" s="35"/>
      <c r="S101" s="69"/>
      <c r="T101" s="35"/>
      <c r="U101" s="69"/>
      <c r="V101" s="35"/>
      <c r="W101" s="35"/>
      <c r="X101" s="5"/>
      <c r="Y101" s="5"/>
      <c r="Z101" s="5"/>
      <c r="AA101" s="5"/>
      <c r="AB101" s="5"/>
    </row>
    <row r="102" spans="1:28" customFormat="1" ht="61" customHeight="1" x14ac:dyDescent="0.4">
      <c r="A102" s="14"/>
      <c r="B102" s="32" t="s">
        <v>381</v>
      </c>
      <c r="C102" s="68"/>
      <c r="D102" s="28" t="s">
        <v>376</v>
      </c>
      <c r="E102" s="6" t="s">
        <v>38</v>
      </c>
      <c r="F102" s="32"/>
      <c r="G102" s="32"/>
      <c r="H102" s="69"/>
      <c r="I102" s="36">
        <v>44</v>
      </c>
      <c r="J102" s="70"/>
      <c r="K102" s="35" t="s">
        <v>394</v>
      </c>
      <c r="L102" s="71" t="s">
        <v>181</v>
      </c>
      <c r="M102" s="69"/>
      <c r="N102" s="35"/>
      <c r="O102" s="69"/>
      <c r="P102" s="35"/>
      <c r="Q102" s="69"/>
      <c r="R102" s="35"/>
      <c r="S102" s="69"/>
      <c r="T102" s="35"/>
      <c r="U102" s="69"/>
      <c r="V102" s="35"/>
      <c r="W102" s="35"/>
      <c r="X102" s="5"/>
      <c r="Y102" s="5"/>
      <c r="Z102" s="5"/>
      <c r="AA102" s="5"/>
      <c r="AB102" s="5"/>
    </row>
    <row r="103" spans="1:28" customFormat="1" ht="24.55" customHeight="1" x14ac:dyDescent="0.4">
      <c r="A103" s="14"/>
      <c r="B103" s="32" t="s">
        <v>382</v>
      </c>
      <c r="C103" s="68"/>
      <c r="D103" s="28" t="s">
        <v>372</v>
      </c>
      <c r="E103" s="32" t="s">
        <v>180</v>
      </c>
      <c r="F103" s="32"/>
      <c r="G103" s="32"/>
      <c r="H103" s="69"/>
      <c r="I103" s="58" t="s">
        <v>393</v>
      </c>
      <c r="J103" s="70"/>
      <c r="K103" s="70"/>
      <c r="L103" s="71" t="s">
        <v>181</v>
      </c>
      <c r="M103" s="69"/>
      <c r="N103" s="35"/>
      <c r="O103" s="69"/>
      <c r="P103" s="35"/>
      <c r="Q103" s="69"/>
      <c r="R103" s="35"/>
      <c r="S103" s="69"/>
      <c r="T103" s="35"/>
      <c r="U103" s="69"/>
      <c r="V103" s="35"/>
      <c r="W103" s="35"/>
      <c r="X103" s="5"/>
      <c r="Y103" s="5"/>
      <c r="Z103" s="5"/>
      <c r="AA103" s="5"/>
      <c r="AB103" s="5"/>
    </row>
    <row r="104" spans="1:28" customFormat="1" ht="23.5" customHeight="1" x14ac:dyDescent="0.4">
      <c r="A104" s="14"/>
      <c r="B104" s="32" t="s">
        <v>383</v>
      </c>
      <c r="C104" s="68"/>
      <c r="D104" s="28" t="s">
        <v>373</v>
      </c>
      <c r="E104" s="32" t="s">
        <v>180</v>
      </c>
      <c r="F104" s="32"/>
      <c r="G104" s="32"/>
      <c r="H104" s="69"/>
      <c r="I104" s="58" t="s">
        <v>389</v>
      </c>
      <c r="J104" s="70"/>
      <c r="K104" s="70"/>
      <c r="L104" s="71" t="s">
        <v>181</v>
      </c>
      <c r="M104" s="69"/>
      <c r="N104" s="35"/>
      <c r="O104" s="69"/>
      <c r="P104" s="35"/>
      <c r="Q104" s="69"/>
      <c r="R104" s="35"/>
      <c r="S104" s="69"/>
      <c r="T104" s="35"/>
      <c r="U104" s="69"/>
      <c r="V104" s="35"/>
      <c r="W104" s="35"/>
      <c r="X104" s="5"/>
      <c r="Y104" s="5"/>
      <c r="Z104" s="5"/>
      <c r="AA104" s="5"/>
      <c r="AB104" s="5"/>
    </row>
    <row r="105" spans="1:28" customFormat="1" ht="24.55" customHeight="1" x14ac:dyDescent="0.4">
      <c r="A105" s="14"/>
      <c r="B105" s="32" t="s">
        <v>384</v>
      </c>
      <c r="C105" s="68"/>
      <c r="D105" s="28" t="s">
        <v>374</v>
      </c>
      <c r="E105" s="32" t="s">
        <v>180</v>
      </c>
      <c r="F105" s="32"/>
      <c r="G105" s="32"/>
      <c r="H105" s="69"/>
      <c r="I105" s="58" t="s">
        <v>390</v>
      </c>
      <c r="J105" s="70"/>
      <c r="K105" s="70"/>
      <c r="L105" s="71" t="s">
        <v>181</v>
      </c>
      <c r="M105" s="69"/>
      <c r="N105" s="35"/>
      <c r="O105" s="69"/>
      <c r="P105" s="35"/>
      <c r="Q105" s="69"/>
      <c r="R105" s="35"/>
      <c r="S105" s="69"/>
      <c r="T105" s="35"/>
      <c r="U105" s="69"/>
      <c r="V105" s="35"/>
      <c r="W105" s="35"/>
      <c r="X105" s="5"/>
      <c r="Y105" s="5"/>
      <c r="Z105" s="5"/>
      <c r="AA105" s="5"/>
      <c r="AB105" s="5"/>
    </row>
    <row r="106" spans="1:28" customFormat="1" ht="23.5" customHeight="1" x14ac:dyDescent="0.4">
      <c r="A106" s="14"/>
      <c r="B106" s="32" t="s">
        <v>385</v>
      </c>
      <c r="C106" s="68"/>
      <c r="D106" s="28" t="s">
        <v>375</v>
      </c>
      <c r="E106" s="32" t="s">
        <v>180</v>
      </c>
      <c r="F106" s="32"/>
      <c r="G106" s="32"/>
      <c r="H106" s="69"/>
      <c r="I106" s="58" t="s">
        <v>391</v>
      </c>
      <c r="J106" s="70"/>
      <c r="K106" s="70"/>
      <c r="L106" s="71" t="s">
        <v>181</v>
      </c>
      <c r="M106" s="69"/>
      <c r="N106" s="35"/>
      <c r="O106" s="69"/>
      <c r="P106" s="35"/>
      <c r="Q106" s="69"/>
      <c r="R106" s="35"/>
      <c r="S106" s="69"/>
      <c r="T106" s="35"/>
      <c r="U106" s="69"/>
      <c r="V106" s="35"/>
      <c r="W106" s="35"/>
      <c r="X106" s="5"/>
      <c r="Y106" s="5"/>
      <c r="Z106" s="5"/>
      <c r="AA106" s="5"/>
      <c r="AB106" s="5"/>
    </row>
    <row r="107" spans="1:28" customFormat="1" ht="23.5" customHeight="1" x14ac:dyDescent="0.4">
      <c r="A107" s="14"/>
      <c r="B107" s="32" t="s">
        <v>386</v>
      </c>
      <c r="C107" s="68"/>
      <c r="D107" s="28" t="s">
        <v>376</v>
      </c>
      <c r="E107" s="32" t="s">
        <v>180</v>
      </c>
      <c r="F107" s="32"/>
      <c r="G107" s="32"/>
      <c r="H107" s="69"/>
      <c r="I107" s="58" t="s">
        <v>392</v>
      </c>
      <c r="J107" s="70"/>
      <c r="K107" s="70"/>
      <c r="L107" s="71" t="s">
        <v>181</v>
      </c>
      <c r="M107" s="69"/>
      <c r="N107" s="35"/>
      <c r="O107" s="69"/>
      <c r="P107" s="35"/>
      <c r="Q107" s="69"/>
      <c r="R107" s="35"/>
      <c r="S107" s="69"/>
      <c r="T107" s="35"/>
      <c r="U107" s="69"/>
      <c r="V107" s="35"/>
      <c r="W107" s="35"/>
      <c r="X107" s="5"/>
      <c r="Y107" s="5"/>
      <c r="Z107" s="5"/>
      <c r="AA107" s="5"/>
      <c r="AB107" s="5"/>
    </row>
    <row r="108" spans="1:28" s="44" customFormat="1" ht="56.5" customHeight="1" x14ac:dyDescent="0.4">
      <c r="A108" s="42"/>
      <c r="B108" s="81"/>
      <c r="C108" s="42"/>
      <c r="D108" s="42" t="s">
        <v>395</v>
      </c>
      <c r="E108" s="42"/>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51.75" customHeight="1" x14ac:dyDescent="0.4">
      <c r="A109" s="27"/>
      <c r="B109" s="32" t="s">
        <v>111</v>
      </c>
      <c r="C109" s="32" t="s">
        <v>113</v>
      </c>
      <c r="D109" s="9"/>
      <c r="E109" s="17" t="s">
        <v>112</v>
      </c>
      <c r="F109" s="6"/>
      <c r="G109" s="6"/>
      <c r="H109" s="11"/>
      <c r="I109" s="58" t="s">
        <v>316</v>
      </c>
      <c r="J109" s="36"/>
      <c r="K109" s="35"/>
      <c r="L109" s="6"/>
      <c r="M109" s="33"/>
      <c r="N109" s="37"/>
      <c r="O109" s="33"/>
      <c r="P109" s="35"/>
      <c r="Q109" s="11"/>
      <c r="R109" s="35"/>
      <c r="S109" s="11"/>
      <c r="T109" s="35"/>
      <c r="U109" s="11"/>
      <c r="V109" s="35"/>
      <c r="W109" s="35"/>
      <c r="X109" s="5"/>
      <c r="Y109" s="5"/>
      <c r="Z109" s="5"/>
      <c r="AA109" s="5"/>
      <c r="AB109" s="5"/>
    </row>
    <row r="110" spans="1:28" ht="51.75" customHeight="1" x14ac:dyDescent="0.4">
      <c r="A110" s="27"/>
      <c r="B110" s="32" t="s">
        <v>114</v>
      </c>
      <c r="C110" s="32" t="s">
        <v>115</v>
      </c>
      <c r="D110" s="9"/>
      <c r="E110" s="17" t="s">
        <v>112</v>
      </c>
      <c r="F110" s="6"/>
      <c r="G110" s="6"/>
      <c r="H110" s="11"/>
      <c r="I110" s="59" t="s">
        <v>318</v>
      </c>
      <c r="J110" s="36"/>
      <c r="K110" s="35"/>
      <c r="L110" s="6"/>
      <c r="M110" s="33"/>
      <c r="N110" s="37"/>
      <c r="O110" s="33"/>
      <c r="P110" s="35"/>
      <c r="Q110" s="11"/>
      <c r="R110" s="35"/>
      <c r="S110" s="11"/>
      <c r="T110" s="35"/>
      <c r="U110" s="11"/>
      <c r="V110" s="35"/>
      <c r="W110" s="35"/>
      <c r="X110" s="5"/>
      <c r="Y110" s="5"/>
      <c r="Z110" s="5"/>
      <c r="AA110" s="5"/>
      <c r="AB110" s="5"/>
    </row>
    <row r="111" spans="1:28" s="44" customFormat="1" ht="31.5" customHeight="1" x14ac:dyDescent="0.4">
      <c r="B111" s="32" t="s">
        <v>319</v>
      </c>
      <c r="C111" s="32" t="s">
        <v>397</v>
      </c>
      <c r="D111" s="83"/>
      <c r="E111" s="17" t="s">
        <v>112</v>
      </c>
      <c r="F111" s="46"/>
      <c r="G111" s="46"/>
      <c r="H111" s="46"/>
      <c r="I111" s="58" t="s">
        <v>182</v>
      </c>
      <c r="J111" s="59"/>
      <c r="K111" s="47"/>
      <c r="L111" s="6"/>
      <c r="M111" s="32"/>
      <c r="N111" s="35"/>
      <c r="O111" s="32"/>
      <c r="P111" s="35"/>
      <c r="Q111" s="9"/>
      <c r="R111" s="35"/>
      <c r="S111" s="9"/>
      <c r="T111" s="35"/>
      <c r="V111" s="35"/>
      <c r="W111" s="35"/>
      <c r="X111" s="5"/>
      <c r="Y111" s="5"/>
      <c r="Z111" s="5"/>
      <c r="AA111" s="5"/>
      <c r="AB111" s="5"/>
    </row>
    <row r="112" spans="1:28" s="44" customFormat="1" ht="31.5" customHeight="1" x14ac:dyDescent="0.4">
      <c r="B112" s="32" t="s">
        <v>320</v>
      </c>
      <c r="C112" s="32" t="s">
        <v>398</v>
      </c>
      <c r="D112" s="83"/>
      <c r="E112" s="17" t="s">
        <v>112</v>
      </c>
      <c r="F112" s="46"/>
      <c r="G112" s="46"/>
      <c r="H112" s="46"/>
      <c r="I112" s="58" t="s">
        <v>183</v>
      </c>
      <c r="J112" s="59"/>
      <c r="K112" s="47"/>
      <c r="L112" s="6"/>
      <c r="M112" s="32"/>
      <c r="N112" s="35"/>
      <c r="O112" s="32"/>
      <c r="P112" s="35"/>
      <c r="Q112" s="9"/>
      <c r="R112" s="35"/>
      <c r="S112" s="9"/>
      <c r="T112" s="35"/>
      <c r="V112" s="35"/>
      <c r="W112" s="35"/>
      <c r="X112" s="5"/>
      <c r="Y112" s="5"/>
      <c r="Z112" s="5"/>
      <c r="AA112" s="5"/>
      <c r="AB112" s="5"/>
    </row>
    <row r="113" spans="1:28" s="44" customFormat="1" ht="31.5" customHeight="1" x14ac:dyDescent="0.4">
      <c r="B113" s="32" t="s">
        <v>321</v>
      </c>
      <c r="C113" s="32" t="s">
        <v>399</v>
      </c>
      <c r="D113" s="83"/>
      <c r="E113" s="17" t="s">
        <v>112</v>
      </c>
      <c r="F113" s="46"/>
      <c r="G113" s="46"/>
      <c r="H113" s="46"/>
      <c r="I113" s="58" t="s">
        <v>184</v>
      </c>
      <c r="J113" s="59"/>
      <c r="K113" s="47"/>
      <c r="L113" s="6"/>
      <c r="M113" s="32"/>
      <c r="N113" s="35"/>
      <c r="O113" s="32"/>
      <c r="P113" s="35"/>
      <c r="Q113" s="9"/>
      <c r="R113" s="35"/>
      <c r="S113" s="9"/>
      <c r="T113" s="35"/>
      <c r="V113" s="35"/>
      <c r="W113" s="35"/>
      <c r="X113" s="5"/>
      <c r="Y113" s="5"/>
      <c r="Z113" s="5"/>
      <c r="AA113" s="5"/>
      <c r="AB113" s="5"/>
    </row>
    <row r="114" spans="1:28" s="44" customFormat="1" ht="31.5" customHeight="1" x14ac:dyDescent="0.4">
      <c r="B114" s="32" t="s">
        <v>322</v>
      </c>
      <c r="C114" s="32" t="s">
        <v>400</v>
      </c>
      <c r="D114" s="83"/>
      <c r="E114" s="17" t="s">
        <v>112</v>
      </c>
      <c r="F114" s="46"/>
      <c r="G114" s="46"/>
      <c r="H114" s="46"/>
      <c r="I114" s="58" t="s">
        <v>185</v>
      </c>
      <c r="J114" s="59"/>
      <c r="K114" s="47"/>
      <c r="L114" s="6"/>
      <c r="M114" s="32"/>
      <c r="N114" s="35"/>
      <c r="O114" s="32"/>
      <c r="P114" s="35"/>
      <c r="Q114" s="9"/>
      <c r="R114" s="35"/>
      <c r="S114" s="9"/>
      <c r="T114" s="35"/>
      <c r="V114" s="35"/>
      <c r="W114" s="35"/>
      <c r="X114" s="5"/>
      <c r="Y114" s="5"/>
      <c r="Z114" s="5"/>
      <c r="AA114" s="5"/>
      <c r="AB114" s="5"/>
    </row>
    <row r="115" spans="1:28" s="44" customFormat="1" ht="31.5" customHeight="1" x14ac:dyDescent="0.4">
      <c r="B115" s="32" t="s">
        <v>323</v>
      </c>
      <c r="C115" s="32" t="s">
        <v>401</v>
      </c>
      <c r="D115" s="83"/>
      <c r="E115" s="17" t="s">
        <v>112</v>
      </c>
      <c r="F115" s="46"/>
      <c r="G115" s="46"/>
      <c r="H115" s="46"/>
      <c r="I115" s="58" t="s">
        <v>186</v>
      </c>
      <c r="J115" s="59"/>
      <c r="K115" s="47"/>
      <c r="L115" s="6"/>
      <c r="M115" s="32"/>
      <c r="N115" s="35"/>
      <c r="O115" s="32"/>
      <c r="P115" s="35"/>
      <c r="Q115" s="9"/>
      <c r="R115" s="35"/>
      <c r="S115" s="9"/>
      <c r="T115" s="35"/>
      <c r="V115" s="35"/>
      <c r="W115" s="35"/>
      <c r="X115" s="5"/>
      <c r="Y115" s="5"/>
      <c r="Z115" s="5"/>
      <c r="AA115" s="5"/>
      <c r="AB115" s="5"/>
    </row>
    <row r="116" spans="1:28" s="44" customFormat="1" ht="31.5" customHeight="1" x14ac:dyDescent="0.4">
      <c r="B116" s="32" t="s">
        <v>324</v>
      </c>
      <c r="C116" s="32" t="s">
        <v>402</v>
      </c>
      <c r="D116" s="83"/>
      <c r="E116" s="17" t="s">
        <v>112</v>
      </c>
      <c r="F116" s="46"/>
      <c r="G116" s="46"/>
      <c r="H116" s="46"/>
      <c r="I116" s="58" t="s">
        <v>187</v>
      </c>
      <c r="J116" s="59"/>
      <c r="K116" s="47"/>
      <c r="L116" s="6"/>
      <c r="M116" s="32"/>
      <c r="N116" s="35"/>
      <c r="O116" s="32"/>
      <c r="P116" s="35"/>
      <c r="Q116" s="9"/>
      <c r="R116" s="35"/>
      <c r="S116" s="9"/>
      <c r="T116" s="35"/>
      <c r="V116" s="35"/>
      <c r="W116" s="35"/>
      <c r="X116" s="5"/>
      <c r="Y116" s="5"/>
      <c r="Z116" s="5"/>
      <c r="AA116" s="5"/>
      <c r="AB116" s="5"/>
    </row>
    <row r="117" spans="1:28" s="44" customFormat="1" ht="31.5" customHeight="1" x14ac:dyDescent="0.4">
      <c r="B117" s="32" t="s">
        <v>325</v>
      </c>
      <c r="C117" s="32" t="s">
        <v>403</v>
      </c>
      <c r="D117" s="83"/>
      <c r="E117" s="17" t="s">
        <v>112</v>
      </c>
      <c r="F117" s="46"/>
      <c r="G117" s="46"/>
      <c r="H117" s="46"/>
      <c r="I117" s="58" t="s">
        <v>188</v>
      </c>
      <c r="J117" s="59"/>
      <c r="K117" s="47"/>
      <c r="L117" s="6"/>
      <c r="M117" s="32"/>
      <c r="N117" s="35"/>
      <c r="O117" s="32"/>
      <c r="P117" s="35"/>
      <c r="Q117" s="9"/>
      <c r="R117" s="35"/>
      <c r="S117" s="9"/>
      <c r="T117" s="35"/>
      <c r="V117" s="35"/>
      <c r="W117" s="35"/>
      <c r="X117" s="5"/>
      <c r="Y117" s="5"/>
      <c r="Z117" s="5"/>
      <c r="AA117" s="5"/>
      <c r="AB117" s="5"/>
    </row>
    <row r="118" spans="1:28" s="44" customFormat="1" ht="31.5" customHeight="1" x14ac:dyDescent="0.4">
      <c r="B118" s="32" t="s">
        <v>326</v>
      </c>
      <c r="C118" s="32" t="s">
        <v>404</v>
      </c>
      <c r="D118" s="83"/>
      <c r="E118" s="17" t="s">
        <v>112</v>
      </c>
      <c r="F118" s="46"/>
      <c r="G118" s="46"/>
      <c r="H118" s="46"/>
      <c r="I118" s="58" t="s">
        <v>189</v>
      </c>
      <c r="J118" s="59"/>
      <c r="K118" s="47"/>
      <c r="L118" s="6"/>
      <c r="M118" s="32"/>
      <c r="N118" s="35"/>
      <c r="O118" s="32"/>
      <c r="P118" s="35"/>
      <c r="Q118" s="9"/>
      <c r="R118" s="35"/>
      <c r="S118" s="9"/>
      <c r="T118" s="35"/>
      <c r="V118" s="35"/>
      <c r="W118" s="35"/>
      <c r="X118" s="5"/>
      <c r="Y118" s="5"/>
      <c r="Z118" s="5"/>
      <c r="AA118" s="5"/>
      <c r="AB118" s="5"/>
    </row>
    <row r="119" spans="1:28" s="44" customFormat="1" ht="31.5" customHeight="1" x14ac:dyDescent="0.4">
      <c r="B119" s="32" t="s">
        <v>327</v>
      </c>
      <c r="C119" s="32" t="s">
        <v>405</v>
      </c>
      <c r="D119" s="83"/>
      <c r="E119" s="17" t="s">
        <v>112</v>
      </c>
      <c r="F119" s="46"/>
      <c r="G119" s="46"/>
      <c r="H119" s="46"/>
      <c r="I119" s="58" t="s">
        <v>190</v>
      </c>
      <c r="J119" s="59"/>
      <c r="K119" s="47"/>
      <c r="L119" s="6"/>
      <c r="M119" s="32"/>
      <c r="N119" s="35"/>
      <c r="O119" s="32"/>
      <c r="P119" s="35"/>
      <c r="Q119" s="9"/>
      <c r="R119" s="35"/>
      <c r="S119" s="9"/>
      <c r="T119" s="35"/>
      <c r="V119" s="35"/>
      <c r="W119" s="35"/>
      <c r="X119" s="5"/>
      <c r="Y119" s="5"/>
      <c r="Z119" s="5"/>
      <c r="AA119" s="5"/>
      <c r="AB119" s="5"/>
    </row>
    <row r="120" spans="1:28" s="44" customFormat="1" ht="31.5" customHeight="1" x14ac:dyDescent="0.4">
      <c r="B120" s="32" t="s">
        <v>328</v>
      </c>
      <c r="C120" s="32" t="s">
        <v>406</v>
      </c>
      <c r="D120" s="83"/>
      <c r="E120" s="17" t="s">
        <v>112</v>
      </c>
      <c r="F120" s="46"/>
      <c r="G120" s="46"/>
      <c r="H120" s="46"/>
      <c r="I120" s="58" t="s">
        <v>191</v>
      </c>
      <c r="J120" s="59"/>
      <c r="K120" s="47"/>
      <c r="L120" s="6"/>
      <c r="M120" s="32"/>
      <c r="N120" s="35"/>
      <c r="O120" s="32"/>
      <c r="P120" s="35"/>
      <c r="Q120" s="9"/>
      <c r="R120" s="35"/>
      <c r="S120" s="9"/>
      <c r="T120" s="35"/>
      <c r="V120" s="35"/>
      <c r="W120" s="35"/>
      <c r="X120" s="5"/>
      <c r="Y120" s="5"/>
      <c r="Z120" s="5"/>
      <c r="AA120" s="5"/>
      <c r="AB120" s="5"/>
    </row>
    <row r="121" spans="1:28" s="44" customFormat="1" ht="31.5" customHeight="1" x14ac:dyDescent="0.4">
      <c r="B121" s="32" t="s">
        <v>396</v>
      </c>
      <c r="C121" s="32" t="s">
        <v>407</v>
      </c>
      <c r="D121" s="83"/>
      <c r="E121" s="17" t="s">
        <v>112</v>
      </c>
      <c r="F121" s="46"/>
      <c r="G121" s="46"/>
      <c r="H121" s="46"/>
      <c r="I121" s="58" t="s">
        <v>371</v>
      </c>
      <c r="J121" s="59"/>
      <c r="K121" s="47"/>
      <c r="L121" s="6"/>
      <c r="M121" s="32"/>
      <c r="N121" s="35"/>
      <c r="O121" s="32"/>
      <c r="P121" s="35"/>
      <c r="Q121" s="9"/>
      <c r="R121" s="35"/>
      <c r="S121" s="9"/>
      <c r="T121" s="35"/>
      <c r="V121" s="35"/>
      <c r="W121" s="35"/>
      <c r="X121" s="5"/>
      <c r="Y121" s="5"/>
      <c r="Z121" s="5"/>
      <c r="AA121" s="5"/>
      <c r="AB121" s="5"/>
    </row>
    <row r="122" spans="1:28" s="44" customFormat="1" ht="32.5" customHeight="1" x14ac:dyDescent="0.4">
      <c r="A122" s="42"/>
      <c r="B122" s="81"/>
      <c r="C122" s="42"/>
      <c r="D122" s="42" t="s">
        <v>57</v>
      </c>
      <c r="E122" s="42"/>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customFormat="1" x14ac:dyDescent="0.4">
      <c r="B123" s="32" t="s">
        <v>293</v>
      </c>
      <c r="C123" s="45" t="s">
        <v>58</v>
      </c>
      <c r="D123" s="83" t="s">
        <v>310</v>
      </c>
      <c r="E123" s="32" t="s">
        <v>46</v>
      </c>
      <c r="F123" s="84"/>
      <c r="G123" s="84"/>
      <c r="H123" s="46"/>
      <c r="I123" s="59">
        <v>44561</v>
      </c>
      <c r="J123" s="59"/>
      <c r="K123" s="47"/>
      <c r="L123" s="6" t="s">
        <v>0</v>
      </c>
      <c r="M123" s="32" t="s">
        <v>39</v>
      </c>
      <c r="N123" s="37" t="b">
        <f ca="1">I123&lt;=TODAY()</f>
        <v>0</v>
      </c>
      <c r="O123" s="9" t="s">
        <v>59</v>
      </c>
      <c r="P123" s="37"/>
      <c r="Q123" s="9"/>
      <c r="R123" s="35"/>
      <c r="S123" s="9"/>
      <c r="T123" s="35"/>
      <c r="U123" s="9"/>
      <c r="V123" s="35"/>
      <c r="W123" s="35"/>
      <c r="X123" s="5"/>
      <c r="Y123" s="5"/>
      <c r="Z123" s="5"/>
      <c r="AA123" s="5"/>
      <c r="AB123" s="5"/>
    </row>
    <row r="124" spans="1:28" customFormat="1" x14ac:dyDescent="0.4">
      <c r="B124" s="32" t="s">
        <v>311</v>
      </c>
      <c r="C124" s="45" t="s">
        <v>301</v>
      </c>
      <c r="D124" s="83" t="s">
        <v>302</v>
      </c>
      <c r="E124" s="32" t="s">
        <v>303</v>
      </c>
      <c r="F124" s="84"/>
      <c r="G124" s="84"/>
      <c r="H124" s="46"/>
      <c r="I124" s="48" t="s">
        <v>304</v>
      </c>
      <c r="J124" s="48"/>
      <c r="K124" s="47"/>
      <c r="L124" s="6" t="s">
        <v>0</v>
      </c>
      <c r="M124" s="32" t="s">
        <v>39</v>
      </c>
      <c r="N124" s="35"/>
      <c r="O124" s="32"/>
      <c r="P124" s="35"/>
      <c r="Q124" s="33"/>
      <c r="R124" s="35"/>
      <c r="S124" s="9"/>
      <c r="T124" s="35"/>
      <c r="U124" s="9"/>
      <c r="V124" s="35"/>
      <c r="W124" s="35"/>
      <c r="X124" s="5"/>
      <c r="Y124" s="5"/>
      <c r="Z124" s="5"/>
      <c r="AA124" s="5"/>
      <c r="AB124" s="5"/>
    </row>
    <row r="125" spans="1:28" customFormat="1" x14ac:dyDescent="0.4">
      <c r="B125" s="32" t="s">
        <v>312</v>
      </c>
      <c r="C125" s="45" t="s">
        <v>305</v>
      </c>
      <c r="D125" s="83" t="s">
        <v>306</v>
      </c>
      <c r="E125" s="32" t="s">
        <v>303</v>
      </c>
      <c r="F125" s="32"/>
      <c r="G125" s="32"/>
      <c r="H125" s="32"/>
      <c r="I125" s="48" t="s">
        <v>307</v>
      </c>
      <c r="J125" s="48"/>
      <c r="K125" s="47"/>
      <c r="L125" s="6" t="s">
        <v>0</v>
      </c>
      <c r="M125" s="32" t="s">
        <v>39</v>
      </c>
      <c r="N125" s="35"/>
      <c r="O125" s="32"/>
      <c r="P125" s="35"/>
      <c r="Q125" s="33"/>
      <c r="R125" s="35"/>
      <c r="S125" s="9"/>
      <c r="T125" s="35"/>
      <c r="U125" s="9"/>
      <c r="V125" s="35"/>
      <c r="W125" s="35"/>
      <c r="X125" s="5"/>
      <c r="Y125" s="5"/>
      <c r="Z125" s="5"/>
      <c r="AA125" s="5"/>
      <c r="AB125" s="5"/>
    </row>
    <row r="126" spans="1:28" customFormat="1" x14ac:dyDescent="0.4">
      <c r="B126" s="32" t="s">
        <v>313</v>
      </c>
      <c r="C126" s="45" t="s">
        <v>308</v>
      </c>
      <c r="D126" s="83" t="s">
        <v>309</v>
      </c>
      <c r="E126" s="32" t="s">
        <v>60</v>
      </c>
      <c r="F126" s="32"/>
      <c r="G126" s="32"/>
      <c r="H126" s="32"/>
      <c r="I126" s="48"/>
      <c r="J126" s="48"/>
      <c r="K126" s="47"/>
      <c r="L126" s="6"/>
      <c r="M126" s="32"/>
      <c r="N126" s="35"/>
      <c r="O126" s="32"/>
      <c r="P126" s="35"/>
      <c r="Q126" s="33"/>
      <c r="R126" s="35"/>
      <c r="S126" s="9"/>
      <c r="T126" s="35"/>
      <c r="U126" s="9"/>
      <c r="V126" s="35"/>
      <c r="W126" s="35"/>
      <c r="X126" s="5"/>
      <c r="Y126" s="5"/>
      <c r="Z126" s="5"/>
      <c r="AA126" s="5"/>
      <c r="AB126" s="5"/>
    </row>
    <row r="127" spans="1:28" customFormat="1" x14ac:dyDescent="0.4">
      <c r="B127" s="40"/>
      <c r="C127" s="26"/>
      <c r="D127" s="41" t="s">
        <v>47</v>
      </c>
      <c r="E127" s="13"/>
      <c r="F127" s="13"/>
      <c r="G127" s="13"/>
      <c r="H127" s="12"/>
      <c r="I127" s="12"/>
      <c r="J127" s="12"/>
      <c r="K127" s="12"/>
      <c r="L127" s="12"/>
      <c r="M127" s="12"/>
      <c r="N127" s="12"/>
      <c r="O127" s="12"/>
      <c r="P127" s="12"/>
      <c r="Q127" s="12"/>
      <c r="R127" s="12"/>
      <c r="S127" s="12"/>
      <c r="T127" s="12"/>
      <c r="U127" s="12"/>
      <c r="V127" s="12"/>
      <c r="W127" s="12"/>
      <c r="X127" s="12"/>
      <c r="Y127" s="12"/>
      <c r="Z127" s="12"/>
      <c r="AA127" s="12"/>
      <c r="AB127" s="12"/>
    </row>
    <row r="128" spans="1:28" customFormat="1" x14ac:dyDescent="0.4">
      <c r="B128" s="17" t="s">
        <v>294</v>
      </c>
      <c r="C128" s="38" t="s">
        <v>48</v>
      </c>
      <c r="D128" s="38" t="s">
        <v>49</v>
      </c>
      <c r="E128" s="17" t="s">
        <v>8</v>
      </c>
      <c r="F128" s="17" t="s">
        <v>50</v>
      </c>
      <c r="G128" s="38"/>
      <c r="H128" s="38"/>
      <c r="I128" s="35" t="s">
        <v>300</v>
      </c>
      <c r="J128" s="35"/>
      <c r="K128" s="35"/>
      <c r="L128" s="6" t="s">
        <v>0</v>
      </c>
      <c r="M128" s="33"/>
      <c r="N128" s="37"/>
      <c r="O128" s="11"/>
      <c r="P128" s="35"/>
      <c r="Q128" s="11"/>
      <c r="R128" s="35"/>
      <c r="S128" s="11"/>
      <c r="T128" s="35"/>
      <c r="U128" s="11"/>
      <c r="V128" s="35"/>
      <c r="W128" s="35"/>
      <c r="X128" s="5"/>
      <c r="Y128" s="5"/>
      <c r="Z128" s="5"/>
      <c r="AA128" s="5"/>
      <c r="AB128" s="5"/>
    </row>
    <row r="129" spans="2:28" customFormat="1" x14ac:dyDescent="0.4">
      <c r="B129" s="17" t="s">
        <v>295</v>
      </c>
      <c r="C129" s="38" t="s">
        <v>51</v>
      </c>
      <c r="D129" s="38" t="s">
        <v>52</v>
      </c>
      <c r="E129" s="17" t="s">
        <v>9</v>
      </c>
      <c r="F129" s="17" t="s">
        <v>50</v>
      </c>
      <c r="G129" s="38"/>
      <c r="H129" s="38"/>
      <c r="I129" s="35" t="s">
        <v>292</v>
      </c>
      <c r="J129" s="35"/>
      <c r="K129" s="35"/>
      <c r="L129" s="6" t="s">
        <v>0</v>
      </c>
      <c r="M129" s="33"/>
      <c r="N129" s="37"/>
      <c r="O129" s="11"/>
      <c r="P129" s="35"/>
      <c r="Q129" s="11"/>
      <c r="R129" s="35"/>
      <c r="S129" s="11"/>
      <c r="T129" s="35"/>
      <c r="U129" s="11"/>
      <c r="V129" s="35"/>
      <c r="W129" s="35"/>
      <c r="X129" s="5"/>
      <c r="Y129" s="5"/>
      <c r="Z129" s="5"/>
      <c r="AA129" s="5"/>
      <c r="AB129" s="5"/>
    </row>
    <row r="130" spans="2:28" customFormat="1" x14ac:dyDescent="0.4">
      <c r="B130" s="17" t="s">
        <v>296</v>
      </c>
      <c r="C130" s="38" t="s">
        <v>53</v>
      </c>
      <c r="D130" s="38" t="s">
        <v>299</v>
      </c>
      <c r="E130" s="17" t="s">
        <v>38</v>
      </c>
      <c r="F130" s="17" t="s">
        <v>50</v>
      </c>
      <c r="G130" s="38"/>
      <c r="H130" s="38"/>
      <c r="I130" s="36">
        <v>3</v>
      </c>
      <c r="J130" s="35"/>
      <c r="K130" s="35"/>
      <c r="L130" s="6" t="s">
        <v>0</v>
      </c>
      <c r="M130" s="33"/>
      <c r="N130" s="37"/>
      <c r="O130" s="11"/>
      <c r="P130" s="35"/>
      <c r="Q130" s="11"/>
      <c r="R130" s="35"/>
      <c r="S130" s="11"/>
      <c r="T130" s="35"/>
      <c r="U130" s="11"/>
      <c r="V130" s="35"/>
      <c r="W130" s="35"/>
      <c r="X130" s="5"/>
      <c r="Y130" s="5"/>
      <c r="Z130" s="5"/>
      <c r="AA130" s="5"/>
      <c r="AB130" s="5"/>
    </row>
    <row r="131" spans="2:28" customFormat="1" x14ac:dyDescent="0.4">
      <c r="B131" s="17" t="s">
        <v>297</v>
      </c>
      <c r="C131" s="38" t="s">
        <v>298</v>
      </c>
      <c r="D131" s="38" t="s">
        <v>54</v>
      </c>
      <c r="E131" s="17" t="s">
        <v>55</v>
      </c>
      <c r="F131" s="17" t="s">
        <v>50</v>
      </c>
      <c r="G131" s="38"/>
      <c r="H131" s="38"/>
      <c r="I131" s="35" t="s">
        <v>56</v>
      </c>
      <c r="J131" s="35"/>
      <c r="K131" s="35"/>
      <c r="L131" s="6" t="s">
        <v>0</v>
      </c>
      <c r="M131" s="33"/>
      <c r="N131" s="37"/>
      <c r="O131" s="11"/>
      <c r="P131" s="35"/>
      <c r="Q131" s="11"/>
      <c r="R131" s="35"/>
      <c r="S131" s="11"/>
      <c r="T131" s="35"/>
      <c r="U131" s="11"/>
      <c r="V131" s="35"/>
      <c r="W131" s="35"/>
      <c r="X131" s="5"/>
      <c r="Y131" s="5"/>
      <c r="Z131" s="5"/>
      <c r="AA131" s="5"/>
      <c r="AB131" s="5"/>
    </row>
    <row r="132" spans="2:28" ht="15" x14ac:dyDescent="0.5">
      <c r="B132" s="82"/>
      <c r="M132" s="7"/>
      <c r="O132" s="7"/>
      <c r="P132" s="7"/>
      <c r="Q132" s="7"/>
      <c r="R132" s="7"/>
      <c r="S132" s="7"/>
      <c r="T132" s="7"/>
    </row>
    <row r="133" spans="2:28" ht="15" x14ac:dyDescent="0.5">
      <c r="B133" s="82"/>
    </row>
  </sheetData>
  <conditionalFormatting sqref="K38">
    <cfRule type="expression" priority="118" stopIfTrue="1">
      <formula>ISBLANK</formula>
    </cfRule>
  </conditionalFormatting>
  <conditionalFormatting sqref="J38">
    <cfRule type="expression" priority="119" stopIfTrue="1">
      <formula>ISBLANK</formula>
    </cfRule>
  </conditionalFormatting>
  <conditionalFormatting sqref="K39">
    <cfRule type="expression" priority="115" stopIfTrue="1">
      <formula>ISBLANK</formula>
    </cfRule>
  </conditionalFormatting>
  <conditionalFormatting sqref="J39">
    <cfRule type="expression" priority="116" stopIfTrue="1">
      <formula>ISBLANK</formula>
    </cfRule>
  </conditionalFormatting>
  <conditionalFormatting sqref="K44">
    <cfRule type="expression" priority="112" stopIfTrue="1">
      <formula>ISBLANK</formula>
    </cfRule>
  </conditionalFormatting>
  <conditionalFormatting sqref="J44">
    <cfRule type="expression" priority="113" stopIfTrue="1">
      <formula>ISBLANK</formula>
    </cfRule>
  </conditionalFormatting>
  <conditionalFormatting sqref="K45">
    <cfRule type="expression" priority="109" stopIfTrue="1">
      <formula>ISBLANK</formula>
    </cfRule>
  </conditionalFormatting>
  <conditionalFormatting sqref="J45">
    <cfRule type="expression" priority="110" stopIfTrue="1">
      <formula>ISBLANK</formula>
    </cfRule>
  </conditionalFormatting>
  <conditionalFormatting sqref="K55">
    <cfRule type="expression" priority="106" stopIfTrue="1">
      <formula>ISBLANK</formula>
    </cfRule>
  </conditionalFormatting>
  <conditionalFormatting sqref="J55">
    <cfRule type="expression" priority="107" stopIfTrue="1">
      <formula>ISBLANK</formula>
    </cfRule>
  </conditionalFormatting>
  <conditionalFormatting sqref="K56">
    <cfRule type="expression" priority="103" stopIfTrue="1">
      <formula>ISBLANK</formula>
    </cfRule>
  </conditionalFormatting>
  <conditionalFormatting sqref="J56">
    <cfRule type="expression" priority="104" stopIfTrue="1">
      <formula>ISBLANK</formula>
    </cfRule>
  </conditionalFormatting>
  <conditionalFormatting sqref="K57">
    <cfRule type="expression" priority="100" stopIfTrue="1">
      <formula>ISBLANK</formula>
    </cfRule>
  </conditionalFormatting>
  <conditionalFormatting sqref="J57">
    <cfRule type="expression" priority="101" stopIfTrue="1">
      <formula>ISBLANK</formula>
    </cfRule>
  </conditionalFormatting>
  <conditionalFormatting sqref="K58">
    <cfRule type="expression" priority="97" stopIfTrue="1">
      <formula>ISBLANK</formula>
    </cfRule>
  </conditionalFormatting>
  <conditionalFormatting sqref="J58">
    <cfRule type="expression" priority="98" stopIfTrue="1">
      <formula>ISBLANK</formula>
    </cfRule>
  </conditionalFormatting>
  <conditionalFormatting sqref="K15">
    <cfRule type="expression" priority="94" stopIfTrue="1">
      <formula>ISBLANK</formula>
    </cfRule>
  </conditionalFormatting>
  <conditionalFormatting sqref="J15">
    <cfRule type="expression" priority="95" stopIfTrue="1">
      <formula>ISBLANK</formula>
    </cfRule>
  </conditionalFormatting>
  <conditionalFormatting sqref="K16">
    <cfRule type="expression" priority="91" stopIfTrue="1">
      <formula>ISBLANK</formula>
    </cfRule>
  </conditionalFormatting>
  <conditionalFormatting sqref="J16">
    <cfRule type="expression" priority="92" stopIfTrue="1">
      <formula>ISBLANK</formula>
    </cfRule>
  </conditionalFormatting>
  <conditionalFormatting sqref="K17">
    <cfRule type="expression" priority="88" stopIfTrue="1">
      <formula>ISBLANK</formula>
    </cfRule>
  </conditionalFormatting>
  <conditionalFormatting sqref="J17">
    <cfRule type="expression" priority="89" stopIfTrue="1">
      <formula>ISBLANK</formula>
    </cfRule>
  </conditionalFormatting>
  <conditionalFormatting sqref="K22">
    <cfRule type="expression" priority="85" stopIfTrue="1">
      <formula>ISBLANK</formula>
    </cfRule>
  </conditionalFormatting>
  <conditionalFormatting sqref="J22">
    <cfRule type="expression" priority="86" stopIfTrue="1">
      <formula>ISBLANK</formula>
    </cfRule>
  </conditionalFormatting>
  <conditionalFormatting sqref="K23">
    <cfRule type="expression" priority="82" stopIfTrue="1">
      <formula>ISBLANK</formula>
    </cfRule>
  </conditionalFormatting>
  <conditionalFormatting sqref="J23">
    <cfRule type="expression" priority="83" stopIfTrue="1">
      <formula>ISBLANK</formula>
    </cfRule>
  </conditionalFormatting>
  <conditionalFormatting sqref="K27">
    <cfRule type="expression" priority="79" stopIfTrue="1">
      <formula>ISBLANK</formula>
    </cfRule>
  </conditionalFormatting>
  <conditionalFormatting sqref="J27">
    <cfRule type="expression" priority="80" stopIfTrue="1">
      <formula>ISBLANK</formula>
    </cfRule>
  </conditionalFormatting>
  <conditionalFormatting sqref="K32">
    <cfRule type="expression" priority="76" stopIfTrue="1">
      <formula>ISBLANK</formula>
    </cfRule>
  </conditionalFormatting>
  <conditionalFormatting sqref="J32">
    <cfRule type="expression" priority="77" stopIfTrue="1">
      <formula>ISBLANK</formula>
    </cfRule>
  </conditionalFormatting>
  <conditionalFormatting sqref="K33">
    <cfRule type="expression" priority="73" stopIfTrue="1">
      <formula>ISBLANK</formula>
    </cfRule>
  </conditionalFormatting>
  <conditionalFormatting sqref="J33">
    <cfRule type="expression" priority="74" stopIfTrue="1">
      <formula>ISBLANK</formula>
    </cfRule>
  </conditionalFormatting>
  <conditionalFormatting sqref="K59">
    <cfRule type="expression" priority="70" stopIfTrue="1">
      <formula>ISBLANK</formula>
    </cfRule>
  </conditionalFormatting>
  <conditionalFormatting sqref="J59">
    <cfRule type="expression" priority="71" stopIfTrue="1">
      <formula>ISBLANK</formula>
    </cfRule>
  </conditionalFormatting>
  <conditionalFormatting sqref="K60">
    <cfRule type="expression" priority="67" stopIfTrue="1">
      <formula>ISBLANK</formula>
    </cfRule>
  </conditionalFormatting>
  <conditionalFormatting sqref="J60">
    <cfRule type="expression" priority="68" stopIfTrue="1">
      <formula>ISBLANK</formula>
    </cfRule>
  </conditionalFormatting>
  <conditionalFormatting sqref="K80">
    <cfRule type="expression" priority="64" stopIfTrue="1">
      <formula>ISBLANK</formula>
    </cfRule>
  </conditionalFormatting>
  <conditionalFormatting sqref="J80">
    <cfRule type="expression" priority="65" stopIfTrue="1">
      <formula>ISBLANK</formula>
    </cfRule>
  </conditionalFormatting>
  <conditionalFormatting sqref="K86">
    <cfRule type="expression" priority="61" stopIfTrue="1">
      <formula>ISBLANK</formula>
    </cfRule>
  </conditionalFormatting>
  <conditionalFormatting sqref="J86">
    <cfRule type="expression" priority="62" stopIfTrue="1">
      <formula>ISBLANK</formula>
    </cfRule>
  </conditionalFormatting>
  <conditionalFormatting sqref="K87">
    <cfRule type="expression" priority="58" stopIfTrue="1">
      <formula>ISBLANK</formula>
    </cfRule>
  </conditionalFormatting>
  <conditionalFormatting sqref="J87">
    <cfRule type="expression" priority="59" stopIfTrue="1">
      <formula>ISBLANK</formula>
    </cfRule>
  </conditionalFormatting>
  <conditionalFormatting sqref="K88">
    <cfRule type="expression" priority="55" stopIfTrue="1">
      <formula>ISBLANK</formula>
    </cfRule>
  </conditionalFormatting>
  <conditionalFormatting sqref="J88">
    <cfRule type="expression" priority="56" stopIfTrue="1">
      <formula>ISBLANK</formula>
    </cfRule>
  </conditionalFormatting>
  <conditionalFormatting sqref="K89">
    <cfRule type="expression" priority="52" stopIfTrue="1">
      <formula>ISBLANK</formula>
    </cfRule>
  </conditionalFormatting>
  <conditionalFormatting sqref="J89">
    <cfRule type="expression" priority="53" stopIfTrue="1">
      <formula>ISBLANK</formula>
    </cfRule>
  </conditionalFormatting>
  <conditionalFormatting sqref="K94">
    <cfRule type="expression" priority="49" stopIfTrue="1">
      <formula>ISBLANK</formula>
    </cfRule>
  </conditionalFormatting>
  <conditionalFormatting sqref="J94">
    <cfRule type="expression" priority="50" stopIfTrue="1">
      <formula>ISBLANK</formula>
    </cfRule>
  </conditionalFormatting>
  <conditionalFormatting sqref="K95">
    <cfRule type="expression" priority="46" stopIfTrue="1">
      <formula>ISBLANK</formula>
    </cfRule>
  </conditionalFormatting>
  <conditionalFormatting sqref="J95">
    <cfRule type="expression" priority="47" stopIfTrue="1">
      <formula>ISBLANK</formula>
    </cfRule>
  </conditionalFormatting>
  <conditionalFormatting sqref="K96">
    <cfRule type="expression" priority="43" stopIfTrue="1">
      <formula>ISBLANK</formula>
    </cfRule>
  </conditionalFormatting>
  <conditionalFormatting sqref="J96">
    <cfRule type="expression" priority="44" stopIfTrue="1">
      <formula>ISBLANK</formula>
    </cfRule>
  </conditionalFormatting>
  <conditionalFormatting sqref="K61">
    <cfRule type="expression" priority="41" stopIfTrue="1">
      <formula>ISBLANK</formula>
    </cfRule>
  </conditionalFormatting>
  <conditionalFormatting sqref="J61">
    <cfRule type="expression" priority="42" stopIfTrue="1">
      <formula>ISBLANK</formula>
    </cfRule>
  </conditionalFormatting>
  <conditionalFormatting sqref="K71">
    <cfRule type="expression" priority="29" stopIfTrue="1">
      <formula>ISBLANK</formula>
    </cfRule>
  </conditionalFormatting>
  <conditionalFormatting sqref="J71">
    <cfRule type="expression" priority="30" stopIfTrue="1">
      <formula>ISBLANK</formula>
    </cfRule>
  </conditionalFormatting>
  <conditionalFormatting sqref="K72">
    <cfRule type="expression" priority="27" stopIfTrue="1">
      <formula>ISBLANK</formula>
    </cfRule>
  </conditionalFormatting>
  <conditionalFormatting sqref="J72">
    <cfRule type="expression" priority="28" stopIfTrue="1">
      <formula>ISBLANK</formula>
    </cfRule>
  </conditionalFormatting>
  <conditionalFormatting sqref="K73">
    <cfRule type="expression" priority="25" stopIfTrue="1">
      <formula>ISBLANK</formula>
    </cfRule>
  </conditionalFormatting>
  <conditionalFormatting sqref="J73">
    <cfRule type="expression" priority="26" stopIfTrue="1">
      <formula>ISBLANK</formula>
    </cfRule>
  </conditionalFormatting>
  <conditionalFormatting sqref="K74">
    <cfRule type="expression" priority="23" stopIfTrue="1">
      <formula>ISBLANK</formula>
    </cfRule>
  </conditionalFormatting>
  <conditionalFormatting sqref="J74">
    <cfRule type="expression" priority="24" stopIfTrue="1">
      <formula>ISBLANK</formula>
    </cfRule>
  </conditionalFormatting>
  <conditionalFormatting sqref="K75">
    <cfRule type="expression" priority="21" stopIfTrue="1">
      <formula>ISBLANK</formula>
    </cfRule>
  </conditionalFormatting>
  <conditionalFormatting sqref="J75">
    <cfRule type="expression" priority="22" stopIfTrue="1">
      <formula>ISBLANK</formula>
    </cfRule>
  </conditionalFormatting>
  <conditionalFormatting sqref="K76">
    <cfRule type="expression" priority="19" stopIfTrue="1">
      <formula>ISBLANK</formula>
    </cfRule>
  </conditionalFormatting>
  <conditionalFormatting sqref="J76">
    <cfRule type="expression" priority="20" stopIfTrue="1">
      <formula>ISBLANK</formula>
    </cfRule>
  </conditionalFormatting>
  <conditionalFormatting sqref="K77">
    <cfRule type="expression" priority="17" stopIfTrue="1">
      <formula>ISBLANK</formula>
    </cfRule>
  </conditionalFormatting>
  <conditionalFormatting sqref="J77">
    <cfRule type="expression" priority="18" stopIfTrue="1">
      <formula>ISBLANK</formula>
    </cfRule>
  </conditionalFormatting>
  <conditionalFormatting sqref="J101">
    <cfRule type="expression" priority="16" stopIfTrue="1">
      <formula>ISBLANK</formula>
    </cfRule>
  </conditionalFormatting>
  <conditionalFormatting sqref="J102">
    <cfRule type="expression" priority="14" stopIfTrue="1">
      <formula>ISBLANK</formula>
    </cfRule>
  </conditionalFormatting>
  <conditionalFormatting sqref="K103">
    <cfRule type="expression" priority="9" stopIfTrue="1">
      <formula>ISBLANK</formula>
    </cfRule>
  </conditionalFormatting>
  <conditionalFormatting sqref="J103">
    <cfRule type="expression" priority="10" stopIfTrue="1">
      <formula>ISBLANK</formula>
    </cfRule>
  </conditionalFormatting>
  <conditionalFormatting sqref="K104">
    <cfRule type="expression" priority="7" stopIfTrue="1">
      <formula>ISBLANK</formula>
    </cfRule>
  </conditionalFormatting>
  <conditionalFormatting sqref="J104">
    <cfRule type="expression" priority="8" stopIfTrue="1">
      <formula>ISBLANK</formula>
    </cfRule>
  </conditionalFormatting>
  <conditionalFormatting sqref="K105">
    <cfRule type="expression" priority="5" stopIfTrue="1">
      <formula>ISBLANK</formula>
    </cfRule>
  </conditionalFormatting>
  <conditionalFormatting sqref="J105">
    <cfRule type="expression" priority="6" stopIfTrue="1">
      <formula>ISBLANK</formula>
    </cfRule>
  </conditionalFormatting>
  <conditionalFormatting sqref="K106">
    <cfRule type="expression" priority="3" stopIfTrue="1">
      <formula>ISBLANK</formula>
    </cfRule>
  </conditionalFormatting>
  <conditionalFormatting sqref="J106">
    <cfRule type="expression" priority="4" stopIfTrue="1">
      <formula>ISBLANK</formula>
    </cfRule>
  </conditionalFormatting>
  <conditionalFormatting sqref="K107">
    <cfRule type="expression" priority="1" stopIfTrue="1">
      <formula>ISBLANK</formula>
    </cfRule>
  </conditionalFormatting>
  <conditionalFormatting sqref="J107">
    <cfRule type="expression" priority="2" stopIfTrue="1">
      <formula>ISBLANK</formula>
    </cfRule>
  </conditionalFormatting>
  <dataValidations count="2">
    <dataValidation allowBlank="1" showInputMessage="1" showErrorMessage="1" promptTitle="Determine naming convention" sqref="B8:C8" xr:uid="{00000000-0002-0000-0200-000000000000}"/>
    <dataValidation allowBlank="1" showInputMessage="1" showErrorMessage="1" promptTitle="Determine naming convention" sqref="L122:L126 B128:B131 B123:B126 E123:E126 N124:N126 L108:L110 D109:D110" xr:uid="{00000000-0002-0000-0200-000001000000}">
      <formula1>0</formula1>
      <formula2>0</formula2>
    </dataValidation>
  </dataValidations>
  <pageMargins left="0.75" right="0.75" top="1" bottom="1" header="0.5" footer="0.5"/>
  <pageSetup paperSize="8" scale="1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9"/>
  <sheetViews>
    <sheetView topLeftCell="A16" workbookViewId="0">
      <selection activeCell="B51" sqref="B51"/>
    </sheetView>
  </sheetViews>
  <sheetFormatPr defaultRowHeight="12.3" x14ac:dyDescent="0.4"/>
  <cols>
    <col min="1" max="1" width="71.27734375" customWidth="1"/>
    <col min="2" max="2" width="14" customWidth="1"/>
    <col min="3" max="3" width="43.109375" customWidth="1"/>
    <col min="4" max="4" width="11.5546875" customWidth="1"/>
    <col min="5" max="5" width="18.27734375" customWidth="1"/>
  </cols>
  <sheetData>
    <row r="1" spans="1:3" ht="15" x14ac:dyDescent="0.5">
      <c r="A1" s="52" t="s">
        <v>219</v>
      </c>
    </row>
    <row r="2" spans="1:3" x14ac:dyDescent="0.4">
      <c r="A2" t="s">
        <v>329</v>
      </c>
    </row>
    <row r="3" spans="1:3" x14ac:dyDescent="0.4">
      <c r="A3" s="85" t="str">
        <f>Data!I111</f>
        <v>Please tell us your staff absence level on the last day of the quarter:</v>
      </c>
      <c r="B3" t="s">
        <v>329</v>
      </c>
      <c r="C3" t="s">
        <v>329</v>
      </c>
    </row>
    <row r="4" spans="1:3" x14ac:dyDescent="0.4">
      <c r="A4" t="s">
        <v>329</v>
      </c>
    </row>
    <row r="5" spans="1:3" x14ac:dyDescent="0.4">
      <c r="A5" t="s">
        <v>116</v>
      </c>
      <c r="B5" s="77">
        <f>Data!I10</f>
        <v>101</v>
      </c>
      <c r="C5" s="39" t="str">
        <f>Data!I15</f>
        <v>Total number of staff (FTE) Comment</v>
      </c>
    </row>
    <row r="6" spans="1:3" x14ac:dyDescent="0.4">
      <c r="A6" t="s">
        <v>117</v>
      </c>
      <c r="B6" s="77">
        <f>Data!I11</f>
        <v>11</v>
      </c>
      <c r="C6" s="39" t="str">
        <f>Data!I16</f>
        <v>Total number absent (FTE) Comment</v>
      </c>
    </row>
    <row r="7" spans="1:3" x14ac:dyDescent="0.4">
      <c r="A7" t="s">
        <v>121</v>
      </c>
      <c r="B7" s="73">
        <f>Data!J12</f>
        <v>10.891089108910892</v>
      </c>
    </row>
    <row r="8" spans="1:3" x14ac:dyDescent="0.4">
      <c r="A8" t="s">
        <v>329</v>
      </c>
    </row>
    <row r="9" spans="1:3" x14ac:dyDescent="0.4">
      <c r="A9" t="s">
        <v>123</v>
      </c>
      <c r="B9" s="72">
        <f>Data!I13</f>
        <v>80.75</v>
      </c>
      <c r="C9" s="39" t="str">
        <f>Data!I17</f>
        <v>Number of staff placed on furlough (FTE) Comment</v>
      </c>
    </row>
    <row r="10" spans="1:3" x14ac:dyDescent="0.4">
      <c r="A10" t="s">
        <v>124</v>
      </c>
      <c r="B10" s="73">
        <f>Data!J14</f>
        <v>79.950495049504951</v>
      </c>
    </row>
    <row r="11" spans="1:3" x14ac:dyDescent="0.4">
      <c r="A11" t="s">
        <v>329</v>
      </c>
    </row>
    <row r="12" spans="1:3" x14ac:dyDescent="0.4">
      <c r="A12" s="85" t="str">
        <f>Data!I112</f>
        <v>Please tell us your rent and arrears on the last day of the quarter:</v>
      </c>
      <c r="B12" s="79"/>
    </row>
    <row r="13" spans="1:3" x14ac:dyDescent="0.4">
      <c r="A13" t="s">
        <v>329</v>
      </c>
    </row>
    <row r="14" spans="1:3" x14ac:dyDescent="0.4">
      <c r="A14" t="s">
        <v>125</v>
      </c>
      <c r="B14" s="77">
        <f>Data!I19</f>
        <v>1250000</v>
      </c>
      <c r="C14" s="39" t="str">
        <f>Data!I22</f>
        <v>Gross rent arrears Comment</v>
      </c>
    </row>
    <row r="15" spans="1:3" x14ac:dyDescent="0.4">
      <c r="A15" t="s">
        <v>126</v>
      </c>
      <c r="B15" s="77">
        <f>Data!I20</f>
        <v>1500000</v>
      </c>
      <c r="C15" s="39" t="str">
        <f>Data!I23</f>
        <v>Total annual rent due Comment</v>
      </c>
    </row>
    <row r="16" spans="1:3" x14ac:dyDescent="0.4">
      <c r="A16" t="s">
        <v>127</v>
      </c>
      <c r="B16" s="73">
        <f>Data!J21</f>
        <v>83.333333333333343</v>
      </c>
    </row>
    <row r="17" spans="1:3" x14ac:dyDescent="0.4">
      <c r="A17" s="53" t="s">
        <v>329</v>
      </c>
    </row>
    <row r="18" spans="1:3" x14ac:dyDescent="0.4">
      <c r="A18" s="85" t="str">
        <f>Data!I113</f>
        <v>Please tell us your direct housing payments during the quarter:</v>
      </c>
      <c r="B18" s="79"/>
    </row>
    <row r="19" spans="1:3" x14ac:dyDescent="0.4">
      <c r="A19" t="s">
        <v>329</v>
      </c>
    </row>
    <row r="20" spans="1:3" x14ac:dyDescent="0.4">
      <c r="A20" t="s">
        <v>134</v>
      </c>
      <c r="B20" s="77">
        <f>Data!I25</f>
        <v>975000</v>
      </c>
      <c r="C20" s="39" t="str">
        <f>Data!I27</f>
        <v>Direct housing cost payments received Comment</v>
      </c>
    </row>
    <row r="21" spans="1:3" x14ac:dyDescent="0.4">
      <c r="A21" t="s">
        <v>135</v>
      </c>
      <c r="B21" s="73">
        <f>Data!J26</f>
        <v>65</v>
      </c>
    </row>
    <row r="22" spans="1:3" x14ac:dyDescent="0.4">
      <c r="A22" t="s">
        <v>329</v>
      </c>
    </row>
    <row r="23" spans="1:3" x14ac:dyDescent="0.4">
      <c r="A23" s="85" t="str">
        <f>Data!I114</f>
        <v>Please tell us about your empty homes:</v>
      </c>
    </row>
    <row r="24" spans="1:3" x14ac:dyDescent="0.4">
      <c r="A24" s="53" t="s">
        <v>329</v>
      </c>
      <c r="B24" s="79"/>
    </row>
    <row r="25" spans="1:3" x14ac:dyDescent="0.4">
      <c r="A25" t="s">
        <v>137</v>
      </c>
      <c r="B25" s="74">
        <f>Data!J29</f>
        <v>22</v>
      </c>
    </row>
    <row r="26" spans="1:3" x14ac:dyDescent="0.4">
      <c r="A26" t="s">
        <v>138</v>
      </c>
      <c r="B26" s="72">
        <f>Data!I30</f>
        <v>15</v>
      </c>
      <c r="C26" s="39" t="str">
        <f>Data!I32</f>
        <v>Empty homes (arose during the quarter) Comment</v>
      </c>
    </row>
    <row r="27" spans="1:3" x14ac:dyDescent="0.4">
      <c r="A27" t="s">
        <v>139</v>
      </c>
      <c r="B27" s="72">
        <f>Data!I31</f>
        <v>21</v>
      </c>
      <c r="C27" s="39" t="str">
        <f>Data!I33</f>
        <v>Empty homes (last day of the quarter) Comment</v>
      </c>
    </row>
    <row r="28" spans="1:3" x14ac:dyDescent="0.4">
      <c r="A28" t="s">
        <v>329</v>
      </c>
    </row>
    <row r="29" spans="1:3" x14ac:dyDescent="0.4">
      <c r="A29" s="85" t="str">
        <f>Data!I115</f>
        <v>Please tell us your rent lost through properties being empty during the quarter:</v>
      </c>
    </row>
    <row r="30" spans="1:3" x14ac:dyDescent="0.4">
      <c r="A30" t="s">
        <v>329</v>
      </c>
    </row>
    <row r="31" spans="1:3" x14ac:dyDescent="0.4">
      <c r="A31" t="s">
        <v>143</v>
      </c>
      <c r="B31" s="77">
        <f>Data!I35</f>
        <v>2000000</v>
      </c>
      <c r="C31" s="39" t="str">
        <f>Data!I38</f>
        <v>Total amount of rent due for the reporting quarter Comment</v>
      </c>
    </row>
    <row r="32" spans="1:3" x14ac:dyDescent="0.4">
      <c r="A32" t="s">
        <v>144</v>
      </c>
      <c r="B32" s="77">
        <f>Data!I36</f>
        <v>50000</v>
      </c>
      <c r="C32" s="39" t="str">
        <f>Data!I39</f>
        <v>Rent due lost through properties being empty during the quarter Comment</v>
      </c>
    </row>
    <row r="33" spans="1:3" x14ac:dyDescent="0.4">
      <c r="A33" t="s">
        <v>145</v>
      </c>
      <c r="B33" s="73">
        <f>Data!J37</f>
        <v>2.5</v>
      </c>
    </row>
    <row r="34" spans="1:3" x14ac:dyDescent="0.4">
      <c r="A34" t="s">
        <v>329</v>
      </c>
    </row>
    <row r="35" spans="1:3" x14ac:dyDescent="0.4">
      <c r="A35" s="85" t="str">
        <f>Data!I116</f>
        <v>Please tell us the average length of time to re-let properties in the last quarter:</v>
      </c>
    </row>
    <row r="36" spans="1:3" x14ac:dyDescent="0.4">
      <c r="A36" t="s">
        <v>329</v>
      </c>
    </row>
    <row r="37" spans="1:3" x14ac:dyDescent="0.4">
      <c r="A37" t="s">
        <v>148</v>
      </c>
      <c r="B37" s="72">
        <f>Data!I41</f>
        <v>250</v>
      </c>
      <c r="C37" s="39" t="str">
        <f>Data!I44</f>
        <v>Properties re-let Comment</v>
      </c>
    </row>
    <row r="38" spans="1:3" x14ac:dyDescent="0.4">
      <c r="A38" t="s">
        <v>149</v>
      </c>
      <c r="B38" s="72">
        <f>Data!I42</f>
        <v>21</v>
      </c>
      <c r="C38" s="39" t="str">
        <f>Data!I45</f>
        <v>Calendar days properites were empty Comment</v>
      </c>
    </row>
    <row r="39" spans="1:3" x14ac:dyDescent="0.4">
      <c r="A39" t="s">
        <v>150</v>
      </c>
      <c r="B39" s="73">
        <f>Data!J43</f>
        <v>8.4000000000000005E-2</v>
      </c>
    </row>
    <row r="40" spans="1:3" x14ac:dyDescent="0.4">
      <c r="A40" t="s">
        <v>329</v>
      </c>
    </row>
    <row r="41" spans="1:3" x14ac:dyDescent="0.4">
      <c r="A41" s="85" t="str">
        <f>Data!I117</f>
        <v>Please tell us your lets during the quarter:</v>
      </c>
      <c r="B41" s="79"/>
    </row>
    <row r="42" spans="1:3" x14ac:dyDescent="0.4">
      <c r="A42" t="s">
        <v>329</v>
      </c>
    </row>
    <row r="43" spans="1:3" x14ac:dyDescent="0.4">
      <c r="A43" t="s">
        <v>153</v>
      </c>
      <c r="B43" s="72">
        <f>Data!I47</f>
        <v>33</v>
      </c>
      <c r="C43" s="39" t="str">
        <f>Data!I55</f>
        <v>Number of lets to existing tenants RSL Comment</v>
      </c>
    </row>
    <row r="44" spans="1:3" x14ac:dyDescent="0.4">
      <c r="A44" t="s">
        <v>154</v>
      </c>
      <c r="B44" s="72">
        <f>Data!I48</f>
        <v>11</v>
      </c>
      <c r="C44" s="39" t="str">
        <f>Data!I56</f>
        <v>Number of lets to housing list applicants RSL Comment</v>
      </c>
    </row>
    <row r="45" spans="1:3" x14ac:dyDescent="0.4">
      <c r="A45" t="s">
        <v>155</v>
      </c>
      <c r="B45" s="72">
        <f>Data!I49</f>
        <v>45</v>
      </c>
      <c r="C45" s="39" t="str">
        <f>Data!I57</f>
        <v>Number of lets to homeless (SST) RSL Comment</v>
      </c>
    </row>
    <row r="46" spans="1:3" x14ac:dyDescent="0.4">
      <c r="A46" t="s">
        <v>156</v>
      </c>
      <c r="B46" s="72">
        <f>Data!I50</f>
        <v>3</v>
      </c>
      <c r="C46" s="39" t="str">
        <f>Data!I58</f>
        <v>Number of lets to homeless (short SST) RSL Comment</v>
      </c>
    </row>
    <row r="47" spans="1:3" x14ac:dyDescent="0.4">
      <c r="A47" t="s">
        <v>157</v>
      </c>
      <c r="B47" s="72">
        <f>Data!I51</f>
        <v>2</v>
      </c>
      <c r="C47" s="39" t="str">
        <f>Data!I59</f>
        <v>Number leased to relevant local authority RSL Comment</v>
      </c>
    </row>
    <row r="48" spans="1:3" x14ac:dyDescent="0.4">
      <c r="A48" t="s">
        <v>158</v>
      </c>
      <c r="B48" s="72">
        <f>Data!I52</f>
        <v>7</v>
      </c>
      <c r="C48" s="39" t="str">
        <f>Data!I60</f>
        <v>Number of lets to others RSL Comment</v>
      </c>
    </row>
    <row r="49" spans="1:3" x14ac:dyDescent="0.4">
      <c r="A49" t="s">
        <v>159</v>
      </c>
      <c r="B49" s="75">
        <f>Data!J53</f>
        <v>101</v>
      </c>
    </row>
    <row r="50" spans="1:3" x14ac:dyDescent="0.4">
      <c r="A50" t="s">
        <v>329</v>
      </c>
    </row>
    <row r="51" spans="1:3" x14ac:dyDescent="0.4">
      <c r="A51" s="25" t="s">
        <v>167</v>
      </c>
      <c r="B51" s="76">
        <f>Data!J54</f>
        <v>-85</v>
      </c>
      <c r="C51" s="39" t="str">
        <f>Data!I61</f>
        <v>Balance RSL Comment</v>
      </c>
    </row>
    <row r="52" spans="1:3" x14ac:dyDescent="0.4">
      <c r="A52" t="s">
        <v>329</v>
      </c>
    </row>
    <row r="53" spans="1:3" x14ac:dyDescent="0.4">
      <c r="A53" s="85" t="str">
        <f>Data!I118</f>
        <v>Please tell us your cash balance on the last day of the quarter:</v>
      </c>
    </row>
    <row r="54" spans="1:3" x14ac:dyDescent="0.4">
      <c r="A54" t="s">
        <v>329</v>
      </c>
    </row>
    <row r="55" spans="1:3" x14ac:dyDescent="0.4">
      <c r="A55" t="s">
        <v>168</v>
      </c>
      <c r="B55" s="78">
        <f>Data!I79</f>
        <v>-25000</v>
      </c>
      <c r="C55" s="39" t="str">
        <f>Data!I80</f>
        <v>Cash balance Comment</v>
      </c>
    </row>
    <row r="56" spans="1:3" x14ac:dyDescent="0.4">
      <c r="A56" t="s">
        <v>329</v>
      </c>
    </row>
    <row r="57" spans="1:3" x14ac:dyDescent="0.4">
      <c r="A57" s="85" t="str">
        <f>Data!I119</f>
        <v>Number of court actions initiated and properties recovered during the quarter:</v>
      </c>
      <c r="B57" s="79"/>
    </row>
    <row r="58" spans="1:3" x14ac:dyDescent="0.4">
      <c r="A58" t="s">
        <v>329</v>
      </c>
    </row>
    <row r="59" spans="1:3" x14ac:dyDescent="0.4">
      <c r="A59" t="s">
        <v>170</v>
      </c>
      <c r="B59" s="72">
        <f>Data!I82</f>
        <v>35</v>
      </c>
      <c r="C59" s="39" t="str">
        <f>Data!I86</f>
        <v>Total number of court actions initiated Comment</v>
      </c>
    </row>
    <row r="60" spans="1:3" x14ac:dyDescent="0.4">
      <c r="A60" t="s">
        <v>171</v>
      </c>
      <c r="B60" s="72">
        <f>Data!I83</f>
        <v>11</v>
      </c>
      <c r="C60" s="39" t="str">
        <f>Data!I87</f>
        <v>The number of properties recovered having obtained decree for non-payment of rent Comment</v>
      </c>
    </row>
    <row r="61" spans="1:3" x14ac:dyDescent="0.4">
      <c r="A61" t="s">
        <v>172</v>
      </c>
      <c r="B61" s="72">
        <f>Data!I84</f>
        <v>7</v>
      </c>
      <c r="C61" s="39" t="str">
        <f>Data!I88</f>
        <v>The number of properties recovered having obtained decree for anti-social behaviour Comment</v>
      </c>
    </row>
    <row r="62" spans="1:3" x14ac:dyDescent="0.4">
      <c r="A62" t="s">
        <v>173</v>
      </c>
      <c r="B62" s="72">
        <f>Data!I85</f>
        <v>8</v>
      </c>
      <c r="C62" s="39" t="str">
        <f>Data!I89</f>
        <v>The number of properties recovered having obtained decree for other reasons Comment</v>
      </c>
    </row>
    <row r="63" spans="1:3" x14ac:dyDescent="0.4">
      <c r="A63" t="s">
        <v>329</v>
      </c>
    </row>
    <row r="64" spans="1:3" x14ac:dyDescent="0.4">
      <c r="A64" s="85" t="str">
        <f>Data!I120</f>
        <v>Number of Notice of Proceedings issued during the quarter for:</v>
      </c>
      <c r="B64" s="79"/>
    </row>
    <row r="65" spans="1:3" x14ac:dyDescent="0.4">
      <c r="A65" t="s">
        <v>329</v>
      </c>
    </row>
    <row r="66" spans="1:3" x14ac:dyDescent="0.4">
      <c r="A66" t="s">
        <v>174</v>
      </c>
      <c r="B66" s="72">
        <f>Data!I91</f>
        <v>721</v>
      </c>
      <c r="C66" s="39" t="str">
        <f>Data!I94</f>
        <v>Rent arrears Comment</v>
      </c>
    </row>
    <row r="67" spans="1:3" x14ac:dyDescent="0.4">
      <c r="A67" t="s">
        <v>175</v>
      </c>
      <c r="B67" s="72">
        <f>Data!I92</f>
        <v>31</v>
      </c>
      <c r="C67" s="39" t="str">
        <f>Data!I95</f>
        <v>Antisocial behaviour / criminal activity Comment</v>
      </c>
    </row>
    <row r="68" spans="1:3" x14ac:dyDescent="0.4">
      <c r="A68" t="s">
        <v>176</v>
      </c>
      <c r="B68" s="72">
        <f>Data!I93</f>
        <v>9</v>
      </c>
      <c r="C68" s="39" t="str">
        <f>Data!I96</f>
        <v>Other reasons Comment</v>
      </c>
    </row>
    <row r="69" spans="1:3" x14ac:dyDescent="0.4">
      <c r="A69" s="5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3"/>
  <sheetViews>
    <sheetView tabSelected="1" workbookViewId="0">
      <selection activeCell="D3" sqref="D3"/>
    </sheetView>
  </sheetViews>
  <sheetFormatPr defaultRowHeight="12.3" x14ac:dyDescent="0.4"/>
  <cols>
    <col min="1" max="1" width="71.27734375" customWidth="1"/>
    <col min="2" max="2" width="14" customWidth="1"/>
    <col min="3" max="3" width="43.109375" customWidth="1"/>
    <col min="4" max="4" width="11.5546875" customWidth="1"/>
    <col min="5" max="5" width="18.27734375" customWidth="1"/>
  </cols>
  <sheetData>
    <row r="1" spans="1:3" ht="15" x14ac:dyDescent="0.5">
      <c r="A1" s="52" t="s">
        <v>219</v>
      </c>
    </row>
    <row r="2" spans="1:3" x14ac:dyDescent="0.4">
      <c r="A2" t="s">
        <v>329</v>
      </c>
    </row>
    <row r="3" spans="1:3" x14ac:dyDescent="0.4">
      <c r="A3" s="85" t="str">
        <f>Data!I112</f>
        <v>Please tell us your rent and arrears on the last day of the quarter:</v>
      </c>
      <c r="B3" s="79" t="s">
        <v>329</v>
      </c>
      <c r="C3" t="s">
        <v>329</v>
      </c>
    </row>
    <row r="4" spans="1:3" x14ac:dyDescent="0.4">
      <c r="A4" t="s">
        <v>329</v>
      </c>
    </row>
    <row r="5" spans="1:3" x14ac:dyDescent="0.4">
      <c r="A5" t="s">
        <v>125</v>
      </c>
      <c r="B5" s="77">
        <f>Data!I19</f>
        <v>1250000</v>
      </c>
      <c r="C5" s="39" t="str">
        <f>Data!I22</f>
        <v>Gross rent arrears Comment</v>
      </c>
    </row>
    <row r="6" spans="1:3" x14ac:dyDescent="0.4">
      <c r="A6" t="s">
        <v>126</v>
      </c>
      <c r="B6" s="77">
        <f>Data!I20</f>
        <v>1500000</v>
      </c>
      <c r="C6" s="39" t="str">
        <f>Data!I23</f>
        <v>Total annual rent due Comment</v>
      </c>
    </row>
    <row r="7" spans="1:3" x14ac:dyDescent="0.4">
      <c r="A7" t="s">
        <v>127</v>
      </c>
      <c r="B7" s="73">
        <f>Data!J21</f>
        <v>83.333333333333343</v>
      </c>
    </row>
    <row r="8" spans="1:3" x14ac:dyDescent="0.4">
      <c r="A8" s="53" t="s">
        <v>329</v>
      </c>
    </row>
    <row r="9" spans="1:3" x14ac:dyDescent="0.4">
      <c r="A9" s="85" t="str">
        <f>Data!I113</f>
        <v>Please tell us your direct housing payments during the quarter:</v>
      </c>
      <c r="B9" s="79"/>
    </row>
    <row r="10" spans="1:3" x14ac:dyDescent="0.4">
      <c r="A10" t="s">
        <v>329</v>
      </c>
    </row>
    <row r="11" spans="1:3" x14ac:dyDescent="0.4">
      <c r="A11" t="s">
        <v>134</v>
      </c>
      <c r="B11" s="77">
        <f>Data!I25</f>
        <v>975000</v>
      </c>
      <c r="C11" s="39" t="str">
        <f>Data!I27</f>
        <v>Direct housing cost payments received Comment</v>
      </c>
    </row>
    <row r="12" spans="1:3" x14ac:dyDescent="0.4">
      <c r="A12" t="s">
        <v>135</v>
      </c>
      <c r="B12" s="73">
        <f>Data!J26</f>
        <v>65</v>
      </c>
    </row>
    <row r="13" spans="1:3" x14ac:dyDescent="0.4">
      <c r="A13" t="s">
        <v>329</v>
      </c>
    </row>
    <row r="14" spans="1:3" x14ac:dyDescent="0.4">
      <c r="A14" s="85" t="str">
        <f>Data!I114</f>
        <v>Please tell us about your empty homes:</v>
      </c>
    </row>
    <row r="15" spans="1:3" x14ac:dyDescent="0.4">
      <c r="A15" s="53" t="s">
        <v>329</v>
      </c>
      <c r="B15" s="79"/>
    </row>
    <row r="16" spans="1:3" x14ac:dyDescent="0.4">
      <c r="A16" t="s">
        <v>137</v>
      </c>
      <c r="B16" s="74">
        <f>Data!J29</f>
        <v>22</v>
      </c>
    </row>
    <row r="17" spans="1:3" x14ac:dyDescent="0.4">
      <c r="A17" t="s">
        <v>138</v>
      </c>
      <c r="B17" s="72">
        <f>Data!I30</f>
        <v>15</v>
      </c>
      <c r="C17" s="39" t="str">
        <f>Data!I32</f>
        <v>Empty homes (arose during the quarter) Comment</v>
      </c>
    </row>
    <row r="18" spans="1:3" x14ac:dyDescent="0.4">
      <c r="A18" t="s">
        <v>139</v>
      </c>
      <c r="B18" s="72">
        <f>Data!I31</f>
        <v>21</v>
      </c>
      <c r="C18" s="39" t="str">
        <f>Data!I33</f>
        <v>Empty homes (last day of the quarter) Comment</v>
      </c>
    </row>
    <row r="19" spans="1:3" x14ac:dyDescent="0.4">
      <c r="A19" t="s">
        <v>329</v>
      </c>
    </row>
    <row r="20" spans="1:3" x14ac:dyDescent="0.4">
      <c r="A20" s="85" t="str">
        <f>Data!I115</f>
        <v>Please tell us your rent lost through properties being empty during the quarter:</v>
      </c>
    </row>
    <row r="21" spans="1:3" x14ac:dyDescent="0.4">
      <c r="A21" t="s">
        <v>329</v>
      </c>
    </row>
    <row r="22" spans="1:3" x14ac:dyDescent="0.4">
      <c r="A22" t="s">
        <v>143</v>
      </c>
      <c r="B22" s="77">
        <f>Data!I35</f>
        <v>2000000</v>
      </c>
      <c r="C22" s="39" t="str">
        <f>Data!I38</f>
        <v>Total amount of rent due for the reporting quarter Comment</v>
      </c>
    </row>
    <row r="23" spans="1:3" x14ac:dyDescent="0.4">
      <c r="A23" t="s">
        <v>144</v>
      </c>
      <c r="B23" s="77">
        <f>Data!I36</f>
        <v>50000</v>
      </c>
      <c r="C23" s="39" t="str">
        <f>Data!I39</f>
        <v>Rent due lost through properties being empty during the quarter Comment</v>
      </c>
    </row>
    <row r="24" spans="1:3" x14ac:dyDescent="0.4">
      <c r="A24" t="s">
        <v>145</v>
      </c>
      <c r="B24" s="73">
        <f>Data!J37</f>
        <v>2.5</v>
      </c>
    </row>
    <row r="25" spans="1:3" x14ac:dyDescent="0.4">
      <c r="A25" t="s">
        <v>329</v>
      </c>
    </row>
    <row r="26" spans="1:3" x14ac:dyDescent="0.4">
      <c r="A26" s="85" t="str">
        <f>Data!I116</f>
        <v>Please tell us the average length of time to re-let properties in the last quarter:</v>
      </c>
    </row>
    <row r="27" spans="1:3" x14ac:dyDescent="0.4">
      <c r="A27" t="s">
        <v>329</v>
      </c>
    </row>
    <row r="28" spans="1:3" x14ac:dyDescent="0.4">
      <c r="A28" t="s">
        <v>148</v>
      </c>
      <c r="B28" s="72">
        <f>Data!I41</f>
        <v>250</v>
      </c>
      <c r="C28" s="39" t="str">
        <f>Data!I44</f>
        <v>Properties re-let Comment</v>
      </c>
    </row>
    <row r="29" spans="1:3" x14ac:dyDescent="0.4">
      <c r="A29" t="s">
        <v>149</v>
      </c>
      <c r="B29" s="72">
        <f>Data!I42</f>
        <v>21</v>
      </c>
      <c r="C29" s="39" t="str">
        <f>Data!I45</f>
        <v>Calendar days properites were empty Comment</v>
      </c>
    </row>
    <row r="30" spans="1:3" x14ac:dyDescent="0.4">
      <c r="A30" t="s">
        <v>150</v>
      </c>
      <c r="B30" s="73">
        <f>Data!J43</f>
        <v>8.4000000000000005E-2</v>
      </c>
    </row>
    <row r="31" spans="1:3" x14ac:dyDescent="0.4">
      <c r="A31" t="s">
        <v>329</v>
      </c>
    </row>
    <row r="32" spans="1:3" x14ac:dyDescent="0.4">
      <c r="A32" s="85" t="str">
        <f>Data!I117</f>
        <v>Please tell us your lets during the quarter:</v>
      </c>
      <c r="B32" s="79"/>
    </row>
    <row r="33" spans="1:3" x14ac:dyDescent="0.4">
      <c r="A33" t="s">
        <v>329</v>
      </c>
    </row>
    <row r="34" spans="1:3" x14ac:dyDescent="0.4">
      <c r="A34" t="s">
        <v>153</v>
      </c>
      <c r="B34" s="72">
        <f>Data!I63</f>
        <v>34</v>
      </c>
      <c r="C34" s="39" t="str">
        <f>Data!I71</f>
        <v>Number of lets to existing tenants LA Comment</v>
      </c>
    </row>
    <row r="35" spans="1:3" x14ac:dyDescent="0.4">
      <c r="A35" t="s">
        <v>154</v>
      </c>
      <c r="B35" s="72">
        <f>Data!I64</f>
        <v>12</v>
      </c>
      <c r="C35" s="39" t="str">
        <f>Data!I72</f>
        <v>Number of lets to housing list applicants LA Comment</v>
      </c>
    </row>
    <row r="36" spans="1:3" x14ac:dyDescent="0.4">
      <c r="A36" t="s">
        <v>155</v>
      </c>
      <c r="B36" s="72">
        <f>Data!I65</f>
        <v>46</v>
      </c>
      <c r="C36" s="39" t="str">
        <f>Data!I73</f>
        <v>Number of lets to homeless (SST) LA Comment</v>
      </c>
    </row>
    <row r="37" spans="1:3" x14ac:dyDescent="0.4">
      <c r="A37" t="s">
        <v>156</v>
      </c>
      <c r="B37" s="72">
        <f>Data!I66</f>
        <v>4</v>
      </c>
      <c r="C37" s="39" t="str">
        <f>Data!I74</f>
        <v>Number of lets to homeless (short SST) LA Comment</v>
      </c>
    </row>
    <row r="38" spans="1:3" x14ac:dyDescent="0.4">
      <c r="A38" t="s">
        <v>330</v>
      </c>
      <c r="B38" s="72">
        <f>Data!I67</f>
        <v>3</v>
      </c>
      <c r="C38" s="39" t="str">
        <f>Data!I75</f>
        <v>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v>
      </c>
    </row>
    <row r="39" spans="1:3" x14ac:dyDescent="0.4">
      <c r="A39" t="s">
        <v>158</v>
      </c>
      <c r="B39" s="72">
        <f>Data!I68</f>
        <v>8</v>
      </c>
      <c r="C39" s="39" t="str">
        <f>Data!I76</f>
        <v>Number of lets to others LA Comment</v>
      </c>
    </row>
    <row r="40" spans="1:3" x14ac:dyDescent="0.4">
      <c r="A40" t="s">
        <v>159</v>
      </c>
      <c r="B40" s="75">
        <f>Data!J69</f>
        <v>107</v>
      </c>
    </row>
    <row r="41" spans="1:3" x14ac:dyDescent="0.4">
      <c r="A41" t="s">
        <v>329</v>
      </c>
    </row>
    <row r="42" spans="1:3" x14ac:dyDescent="0.4">
      <c r="A42" s="25" t="s">
        <v>167</v>
      </c>
      <c r="B42" s="76">
        <f>Data!J70</f>
        <v>-91</v>
      </c>
      <c r="C42" s="39" t="str">
        <f>Data!I77</f>
        <v>Balance LA Comment</v>
      </c>
    </row>
    <row r="43" spans="1:3" x14ac:dyDescent="0.4">
      <c r="A43" t="s">
        <v>329</v>
      </c>
    </row>
    <row r="44" spans="1:3" x14ac:dyDescent="0.4">
      <c r="A44" s="85" t="str">
        <f>Data!I119</f>
        <v>Number of court actions initiated and properties recovered during the quarter:</v>
      </c>
      <c r="B44" s="79"/>
    </row>
    <row r="45" spans="1:3" x14ac:dyDescent="0.4">
      <c r="A45" t="s">
        <v>329</v>
      </c>
    </row>
    <row r="46" spans="1:3" x14ac:dyDescent="0.4">
      <c r="A46" t="s">
        <v>170</v>
      </c>
      <c r="B46" s="72">
        <f>Data!I82</f>
        <v>35</v>
      </c>
      <c r="C46" s="39" t="str">
        <f>Data!I86</f>
        <v>Total number of court actions initiated Comment</v>
      </c>
    </row>
    <row r="47" spans="1:3" x14ac:dyDescent="0.4">
      <c r="A47" t="s">
        <v>171</v>
      </c>
      <c r="B47" s="72">
        <f>Data!I83</f>
        <v>11</v>
      </c>
      <c r="C47" s="39" t="str">
        <f>Data!I87</f>
        <v>The number of properties recovered having obtained decree for non-payment of rent Comment</v>
      </c>
    </row>
    <row r="48" spans="1:3" x14ac:dyDescent="0.4">
      <c r="A48" t="s">
        <v>172</v>
      </c>
      <c r="B48" s="72">
        <f>Data!I84</f>
        <v>7</v>
      </c>
      <c r="C48" s="39" t="str">
        <f>Data!I88</f>
        <v>The number of properties recovered having obtained decree for anti-social behaviour Comment</v>
      </c>
    </row>
    <row r="49" spans="1:3" x14ac:dyDescent="0.4">
      <c r="A49" t="s">
        <v>173</v>
      </c>
      <c r="B49" s="72">
        <f>Data!I85</f>
        <v>8</v>
      </c>
      <c r="C49" s="39" t="str">
        <f>Data!I89</f>
        <v>The number of properties recovered having obtained decree for other reasons Comment</v>
      </c>
    </row>
    <row r="50" spans="1:3" x14ac:dyDescent="0.4">
      <c r="A50" t="s">
        <v>329</v>
      </c>
    </row>
    <row r="51" spans="1:3" x14ac:dyDescent="0.4">
      <c r="A51" s="85" t="str">
        <f>Data!I120</f>
        <v>Number of Notice of Proceedings issued during the quarter for:</v>
      </c>
      <c r="B51" s="79"/>
    </row>
    <row r="52" spans="1:3" x14ac:dyDescent="0.4">
      <c r="A52" t="s">
        <v>329</v>
      </c>
    </row>
    <row r="53" spans="1:3" x14ac:dyDescent="0.4">
      <c r="A53" t="s">
        <v>174</v>
      </c>
      <c r="B53" s="72">
        <f>Data!I91</f>
        <v>721</v>
      </c>
      <c r="C53" s="39" t="str">
        <f>Data!I94</f>
        <v>Rent arrears Comment</v>
      </c>
    </row>
    <row r="54" spans="1:3" x14ac:dyDescent="0.4">
      <c r="A54" t="s">
        <v>175</v>
      </c>
      <c r="B54" s="72">
        <f>Data!I92</f>
        <v>31</v>
      </c>
      <c r="C54" s="39" t="str">
        <f>Data!I95</f>
        <v>Antisocial behaviour / criminal activity Comment</v>
      </c>
    </row>
    <row r="55" spans="1:3" x14ac:dyDescent="0.4">
      <c r="A55" t="s">
        <v>176</v>
      </c>
      <c r="B55" s="72">
        <f>Data!I93</f>
        <v>9</v>
      </c>
      <c r="C55" s="39" t="str">
        <f>Data!I96</f>
        <v>Other reasons Comment</v>
      </c>
    </row>
    <row r="56" spans="1:3" x14ac:dyDescent="0.4">
      <c r="A56" t="s">
        <v>329</v>
      </c>
    </row>
    <row r="57" spans="1:3" x14ac:dyDescent="0.4">
      <c r="A57" s="85" t="str">
        <f>Data!I121</f>
        <v>Homeless applications received in the quarter:</v>
      </c>
    </row>
    <row r="58" spans="1:3" x14ac:dyDescent="0.4">
      <c r="A58" t="s">
        <v>329</v>
      </c>
    </row>
    <row r="59" spans="1:3" x14ac:dyDescent="0.4">
      <c r="A59" t="s">
        <v>372</v>
      </c>
      <c r="B59" s="72">
        <f>Data!I98</f>
        <v>55</v>
      </c>
      <c r="C59" s="39" t="str">
        <f>Data!I103</f>
        <v>Homeless applications received LA Comment</v>
      </c>
    </row>
    <row r="60" spans="1:3" x14ac:dyDescent="0.4">
      <c r="A60" t="s">
        <v>373</v>
      </c>
      <c r="B60" s="72">
        <f>Data!I99</f>
        <v>45</v>
      </c>
      <c r="C60" s="39" t="str">
        <f>Data!I104</f>
        <v>Households offered and accepted temporary accommodation LA Comment</v>
      </c>
    </row>
    <row r="61" spans="1:3" x14ac:dyDescent="0.4">
      <c r="A61" t="s">
        <v>374</v>
      </c>
      <c r="B61" s="72">
        <f>Data!I100</f>
        <v>5</v>
      </c>
      <c r="C61" s="39" t="str">
        <f>Data!I105</f>
        <v>Offered and refused temporary accommodation LA Comment</v>
      </c>
    </row>
    <row r="62" spans="1:3" x14ac:dyDescent="0.4">
      <c r="A62" t="s">
        <v>375</v>
      </c>
      <c r="B62" s="72">
        <f>Data!I101</f>
        <v>3</v>
      </c>
      <c r="C62" s="39" t="str">
        <f>Data!I106</f>
        <v>Not offered temporary accommodation when needed LA Comment</v>
      </c>
    </row>
    <row r="63" spans="1:3" x14ac:dyDescent="0.4">
      <c r="A63" t="s">
        <v>376</v>
      </c>
      <c r="B63" s="72">
        <f>Data!I102</f>
        <v>44</v>
      </c>
      <c r="C63" s="39" t="str">
        <f>Data!I107</f>
        <v>Households in temporary accommodation on the last day of the quarter LA Comment</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4"/>
  <sheetViews>
    <sheetView workbookViewId="0">
      <selection activeCell="E44" sqref="E44"/>
    </sheetView>
  </sheetViews>
  <sheetFormatPr defaultRowHeight="12.3" x14ac:dyDescent="0.4"/>
  <cols>
    <col min="1" max="1" width="13.5546875" customWidth="1"/>
    <col min="4" max="4" width="10.83203125" customWidth="1"/>
    <col min="7" max="7" width="13.71875" customWidth="1"/>
  </cols>
  <sheetData>
    <row r="1" spans="1:8" x14ac:dyDescent="0.4">
      <c r="A1" t="s">
        <v>65</v>
      </c>
      <c r="B1" t="s">
        <v>66</v>
      </c>
      <c r="D1" t="s">
        <v>65</v>
      </c>
      <c r="E1" t="s">
        <v>66</v>
      </c>
      <c r="G1" t="s">
        <v>65</v>
      </c>
      <c r="H1" t="s">
        <v>66</v>
      </c>
    </row>
    <row r="2" spans="1:8" x14ac:dyDescent="0.4">
      <c r="A2">
        <v>1</v>
      </c>
      <c r="B2" t="s">
        <v>67</v>
      </c>
      <c r="D2">
        <v>1</v>
      </c>
      <c r="E2" t="s">
        <v>67</v>
      </c>
      <c r="G2">
        <v>1</v>
      </c>
      <c r="H2" t="s">
        <v>67</v>
      </c>
    </row>
    <row r="3" spans="1:8" x14ac:dyDescent="0.4">
      <c r="A3">
        <v>875970000</v>
      </c>
      <c r="B3" t="s">
        <v>68</v>
      </c>
      <c r="D3">
        <v>201011</v>
      </c>
      <c r="E3" t="s">
        <v>69</v>
      </c>
      <c r="G3">
        <v>875970000</v>
      </c>
      <c r="H3" t="s">
        <v>70</v>
      </c>
    </row>
    <row r="4" spans="1:8" x14ac:dyDescent="0.4">
      <c r="A4">
        <v>875970001</v>
      </c>
      <c r="B4" t="s">
        <v>44</v>
      </c>
      <c r="D4">
        <v>201112</v>
      </c>
      <c r="E4" t="s">
        <v>71</v>
      </c>
      <c r="G4">
        <v>875970010</v>
      </c>
      <c r="H4" t="s">
        <v>72</v>
      </c>
    </row>
    <row r="5" spans="1:8" x14ac:dyDescent="0.4">
      <c r="D5">
        <v>201213</v>
      </c>
      <c r="E5" t="s">
        <v>73</v>
      </c>
      <c r="G5">
        <v>875970020</v>
      </c>
      <c r="H5" t="s">
        <v>74</v>
      </c>
    </row>
    <row r="6" spans="1:8" x14ac:dyDescent="0.4">
      <c r="D6">
        <v>201314</v>
      </c>
      <c r="E6" t="s">
        <v>75</v>
      </c>
      <c r="G6">
        <v>875970030</v>
      </c>
      <c r="H6" t="s">
        <v>76</v>
      </c>
    </row>
    <row r="7" spans="1:8" x14ac:dyDescent="0.4">
      <c r="D7">
        <v>201415</v>
      </c>
      <c r="E7" t="s">
        <v>77</v>
      </c>
      <c r="G7">
        <v>875970040</v>
      </c>
      <c r="H7" t="s">
        <v>78</v>
      </c>
    </row>
    <row r="8" spans="1:8" x14ac:dyDescent="0.4">
      <c r="D8">
        <v>201516</v>
      </c>
      <c r="E8" t="s">
        <v>79</v>
      </c>
      <c r="G8">
        <v>875970050</v>
      </c>
      <c r="H8" t="s">
        <v>80</v>
      </c>
    </row>
    <row r="9" spans="1:8" x14ac:dyDescent="0.4">
      <c r="D9">
        <v>201617</v>
      </c>
      <c r="E9" t="s">
        <v>81</v>
      </c>
      <c r="G9">
        <v>875970060</v>
      </c>
      <c r="H9" t="s">
        <v>82</v>
      </c>
    </row>
    <row r="10" spans="1:8" x14ac:dyDescent="0.4">
      <c r="D10">
        <v>201718</v>
      </c>
      <c r="E10" t="s">
        <v>83</v>
      </c>
      <c r="G10">
        <v>875970070</v>
      </c>
      <c r="H10" t="s">
        <v>84</v>
      </c>
    </row>
    <row r="11" spans="1:8" x14ac:dyDescent="0.4">
      <c r="D11">
        <v>201819</v>
      </c>
      <c r="E11" t="s">
        <v>85</v>
      </c>
      <c r="G11">
        <v>875970080</v>
      </c>
      <c r="H11" t="s">
        <v>86</v>
      </c>
    </row>
    <row r="12" spans="1:8" x14ac:dyDescent="0.4">
      <c r="D12">
        <v>201920</v>
      </c>
      <c r="E12" t="s">
        <v>87</v>
      </c>
      <c r="G12">
        <v>875970090</v>
      </c>
      <c r="H12" t="s">
        <v>88</v>
      </c>
    </row>
    <row r="13" spans="1:8" x14ac:dyDescent="0.4">
      <c r="D13">
        <v>875970000</v>
      </c>
      <c r="E13" t="s">
        <v>45</v>
      </c>
      <c r="G13">
        <v>875970100</v>
      </c>
      <c r="H13" t="s">
        <v>89</v>
      </c>
    </row>
    <row r="14" spans="1:8" x14ac:dyDescent="0.4">
      <c r="G14">
        <v>875970110</v>
      </c>
      <c r="H14" t="s">
        <v>90</v>
      </c>
    </row>
    <row r="15" spans="1:8" x14ac:dyDescent="0.4">
      <c r="G15">
        <v>875970120</v>
      </c>
      <c r="H15" t="s">
        <v>91</v>
      </c>
    </row>
    <row r="16" spans="1:8" x14ac:dyDescent="0.4">
      <c r="G16">
        <v>875970130</v>
      </c>
      <c r="H16" t="s">
        <v>92</v>
      </c>
    </row>
    <row r="17" spans="7:8" x14ac:dyDescent="0.4">
      <c r="G17">
        <v>875970140</v>
      </c>
      <c r="H17" t="s">
        <v>93</v>
      </c>
    </row>
    <row r="18" spans="7:8" x14ac:dyDescent="0.4">
      <c r="G18">
        <v>875970150</v>
      </c>
      <c r="H18" t="s">
        <v>94</v>
      </c>
    </row>
    <row r="19" spans="7:8" x14ac:dyDescent="0.4">
      <c r="G19">
        <v>875970160</v>
      </c>
      <c r="H19" t="s">
        <v>95</v>
      </c>
    </row>
    <row r="20" spans="7:8" x14ac:dyDescent="0.4">
      <c r="G20">
        <v>875970170</v>
      </c>
      <c r="H20" t="s">
        <v>96</v>
      </c>
    </row>
    <row r="21" spans="7:8" x14ac:dyDescent="0.4">
      <c r="G21">
        <v>875970180</v>
      </c>
      <c r="H21" t="s">
        <v>97</v>
      </c>
    </row>
    <row r="22" spans="7:8" x14ac:dyDescent="0.4">
      <c r="G22">
        <v>875970190</v>
      </c>
      <c r="H22" t="s">
        <v>98</v>
      </c>
    </row>
    <row r="23" spans="7:8" x14ac:dyDescent="0.4">
      <c r="G23">
        <v>875970200</v>
      </c>
      <c r="H23" t="s">
        <v>99</v>
      </c>
    </row>
    <row r="24" spans="7:8" x14ac:dyDescent="0.4">
      <c r="G24">
        <v>875970210</v>
      </c>
      <c r="H24" t="s">
        <v>100</v>
      </c>
    </row>
    <row r="25" spans="7:8" x14ac:dyDescent="0.4">
      <c r="G25">
        <v>875970220</v>
      </c>
      <c r="H25" t="s">
        <v>101</v>
      </c>
    </row>
    <row r="26" spans="7:8" x14ac:dyDescent="0.4">
      <c r="G26">
        <v>875970230</v>
      </c>
      <c r="H26" t="s">
        <v>102</v>
      </c>
    </row>
    <row r="27" spans="7:8" x14ac:dyDescent="0.4">
      <c r="G27">
        <v>875970240</v>
      </c>
      <c r="H27" t="s">
        <v>103</v>
      </c>
    </row>
    <row r="28" spans="7:8" x14ac:dyDescent="0.4">
      <c r="G28">
        <v>875970250</v>
      </c>
      <c r="H28" t="s">
        <v>104</v>
      </c>
    </row>
    <row r="29" spans="7:8" x14ac:dyDescent="0.4">
      <c r="G29">
        <v>875970260</v>
      </c>
      <c r="H29" t="s">
        <v>105</v>
      </c>
    </row>
    <row r="30" spans="7:8" x14ac:dyDescent="0.4">
      <c r="G30">
        <v>875970270</v>
      </c>
      <c r="H30" t="s">
        <v>106</v>
      </c>
    </row>
    <row r="31" spans="7:8" x14ac:dyDescent="0.4">
      <c r="G31">
        <v>875970290</v>
      </c>
      <c r="H31" t="s">
        <v>107</v>
      </c>
    </row>
    <row r="32" spans="7:8" x14ac:dyDescent="0.4">
      <c r="G32">
        <v>875970300</v>
      </c>
      <c r="H32" t="s">
        <v>108</v>
      </c>
    </row>
    <row r="33" spans="7:8" x14ac:dyDescent="0.4">
      <c r="G33">
        <v>875970310</v>
      </c>
      <c r="H33" t="s">
        <v>109</v>
      </c>
    </row>
    <row r="34" spans="7:8" x14ac:dyDescent="0.4">
      <c r="G34">
        <v>875970320</v>
      </c>
      <c r="H34" t="s">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Version Control</vt:lpstr>
      <vt:lpstr>Structure &amp; wording</vt:lpstr>
      <vt:lpstr>Data</vt:lpstr>
      <vt:lpstr>Indicators RSL</vt:lpstr>
      <vt:lpstr>Indicators LA</vt:lpstr>
      <vt:lpstr>LOVs</vt:lpstr>
      <vt:lpstr>LA</vt:lpstr>
      <vt:lpstr>PREVQ</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2015-10-27T15:03:11Z</cp:lastPrinted>
  <dcterms:created xsi:type="dcterms:W3CDTF">2012-12-05T15:52:15Z</dcterms:created>
  <dcterms:modified xsi:type="dcterms:W3CDTF">2021-09-08T15:12:20Z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