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ThinkPad\MainFolder\FRS102\2021 Development\FYFP\"/>
    </mc:Choice>
  </mc:AlternateContent>
  <bookViews>
    <workbookView xWindow="0" yWindow="0" windowWidth="19200" windowHeight="7050"/>
  </bookViews>
  <sheets>
    <sheet name="Projections &amp; Assumptions" sheetId="1" r:id="rId1"/>
    <sheet name="Ratios" sheetId="2" r:id="rId2"/>
  </sheets>
  <definedNames>
    <definedName name="AI_Actual_Assumed_Average_Salary_Increase_Percentage">'Projections &amp; Assumptions'!$J$193</definedName>
    <definedName name="AI_Assumptions_Average_Cost_Of_Borrowing_Percentage">'Projections &amp; Assumptions'!$J$194</definedName>
    <definedName name="AI_Assumptions_Direct_Maintenance_Cost_Increase_Margin_Above_General_Inflation_Percentage">'Projections &amp; Assumptions'!$J$192</definedName>
    <definedName name="AI_Assumptions_Employers_Contributions_For_Pensions_Percentage">'Projections &amp; Assumptions'!$J$195</definedName>
    <definedName name="AI_Assumptions_Employers_Contributions_For_Pensions_Pounds">'Projections &amp; Assumptions'!$J$196</definedName>
    <definedName name="AI_Assumptions_General_Inflation_Percentage">'Projections &amp; Assumptions'!$J$189</definedName>
    <definedName name="AI_Assumptions_Minimum_Headroom_Cover_Tightest_Asset_Cover_Covenant_Pounds">'Projections &amp; Assumptions'!$J$200</definedName>
    <definedName name="AI_Assumptions_Minimum_Headroom_Cover_Tightest_Gearing_Covenant_Pounds">'Projections &amp; Assumptions'!$J$199</definedName>
    <definedName name="AI_Assumptions_Minimum_Headroom_Cover_Tightest_Interest_Cover_Covenant_Pounds">'Projections &amp; Assumptions'!$J$198</definedName>
    <definedName name="AI_Assumptions_Operating_Cost_Increase_Margin_Above_General_Inflation_Percentage">'Projections &amp; Assumptions'!$J$191</definedName>
    <definedName name="AI_Assumptions_Rent_Increase_Margin_Above_General_Inflation_Percentage">'Projections &amp; Assumptions'!$J$190</definedName>
    <definedName name="AI_Assumptions_SHAPS_Pensions_Deficit_Contributions_Pounds">'Projections &amp; Assumptions'!$J$197</definedName>
    <definedName name="AI_Assumptions_Total_Staff_Costs_Including_NI_And_Pension_Costs">'Projections &amp; Assumptions'!$J$202</definedName>
    <definedName name="AI_Dev_Funding_Size">'Projections &amp; Assumptions'!$J$163</definedName>
    <definedName name="AI_Financed_By_Cash_Reserves">'Projections &amp; Assumptions'!$J$184</definedName>
    <definedName name="AI_Financed_By_Other">'Projections &amp; Assumptions'!$J$185</definedName>
    <definedName name="AI_Financed_By_Other_Public_Subsidy">'Projections &amp; Assumptions'!$J$181</definedName>
    <definedName name="AI_Financed_By_Private_Finance">'Projections &amp; Assumptions'!$J$182</definedName>
    <definedName name="AI_Financed_By_Sales">'Projections &amp; Assumptions'!$J$183</definedName>
    <definedName name="AI_Financed_By_Scottish_Housing_Grants">'Projections &amp; Assumptions'!$J$180</definedName>
    <definedName name="AI_New_Low_Costs_Home">'Projections &amp; Assumptions'!$J$161</definedName>
    <definedName name="AI_New_MMR_Properties">'Projections &amp; Assumptions'!$J$160</definedName>
    <definedName name="AI_New_Properties_Other_Tenures">'Projections &amp; Assumptions'!$J$162</definedName>
    <definedName name="AI_New_Social_Rent">'Projections &amp; Assumptions'!$J$159</definedName>
    <definedName name="AI_Number_Of_Units_Lost_During_Year_From">'Projections &amp; Assumptions'!$J$166</definedName>
    <definedName name="AI_Number_Of_Units_Lost_During_Year_From_Demolition">'Projections &amp; Assumptions'!$J$167</definedName>
    <definedName name="AI_Number_Of_Units_Lost_During_Year_From_Other">'Projections &amp; Assumptions'!$J$168</definedName>
    <definedName name="AI_Total_Capital_Revenue_Expenditure_All_Other_Properties">'Projections &amp; Assumptions'!$J$208</definedName>
    <definedName name="AI_Total_Capital_Revenue_Expenditure_Pre_1919_Properties">'Projections &amp; Assumptions'!$J$207</definedName>
    <definedName name="AI_Total_Cost_Of_New_Units">'Projections &amp; Assumptions'!$J$186</definedName>
    <definedName name="AI_Units_Low_Costs_Home_Ownership_Properties">'Projections &amp; Assumptions'!$J$173</definedName>
    <definedName name="AI_Units_MMR_Properties">'Projections &amp; Assumptions'!$J$172</definedName>
    <definedName name="AI_Units_Number_Of_Units_Managed_At_End_Of_Period_Exclude_Factored_Units">'Projections &amp; Assumptions'!$J$177</definedName>
    <definedName name="AI_Units_Properties_Other_Tenures">'Projections &amp; Assumptions'!$J$174</definedName>
    <definedName name="AI_Units_Social_Rent_Properties">'Projections &amp; Assumptions'!$J$171</definedName>
    <definedName name="BS_Balance_Check">'Projections &amp; Assumptions'!$J$108</definedName>
    <definedName name="BS_Capital_And_Reserves_Restricted_Reserves">'Projections &amp; Assumptions'!$J$102</definedName>
    <definedName name="BS_Capital_And_Reserves_Revaluation_Reserve">'Projections &amp; Assumptions'!$J$101</definedName>
    <definedName name="BS_Capital_And_Reserves_Revenue_Reserves">'Projections &amp; Assumptions'!$J$103</definedName>
    <definedName name="BS_Capital_And_Reserves_Share_Capital">'Projections &amp; Assumptions'!$J$100</definedName>
    <definedName name="BS_Creditors_Amounts_Falling_Due_After_One_Year_Other_Long_Term_Creditors">'Projections &amp; Assumptions'!$J$92</definedName>
    <definedName name="BS_Creditors_Amounts_Falling_Due_After_One_Year_Pension_asset_liability">'Projections &amp; Assumptions'!$J$96</definedName>
    <definedName name="BS_Creditors_Amounts_Falling_Due_After_One_Year_Provisions_For_Liabilities_And_Charges">'Projections &amp; Assumptions'!$J$95</definedName>
    <definedName name="BS_Creditors_Amounts_Falling_Due_After_One_Year_Total">'Projections &amp; Assumptions'!$J$94</definedName>
    <definedName name="BS_Creditors_Amounts_Falling_Due_Within_One_Year_Loans_Due_Within_One_Year">'Projections &amp; Assumptions'!$J$81</definedName>
    <definedName name="BS_Creditors_Amounts_Falling_Due_Within_One_Year_Other_Short_Term_Creditors">'Projections &amp; Assumptions'!$J$83</definedName>
    <definedName name="BS_Creditors_Amounts_Falling_Due_Within_One_Year_Overdrafts_Due_Within_One_Year">'Projections &amp; Assumptions'!$J$82</definedName>
    <definedName name="BS_Creditors_Ampunts_Falling_Due_After_One_Year_Loans_Due_After_One_Year">'Projections &amp; Assumptions'!$J$91</definedName>
    <definedName name="BS_Current_Assets_Cash_At_Bank_And_In_Hand">'Projections &amp; Assumptions'!$J$77</definedName>
    <definedName name="BS_Current_Assets_Investments_Non_Cash">'Projections &amp; Assumptions'!$J$76</definedName>
    <definedName name="BS_Current_Assets_Net_Rental_Debtors">'Projections &amp; Assumptions'!$J$74</definedName>
    <definedName name="BS_Current_Assets_Other_Debtors_Stock_And_WIP">'Projections &amp; Assumptions'!$J$75</definedName>
    <definedName name="BS_Intangible_Fixed_Assets">'Projections &amp; Assumptions'!$J$60</definedName>
    <definedName name="BS_Intra_Group_Creditors_As_Included_Above">'Projections &amp; Assumptions'!$J$107</definedName>
    <definedName name="BS_Intra_Group_Debtors_As_Included_Above">'Projections &amp; Assumptions'!$J$106</definedName>
    <definedName name="BS_NET_ASSETS">'Projections &amp; Assumptions'!$J$97</definedName>
    <definedName name="BS_NET_CURRENT_ASSETS_LIABILITIES">'Projections &amp; Assumptions'!$J$86</definedName>
    <definedName name="BS_NET_HOUSING_ASSETS">'Projections &amp; Assumptions'!$J$67</definedName>
    <definedName name="BS_NET_HOUSING_ASSETS_Investments">'Projections &amp; Assumptions'!$J$69</definedName>
    <definedName name="BS_NET_HOUSING_ASSETS_Other_Fixed_Assets">'Projections &amp; Assumptions'!$J$70</definedName>
    <definedName name="BS_Pension_Liability_As_Included_Above">'Projections &amp; Assumptions'!$J$96</definedName>
    <definedName name="BS_Tangible_Fixed_Assets_Housing_Properties_Gross_Cost_Or_Valuation">'Projections &amp; Assumptions'!$J$63</definedName>
    <definedName name="BS_Tangible_Fixed_Assets_Less_Housing_Depreciation">'Projections &amp; Assumptions'!$J$65</definedName>
    <definedName name="BS_Tangible_Fixed_Assets_Less_Negative_Goodwill">'Projections &amp; Assumptions'!$J$66</definedName>
    <definedName name="BS_TOTAL_ASSETS_LESS_CURRENT_LIABILITIES">'Projections &amp; Assumptions'!$J$88</definedName>
    <definedName name="BS_TOTAL_CAPITAL_AND_RESERVES">'Projections &amp; Assumptions'!$J$104</definedName>
    <definedName name="BS_TOTAL_CURRENT_ASSETS">'Projections &amp; Assumptions'!$J$78</definedName>
    <definedName name="BS_TOTAL_CURRENT_LIABILITIES">'Projections &amp; Assumptions'!$J$84</definedName>
    <definedName name="BS_TOTAL_FIXED_ASSETS">'Projections &amp; Assumptions'!$J$71</definedName>
    <definedName name="CF_CAPITAL_EXPENDITURE_AND_FINANCIAL_INVESTMENT">'Projections &amp; Assumptions'!$J$138</definedName>
    <definedName name="CF_Capital_Expenditure_And_Financial_Investments_Construction_Or_Acquisition_Of_Housing_Properties">'Projections &amp; Assumptions'!$J$130</definedName>
    <definedName name="CF_Capital_Expenditure_And_Financial_Investments_Construction_Or_Acquisition_Of_Other_Fixed_Assets">'Projections &amp; Assumptions'!$J$133</definedName>
    <definedName name="CF_Capital_Expenditure_And_Financial_Investments_Construction_Or_Acquisition_Of_Other_Land_And_Buildings">'Projections &amp; Assumptions'!$J$132</definedName>
    <definedName name="CF_Capital_Expenditure_And_Financial_Investments_Grants_Repaid_Received">'Projections &amp; Assumptions'!$J$137</definedName>
    <definedName name="CF_Capital_Expenditure_And_Financial_Investments_Improvement_Of_Housing">'Projections &amp; Assumptions'!$J$131</definedName>
    <definedName name="CF_Capital_Expenditure_And_Financial_Investments_Sale_Of_Other_Fixed_Assets">'Projections &amp; Assumptions'!$J$136</definedName>
    <definedName name="CF_Capital_Expenditure_And_Financial_Investments_Sale_Of_Other_Land_And_Buildings">'Projections &amp; Assumptions'!$J$135</definedName>
    <definedName name="CF_Capital_Expenditure_And_Financial_Investments_Sale_Of_Social_Housing_Properties">'Projections &amp; Assumptions'!$J$134</definedName>
    <definedName name="CF_Cash_Balance_Balance_Brought_Forward">'Projections &amp; Assumptions'!$J$152</definedName>
    <definedName name="CF_CLOSING_BALANCE">'Projections &amp; Assumptions'!$J$154</definedName>
    <definedName name="CF_Difference_Between_Closing_Balance_And_Cash_At_Bank_And_In_Hand">'Projections &amp; Assumptions'!#REF!</definedName>
    <definedName name="CF_Financing_Debt_Drawdown">'Projections &amp; Assumptions'!$J$144</definedName>
    <definedName name="CF_Financing_Debt_Repayment">'Projections &amp; Assumptions'!$J$145</definedName>
    <definedName name="CF_Financing_Equity_Drawdown">'Projections &amp; Assumptions'!$J$143</definedName>
    <definedName name="CF_Financing_Working_Capital_Cash_Drawn_Repaid">'Projections &amp; Assumptions'!$J$146</definedName>
    <definedName name="CF_Increase_Decrease_In_Net_Cash">'Projections &amp; Assumptions'!$J$153</definedName>
    <definedName name="CF_INCREASE_DECREASE_IN_NET_CASH1">'Projections &amp; Assumptions'!$J$149</definedName>
    <definedName name="CF_NET_CASH_BEFORE_FINANCING">'Projections &amp; Assumptions'!$J$140</definedName>
    <definedName name="CF_NET_CASH_FROM_FINANCING">'Projections &amp; Assumptions'!$J$147</definedName>
    <definedName name="CF_NET_CASH_FROM_OPERATING_ACTIVITIES">'Projections &amp; Assumptions'!$J$120</definedName>
    <definedName name="CF_Net_Cash_From_Operating_Activities_Depreciation_And_Amortisation">'Projections &amp; Assumptions'!$J$113</definedName>
    <definedName name="CF_Net_Cash_From_Operating_Activities_Gain_Loss_On_Sale_Of_Fixed_Assets">'Projections &amp; Assumptions'!$J$118</definedName>
    <definedName name="CF_Net_Cash_From_Operating_Activities_Impairments_Revaluation_Enhancements">'Projections &amp; Assumptions'!$J$114</definedName>
    <definedName name="CF_Net_Cash_From_Operating_Activities_Increase_Decrease_In_Creditors">'Projections &amp; Assumptions'!$J$115</definedName>
    <definedName name="CF_Net_Cash_From_Operating_Activities_Increase_Decrease_In_Debtors">'Projections &amp; Assumptions'!$J$116</definedName>
    <definedName name="CF_Net_Cash_From_Operating_Activities_Increase_Decrease_In_Stock_And_WIP">'Projections &amp; Assumptions'!$J$117</definedName>
    <definedName name="CF_Net_Cash_From_Operating_Activities_Operating_Surplus_Deficit">'Projections &amp; Assumptions'!$J$112</definedName>
    <definedName name="CF_Net_Cash_From_Operating_Activities_Other_Non_Cash_Adjustments">'Projections &amp; Assumptions'!$J$119</definedName>
    <definedName name="CF_Return_On_Investment_And_Servicing_Of_Finance_Interest_Paid">'Projections &amp; Assumptions'!$J$126</definedName>
    <definedName name="CF_Return_On_Investment_And_Servicing_Of_Finance_Interest_Received">'Projections &amp; Assumptions'!$J$125</definedName>
    <definedName name="CF_RETURNS_ON_INVESTMENT_AND_SERVICING_OF_FINANCE">'Projections &amp; Assumptions'!$J$127</definedName>
    <definedName name="CF_Tax_Paid_Refunded">'Projections &amp; Assumptions'!$J$122</definedName>
    <definedName name="FYDPPA1123DP">'Projections &amp; Assumptions'!$IO$200</definedName>
    <definedName name="FYFPPA001">'Projections &amp; Assumptions'!$D$10</definedName>
    <definedName name="FYFPPA001DP">'Projections &amp; Assumptions'!$IL$10</definedName>
    <definedName name="FYFPPA002">'Projections &amp; Assumptions'!$D$11</definedName>
    <definedName name="FYFPPA002DP">'Projections &amp; Assumptions'!$IL$11</definedName>
    <definedName name="FYFPPA003">'Projections &amp; Assumptions'!$D$12</definedName>
    <definedName name="FYFPPA004">'Projections &amp; Assumptions'!$D$13</definedName>
    <definedName name="FYFPPA004DP">'Projections &amp; Assumptions'!$IL$13</definedName>
    <definedName name="FYFPPA005">'Projections &amp; Assumptions'!$D$14</definedName>
    <definedName name="FYFPPA006">'Projections &amp; Assumptions'!$D$15</definedName>
    <definedName name="FYFPPA006DP">'Projections &amp; Assumptions'!$IL$15</definedName>
    <definedName name="FYFPPA007">'Projections &amp; Assumptions'!$D$19</definedName>
    <definedName name="FYFPPA007DP">'Projections &amp; Assumptions'!$IL$19</definedName>
    <definedName name="FYFPPA008">'Projections &amp; Assumptions'!$D$20</definedName>
    <definedName name="FYFPPA009">'Projections &amp; Assumptions'!$D$22</definedName>
    <definedName name="FYFPPA009DP">'Projections &amp; Assumptions'!$IL$22</definedName>
    <definedName name="FYFPPA010">'Projections &amp; Assumptions'!$D$23</definedName>
    <definedName name="FYFPPA010DP">'Projections &amp; Assumptions'!$IL$23</definedName>
    <definedName name="FYFPPA011">'Projections &amp; Assumptions'!$D$25</definedName>
    <definedName name="FYFPPA011DP">'Projections &amp; Assumptions'!$IL$25</definedName>
    <definedName name="FYFPPA012">'Projections &amp; Assumptions'!$D$27</definedName>
    <definedName name="FYFPPA012DP">'Projections &amp; Assumptions'!$IL$27</definedName>
    <definedName name="FYFPPA013">'Projections &amp; Assumptions'!$D$28</definedName>
    <definedName name="FYFPPA013DP">'Projections &amp; Assumptions'!$IL$28</definedName>
    <definedName name="FYFPPA014">'Projections &amp; Assumptions'!$D$29</definedName>
    <definedName name="FYFPPA014DP">'Projections &amp; Assumptions'!$IL$29</definedName>
    <definedName name="FYFPPA015">'Projections &amp; Assumptions'!$D$30</definedName>
    <definedName name="FYFPPA015DP">'Projections &amp; Assumptions'!$IL$30</definedName>
    <definedName name="FYFPPA016">'Projections &amp; Assumptions'!$D$31</definedName>
    <definedName name="FYFPPA016DP">'Projections &amp; Assumptions'!$IL$31</definedName>
    <definedName name="FYFPPA017">'Projections &amp; Assumptions'!$D$33</definedName>
    <definedName name="FYFPPA017DP">'Projections &amp; Assumptions'!$IL$33</definedName>
    <definedName name="FYFPPA018">'Projections &amp; Assumptions'!$D$36</definedName>
    <definedName name="FYFPPA020">'Projections &amp; Assumptions'!$D$37</definedName>
    <definedName name="FYFPPA020DP">'Projections &amp; Assumptions'!$IL$37</definedName>
    <definedName name="FYFPPA021">'Projections &amp; Assumptions'!$D$41</definedName>
    <definedName name="FYFPPA021DP">'Projections &amp; Assumptions'!$IL$41</definedName>
    <definedName name="FYFPPA022">'Projections &amp; Assumptions'!$D$42</definedName>
    <definedName name="FYFPPA022DP">'Projections &amp; Assumptions'!$IL$42</definedName>
    <definedName name="FYFPPA023">'Projections &amp; Assumptions'!$D$46</definedName>
    <definedName name="FYFPPA024">'Projections &amp; Assumptions'!$D$48</definedName>
    <definedName name="FYFPPA024DP">'Projections &amp; Assumptions'!$IL$48</definedName>
    <definedName name="FYFPPA026">'Projections &amp; Assumptions'!$D$50</definedName>
    <definedName name="FYFPPA027">'Projections &amp; Assumptions'!$E$10</definedName>
    <definedName name="FYFPPA027DP">'Projections &amp; Assumptions'!$IM$10</definedName>
    <definedName name="FYFPPA028">'Projections &amp; Assumptions'!$E$11</definedName>
    <definedName name="FYFPPA028DP">'Projections &amp; Assumptions'!$IM$11</definedName>
    <definedName name="FYFPPA029">'Projections &amp; Assumptions'!$E$12</definedName>
    <definedName name="FYFPPA030">'Projections &amp; Assumptions'!$E$13</definedName>
    <definedName name="FYFPPA030DP">'Projections &amp; Assumptions'!$IM$13</definedName>
    <definedName name="FYFPPA031">'Projections &amp; Assumptions'!$E$14</definedName>
    <definedName name="FYFPPA032">'Projections &amp; Assumptions'!$E$15</definedName>
    <definedName name="FYFPPA032DP">'Projections &amp; Assumptions'!$IM$15</definedName>
    <definedName name="FYFPPA033">'Projections &amp; Assumptions'!$E$19</definedName>
    <definedName name="FYFPPA033DP">'Projections &amp; Assumptions'!$IM$19</definedName>
    <definedName name="FYFPPA034">'Projections &amp; Assumptions'!$E$20</definedName>
    <definedName name="FYFPPA035">'Projections &amp; Assumptions'!$E$22</definedName>
    <definedName name="FYFPPA035DP">'Projections &amp; Assumptions'!$IM$22</definedName>
    <definedName name="FYFPPA036">'Projections &amp; Assumptions'!$E$23</definedName>
    <definedName name="FYFPPA036DP">'Projections &amp; Assumptions'!$IM$23</definedName>
    <definedName name="FYFPPA037">'Projections &amp; Assumptions'!$E$25</definedName>
    <definedName name="FYFPPA037DP">'Projections &amp; Assumptions'!$IM$25</definedName>
    <definedName name="FYFPPA038">'Projections &amp; Assumptions'!$E$27</definedName>
    <definedName name="FYFPPA038DP">'Projections &amp; Assumptions'!$IM$27</definedName>
    <definedName name="FYFPPA039">'Projections &amp; Assumptions'!$E$28</definedName>
    <definedName name="FYFPPA039DP">'Projections &amp; Assumptions'!$IM$28</definedName>
    <definedName name="FYFPPA040">'Projections &amp; Assumptions'!$E$29</definedName>
    <definedName name="FYFPPA040DP">'Projections &amp; Assumptions'!$IM$29</definedName>
    <definedName name="FYFPPA041">'Projections &amp; Assumptions'!$E$30</definedName>
    <definedName name="FYFPPA041DP">'Projections &amp; Assumptions'!$IM$30</definedName>
    <definedName name="FYFPPA042">'Projections &amp; Assumptions'!$E$31</definedName>
    <definedName name="FYFPPA042DP">'Projections &amp; Assumptions'!$IM$31</definedName>
    <definedName name="FYFPPA043">'Projections &amp; Assumptions'!$E$33</definedName>
    <definedName name="FYFPPA043DP">'Projections &amp; Assumptions'!$IM$33</definedName>
    <definedName name="FYFPPA044">'Projections &amp; Assumptions'!$E$36</definedName>
    <definedName name="FYFPPA046">'Projections &amp; Assumptions'!$E$37</definedName>
    <definedName name="FYFPPA046DP">'Projections &amp; Assumptions'!$IM$37</definedName>
    <definedName name="FYFPPA047">'Projections &amp; Assumptions'!$E$41</definedName>
    <definedName name="FYFPPA047DP">'Projections &amp; Assumptions'!$IM$41</definedName>
    <definedName name="FYFPPA048">'Projections &amp; Assumptions'!$E$42</definedName>
    <definedName name="FYFPPA048DP">'Projections &amp; Assumptions'!$IM$42</definedName>
    <definedName name="FYFPPA049">'Projections &amp; Assumptions'!$E$46</definedName>
    <definedName name="FYFPPA050">'Projections &amp; Assumptions'!$E$48</definedName>
    <definedName name="FYFPPA050DP">'Projections &amp; Assumptions'!$IM$48</definedName>
    <definedName name="FYFPPA052">'Projections &amp; Assumptions'!$E$50</definedName>
    <definedName name="FYFPPA053">'Projections &amp; Assumptions'!$F$10</definedName>
    <definedName name="FYFPPA053DP">'Projections &amp; Assumptions'!$IN$10</definedName>
    <definedName name="FYFPPA054">'Projections &amp; Assumptions'!$F$11</definedName>
    <definedName name="FYFPPA054DP">'Projections &amp; Assumptions'!$IN$11</definedName>
    <definedName name="FYFPPA055">'Projections &amp; Assumptions'!$F$12</definedName>
    <definedName name="FYFPPA056">'Projections &amp; Assumptions'!$F$13</definedName>
    <definedName name="FYFPPA056DP">'Projections &amp; Assumptions'!$IN$13</definedName>
    <definedName name="FYFPPA057">'Projections &amp; Assumptions'!$F$14</definedName>
    <definedName name="FYFPPA058">'Projections &amp; Assumptions'!$F$15</definedName>
    <definedName name="FYFPPA058DP">'Projections &amp; Assumptions'!$IN$15</definedName>
    <definedName name="FYFPPA059">'Projections &amp; Assumptions'!$F$19</definedName>
    <definedName name="FYFPPA059DP">'Projections &amp; Assumptions'!$IN$19</definedName>
    <definedName name="FYFPPA060">'Projections &amp; Assumptions'!$F$20</definedName>
    <definedName name="FYFPPA061">'Projections &amp; Assumptions'!$F$22</definedName>
    <definedName name="FYFPPA061DP">'Projections &amp; Assumptions'!$IN$22</definedName>
    <definedName name="FYFPPA062">'Projections &amp; Assumptions'!$F$23</definedName>
    <definedName name="FYFPPA062DP">'Projections &amp; Assumptions'!$IN$23</definedName>
    <definedName name="FYFPPA063">'Projections &amp; Assumptions'!$F$25</definedName>
    <definedName name="FYFPPA063DP">'Projections &amp; Assumptions'!$IN$25</definedName>
    <definedName name="FYFPPA064">'Projections &amp; Assumptions'!$F$27</definedName>
    <definedName name="FYFPPA064DP">'Projections &amp; Assumptions'!$IN$27</definedName>
    <definedName name="FYFPPA065">'Projections &amp; Assumptions'!$F$28</definedName>
    <definedName name="FYFPPA065DP">'Projections &amp; Assumptions'!$IN$28</definedName>
    <definedName name="FYFPPA066">'Projections &amp; Assumptions'!$F$29</definedName>
    <definedName name="FYFPPA066DP">'Projections &amp; Assumptions'!$IN$29</definedName>
    <definedName name="FYFPPA067">'Projections &amp; Assumptions'!$F$30</definedName>
    <definedName name="FYFPPA067DP">'Projections &amp; Assumptions'!$IN$30</definedName>
    <definedName name="FYFPPA068">'Projections &amp; Assumptions'!$F$31</definedName>
    <definedName name="FYFPPA068DP">'Projections &amp; Assumptions'!$IN$31</definedName>
    <definedName name="FYFPPA069">'Projections &amp; Assumptions'!$F$33</definedName>
    <definedName name="FYFPPA069DP">'Projections &amp; Assumptions'!$IN$33</definedName>
    <definedName name="FYFPPA070">'Projections &amp; Assumptions'!$F$36</definedName>
    <definedName name="FYFPPA072">'Projections &amp; Assumptions'!$F$37</definedName>
    <definedName name="FYFPPA072DP">'Projections &amp; Assumptions'!$IN$37</definedName>
    <definedName name="FYFPPA073">'Projections &amp; Assumptions'!$F$41</definedName>
    <definedName name="FYFPPA073DP">'Projections &amp; Assumptions'!$IN$41</definedName>
    <definedName name="FYFPPA074">'Projections &amp; Assumptions'!$F$42</definedName>
    <definedName name="FYFPPA074DP">'Projections &amp; Assumptions'!$IN$42</definedName>
    <definedName name="FYFPPA075">'Projections &amp; Assumptions'!$F$46</definedName>
    <definedName name="FYFPPA076">'Projections &amp; Assumptions'!$F$48</definedName>
    <definedName name="FYFPPA076DP">'Projections &amp; Assumptions'!$IN$48</definedName>
    <definedName name="FYFPPA078">'Projections &amp; Assumptions'!$F$50</definedName>
    <definedName name="FYFPPA079">'Projections &amp; Assumptions'!$G$10</definedName>
    <definedName name="FYFPPA079DP">'Projections &amp; Assumptions'!$IO$10</definedName>
    <definedName name="FYFPPA080">'Projections &amp; Assumptions'!$G$11</definedName>
    <definedName name="FYFPPA080DP">'Projections &amp; Assumptions'!$IO$11</definedName>
    <definedName name="FYFPPA081">'Projections &amp; Assumptions'!$G$12</definedName>
    <definedName name="FYFPPA082">'Projections &amp; Assumptions'!$G$13</definedName>
    <definedName name="FYFPPA082DP">'Projections &amp; Assumptions'!$IO$13</definedName>
    <definedName name="FYFPPA083">'Projections &amp; Assumptions'!$G$14</definedName>
    <definedName name="FYFPPA084">'Projections &amp; Assumptions'!$G$15</definedName>
    <definedName name="FYFPPA084DP">'Projections &amp; Assumptions'!$IO$15</definedName>
    <definedName name="FYFPPA085">'Projections &amp; Assumptions'!$G$19</definedName>
    <definedName name="FYFPPA085DP">'Projections &amp; Assumptions'!$IO$19</definedName>
    <definedName name="FYFPPA086">'Projections &amp; Assumptions'!$G$20</definedName>
    <definedName name="FYFPPA087">'Projections &amp; Assumptions'!$G$22</definedName>
    <definedName name="FYFPPA087DP">'Projections &amp; Assumptions'!$IO$22</definedName>
    <definedName name="FYFPPA088">'Projections &amp; Assumptions'!$G$23</definedName>
    <definedName name="FYFPPA088DP">'Projections &amp; Assumptions'!$IO$23</definedName>
    <definedName name="FYFPPA089">'Projections &amp; Assumptions'!$G$25</definedName>
    <definedName name="FYFPPA089DP">'Projections &amp; Assumptions'!$IO$25</definedName>
    <definedName name="FYFPPA090">'Projections &amp; Assumptions'!$G$27</definedName>
    <definedName name="FYFPPA090DP">'Projections &amp; Assumptions'!$IO$27</definedName>
    <definedName name="FYFPPA091">'Projections &amp; Assumptions'!$G$28</definedName>
    <definedName name="FYFPPA091DP">'Projections &amp; Assumptions'!$IO$28</definedName>
    <definedName name="FYFPPA092">'Projections &amp; Assumptions'!$G$29</definedName>
    <definedName name="FYFPPA092DP">'Projections &amp; Assumptions'!$IO$29</definedName>
    <definedName name="FYFPPA093">'Projections &amp; Assumptions'!$G$30</definedName>
    <definedName name="FYFPPA093DP">'Projections &amp; Assumptions'!$IO$30</definedName>
    <definedName name="FYFPPA094">'Projections &amp; Assumptions'!$G$31</definedName>
    <definedName name="FYFPPA094DP">'Projections &amp; Assumptions'!$IO$31</definedName>
    <definedName name="FYFPPA095">'Projections &amp; Assumptions'!$G$33</definedName>
    <definedName name="FYFPPA095DP">'Projections &amp; Assumptions'!$IO$33</definedName>
    <definedName name="FYFPPA096">'Projections &amp; Assumptions'!$G$36</definedName>
    <definedName name="FYFPPA098">'Projections &amp; Assumptions'!$G$37</definedName>
    <definedName name="FYFPPA098DP">'Projections &amp; Assumptions'!$IO$37</definedName>
    <definedName name="FYFPPA099">'Projections &amp; Assumptions'!$G$41</definedName>
    <definedName name="FYFPPA099DP">'Projections &amp; Assumptions'!$IO$41</definedName>
    <definedName name="FYFPPA100">'Projections &amp; Assumptions'!$G$42</definedName>
    <definedName name="FYFPPA1000">'Projections &amp; Assumptions'!$D$39</definedName>
    <definedName name="FYFPPA1001">'Projections &amp; Assumptions'!$E$39</definedName>
    <definedName name="FYFPPA1002">'Projections &amp; Assumptions'!$F$39</definedName>
    <definedName name="FYFPPA1003">'Projections &amp; Assumptions'!$G$39</definedName>
    <definedName name="FYFPPA1004">'Projections &amp; Assumptions'!$H$39</definedName>
    <definedName name="FYFPPA1005">'Projections &amp; Assumptions'!$I$39</definedName>
    <definedName name="FYFPPA1006">'Projections &amp; Assumptions'!$D$52</definedName>
    <definedName name="FYFPPA1006DP">'Projections &amp; Assumptions'!$IL$52</definedName>
    <definedName name="FYFPPA1007">'Projections &amp; Assumptions'!$D$53</definedName>
    <definedName name="FYFPPA1007DP">'Projections &amp; Assumptions'!$IL$53</definedName>
    <definedName name="FYFPPA1008">'Projections &amp; Assumptions'!$D$55</definedName>
    <definedName name="FYFPPA1009">'Projections &amp; Assumptions'!$E$52</definedName>
    <definedName name="FYFPPA1009DP">'Projections &amp; Assumptions'!$IM$52</definedName>
    <definedName name="FYFPPA100DP">'Projections &amp; Assumptions'!$IO$42</definedName>
    <definedName name="FYFPPA101">'Projections &amp; Assumptions'!$G$46</definedName>
    <definedName name="FYFPPA1010">'Projections &amp; Assumptions'!$E$53</definedName>
    <definedName name="FYFPPA1010DP">'Projections &amp; Assumptions'!$IM$53</definedName>
    <definedName name="FYFPPA1011">'Projections &amp; Assumptions'!$E$55</definedName>
    <definedName name="FYFPPA1012">'Projections &amp; Assumptions'!$F$52</definedName>
    <definedName name="FYFPPA1012DP">'Projections &amp; Assumptions'!$IN$52</definedName>
    <definedName name="FYFPPA1013">'Projections &amp; Assumptions'!$F$53</definedName>
    <definedName name="FYFPPA1013DP">'Projections &amp; Assumptions'!$IN$53</definedName>
    <definedName name="FYFPPA1014">'Projections &amp; Assumptions'!$F$55</definedName>
    <definedName name="FYFPPA1015">'Projections &amp; Assumptions'!$G$52</definedName>
    <definedName name="FYFPPA1015DP">'Projections &amp; Assumptions'!$IO$52</definedName>
    <definedName name="FYFPPA1016">'Projections &amp; Assumptions'!$G$53</definedName>
    <definedName name="FYFPPA1016DP">'Projections &amp; Assumptions'!$IO$53</definedName>
    <definedName name="FYFPPA1017">'Projections &amp; Assumptions'!$G$55</definedName>
    <definedName name="FYFPPA1018">'Projections &amp; Assumptions'!$H$52</definedName>
    <definedName name="FYFPPA1018DP">'Projections &amp; Assumptions'!$IP$52</definedName>
    <definedName name="FYFPPA1019">'Projections &amp; Assumptions'!$H$53</definedName>
    <definedName name="FYFPPA1019DP">'Projections &amp; Assumptions'!$IP$53</definedName>
    <definedName name="FYFPPA102">'Projections &amp; Assumptions'!$G$48</definedName>
    <definedName name="FYFPPA1020">'Projections &amp; Assumptions'!$H$55</definedName>
    <definedName name="FYFPPA1021">'Projections &amp; Assumptions'!$I$52</definedName>
    <definedName name="FYFPPA1021DP">'Projections &amp; Assumptions'!$IQ$52</definedName>
    <definedName name="FYFPPA1022">'Projections &amp; Assumptions'!$I$53</definedName>
    <definedName name="FYFPPA1022DP">'Projections &amp; Assumptions'!$IQ$53</definedName>
    <definedName name="FYFPPA1023">'Projections &amp; Assumptions'!$I$55</definedName>
    <definedName name="FYFPPA1024">'Projections &amp; Assumptions'!$D$171</definedName>
    <definedName name="FYFPPA1024DP">'Projections &amp; Assumptions'!$IL$171</definedName>
    <definedName name="FYFPPA1025">'Projections &amp; Assumptions'!$D$172</definedName>
    <definedName name="FYFPPA1025DP">'Projections &amp; Assumptions'!$IL$172</definedName>
    <definedName name="FYFPPA1026">'Projections &amp; Assumptions'!$D$173</definedName>
    <definedName name="FYFPPA1026DP">'Projections &amp; Assumptions'!$IL$173</definedName>
    <definedName name="FYFPPA1027">'Projections &amp; Assumptions'!$D$174</definedName>
    <definedName name="FYFPPA1027DP">'Projections &amp; Assumptions'!$IL$174</definedName>
    <definedName name="FYFPPA1028">'Projections &amp; Assumptions'!$E$171</definedName>
    <definedName name="FYFPPA1028DP">'Projections &amp; Assumptions'!$IM$171</definedName>
    <definedName name="FYFPPA1029">'Projections &amp; Assumptions'!$E$172</definedName>
    <definedName name="FYFPPA1029DP">'Projections &amp; Assumptions'!$IM$172</definedName>
    <definedName name="FYFPPA102DP">'Projections &amp; Assumptions'!$IO$48</definedName>
    <definedName name="FYFPPA1030">'Projections &amp; Assumptions'!$E$173</definedName>
    <definedName name="FYFPPA1030DP">'Projections &amp; Assumptions'!$IM$173</definedName>
    <definedName name="FYFPPA1031">'Projections &amp; Assumptions'!$E$174</definedName>
    <definedName name="FYFPPA1031DP">'Projections &amp; Assumptions'!$IM$174</definedName>
    <definedName name="FYFPPA1032">'Projections &amp; Assumptions'!$F$171</definedName>
    <definedName name="FYFPPA1032DP">'Projections &amp; Assumptions'!$IN$171</definedName>
    <definedName name="FYFPPA1033">'Projections &amp; Assumptions'!$F$172</definedName>
    <definedName name="FYFPPA1033DP">'Projections &amp; Assumptions'!$IN$172</definedName>
    <definedName name="FYFPPA1034">'Projections &amp; Assumptions'!$F$173</definedName>
    <definedName name="FYFPPA1034DP">'Projections &amp; Assumptions'!$IN$173</definedName>
    <definedName name="FYFPPA1035">'Projections &amp; Assumptions'!$F$174</definedName>
    <definedName name="FYFPPA1035DP">'Projections &amp; Assumptions'!$IN$174</definedName>
    <definedName name="FYFPPA1036">'Projections &amp; Assumptions'!$G$171</definedName>
    <definedName name="FYFPPA1036DP">'Projections &amp; Assumptions'!$IO$171</definedName>
    <definedName name="FYFPPA1037">'Projections &amp; Assumptions'!$G$172</definedName>
    <definedName name="FYFPPA1037DP">'Projections &amp; Assumptions'!$IO$172</definedName>
    <definedName name="FYFPPA1038">'Projections &amp; Assumptions'!$G$173</definedName>
    <definedName name="FYFPPA1038DP">'Projections &amp; Assumptions'!$IO$173</definedName>
    <definedName name="FYFPPA1039">'Projections &amp; Assumptions'!$G$174</definedName>
    <definedName name="FYFPPA1039DP">'Projections &amp; Assumptions'!$IO$174</definedName>
    <definedName name="FYFPPA104">'Projections &amp; Assumptions'!$G$50</definedName>
    <definedName name="FYFPPA1040">'Projections &amp; Assumptions'!$H$171</definedName>
    <definedName name="FYFPPA1040DP">'Projections &amp; Assumptions'!$IP$171</definedName>
    <definedName name="FYFPPA1041">'Projections &amp; Assumptions'!$H$172</definedName>
    <definedName name="FYFPPA1041DP">'Projections &amp; Assumptions'!$IP$172</definedName>
    <definedName name="FYFPPA1042">'Projections &amp; Assumptions'!$H$173</definedName>
    <definedName name="FYFPPA1042DP">'Projections &amp; Assumptions'!$IP$173</definedName>
    <definedName name="FYFPPA1043">'Projections &amp; Assumptions'!$H$174</definedName>
    <definedName name="FYFPPA1043DP">'Projections &amp; Assumptions'!$IP$174</definedName>
    <definedName name="FYFPPA1044">'Projections &amp; Assumptions'!$I$171</definedName>
    <definedName name="FYFPPA1044DP">'Projections &amp; Assumptions'!$IQ$171</definedName>
    <definedName name="FYFPPA1045">'Projections &amp; Assumptions'!$I$172</definedName>
    <definedName name="FYFPPA1045DP">'Projections &amp; Assumptions'!$IQ$172</definedName>
    <definedName name="FYFPPA1046">'Projections &amp; Assumptions'!$I$173</definedName>
    <definedName name="FYFPPA1046DP">'Projections &amp; Assumptions'!$IQ$173</definedName>
    <definedName name="FYFPPA1047">'Projections &amp; Assumptions'!$I$174</definedName>
    <definedName name="FYFPPA1047DP">'Projections &amp; Assumptions'!$IQ$174</definedName>
    <definedName name="FYFPPA105">'Projections &amp; Assumptions'!$H$10</definedName>
    <definedName name="FYFPPA1051">'Projections &amp; Assumptions'!$D$193</definedName>
    <definedName name="FYFPPA1051DP">'Projections &amp; Assumptions'!$IL$193</definedName>
    <definedName name="FYFPPA1052">'Projections &amp; Assumptions'!$E$193</definedName>
    <definedName name="FYFPPA1052DP">'Projections &amp; Assumptions'!$IM$193</definedName>
    <definedName name="FYFPPA1053">'Projections &amp; Assumptions'!$F$193</definedName>
    <definedName name="FYFPPA1053DP">'Projections &amp; Assumptions'!$IN$193</definedName>
    <definedName name="FYFPPA1054">'Projections &amp; Assumptions'!$G$193</definedName>
    <definedName name="FYFPPA1054DP">'Projections &amp; Assumptions'!$IO$193</definedName>
    <definedName name="FYFPPA1055">'Projections &amp; Assumptions'!$H$193</definedName>
    <definedName name="FYFPPA1055DP">'Projections &amp; Assumptions'!$IP$193</definedName>
    <definedName name="FYFPPA1056">'Projections &amp; Assumptions'!$I$193</definedName>
    <definedName name="FYFPPA1056DP">'Projections &amp; Assumptions'!$IQ$193</definedName>
    <definedName name="FYFPPA1057">'Projections &amp; Assumptions'!$D$207</definedName>
    <definedName name="FYFPPA1057DP">'Projections &amp; Assumptions'!$IL$207</definedName>
    <definedName name="FYFPPA1058">'Projections &amp; Assumptions'!$D$208</definedName>
    <definedName name="FYFPPA1058DP">'Projections &amp; Assumptions'!$IL$208</definedName>
    <definedName name="FYFPPA1059">'Projections &amp; Assumptions'!$E$207</definedName>
    <definedName name="FYFPPA1059DP">'Projections &amp; Assumptions'!$IM$207</definedName>
    <definedName name="FYFPPA105DP">'Projections &amp; Assumptions'!$IP$10</definedName>
    <definedName name="FYFPPA106">'Projections &amp; Assumptions'!$H$11</definedName>
    <definedName name="FYFPPA1060">'Projections &amp; Assumptions'!$E$208</definedName>
    <definedName name="FYFPPA1060DP">'Projections &amp; Assumptions'!$IM$208</definedName>
    <definedName name="FYFPPA1061">'Projections &amp; Assumptions'!$F$207</definedName>
    <definedName name="FYFPPA1061DP">'Projections &amp; Assumptions'!$IN$207</definedName>
    <definedName name="FYFPPA1062">'Projections &amp; Assumptions'!$F$208</definedName>
    <definedName name="FYFPPA1062DP">'Projections &amp; Assumptions'!$IN$208</definedName>
    <definedName name="FYFPPA1063">'Projections &amp; Assumptions'!$G$207</definedName>
    <definedName name="FYFPPA1063DP">'Projections &amp; Assumptions'!$IO$207</definedName>
    <definedName name="FYFPPA1064">'Projections &amp; Assumptions'!$G$208</definedName>
    <definedName name="FYFPPA1064DP">'Projections &amp; Assumptions'!$IO$208</definedName>
    <definedName name="FYFPPA1065">'Projections &amp; Assumptions'!$H$207</definedName>
    <definedName name="FYFPPA1065DP">'Projections &amp; Assumptions'!$IP$207</definedName>
    <definedName name="FYFPPA1066">'Projections &amp; Assumptions'!$H$208</definedName>
    <definedName name="FYFPPA1066DP">'Projections &amp; Assumptions'!$IP$208</definedName>
    <definedName name="FYFPPA1067">'Projections &amp; Assumptions'!$I$207</definedName>
    <definedName name="FYFPPA1067DP">'Projections &amp; Assumptions'!$IQ$207</definedName>
    <definedName name="FYFPPA1068">'Projections &amp; Assumptions'!$I$208</definedName>
    <definedName name="FYFPPA1068DP">'Projections &amp; Assumptions'!$IQ$208</definedName>
    <definedName name="FYFPPA106DP">'Projections &amp; Assumptions'!$IP$11</definedName>
    <definedName name="FYFPPA107">'Projections &amp; Assumptions'!$H$12</definedName>
    <definedName name="FYFPPA108">'Projections &amp; Assumptions'!$H$13</definedName>
    <definedName name="FYFPPA108DP">'Projections &amp; Assumptions'!$IP$13</definedName>
    <definedName name="FYFPPA109">'Projections &amp; Assumptions'!$H$14</definedName>
    <definedName name="FYFPPA110">'Projections &amp; Assumptions'!$H$15</definedName>
    <definedName name="FYFPPA1100">'Projections &amp; Assumptions'!$D$26</definedName>
    <definedName name="FYFPPA1100DP">'Projections &amp; Assumptions'!$IL$26</definedName>
    <definedName name="FYFPPA1101">'Projections &amp; Assumptions'!$E$26</definedName>
    <definedName name="FYFPPA1101DP">'Projections &amp; Assumptions'!$IM$26</definedName>
    <definedName name="FYFPPA1102">'Projections &amp; Assumptions'!$F$26</definedName>
    <definedName name="FYFPPA1102DP">'Projections &amp; Assumptions'!$IN$26</definedName>
    <definedName name="FYFPPA1103">'Projections &amp; Assumptions'!$G$26</definedName>
    <definedName name="FYFPPA1103DP">'Projections &amp; Assumptions'!$IO$26</definedName>
    <definedName name="FYFPPA1104">'Projections &amp; Assumptions'!$H$26</definedName>
    <definedName name="FYFPPA1104DP">'Projections &amp; Assumptions'!$IP$26</definedName>
    <definedName name="FYFPPA1105">'Projections &amp; Assumptions'!$I$26</definedName>
    <definedName name="FYFPPA1105DP">'Projections &amp; Assumptions'!$IQ$26</definedName>
    <definedName name="FYFPPA1106">'Projections &amp; Assumptions'!$D$96</definedName>
    <definedName name="FYFPPA1106DP">'Projections &amp; Assumptions'!$IL$96</definedName>
    <definedName name="FYFPPA1107">'Projections &amp; Assumptions'!$E$96</definedName>
    <definedName name="FYFPPA1107DP">'Projections &amp; Assumptions'!$IM$96</definedName>
    <definedName name="FYFPPA1108">'Projections &amp; Assumptions'!$F$96</definedName>
    <definedName name="FYFPPA1108DP">'Projections &amp; Assumptions'!$IN$96</definedName>
    <definedName name="FYFPPA1109">'Projections &amp; Assumptions'!$G$96</definedName>
    <definedName name="FYFPPA1109DP">'Projections &amp; Assumptions'!$IO$96</definedName>
    <definedName name="FYFPPA110DP">'Projections &amp; Assumptions'!$IP$15</definedName>
    <definedName name="FYFPPA111">'Projections &amp; Assumptions'!$H$19</definedName>
    <definedName name="FYFPPA1110">'Projections &amp; Assumptions'!$H$96</definedName>
    <definedName name="FYFPPA1110DP">'Projections &amp; Assumptions'!$IP$96</definedName>
    <definedName name="FYFPPA1111">'Projections &amp; Assumptions'!$I$96</definedName>
    <definedName name="FYFPPA1111DP">'Projections &amp; Assumptions'!$IQ$96</definedName>
    <definedName name="FYFPPA1112">'Projections &amp; Assumptions'!$D$198</definedName>
    <definedName name="FYFPPA1112DP">'Projections &amp; Assumptions'!$IL$198</definedName>
    <definedName name="FYFPPA1113">'Projections &amp; Assumptions'!$D$199</definedName>
    <definedName name="FYFPPA1113DP">'Projections &amp; Assumptions'!$IL$199</definedName>
    <definedName name="FYFPPA1114">'Projections &amp; Assumptions'!$D$200</definedName>
    <definedName name="FYFPPA1114DP">'Projections &amp; Assumptions'!$IL$200</definedName>
    <definedName name="FYFPPA1115">'Projections &amp; Assumptions'!$E$198</definedName>
    <definedName name="FYFPPA1115DP">'Projections &amp; Assumptions'!$IM$198</definedName>
    <definedName name="FYFPPA1116">'Projections &amp; Assumptions'!$E$199</definedName>
    <definedName name="FYFPPA1116DP">'Projections &amp; Assumptions'!$IM$199</definedName>
    <definedName name="FYFPPA1117">'Projections &amp; Assumptions'!$E$200</definedName>
    <definedName name="FYFPPA1117DP">'Projections &amp; Assumptions'!$IM$200</definedName>
    <definedName name="FYFPPA1118">'Projections &amp; Assumptions'!$F$198</definedName>
    <definedName name="FYFPPA1118DP">'Projections &amp; Assumptions'!$IN$198</definedName>
    <definedName name="FYFPPA1119">'Projections &amp; Assumptions'!$F$199</definedName>
    <definedName name="FYFPPA1119DP">'Projections &amp; Assumptions'!$IN$199</definedName>
    <definedName name="FYFPPA111DP">'Projections &amp; Assumptions'!$IP$19</definedName>
    <definedName name="FYFPPA112">'Projections &amp; Assumptions'!$H$20</definedName>
    <definedName name="FYFPPA1120">'Projections &amp; Assumptions'!$F$200</definedName>
    <definedName name="FYFPPA1120DP">'Projections &amp; Assumptions'!$IN$200</definedName>
    <definedName name="FYFPPA1121">'Projections &amp; Assumptions'!$G$198</definedName>
    <definedName name="FYFPPA1121DP">'Projections &amp; Assumptions'!$IO$198</definedName>
    <definedName name="FYFPPA1122">'Projections &amp; Assumptions'!$G$199</definedName>
    <definedName name="FYFPPA1122DP">'Projections &amp; Assumptions'!$IO$199</definedName>
    <definedName name="FYFPPA1123">'Projections &amp; Assumptions'!$G$200</definedName>
    <definedName name="FYFPPA1124">'Projections &amp; Assumptions'!$H$198</definedName>
    <definedName name="FYFPPA1124DP">'Projections &amp; Assumptions'!$IP$198</definedName>
    <definedName name="FYFPPA1125">'Projections &amp; Assumptions'!$H$199</definedName>
    <definedName name="FYFPPA1125DP">'Projections &amp; Assumptions'!$IP$199</definedName>
    <definedName name="FYFPPA1126">'Projections &amp; Assumptions'!$H$200</definedName>
    <definedName name="FYFPPA1126DP">'Projections &amp; Assumptions'!$IP$200</definedName>
    <definedName name="FYFPPA1127">'Projections &amp; Assumptions'!$I$198</definedName>
    <definedName name="FYFPPA1127DP">'Projections &amp; Assumptions'!$IQ$198</definedName>
    <definedName name="FYFPPA1128">'Projections &amp; Assumptions'!$I$199</definedName>
    <definedName name="FYFPPA1128DP">'Projections &amp; Assumptions'!$IQ$199</definedName>
    <definedName name="FYFPPA1129">'Projections &amp; Assumptions'!$I$200</definedName>
    <definedName name="FYFPPA1129DP">'Projections &amp; Assumptions'!$IQ$200</definedName>
    <definedName name="FYFPPA113">'Projections &amp; Assumptions'!$H$22</definedName>
    <definedName name="FYFPPA113DP">'Projections &amp; Assumptions'!$IP$22</definedName>
    <definedName name="FYFPPA114">'Projections &amp; Assumptions'!$H$23</definedName>
    <definedName name="FYFPPA114DP">'Projections &amp; Assumptions'!$IP$23</definedName>
    <definedName name="FYFPPA115">'Projections &amp; Assumptions'!$H$25</definedName>
    <definedName name="FYFPPA115DP">'Projections &amp; Assumptions'!$IP$25</definedName>
    <definedName name="FYFPPA116">'Projections &amp; Assumptions'!$H$27</definedName>
    <definedName name="FYFPPA116DP">'Projections &amp; Assumptions'!$IP$27</definedName>
    <definedName name="FYFPPA117">'Projections &amp; Assumptions'!$H$28</definedName>
    <definedName name="FYFPPA117DP">'Projections &amp; Assumptions'!$IP$28</definedName>
    <definedName name="FYFPPA118">'Projections &amp; Assumptions'!$H$29</definedName>
    <definedName name="FYFPPA118DP">'Projections &amp; Assumptions'!$IP$29</definedName>
    <definedName name="FYFPPA119">'Projections &amp; Assumptions'!$H$30</definedName>
    <definedName name="FYFPPA119DP">'Projections &amp; Assumptions'!$IP$30</definedName>
    <definedName name="FYFPPA120">'Projections &amp; Assumptions'!$H$31</definedName>
    <definedName name="FYFPPA120DP">'Projections &amp; Assumptions'!$IP$31</definedName>
    <definedName name="FYFPPA121">'Projections &amp; Assumptions'!$H$33</definedName>
    <definedName name="FYFPPA121DP">'Projections &amp; Assumptions'!$IP$33</definedName>
    <definedName name="FYFPPA122">'Projections &amp; Assumptions'!$H$36</definedName>
    <definedName name="FYFPPA124">'Projections &amp; Assumptions'!$H$37</definedName>
    <definedName name="FYFPPA124DP">'Projections &amp; Assumptions'!$IP$37</definedName>
    <definedName name="FYFPPA125">'Projections &amp; Assumptions'!$H$41</definedName>
    <definedName name="FYFPPA125DP">'Projections &amp; Assumptions'!$IP$41</definedName>
    <definedName name="FYFPPA126">'Projections &amp; Assumptions'!$H$42</definedName>
    <definedName name="FYFPPA126DP">'Projections &amp; Assumptions'!$IP$42</definedName>
    <definedName name="FYFPPA127">'Projections &amp; Assumptions'!$H$46</definedName>
    <definedName name="FYFPPA128">'Projections &amp; Assumptions'!$H$48</definedName>
    <definedName name="FYFPPA128DP">'Projections &amp; Assumptions'!$IP$48</definedName>
    <definedName name="FYFPPA130">'Projections &amp; Assumptions'!$H$50</definedName>
    <definedName name="FYFPPA131">'Projections &amp; Assumptions'!$I$10</definedName>
    <definedName name="FYFPPA131DP">'Projections &amp; Assumptions'!$IQ$10</definedName>
    <definedName name="FYFPPA132">'Projections &amp; Assumptions'!$I$11</definedName>
    <definedName name="FYFPPA132DP">'Projections &amp; Assumptions'!$IQ$11</definedName>
    <definedName name="FYFPPA133">'Projections &amp; Assumptions'!$I$12</definedName>
    <definedName name="FYFPPA134">'Projections &amp; Assumptions'!$I$13</definedName>
    <definedName name="FYFPPA134DP">'Projections &amp; Assumptions'!$IQ$13</definedName>
    <definedName name="FYFPPA135">'Projections &amp; Assumptions'!$I$14</definedName>
    <definedName name="FYFPPA136">'Projections &amp; Assumptions'!$I$15</definedName>
    <definedName name="FYFPPA136DP">'Projections &amp; Assumptions'!$IQ$15</definedName>
    <definedName name="FYFPPA137">'Projections &amp; Assumptions'!$I$19</definedName>
    <definedName name="FYFPPA137DP">'Projections &amp; Assumptions'!$IQ$19</definedName>
    <definedName name="FYFPPA138">'Projections &amp; Assumptions'!$I$20</definedName>
    <definedName name="FYFPPA139">'Projections &amp; Assumptions'!$I$22</definedName>
    <definedName name="FYFPPA139DP">'Projections &amp; Assumptions'!$IQ$22</definedName>
    <definedName name="FYFPPA140">'Projections &amp; Assumptions'!$I$23</definedName>
    <definedName name="FYFPPA140DP">'Projections &amp; Assumptions'!$IQ$23</definedName>
    <definedName name="FYFPPA141">'Projections &amp; Assumptions'!$I$25</definedName>
    <definedName name="FYFPPA141DP">'Projections &amp; Assumptions'!$IQ$25</definedName>
    <definedName name="FYFPPA142">'Projections &amp; Assumptions'!$I$27</definedName>
    <definedName name="FYFPPA142DP">'Projections &amp; Assumptions'!$IQ$27</definedName>
    <definedName name="FYFPPA143">'Projections &amp; Assumptions'!$I$28</definedName>
    <definedName name="FYFPPA143DP">'Projections &amp; Assumptions'!$IQ$28</definedName>
    <definedName name="FYFPPA144">'Projections &amp; Assumptions'!$I$29</definedName>
    <definedName name="FYFPPA144DP">'Projections &amp; Assumptions'!$IQ$29</definedName>
    <definedName name="FYFPPA145">'Projections &amp; Assumptions'!$I$30</definedName>
    <definedName name="FYFPPA145DP">'Projections &amp; Assumptions'!$IQ$30</definedName>
    <definedName name="FYFPPA146">'Projections &amp; Assumptions'!$I$31</definedName>
    <definedName name="FYFPPA146DP">'Projections &amp; Assumptions'!$IQ$31</definedName>
    <definedName name="FYFPPA147">'Projections &amp; Assumptions'!$I$33</definedName>
    <definedName name="FYFPPA147DP">'Projections &amp; Assumptions'!$IQ$33</definedName>
    <definedName name="FYFPPA148">'Projections &amp; Assumptions'!$I$36</definedName>
    <definedName name="FYFPPA150">'Projections &amp; Assumptions'!$I$37</definedName>
    <definedName name="FYFPPA150DP">'Projections &amp; Assumptions'!$IQ$37</definedName>
    <definedName name="FYFPPA151">'Projections &amp; Assumptions'!$I$41</definedName>
    <definedName name="FYFPPA151DP">'Projections &amp; Assumptions'!$IQ$41</definedName>
    <definedName name="FYFPPA152">'Projections &amp; Assumptions'!$I$42</definedName>
    <definedName name="FYFPPA152DP">'Projections &amp; Assumptions'!$IQ$42</definedName>
    <definedName name="FYFPPA153">'Projections &amp; Assumptions'!$I$46</definedName>
    <definedName name="FYFPPA154">'Projections &amp; Assumptions'!$I$48</definedName>
    <definedName name="FYFPPA154DP">'Projections &amp; Assumptions'!$IQ$48</definedName>
    <definedName name="FYFPPA156">'Projections &amp; Assumptions'!$I$50</definedName>
    <definedName name="FYFPPA157">'Projections &amp; Assumptions'!$D$60</definedName>
    <definedName name="FYFPPA157DP">'Projections &amp; Assumptions'!$IL$60</definedName>
    <definedName name="FYFPPA158">'Projections &amp; Assumptions'!$D$63</definedName>
    <definedName name="FYFPPA158DP">'Projections &amp; Assumptions'!$IL$63</definedName>
    <definedName name="FYFPPA159">'Projections &amp; Assumptions'!$D$65</definedName>
    <definedName name="FYFPPA159DP">'Projections &amp; Assumptions'!$IL$65</definedName>
    <definedName name="FYFPPA162">'Projections &amp; Assumptions'!$D$67</definedName>
    <definedName name="FYFPPA163">'Projections &amp; Assumptions'!$D$69</definedName>
    <definedName name="FYFPPA163DP">'Projections &amp; Assumptions'!$IL$69</definedName>
    <definedName name="FYFPPA164">'Projections &amp; Assumptions'!$D$70</definedName>
    <definedName name="FYFPPA164DP">'Projections &amp; Assumptions'!$IL$70</definedName>
    <definedName name="FYFPPA165">'Projections &amp; Assumptions'!$D$71</definedName>
    <definedName name="FYFPPA166">'Projections &amp; Assumptions'!$D$74</definedName>
    <definedName name="FYFPPA166DP">'Projections &amp; Assumptions'!$IL$74</definedName>
    <definedName name="FYFPPA167">'Projections &amp; Assumptions'!$D$75</definedName>
    <definedName name="FYFPPA167DP">'Projections &amp; Assumptions'!$IL$75</definedName>
    <definedName name="FYFPPA168">'Projections &amp; Assumptions'!$D$76</definedName>
    <definedName name="FYFPPA168DP">'Projections &amp; Assumptions'!$IL$76</definedName>
    <definedName name="FYFPPA169">'Projections &amp; Assumptions'!$D$77</definedName>
    <definedName name="FYFPPA169DP">'Projections &amp; Assumptions'!$IL$77</definedName>
    <definedName name="FYFPPA170">'Projections &amp; Assumptions'!$D$78</definedName>
    <definedName name="FYFPPA171">'Projections &amp; Assumptions'!$D$81</definedName>
    <definedName name="FYFPPA171DP">'Projections &amp; Assumptions'!$IL$81</definedName>
    <definedName name="FYFPPA172">'Projections &amp; Assumptions'!$D$83</definedName>
    <definedName name="FYFPPA172DP">'Projections &amp; Assumptions'!$IL$83</definedName>
    <definedName name="FYFPPA173">'Projections &amp; Assumptions'!$D$86</definedName>
    <definedName name="FYFPPA174">'Projections &amp; Assumptions'!$D$88</definedName>
    <definedName name="FYFPPA175">'Projections &amp; Assumptions'!$D$91</definedName>
    <definedName name="FYFPPA175DP">'Projections &amp; Assumptions'!$IL$91</definedName>
    <definedName name="FYFPPA176">'Projections &amp; Assumptions'!$D$92</definedName>
    <definedName name="FYFPPA176DP">'Projections &amp; Assumptions'!$IL$92</definedName>
    <definedName name="FYFPPA177">'Projections &amp; Assumptions'!$D$95</definedName>
    <definedName name="FYFPPA177DP">'Projections &amp; Assumptions'!$IL$95</definedName>
    <definedName name="FYFPPA178">'Projections &amp; Assumptions'!$D$97</definedName>
    <definedName name="FYFPPA179">'Projections &amp; Assumptions'!$D$100</definedName>
    <definedName name="FYFPPA179DP">'Projections &amp; Assumptions'!$IL$100</definedName>
    <definedName name="FYFPPA180">'Projections &amp; Assumptions'!$D$66</definedName>
    <definedName name="FYFPPA180DP">'Projections &amp; Assumptions'!$IL$66</definedName>
    <definedName name="FYFPPA181">'Projections &amp; Assumptions'!$D$101</definedName>
    <definedName name="FYFPPA181DP">'Projections &amp; Assumptions'!$IL$101</definedName>
    <definedName name="FYFPPA182">'Projections &amp; Assumptions'!$D$102</definedName>
    <definedName name="FYFPPA182DP">'Projections &amp; Assumptions'!$IL$102</definedName>
    <definedName name="FYFPPA183">'Projections &amp; Assumptions'!$D$104</definedName>
    <definedName name="FYFPPA184">'Projections &amp; Assumptions'!$D$96</definedName>
    <definedName name="FYFPPA185">'Projections &amp; Assumptions'!$D$106</definedName>
    <definedName name="FYFPPA185DP">'Projections &amp; Assumptions'!$IL$106</definedName>
    <definedName name="FYFPPA186">'Projections &amp; Assumptions'!$D$107</definedName>
    <definedName name="FYFPPA186DP">'Projections &amp; Assumptions'!$IL$107</definedName>
    <definedName name="FYFPPA187">'Projections &amp; Assumptions'!$E$60</definedName>
    <definedName name="FYFPPA187DP">'Projections &amp; Assumptions'!$IM$60</definedName>
    <definedName name="FYFPPA188">'Projections &amp; Assumptions'!$E$63</definedName>
    <definedName name="FYFPPA188DP">'Projections &amp; Assumptions'!$IM$63</definedName>
    <definedName name="FYFPPA189">'Projections &amp; Assumptions'!$E$65</definedName>
    <definedName name="FYFPPA189DP">'Projections &amp; Assumptions'!$IM$65</definedName>
    <definedName name="FYFPPA192">'Projections &amp; Assumptions'!$E$67</definedName>
    <definedName name="FYFPPA193">'Projections &amp; Assumptions'!$E$69</definedName>
    <definedName name="FYFPPA193DP">'Projections &amp; Assumptions'!$IM$69</definedName>
    <definedName name="FYFPPA194">'Projections &amp; Assumptions'!$E$70</definedName>
    <definedName name="FYFPPA194DP">'Projections &amp; Assumptions'!$IM$70</definedName>
    <definedName name="FYFPPA195">'Projections &amp; Assumptions'!$E$71</definedName>
    <definedName name="FYFPPA196">'Projections &amp; Assumptions'!$E$74</definedName>
    <definedName name="FYFPPA196DP">'Projections &amp; Assumptions'!$IM$74</definedName>
    <definedName name="FYFPPA197">'Projections &amp; Assumptions'!$E$75</definedName>
    <definedName name="FYFPPA197DP">'Projections &amp; Assumptions'!$IM$75</definedName>
    <definedName name="FYFPPA198">'Projections &amp; Assumptions'!$E$76</definedName>
    <definedName name="FYFPPA198DP">'Projections &amp; Assumptions'!$IM$76</definedName>
    <definedName name="FYFPPA199">'Projections &amp; Assumptions'!$E$77</definedName>
    <definedName name="FYFPPA199DP">'Projections &amp; Assumptions'!$IM$77</definedName>
    <definedName name="FYFPPA200">'Projections &amp; Assumptions'!$E$78</definedName>
    <definedName name="FYFPPA201">'Projections &amp; Assumptions'!$E$81</definedName>
    <definedName name="FYFPPA201DP">'Projections &amp; Assumptions'!$IM$81</definedName>
    <definedName name="FYFPPA202">'Projections &amp; Assumptions'!$E$83</definedName>
    <definedName name="FYFPPA202DP">'Projections &amp; Assumptions'!$IM$83</definedName>
    <definedName name="FYFPPA203">'Projections &amp; Assumptions'!$E$86</definedName>
    <definedName name="FYFPPA204">'Projections &amp; Assumptions'!$E$88</definedName>
    <definedName name="FYFPPA205">'Projections &amp; Assumptions'!$E$91</definedName>
    <definedName name="FYFPPA205DP">'Projections &amp; Assumptions'!$IM$91</definedName>
    <definedName name="FYFPPA206">'Projections &amp; Assumptions'!$E$92</definedName>
    <definedName name="FYFPPA206DP">'Projections &amp; Assumptions'!$IM$92</definedName>
    <definedName name="FYFPPA207">'Projections &amp; Assumptions'!$E$95</definedName>
    <definedName name="FYFPPA207DP">'Projections &amp; Assumptions'!$IM$95</definedName>
    <definedName name="FYFPPA208">'Projections &amp; Assumptions'!$E$97</definedName>
    <definedName name="FYFPPA209">'Projections &amp; Assumptions'!$E$100</definedName>
    <definedName name="FYFPPA209DP">'Projections &amp; Assumptions'!$IM$100</definedName>
    <definedName name="FYFPPA210">'Projections &amp; Assumptions'!$E$66</definedName>
    <definedName name="FYFPPA210DP">'Projections &amp; Assumptions'!$IM$66</definedName>
    <definedName name="FYFPPA211">'Projections &amp; Assumptions'!$E$101</definedName>
    <definedName name="FYFPPA211DP">'Projections &amp; Assumptions'!$IM$101</definedName>
    <definedName name="FYFPPA212">'Projections &amp; Assumptions'!$E$102</definedName>
    <definedName name="FYFPPA212DP">'Projections &amp; Assumptions'!$IM$102</definedName>
    <definedName name="FYFPPA213">'Projections &amp; Assumptions'!$E$104</definedName>
    <definedName name="FYFPPA214">'Projections &amp; Assumptions'!$E$96</definedName>
    <definedName name="FYFPPA215">'Projections &amp; Assumptions'!$E$106</definedName>
    <definedName name="FYFPPA215DP">'Projections &amp; Assumptions'!$IM$106</definedName>
    <definedName name="FYFPPA216">'Projections &amp; Assumptions'!$E$107</definedName>
    <definedName name="FYFPPA216DP">'Projections &amp; Assumptions'!$IM$107</definedName>
    <definedName name="FYFPPA217">'Projections &amp; Assumptions'!$F$60</definedName>
    <definedName name="FYFPPA217DP">'Projections &amp; Assumptions'!$IN$60</definedName>
    <definedName name="FYFPPA218">'Projections &amp; Assumptions'!$F$63</definedName>
    <definedName name="FYFPPA218DP">'Projections &amp; Assumptions'!$IN$63</definedName>
    <definedName name="FYFPPA219">'Projections &amp; Assumptions'!$F$65</definedName>
    <definedName name="FYFPPA219DP">'Projections &amp; Assumptions'!$IN$65</definedName>
    <definedName name="FYFPPA222">'Projections &amp; Assumptions'!$F$67</definedName>
    <definedName name="FYFPPA223">'Projections &amp; Assumptions'!$F$69</definedName>
    <definedName name="FYFPPA223DP">'Projections &amp; Assumptions'!$IN$69</definedName>
    <definedName name="FYFPPA224">'Projections &amp; Assumptions'!$F$70</definedName>
    <definedName name="FYFPPA224DP">'Projections &amp; Assumptions'!$IN$70</definedName>
    <definedName name="FYFPPA225">'Projections &amp; Assumptions'!$F$71</definedName>
    <definedName name="FYFPPA226">'Projections &amp; Assumptions'!$F$74</definedName>
    <definedName name="FYFPPA226DP">'Projections &amp; Assumptions'!$IN$74</definedName>
    <definedName name="FYFPPA227">'Projections &amp; Assumptions'!$F$75</definedName>
    <definedName name="FYFPPA227DP">'Projections &amp; Assumptions'!$IN$75</definedName>
    <definedName name="FYFPPA228">'Projections &amp; Assumptions'!$F$76</definedName>
    <definedName name="FYFPPA228DP">'Projections &amp; Assumptions'!$IN$76</definedName>
    <definedName name="FYFPPA229">'Projections &amp; Assumptions'!$F$77</definedName>
    <definedName name="FYFPPA229DP">'Projections &amp; Assumptions'!$IN$77</definedName>
    <definedName name="FYFPPA230">'Projections &amp; Assumptions'!$F$78</definedName>
    <definedName name="FYFPPA231">'Projections &amp; Assumptions'!$F$81</definedName>
    <definedName name="FYFPPA231DP">'Projections &amp; Assumptions'!$IN$81</definedName>
    <definedName name="FYFPPA232">'Projections &amp; Assumptions'!$F$83</definedName>
    <definedName name="FYFPPA232DP">'Projections &amp; Assumptions'!$IN$83</definedName>
    <definedName name="FYFPPA233">'Projections &amp; Assumptions'!$F$86</definedName>
    <definedName name="FYFPPA234">'Projections &amp; Assumptions'!$F$88</definedName>
    <definedName name="FYFPPA235">'Projections &amp; Assumptions'!$F$91</definedName>
    <definedName name="FYFPPA235DP">'Projections &amp; Assumptions'!$IN$91</definedName>
    <definedName name="FYFPPA236">'Projections &amp; Assumptions'!$F$92</definedName>
    <definedName name="FYFPPA236DP">'Projections &amp; Assumptions'!$IN$92</definedName>
    <definedName name="FYFPPA237">'Projections &amp; Assumptions'!$F$95</definedName>
    <definedName name="FYFPPA237DP">'Projections &amp; Assumptions'!$IN$95</definedName>
    <definedName name="FYFPPA238">'Projections &amp; Assumptions'!$F$97</definedName>
    <definedName name="FYFPPA239">'Projections &amp; Assumptions'!$F$100</definedName>
    <definedName name="FYFPPA239DP">'Projections &amp; Assumptions'!$IN$100</definedName>
    <definedName name="FYFPPA240">'Projections &amp; Assumptions'!$F$66</definedName>
    <definedName name="FYFPPA240DP">'Projections &amp; Assumptions'!$IN$66</definedName>
    <definedName name="FYFPPA241">'Projections &amp; Assumptions'!$F$101</definedName>
    <definedName name="FYFPPA241DP">'Projections &amp; Assumptions'!$IN$101</definedName>
    <definedName name="FYFPPA242">'Projections &amp; Assumptions'!$F$102</definedName>
    <definedName name="FYFPPA242DP">'Projections &amp; Assumptions'!$IN$102</definedName>
    <definedName name="FYFPPA243">'Projections &amp; Assumptions'!$F$104</definedName>
    <definedName name="FYFPPA244">'Projections &amp; Assumptions'!$F$96</definedName>
    <definedName name="FYFPPA245">'Projections &amp; Assumptions'!$F$106</definedName>
    <definedName name="FYFPPA245DP">'Projections &amp; Assumptions'!$IN$106</definedName>
    <definedName name="FYFPPA246">'Projections &amp; Assumptions'!$F$107</definedName>
    <definedName name="FYFPPA246DP">'Projections &amp; Assumptions'!$IN$107</definedName>
    <definedName name="FYFPPA247">'Projections &amp; Assumptions'!$G$60</definedName>
    <definedName name="FYFPPA247DP">'Projections &amp; Assumptions'!$IO$60</definedName>
    <definedName name="FYFPPA248">'Projections &amp; Assumptions'!$G$63</definedName>
    <definedName name="FYFPPA248DP">'Projections &amp; Assumptions'!$IO$63</definedName>
    <definedName name="FYFPPA249">'Projections &amp; Assumptions'!$G$65</definedName>
    <definedName name="FYFPPA249DP">'Projections &amp; Assumptions'!$IO$65</definedName>
    <definedName name="FYFPPA252">'Projections &amp; Assumptions'!$G$67</definedName>
    <definedName name="FYFPPA253">'Projections &amp; Assumptions'!$G$69</definedName>
    <definedName name="FYFPPA253DP">'Projections &amp; Assumptions'!$IO$69</definedName>
    <definedName name="FYFPPA254">'Projections &amp; Assumptions'!$G$70</definedName>
    <definedName name="FYFPPA254DP">'Projections &amp; Assumptions'!$IO$70</definedName>
    <definedName name="FYFPPA255">'Projections &amp; Assumptions'!$G$71</definedName>
    <definedName name="FYFPPA256">'Projections &amp; Assumptions'!$G$74</definedName>
    <definedName name="FYFPPA256DP">'Projections &amp; Assumptions'!$IO$74</definedName>
    <definedName name="FYFPPA257">'Projections &amp; Assumptions'!$G$75</definedName>
    <definedName name="FYFPPA257DP">'Projections &amp; Assumptions'!$IO$75</definedName>
    <definedName name="FYFPPA258">'Projections &amp; Assumptions'!$G$76</definedName>
    <definedName name="FYFPPA258DP">'Projections &amp; Assumptions'!$IO$76</definedName>
    <definedName name="FYFPPA259">'Projections &amp; Assumptions'!$G$77</definedName>
    <definedName name="FYFPPA259DP">'Projections &amp; Assumptions'!$IO$77</definedName>
    <definedName name="FYFPPA260">'Projections &amp; Assumptions'!$G$78</definedName>
    <definedName name="FYFPPA261">'Projections &amp; Assumptions'!$G$81</definedName>
    <definedName name="FYFPPA261DP">'Projections &amp; Assumptions'!$IO$81</definedName>
    <definedName name="FYFPPA262">'Projections &amp; Assumptions'!$G$83</definedName>
    <definedName name="FYFPPA262DP">'Projections &amp; Assumptions'!$IO$83</definedName>
    <definedName name="FYFPPA263">'Projections &amp; Assumptions'!$G$86</definedName>
    <definedName name="FYFPPA264">'Projections &amp; Assumptions'!$G$88</definedName>
    <definedName name="FYFPPA265">'Projections &amp; Assumptions'!$G$91</definedName>
    <definedName name="FYFPPA265DP">'Projections &amp; Assumptions'!$IO$91</definedName>
    <definedName name="FYFPPA266">'Projections &amp; Assumptions'!$G$92</definedName>
    <definedName name="FYFPPA266DP">'Projections &amp; Assumptions'!$IO$92</definedName>
    <definedName name="FYFPPA267">'Projections &amp; Assumptions'!$G$95</definedName>
    <definedName name="FYFPPA267DP">'Projections &amp; Assumptions'!$IO$95</definedName>
    <definedName name="FYFPPA268">'Projections &amp; Assumptions'!$G$97</definedName>
    <definedName name="FYFPPA269">'Projections &amp; Assumptions'!$G$100</definedName>
    <definedName name="FYFPPA269DP">'Projections &amp; Assumptions'!$IO$100</definedName>
    <definedName name="FYFPPA270">'Projections &amp; Assumptions'!$G$66</definedName>
    <definedName name="FYFPPA270DP">'Projections &amp; Assumptions'!$IO$66</definedName>
    <definedName name="FYFPPA271">'Projections &amp; Assumptions'!$G$101</definedName>
    <definedName name="FYFPPA271DP">'Projections &amp; Assumptions'!$IO$101</definedName>
    <definedName name="FYFPPA272">'Projections &amp; Assumptions'!$G$102</definedName>
    <definedName name="FYFPPA272DP">'Projections &amp; Assumptions'!$IO$102</definedName>
    <definedName name="FYFPPA273">'Projections &amp; Assumptions'!$G$104</definedName>
    <definedName name="FYFPPA274">'Projections &amp; Assumptions'!$G$96</definedName>
    <definedName name="FYFPPA275">'Projections &amp; Assumptions'!$G$106</definedName>
    <definedName name="FYFPPA275DP">'Projections &amp; Assumptions'!$IO$106</definedName>
    <definedName name="FYFPPA276">'Projections &amp; Assumptions'!$G$107</definedName>
    <definedName name="FYFPPA276DP">'Projections &amp; Assumptions'!$IO$107</definedName>
    <definedName name="FYFPPA277">'Projections &amp; Assumptions'!$H$60</definedName>
    <definedName name="FYFPPA277DP">'Projections &amp; Assumptions'!$IP$60</definedName>
    <definedName name="FYFPPA278">'Projections &amp; Assumptions'!$H$63</definedName>
    <definedName name="FYFPPA278DP">'Projections &amp; Assumptions'!$IP$63</definedName>
    <definedName name="FYFPPA279">'Projections &amp; Assumptions'!$H$65</definedName>
    <definedName name="FYFPPA279DP">'Projections &amp; Assumptions'!$IP$65</definedName>
    <definedName name="FYFPPA282">'Projections &amp; Assumptions'!$H$67</definedName>
    <definedName name="FYFPPA283">'Projections &amp; Assumptions'!$H$69</definedName>
    <definedName name="FYFPPA283DP">'Projections &amp; Assumptions'!$IP$69</definedName>
    <definedName name="FYFPPA284">'Projections &amp; Assumptions'!$H$70</definedName>
    <definedName name="FYFPPA284DP">'Projections &amp; Assumptions'!$IP$70</definedName>
    <definedName name="FYFPPA285">'Projections &amp; Assumptions'!$H$71</definedName>
    <definedName name="FYFPPA286">'Projections &amp; Assumptions'!$H$74</definedName>
    <definedName name="FYFPPA286DP">'Projections &amp; Assumptions'!$IP$74</definedName>
    <definedName name="FYFPPA287">'Projections &amp; Assumptions'!$H$75</definedName>
    <definedName name="FYFPPA287DP">'Projections &amp; Assumptions'!$IP$75</definedName>
    <definedName name="FYFPPA288">'Projections &amp; Assumptions'!$H$76</definedName>
    <definedName name="FYFPPA288DP">'Projections &amp; Assumptions'!$IP$76</definedName>
    <definedName name="FYFPPA289">'Projections &amp; Assumptions'!$H$77</definedName>
    <definedName name="FYFPPA289DP">'Projections &amp; Assumptions'!$IP$77</definedName>
    <definedName name="FYFPPA290">'Projections &amp; Assumptions'!$H$78</definedName>
    <definedName name="FYFPPA291">'Projections &amp; Assumptions'!$H$81</definedName>
    <definedName name="FYFPPA291DP">'Projections &amp; Assumptions'!$IP$81</definedName>
    <definedName name="FYFPPA292">'Projections &amp; Assumptions'!$H$83</definedName>
    <definedName name="FYFPPA292DP">'Projections &amp; Assumptions'!$IP$83</definedName>
    <definedName name="FYFPPA293">'Projections &amp; Assumptions'!$H$86</definedName>
    <definedName name="FYFPPA294">'Projections &amp; Assumptions'!$H$88</definedName>
    <definedName name="FYFPPA295">'Projections &amp; Assumptions'!$H$91</definedName>
    <definedName name="FYFPPA295DP">'Projections &amp; Assumptions'!$IP$91</definedName>
    <definedName name="FYFPPA296">'Projections &amp; Assumptions'!$H$92</definedName>
    <definedName name="FYFPPA296DP">'Projections &amp; Assumptions'!$IP$92</definedName>
    <definedName name="FYFPPA297">'Projections &amp; Assumptions'!$H$95</definedName>
    <definedName name="FYFPPA297DP">'Projections &amp; Assumptions'!$IP$95</definedName>
    <definedName name="FYFPPA298">'Projections &amp; Assumptions'!$H$97</definedName>
    <definedName name="FYFPPA299">'Projections &amp; Assumptions'!$H$100</definedName>
    <definedName name="FYFPPA299DP">'Projections &amp; Assumptions'!$IP$100</definedName>
    <definedName name="FYFPPA300">'Projections &amp; Assumptions'!$H$66</definedName>
    <definedName name="FYFPPA300DP">'Projections &amp; Assumptions'!$IP$66</definedName>
    <definedName name="FYFPPA301">'Projections &amp; Assumptions'!$H$101</definedName>
    <definedName name="FYFPPA301DP">'Projections &amp; Assumptions'!$IP$101</definedName>
    <definedName name="FYFPPA302">'Projections &amp; Assumptions'!$H$102</definedName>
    <definedName name="FYFPPA302DP">'Projections &amp; Assumptions'!$IP$102</definedName>
    <definedName name="FYFPPA303">'Projections &amp; Assumptions'!$H$104</definedName>
    <definedName name="FYFPPA304">'Projections &amp; Assumptions'!$H$96</definedName>
    <definedName name="FYFPPA305">'Projections &amp; Assumptions'!$H$106</definedName>
    <definedName name="FYFPPA305DP">'Projections &amp; Assumptions'!$IP$106</definedName>
    <definedName name="FYFPPA306">'Projections &amp; Assumptions'!$H$107</definedName>
    <definedName name="FYFPPA306DP">'Projections &amp; Assumptions'!$IP$107</definedName>
    <definedName name="FYFPPA307">'Projections &amp; Assumptions'!$I$60</definedName>
    <definedName name="FYFPPA307DP">'Projections &amp; Assumptions'!$IQ$60</definedName>
    <definedName name="FYFPPA308">'Projections &amp; Assumptions'!$I$63</definedName>
    <definedName name="FYFPPA308DP">'Projections &amp; Assumptions'!$IQ$63</definedName>
    <definedName name="FYFPPA309">'Projections &amp; Assumptions'!$I$65</definedName>
    <definedName name="FYFPPA309DP">'Projections &amp; Assumptions'!$IQ$65</definedName>
    <definedName name="FYFPPA312">'Projections &amp; Assumptions'!$I$67</definedName>
    <definedName name="FYFPPA313">'Projections &amp; Assumptions'!$I$69</definedName>
    <definedName name="FYFPPA313DP">'Projections &amp; Assumptions'!$IQ$69</definedName>
    <definedName name="FYFPPA314">'Projections &amp; Assumptions'!$I$70</definedName>
    <definedName name="FYFPPA314DP">'Projections &amp; Assumptions'!$IQ$70</definedName>
    <definedName name="FYFPPA315">'Projections &amp; Assumptions'!$I$71</definedName>
    <definedName name="FYFPPA316">'Projections &amp; Assumptions'!$I$74</definedName>
    <definedName name="FYFPPA316DP">'Projections &amp; Assumptions'!$IQ$74</definedName>
    <definedName name="FYFPPA317">'Projections &amp; Assumptions'!$I$75</definedName>
    <definedName name="FYFPPA317DP">'Projections &amp; Assumptions'!$IQ$75</definedName>
    <definedName name="FYFPPA318">'Projections &amp; Assumptions'!$I$76</definedName>
    <definedName name="FYFPPA318DP">'Projections &amp; Assumptions'!$IQ$76</definedName>
    <definedName name="FYFPPA319">'Projections &amp; Assumptions'!$I$77</definedName>
    <definedName name="FYFPPA319DP">'Projections &amp; Assumptions'!$IQ$77</definedName>
    <definedName name="FYFPPA320">'Projections &amp; Assumptions'!$I$78</definedName>
    <definedName name="FYFPPA321">'Projections &amp; Assumptions'!$I$81</definedName>
    <definedName name="FYFPPA321DP">'Projections &amp; Assumptions'!$IQ$81</definedName>
    <definedName name="FYFPPA322">'Projections &amp; Assumptions'!$I$83</definedName>
    <definedName name="FYFPPA322DP">'Projections &amp; Assumptions'!$IQ$83</definedName>
    <definedName name="FYFPPA323">'Projections &amp; Assumptions'!$I$86</definedName>
    <definedName name="FYFPPA324">'Projections &amp; Assumptions'!$I$88</definedName>
    <definedName name="FYFPPA325">'Projections &amp; Assumptions'!$I$91</definedName>
    <definedName name="FYFPPA325DP">'Projections &amp; Assumptions'!$IQ$91</definedName>
    <definedName name="FYFPPA326">'Projections &amp; Assumptions'!$I$92</definedName>
    <definedName name="FYFPPA326DP">'Projections &amp; Assumptions'!$IQ$92</definedName>
    <definedName name="FYFPPA327">'Projections &amp; Assumptions'!$I$95</definedName>
    <definedName name="FYFPPA327DP">'Projections &amp; Assumptions'!$IQ$95</definedName>
    <definedName name="FYFPPA328">'Projections &amp; Assumptions'!$I$97</definedName>
    <definedName name="FYFPPA329">'Projections &amp; Assumptions'!$I$100</definedName>
    <definedName name="FYFPPA329DP">'Projections &amp; Assumptions'!$IQ$100</definedName>
    <definedName name="FYFPPA330">'Projections &amp; Assumptions'!$I$66</definedName>
    <definedName name="FYFPPA330DP">'Projections &amp; Assumptions'!$IQ$66</definedName>
    <definedName name="FYFPPA331">'Projections &amp; Assumptions'!$I$101</definedName>
    <definedName name="FYFPPA331DP">'Projections &amp; Assumptions'!$IQ$101</definedName>
    <definedName name="FYFPPA332">'Projections &amp; Assumptions'!$I$102</definedName>
    <definedName name="FYFPPA332DP">'Projections &amp; Assumptions'!$IQ$102</definedName>
    <definedName name="FYFPPA333">'Projections &amp; Assumptions'!$I$104</definedName>
    <definedName name="FYFPPA334">'Projections &amp; Assumptions'!$I$96</definedName>
    <definedName name="FYFPPA335">'Projections &amp; Assumptions'!$I$106</definedName>
    <definedName name="FYFPPA335DP">'Projections &amp; Assumptions'!$IQ$106</definedName>
    <definedName name="FYFPPA336">'Projections &amp; Assumptions'!$I$107</definedName>
    <definedName name="FYFPPA336DP">'Projections &amp; Assumptions'!$IQ$107</definedName>
    <definedName name="FYFPPA337">'Projections &amp; Assumptions'!$D$175</definedName>
    <definedName name="FYFPPA338">'Projections &amp; Assumptions'!$D$177</definedName>
    <definedName name="FYFPPA338DP">'Projections &amp; Assumptions'!$IL$177</definedName>
    <definedName name="FYFPPA339">'Projections &amp; Assumptions'!#REF!</definedName>
    <definedName name="FYFPPA340">'Projections &amp; Assumptions'!$D$180</definedName>
    <definedName name="FYFPPA340DP">'Projections &amp; Assumptions'!$IL$180</definedName>
    <definedName name="FYFPPA341">'Projections &amp; Assumptions'!$D$181</definedName>
    <definedName name="FYFPPA341DP">'Projections &amp; Assumptions'!$IL$181</definedName>
    <definedName name="FYFPPA342">'Projections &amp; Assumptions'!$D$182</definedName>
    <definedName name="FYFPPA342DP">'Projections &amp; Assumptions'!$IL$182</definedName>
    <definedName name="FYFPPA343">'Projections &amp; Assumptions'!$D$183</definedName>
    <definedName name="FYFPPA343DP">'Projections &amp; Assumptions'!$IL$183</definedName>
    <definedName name="FYFPPA344">'Projections &amp; Assumptions'!$D$184</definedName>
    <definedName name="FYFPPA344DP">'Projections &amp; Assumptions'!$IL$184</definedName>
    <definedName name="FYFPPA345">'Projections &amp; Assumptions'!$D$185</definedName>
    <definedName name="FYFPPA345DP">'Projections &amp; Assumptions'!$IL$185</definedName>
    <definedName name="FYFPPA346">'Projections &amp; Assumptions'!$D$186</definedName>
    <definedName name="FYFPPA347">'Projections &amp; Assumptions'!#REF!</definedName>
    <definedName name="FYFPPA348">'Projections &amp; Assumptions'!#REF!</definedName>
    <definedName name="FYFPPA349">'Projections &amp; Assumptions'!#REF!</definedName>
    <definedName name="FYFPPA350">'Projections &amp; Assumptions'!#REF!</definedName>
    <definedName name="FYFPPA351">'Projections &amp; Assumptions'!#REF!</definedName>
    <definedName name="FYFPPA352">'Projections &amp; Assumptions'!$D$166</definedName>
    <definedName name="FYFPPA352DP">'Projections &amp; Assumptions'!$IL$166</definedName>
    <definedName name="FYFPPA353">'Projections &amp; Assumptions'!$D$167</definedName>
    <definedName name="FYFPPA353DP">'Projections &amp; Assumptions'!$IL$167</definedName>
    <definedName name="FYFPPA354">'Projections &amp; Assumptions'!$D$168</definedName>
    <definedName name="FYFPPA354DP">'Projections &amp; Assumptions'!$IL$168</definedName>
    <definedName name="FYFPPA357">'Projections &amp; Assumptions'!$D$189</definedName>
    <definedName name="FYFPPA357DP">'Projections &amp; Assumptions'!$IL$189</definedName>
    <definedName name="FYFPPA358">'Projections &amp; Assumptions'!$D$190</definedName>
    <definedName name="FYFPPA358DP">'Projections &amp; Assumptions'!$IL$190</definedName>
    <definedName name="FYFPPA359">'Projections &amp; Assumptions'!$D$191</definedName>
    <definedName name="FYFPPA359DP">'Projections &amp; Assumptions'!$IL$191</definedName>
    <definedName name="FYFPPA360">'Projections &amp; Assumptions'!$D$192</definedName>
    <definedName name="FYFPPA360DP">'Projections &amp; Assumptions'!$IL$192</definedName>
    <definedName name="FYFPPA361">'Projections &amp; Assumptions'!$D$194</definedName>
    <definedName name="FYFPPA361DP">'Projections &amp; Assumptions'!$IL$194</definedName>
    <definedName name="FYFPPA362">'Projections &amp; Assumptions'!$D$195</definedName>
    <definedName name="FYFPPA362DP">'Projections &amp; Assumptions'!$IL$195</definedName>
    <definedName name="FYFPPA363">'Projections &amp; Assumptions'!$D$196</definedName>
    <definedName name="FYFPPA363DP">'Projections &amp; Assumptions'!$IL$196</definedName>
    <definedName name="FYFPPA367">'Projections &amp; Assumptions'!$D$202</definedName>
    <definedName name="FYFPPA367DP">'Projections &amp; Assumptions'!$IL$202</definedName>
    <definedName name="FYFPPA368">'Projections &amp; Assumptions'!$E$175</definedName>
    <definedName name="FYFPPA369">'Projections &amp; Assumptions'!$E$177</definedName>
    <definedName name="FYFPPA369DP">'Projections &amp; Assumptions'!$IM$177</definedName>
    <definedName name="FYFPPA370">'Projections &amp; Assumptions'!#REF!</definedName>
    <definedName name="FYFPPA371">'Projections &amp; Assumptions'!$E$180</definedName>
    <definedName name="FYFPPA371DP">'Projections &amp; Assumptions'!$IM$180</definedName>
    <definedName name="FYFPPA372">'Projections &amp; Assumptions'!$E$181</definedName>
    <definedName name="FYFPPA372DP">'Projections &amp; Assumptions'!$IM$181</definedName>
    <definedName name="FYFPPA373">'Projections &amp; Assumptions'!$E$182</definedName>
    <definedName name="FYFPPA373DP">'Projections &amp; Assumptions'!$IM$182</definedName>
    <definedName name="FYFPPA374">'Projections &amp; Assumptions'!$E$183</definedName>
    <definedName name="FYFPPA374DP">'Projections &amp; Assumptions'!$IM$183</definedName>
    <definedName name="FYFPPA375">'Projections &amp; Assumptions'!$E$184</definedName>
    <definedName name="FYFPPA375DP">'Projections &amp; Assumptions'!$IM$184</definedName>
    <definedName name="FYFPPA376">'Projections &amp; Assumptions'!$E$185</definedName>
    <definedName name="FYFPPA376DP">'Projections &amp; Assumptions'!$IM$185</definedName>
    <definedName name="FYFPPA377">'Projections &amp; Assumptions'!$E$186</definedName>
    <definedName name="FYFPPA378">'Projections &amp; Assumptions'!#REF!</definedName>
    <definedName name="FYFPPA379">'Projections &amp; Assumptions'!#REF!</definedName>
    <definedName name="FYFPPA380">'Projections &amp; Assumptions'!#REF!</definedName>
    <definedName name="FYFPPA381">'Projections &amp; Assumptions'!#REF!</definedName>
    <definedName name="FYFPPA382">'Projections &amp; Assumptions'!#REF!</definedName>
    <definedName name="FYFPPA383">'Projections &amp; Assumptions'!$E$166</definedName>
    <definedName name="FYFPPA383DP">'Projections &amp; Assumptions'!$IM$166</definedName>
    <definedName name="FYFPPA384">'Projections &amp; Assumptions'!$E$167</definedName>
    <definedName name="FYFPPA384DP">'Projections &amp; Assumptions'!$IM$167</definedName>
    <definedName name="FYFPPA385">'Projections &amp; Assumptions'!$E$168</definedName>
    <definedName name="FYFPPA385DP">'Projections &amp; Assumptions'!$IM$168</definedName>
    <definedName name="FYFPPA388">'Projections &amp; Assumptions'!$E$189</definedName>
    <definedName name="FYFPPA388DP">'Projections &amp; Assumptions'!$IM$189</definedName>
    <definedName name="FYFPPA389">'Projections &amp; Assumptions'!$E$190</definedName>
    <definedName name="FYFPPA389DP">'Projections &amp; Assumptions'!$IM$190</definedName>
    <definedName name="FYFPPA390">'Projections &amp; Assumptions'!$E$191</definedName>
    <definedName name="FYFPPA390DP">'Projections &amp; Assumptions'!$IM$191</definedName>
    <definedName name="FYFPPA391">'Projections &amp; Assumptions'!$E$192</definedName>
    <definedName name="FYFPPA391DP">'Projections &amp; Assumptions'!$IM$192</definedName>
    <definedName name="FYFPPA392">'Projections &amp; Assumptions'!$E$194</definedName>
    <definedName name="FYFPPA392DP">'Projections &amp; Assumptions'!$IM$194</definedName>
    <definedName name="FYFPPA393">'Projections &amp; Assumptions'!$E$195</definedName>
    <definedName name="FYFPPA393DP">'Projections &amp; Assumptions'!$IM$195</definedName>
    <definedName name="FYFPPA394">'Projections &amp; Assumptions'!$E$196</definedName>
    <definedName name="FYFPPA394DP">'Projections &amp; Assumptions'!$IM$196</definedName>
    <definedName name="FYFPPA398">'Projections &amp; Assumptions'!$E$202</definedName>
    <definedName name="FYFPPA398DP">'Projections &amp; Assumptions'!$IM$202</definedName>
    <definedName name="FYFPPA399">'Projections &amp; Assumptions'!$F$175</definedName>
    <definedName name="FYFPPA400">'Projections &amp; Assumptions'!$F$177</definedName>
    <definedName name="FYFPPA400DP">'Projections &amp; Assumptions'!$IN$177</definedName>
    <definedName name="FYFPPA401">'Projections &amp; Assumptions'!#REF!</definedName>
    <definedName name="FYFPPA402">'Projections &amp; Assumptions'!$F$180</definedName>
    <definedName name="FYFPPA402DP">'Projections &amp; Assumptions'!$IN$180</definedName>
    <definedName name="FYFPPA403">'Projections &amp; Assumptions'!$F$181</definedName>
    <definedName name="FYFPPA403DP">'Projections &amp; Assumptions'!$IN$181</definedName>
    <definedName name="FYFPPA404">'Projections &amp; Assumptions'!$F$182</definedName>
    <definedName name="FYFPPA404DP">'Projections &amp; Assumptions'!$IN$182</definedName>
    <definedName name="FYFPPA405">'Projections &amp; Assumptions'!$F$183</definedName>
    <definedName name="FYFPPA405DP">'Projections &amp; Assumptions'!$IN$183</definedName>
    <definedName name="FYFPPA406">'Projections &amp; Assumptions'!$F$184</definedName>
    <definedName name="FYFPPA406DP">'Projections &amp; Assumptions'!$IN$184</definedName>
    <definedName name="FYFPPA407">'Projections &amp; Assumptions'!$F$185</definedName>
    <definedName name="FYFPPA407DP">'Projections &amp; Assumptions'!$IN$185</definedName>
    <definedName name="FYFPPA408">'Projections &amp; Assumptions'!$F$186</definedName>
    <definedName name="FYFPPA409">'Projections &amp; Assumptions'!#REF!</definedName>
    <definedName name="FYFPPA410">'Projections &amp; Assumptions'!#REF!</definedName>
    <definedName name="FYFPPA411">'Projections &amp; Assumptions'!#REF!</definedName>
    <definedName name="FYFPPA412">'Projections &amp; Assumptions'!#REF!</definedName>
    <definedName name="FYFPPA413">'Projections &amp; Assumptions'!#REF!</definedName>
    <definedName name="FYFPPA414">'Projections &amp; Assumptions'!$F$166</definedName>
    <definedName name="FYFPPA414DP">'Projections &amp; Assumptions'!$IN$166</definedName>
    <definedName name="FYFPPA415">'Projections &amp; Assumptions'!$F$167</definedName>
    <definedName name="FYFPPA415DP">'Projections &amp; Assumptions'!$IN$167</definedName>
    <definedName name="FYFPPA416">'Projections &amp; Assumptions'!$F$168</definedName>
    <definedName name="FYFPPA416DP">'Projections &amp; Assumptions'!$IN$168</definedName>
    <definedName name="FYFPPA419">'Projections &amp; Assumptions'!$F$189</definedName>
    <definedName name="FYFPPA419DP">'Projections &amp; Assumptions'!$IN$189</definedName>
    <definedName name="FYFPPA420">'Projections &amp; Assumptions'!$F$190</definedName>
    <definedName name="FYFPPA420DP">'Projections &amp; Assumptions'!$IN$190</definedName>
    <definedName name="FYFPPA421">'Projections &amp; Assumptions'!$F$191</definedName>
    <definedName name="FYFPPA421DP">'Projections &amp; Assumptions'!$IN$191</definedName>
    <definedName name="FYFPPA422">'Projections &amp; Assumptions'!$F$192</definedName>
    <definedName name="FYFPPA422DP">'Projections &amp; Assumptions'!$IN$192</definedName>
    <definedName name="FYFPPA423">'Projections &amp; Assumptions'!$F$194</definedName>
    <definedName name="FYFPPA423DP">'Projections &amp; Assumptions'!$IN$194</definedName>
    <definedName name="FYFPPA424">'Projections &amp; Assumptions'!$F$195</definedName>
    <definedName name="FYFPPA424DP">'Projections &amp; Assumptions'!$IN$195</definedName>
    <definedName name="FYFPPA425">'Projections &amp; Assumptions'!$F$196</definedName>
    <definedName name="FYFPPA425DP">'Projections &amp; Assumptions'!$IN$196</definedName>
    <definedName name="FYFPPA429">'Projections &amp; Assumptions'!$F$202</definedName>
    <definedName name="FYFPPA429DP">'Projections &amp; Assumptions'!$IN$202</definedName>
    <definedName name="FYFPPA430">'Projections &amp; Assumptions'!$G$175</definedName>
    <definedName name="FYFPPA431">'Projections &amp; Assumptions'!$G$177</definedName>
    <definedName name="FYFPPA431DP">'Projections &amp; Assumptions'!$IO$177</definedName>
    <definedName name="FYFPPA432">'Projections &amp; Assumptions'!#REF!</definedName>
    <definedName name="FYFPPA433">'Projections &amp; Assumptions'!$G$180</definedName>
    <definedName name="FYFPPA433DP">'Projections &amp; Assumptions'!$IO$180</definedName>
    <definedName name="FYFPPA434">'Projections &amp; Assumptions'!$G$181</definedName>
    <definedName name="FYFPPA434DP">'Projections &amp; Assumptions'!$IO$181</definedName>
    <definedName name="FYFPPA435">'Projections &amp; Assumptions'!$G$182</definedName>
    <definedName name="FYFPPA435DP">'Projections &amp; Assumptions'!$IO$182</definedName>
    <definedName name="FYFPPA436">'Projections &amp; Assumptions'!$G$183</definedName>
    <definedName name="FYFPPA436DP">'Projections &amp; Assumptions'!$IO$183</definedName>
    <definedName name="FYFPPA437">'Projections &amp; Assumptions'!$G$184</definedName>
    <definedName name="FYFPPA437DP">'Projections &amp; Assumptions'!$IO$184</definedName>
    <definedName name="FYFPPA438">'Projections &amp; Assumptions'!$G$185</definedName>
    <definedName name="FYFPPA438DP">'Projections &amp; Assumptions'!$IO$185</definedName>
    <definedName name="FYFPPA439">'Projections &amp; Assumptions'!$G$186</definedName>
    <definedName name="FYFPPA440">'Projections &amp; Assumptions'!#REF!</definedName>
    <definedName name="FYFPPA441">'Projections &amp; Assumptions'!#REF!</definedName>
    <definedName name="FYFPPA442">'Projections &amp; Assumptions'!#REF!</definedName>
    <definedName name="FYFPPA443">'Projections &amp; Assumptions'!#REF!</definedName>
    <definedName name="FYFPPA444">'Projections &amp; Assumptions'!#REF!</definedName>
    <definedName name="FYFPPA445">'Projections &amp; Assumptions'!$G$166</definedName>
    <definedName name="FYFPPA445DP">'Projections &amp; Assumptions'!$IO$166</definedName>
    <definedName name="FYFPPA446">'Projections &amp; Assumptions'!$G$167</definedName>
    <definedName name="FYFPPA446DP">'Projections &amp; Assumptions'!$IO$167</definedName>
    <definedName name="FYFPPA447">'Projections &amp; Assumptions'!$G$168</definedName>
    <definedName name="FYFPPA447DP">'Projections &amp; Assumptions'!$IO$168</definedName>
    <definedName name="FYFPPA450">'Projections &amp; Assumptions'!$G$189</definedName>
    <definedName name="FYFPPA450DP">'Projections &amp; Assumptions'!$IO$189</definedName>
    <definedName name="FYFPPA451">'Projections &amp; Assumptions'!$G$190</definedName>
    <definedName name="FYFPPA451DP">'Projections &amp; Assumptions'!$IO$190</definedName>
    <definedName name="FYFPPA452">'Projections &amp; Assumptions'!$G$191</definedName>
    <definedName name="FYFPPA452DP">'Projections &amp; Assumptions'!$IO$191</definedName>
    <definedName name="FYFPPA453">'Projections &amp; Assumptions'!$G$192</definedName>
    <definedName name="FYFPPA453DP">'Projections &amp; Assumptions'!$IO$192</definedName>
    <definedName name="FYFPPA454">'Projections &amp; Assumptions'!$G$194</definedName>
    <definedName name="FYFPPA454DP">'Projections &amp; Assumptions'!$IO$194</definedName>
    <definedName name="FYFPPA455">'Projections &amp; Assumptions'!$G$195</definedName>
    <definedName name="FYFPPA455DP">'Projections &amp; Assumptions'!$IO$195</definedName>
    <definedName name="FYFPPA456">'Projections &amp; Assumptions'!$G$196</definedName>
    <definedName name="FYFPPA456DP">'Projections &amp; Assumptions'!$IO$196</definedName>
    <definedName name="FYFPPA460">'Projections &amp; Assumptions'!$G$202</definedName>
    <definedName name="FYFPPA460DP">'Projections &amp; Assumptions'!$IO$202</definedName>
    <definedName name="FYFPPA461">'Projections &amp; Assumptions'!$H$175</definedName>
    <definedName name="FYFPPA462">'Projections &amp; Assumptions'!$H$177</definedName>
    <definedName name="FYFPPA462DP">'Projections &amp; Assumptions'!$IP$177</definedName>
    <definedName name="FYFPPA463">'Projections &amp; Assumptions'!#REF!</definedName>
    <definedName name="FYFPPA464">'Projections &amp; Assumptions'!$H$180</definedName>
    <definedName name="FYFPPA464DP">'Projections &amp; Assumptions'!$IP$180</definedName>
    <definedName name="FYFPPA465">'Projections &amp; Assumptions'!$H$181</definedName>
    <definedName name="FYFPPA465DP">'Projections &amp; Assumptions'!$IP$181</definedName>
    <definedName name="FYFPPA466">'Projections &amp; Assumptions'!$H$182</definedName>
    <definedName name="FYFPPA466DP">'Projections &amp; Assumptions'!$IP$182</definedName>
    <definedName name="FYFPPA467">'Projections &amp; Assumptions'!$H$183</definedName>
    <definedName name="FYFPPA467DP">'Projections &amp; Assumptions'!$IP$183</definedName>
    <definedName name="FYFPPA468">'Projections &amp; Assumptions'!$H$184</definedName>
    <definedName name="FYFPPA468DP">'Projections &amp; Assumptions'!$IP$184</definedName>
    <definedName name="FYFPPA469">'Projections &amp; Assumptions'!$H$185</definedName>
    <definedName name="FYFPPA469DP">'Projections &amp; Assumptions'!$IP$185</definedName>
    <definedName name="FYFPPA470">'Projections &amp; Assumptions'!$H$186</definedName>
    <definedName name="FYFPPA471">'Projections &amp; Assumptions'!#REF!</definedName>
    <definedName name="FYFPPA472">'Projections &amp; Assumptions'!#REF!</definedName>
    <definedName name="FYFPPA473">'Projections &amp; Assumptions'!#REF!</definedName>
    <definedName name="FYFPPA474">'Projections &amp; Assumptions'!#REF!</definedName>
    <definedName name="FYFPPA475">'Projections &amp; Assumptions'!#REF!</definedName>
    <definedName name="FYFPPA476">'Projections &amp; Assumptions'!$H$166</definedName>
    <definedName name="FYFPPA476DP">'Projections &amp; Assumptions'!$IP$166</definedName>
    <definedName name="FYFPPA477">'Projections &amp; Assumptions'!$H$167</definedName>
    <definedName name="FYFPPA477DP">'Projections &amp; Assumptions'!$IP$167</definedName>
    <definedName name="FYFPPA478">'Projections &amp; Assumptions'!$H$168</definedName>
    <definedName name="FYFPPA478DP">'Projections &amp; Assumptions'!$IP$168</definedName>
    <definedName name="FYFPPA481">'Projections &amp; Assumptions'!$H$189</definedName>
    <definedName name="FYFPPA481DP">'Projections &amp; Assumptions'!$IP$189</definedName>
    <definedName name="FYFPPA482">'Projections &amp; Assumptions'!$H$190</definedName>
    <definedName name="FYFPPA482DP">'Projections &amp; Assumptions'!$IP$190</definedName>
    <definedName name="FYFPPA483">'Projections &amp; Assumptions'!$H$191</definedName>
    <definedName name="FYFPPA483DP">'Projections &amp; Assumptions'!$IP$191</definedName>
    <definedName name="FYFPPA484">'Projections &amp; Assumptions'!$H$192</definedName>
    <definedName name="FYFPPA484DP">'Projections &amp; Assumptions'!$IP$192</definedName>
    <definedName name="FYFPPA485">'Projections &amp; Assumptions'!$H$194</definedName>
    <definedName name="FYFPPA485DP">'Projections &amp; Assumptions'!$IP$194</definedName>
    <definedName name="FYFPPA486">'Projections &amp; Assumptions'!$H$195</definedName>
    <definedName name="FYFPPA486DP">'Projections &amp; Assumptions'!$IP$195</definedName>
    <definedName name="FYFPPA487">'Projections &amp; Assumptions'!$H$196</definedName>
    <definedName name="FYFPPA487DP">'Projections &amp; Assumptions'!$IP$196</definedName>
    <definedName name="FYFPPA491">'Projections &amp; Assumptions'!$H$202</definedName>
    <definedName name="FYFPPA491DP">'Projections &amp; Assumptions'!$IP$202</definedName>
    <definedName name="FYFPPA492">'Projections &amp; Assumptions'!$I$175</definedName>
    <definedName name="FYFPPA493">'Projections &amp; Assumptions'!$I$177</definedName>
    <definedName name="FYFPPA493DP">'Projections &amp; Assumptions'!$IQ$177</definedName>
    <definedName name="FYFPPA494">'Projections &amp; Assumptions'!#REF!</definedName>
    <definedName name="FYFPPA495">'Projections &amp; Assumptions'!$I$180</definedName>
    <definedName name="FYFPPA495DP">'Projections &amp; Assumptions'!$IQ$180</definedName>
    <definedName name="FYFPPA496">'Projections &amp; Assumptions'!$I$181</definedName>
    <definedName name="FYFPPA496DP">'Projections &amp; Assumptions'!$IQ$181</definedName>
    <definedName name="FYFPPA497">'Projections &amp; Assumptions'!$I$182</definedName>
    <definedName name="FYFPPA497DP">'Projections &amp; Assumptions'!$IQ$182</definedName>
    <definedName name="FYFPPA498">'Projections &amp; Assumptions'!$I$183</definedName>
    <definedName name="FYFPPA498DP">'Projections &amp; Assumptions'!$IQ$183</definedName>
    <definedName name="FYFPPA499">'Projections &amp; Assumptions'!$I$184</definedName>
    <definedName name="FYFPPA499DP">'Projections &amp; Assumptions'!$IQ$184</definedName>
    <definedName name="FYFPPA500">'Projections &amp; Assumptions'!$I$185</definedName>
    <definedName name="FYFPPA500DP">'Projections &amp; Assumptions'!$IQ$185</definedName>
    <definedName name="FYFPPA501">'Projections &amp; Assumptions'!$I$186</definedName>
    <definedName name="FYFPPA502">'Projections &amp; Assumptions'!#REF!</definedName>
    <definedName name="FYFPPA503">'Projections &amp; Assumptions'!#REF!</definedName>
    <definedName name="FYFPPA504">'Projections &amp; Assumptions'!#REF!</definedName>
    <definedName name="FYFPPA505">'Projections &amp; Assumptions'!#REF!</definedName>
    <definedName name="FYFPPA506">'Projections &amp; Assumptions'!#REF!</definedName>
    <definedName name="FYFPPA507">'Projections &amp; Assumptions'!$I$166</definedName>
    <definedName name="FYFPPA507DP">'Projections &amp; Assumptions'!$IQ$166</definedName>
    <definedName name="FYFPPA508">'Projections &amp; Assumptions'!$I$167</definedName>
    <definedName name="FYFPPA508DP">'Projections &amp; Assumptions'!$IQ$167</definedName>
    <definedName name="FYFPPA509">'Projections &amp; Assumptions'!$I$168</definedName>
    <definedName name="FYFPPA509DP">'Projections &amp; Assumptions'!$IQ$168</definedName>
    <definedName name="FYFPPA512">'Projections &amp; Assumptions'!$I$189</definedName>
    <definedName name="FYFPPA512DP">'Projections &amp; Assumptions'!$IQ$189</definedName>
    <definedName name="FYFPPA513">'Projections &amp; Assumptions'!$I$190</definedName>
    <definedName name="FYFPPA513DP">'Projections &amp; Assumptions'!$IQ$190</definedName>
    <definedName name="FYFPPA514">'Projections &amp; Assumptions'!$I$191</definedName>
    <definedName name="FYFPPA514DP">'Projections &amp; Assumptions'!$IQ$191</definedName>
    <definedName name="FYFPPA515">'Projections &amp; Assumptions'!$I$192</definedName>
    <definedName name="FYFPPA515DP">'Projections &amp; Assumptions'!$IQ$192</definedName>
    <definedName name="FYFPPA516">'Projections &amp; Assumptions'!$I$194</definedName>
    <definedName name="FYFPPA516DP">'Projections &amp; Assumptions'!$IQ$194</definedName>
    <definedName name="FYFPPA517">'Projections &amp; Assumptions'!$I$195</definedName>
    <definedName name="FYFPPA517DP">'Projections &amp; Assumptions'!$IQ$195</definedName>
    <definedName name="FYFPPA518">'Projections &amp; Assumptions'!$I$196</definedName>
    <definedName name="FYFPPA518DP">'Projections &amp; Assumptions'!$IQ$196</definedName>
    <definedName name="FYFPPA522">'Projections &amp; Assumptions'!$I$202</definedName>
    <definedName name="FYFPPA522DP">'Projections &amp; Assumptions'!$IQ$202</definedName>
    <definedName name="FYFPPA523">'Projections &amp; Assumptions'!$D$112</definedName>
    <definedName name="FYFPPA524">'Projections &amp; Assumptions'!$D$113</definedName>
    <definedName name="FYFPPA524DP">'Projections &amp; Assumptions'!$IL$113</definedName>
    <definedName name="FYFPPA525">'Projections &amp; Assumptions'!$D$114</definedName>
    <definedName name="FYFPPA525DP">'Projections &amp; Assumptions'!$IL$114</definedName>
    <definedName name="FYFPPA526">'Projections &amp; Assumptions'!$D$115</definedName>
    <definedName name="FYFPPA526DP">'Projections &amp; Assumptions'!$IL$115</definedName>
    <definedName name="FYFPPA527">'Projections &amp; Assumptions'!$D$116</definedName>
    <definedName name="FYFPPA527DP">'Projections &amp; Assumptions'!$IL$116</definedName>
    <definedName name="FYFPPA528">'Projections &amp; Assumptions'!$D$117</definedName>
    <definedName name="FYFPPA528DP">'Projections &amp; Assumptions'!$IL$117</definedName>
    <definedName name="FYFPPA529">'Projections &amp; Assumptions'!$D$118</definedName>
    <definedName name="FYFPPA529DP">'Projections &amp; Assumptions'!$IL$118</definedName>
    <definedName name="FYFPPA530">'Projections &amp; Assumptions'!$D$119</definedName>
    <definedName name="FYFPPA530DP">'Projections &amp; Assumptions'!$IL$119</definedName>
    <definedName name="FYFPPA531">'Projections &amp; Assumptions'!$D$120</definedName>
    <definedName name="FYFPPA532">'Projections &amp; Assumptions'!$D$122</definedName>
    <definedName name="FYFPPA532DP">'Projections &amp; Assumptions'!$IL$122</definedName>
    <definedName name="FYFPPA533">'Projections &amp; Assumptions'!$D$125</definedName>
    <definedName name="FYFPPA533DP">'Projections &amp; Assumptions'!$IL$125</definedName>
    <definedName name="FYFPPA534">'Projections &amp; Assumptions'!$D$126</definedName>
    <definedName name="FYFPPA534DP">'Projections &amp; Assumptions'!$IL$126</definedName>
    <definedName name="FYFPPA535">'Projections &amp; Assumptions'!$D$127</definedName>
    <definedName name="FYFPPA536">'Projections &amp; Assumptions'!$D$130</definedName>
    <definedName name="FYFPPA536DP">'Projections &amp; Assumptions'!$IL$130</definedName>
    <definedName name="FYFPPA537">'Projections &amp; Assumptions'!$D$131</definedName>
    <definedName name="FYFPPA537DP">'Projections &amp; Assumptions'!$IL$131</definedName>
    <definedName name="FYFPPA538">'Projections &amp; Assumptions'!$D$132</definedName>
    <definedName name="FYFPPA538DP">'Projections &amp; Assumptions'!$IL$132</definedName>
    <definedName name="FYFPPA539">'Projections &amp; Assumptions'!$D$133</definedName>
    <definedName name="FYFPPA539DP">'Projections &amp; Assumptions'!$IL$133</definedName>
    <definedName name="FYFPPA540">'Projections &amp; Assumptions'!$D$134</definedName>
    <definedName name="FYFPPA540DP">'Projections &amp; Assumptions'!$IL$134</definedName>
    <definedName name="FYFPPA541">'Projections &amp; Assumptions'!$D$135</definedName>
    <definedName name="FYFPPA541DP">'Projections &amp; Assumptions'!$IL$135</definedName>
    <definedName name="FYFPPA542">'Projections &amp; Assumptions'!$D$136</definedName>
    <definedName name="FYFPPA542DP">'Projections &amp; Assumptions'!$IL$136</definedName>
    <definedName name="FYFPPA543">'Projections &amp; Assumptions'!$D$137</definedName>
    <definedName name="FYFPPA543DP">'Projections &amp; Assumptions'!$IL$137</definedName>
    <definedName name="FYFPPA544">'Projections &amp; Assumptions'!$D$138</definedName>
    <definedName name="FYFPPA545">'Projections &amp; Assumptions'!$D$140</definedName>
    <definedName name="FYFPPA546">'Projections &amp; Assumptions'!$D$143</definedName>
    <definedName name="FYFPPA546DP">'Projections &amp; Assumptions'!$IL$143</definedName>
    <definedName name="FYFPPA547">'Projections &amp; Assumptions'!$D$144</definedName>
    <definedName name="FYFPPA547DP">'Projections &amp; Assumptions'!$IL$144</definedName>
    <definedName name="FYFPPA548">'Projections &amp; Assumptions'!$D$145</definedName>
    <definedName name="FYFPPA548DP">'Projections &amp; Assumptions'!$IL$145</definedName>
    <definedName name="FYFPPA549">'Projections &amp; Assumptions'!$D$146</definedName>
    <definedName name="FYFPPA549DP">'Projections &amp; Assumptions'!$IL$146</definedName>
    <definedName name="FYFPPA550">'Projections &amp; Assumptions'!$D$147</definedName>
    <definedName name="FYFPPA551">'Projections &amp; Assumptions'!$D$149</definedName>
    <definedName name="FYFPPA552">'Projections &amp; Assumptions'!$D$152</definedName>
    <definedName name="FYFPPA552DP">'Projections &amp; Assumptions'!$IL$152</definedName>
    <definedName name="FYFPPA553">'Projections &amp; Assumptions'!$D$153</definedName>
    <definedName name="FYFPPA554">'Projections &amp; Assumptions'!$D$154</definedName>
    <definedName name="FYFPPA555">'Projections &amp; Assumptions'!$E$112</definedName>
    <definedName name="FYFPPA556">'Projections &amp; Assumptions'!$E$113</definedName>
    <definedName name="FYFPPA556DP">'Projections &amp; Assumptions'!$IM$113</definedName>
    <definedName name="FYFPPA557">'Projections &amp; Assumptions'!$E$114</definedName>
    <definedName name="FYFPPA557DP">'Projections &amp; Assumptions'!$IM$114</definedName>
    <definedName name="FYFPPA558">'Projections &amp; Assumptions'!$E$115</definedName>
    <definedName name="FYFPPA558DP">'Projections &amp; Assumptions'!$IM$115</definedName>
    <definedName name="FYFPPA559">'Projections &amp; Assumptions'!$E$116</definedName>
    <definedName name="FYFPPA559DP">'Projections &amp; Assumptions'!$IM$116</definedName>
    <definedName name="FYFPPA560">'Projections &amp; Assumptions'!$E$117</definedName>
    <definedName name="FYFPPA560DP">'Projections &amp; Assumptions'!$IM$117</definedName>
    <definedName name="FYFPPA561">'Projections &amp; Assumptions'!$E$118</definedName>
    <definedName name="FYFPPA561DP">'Projections &amp; Assumptions'!$IM$118</definedName>
    <definedName name="FYFPPA562">'Projections &amp; Assumptions'!$E$119</definedName>
    <definedName name="FYFPPA562DP">'Projections &amp; Assumptions'!$IM$119</definedName>
    <definedName name="FYFPPA563">'Projections &amp; Assumptions'!$E$120</definedName>
    <definedName name="FYFPPA564">'Projections &amp; Assumptions'!$E$122</definedName>
    <definedName name="FYFPPA564DP">'Projections &amp; Assumptions'!$IM$122</definedName>
    <definedName name="FYFPPA565">'Projections &amp; Assumptions'!$E$125</definedName>
    <definedName name="FYFPPA565DP">'Projections &amp; Assumptions'!$IM$125</definedName>
    <definedName name="FYFPPA566">'Projections &amp; Assumptions'!$E$126</definedName>
    <definedName name="FYFPPA566DP">'Projections &amp; Assumptions'!$IM$126</definedName>
    <definedName name="FYFPPA567">'Projections &amp; Assumptions'!$E$127</definedName>
    <definedName name="FYFPPA568">'Projections &amp; Assumptions'!$E$130</definedName>
    <definedName name="FYFPPA568DP">'Projections &amp; Assumptions'!$IM$130</definedName>
    <definedName name="FYFPPA569">'Projections &amp; Assumptions'!$E$131</definedName>
    <definedName name="FYFPPA569DP">'Projections &amp; Assumptions'!$IM$131</definedName>
    <definedName name="FYFPPA570">'Projections &amp; Assumptions'!$E$132</definedName>
    <definedName name="FYFPPA570DP">'Projections &amp; Assumptions'!$IM$132</definedName>
    <definedName name="FYFPPA571">'Projections &amp; Assumptions'!$E$133</definedName>
    <definedName name="FYFPPA571DP">'Projections &amp; Assumptions'!$IM$133</definedName>
    <definedName name="FYFPPA572">'Projections &amp; Assumptions'!$E$134</definedName>
    <definedName name="FYFPPA572DP">'Projections &amp; Assumptions'!$IM$134</definedName>
    <definedName name="FYFPPA573">'Projections &amp; Assumptions'!$E$135</definedName>
    <definedName name="FYFPPA573DP">'Projections &amp; Assumptions'!$IM$135</definedName>
    <definedName name="FYFPPA574">'Projections &amp; Assumptions'!$E$136</definedName>
    <definedName name="FYFPPA574DP">'Projections &amp; Assumptions'!$IM$136</definedName>
    <definedName name="FYFPPA575">'Projections &amp; Assumptions'!$E$137</definedName>
    <definedName name="FYFPPA575DP">'Projections &amp; Assumptions'!$IM$137</definedName>
    <definedName name="FYFPPA576">'Projections &amp; Assumptions'!$E$138</definedName>
    <definedName name="FYFPPA577">'Projections &amp; Assumptions'!$E$140</definedName>
    <definedName name="FYFPPA578">'Projections &amp; Assumptions'!$E$143</definedName>
    <definedName name="FYFPPA578DP">'Projections &amp; Assumptions'!$IM$143</definedName>
    <definedName name="FYFPPA579">'Projections &amp; Assumptions'!$E$144</definedName>
    <definedName name="FYFPPA579DP">'Projections &amp; Assumptions'!$IM$144</definedName>
    <definedName name="FYFPPA580">'Projections &amp; Assumptions'!$E$145</definedName>
    <definedName name="FYFPPA580DP">'Projections &amp; Assumptions'!$IM$145</definedName>
    <definedName name="FYFPPA581">'Projections &amp; Assumptions'!$E$146</definedName>
    <definedName name="FYFPPA581DP">'Projections &amp; Assumptions'!$IM$146</definedName>
    <definedName name="FYFPPA582">'Projections &amp; Assumptions'!$E$147</definedName>
    <definedName name="FYFPPA583">'Projections &amp; Assumptions'!$E$149</definedName>
    <definedName name="FYFPPA584">'Projections &amp; Assumptions'!$E$152</definedName>
    <definedName name="FYFPPA584DP">'Projections &amp; Assumptions'!$IM$152</definedName>
    <definedName name="FYFPPA585">'Projections &amp; Assumptions'!$E$153</definedName>
    <definedName name="FYFPPA586">'Projections &amp; Assumptions'!$E$154</definedName>
    <definedName name="FYFPPA587">'Projections &amp; Assumptions'!$F$112</definedName>
    <definedName name="FYFPPA588">'Projections &amp; Assumptions'!$F$113</definedName>
    <definedName name="FYFPPA588DP">'Projections &amp; Assumptions'!$IN$113</definedName>
    <definedName name="FYFPPA589">'Projections &amp; Assumptions'!$F$114</definedName>
    <definedName name="FYFPPA589DP">'Projections &amp; Assumptions'!$IN$114</definedName>
    <definedName name="FYFPPA590">'Projections &amp; Assumptions'!$F$115</definedName>
    <definedName name="FYFPPA590DP">'Projections &amp; Assumptions'!$IN$115</definedName>
    <definedName name="FYFPPA591">'Projections &amp; Assumptions'!$F$116</definedName>
    <definedName name="FYFPPA591DP">'Projections &amp; Assumptions'!$IN$116</definedName>
    <definedName name="FYFPPA592">'Projections &amp; Assumptions'!$F$117</definedName>
    <definedName name="FYFPPA592DP">'Projections &amp; Assumptions'!$IN$117</definedName>
    <definedName name="FYFPPA593">'Projections &amp; Assumptions'!$F$118</definedName>
    <definedName name="FYFPPA593DP">'Projections &amp; Assumptions'!$IN$118</definedName>
    <definedName name="FYFPPA594">'Projections &amp; Assumptions'!$F$119</definedName>
    <definedName name="FYFPPA594DP">'Projections &amp; Assumptions'!$IN$119</definedName>
    <definedName name="FYFPPA595">'Projections &amp; Assumptions'!$F$120</definedName>
    <definedName name="FYFPPA596">'Projections &amp; Assumptions'!$F$122</definedName>
    <definedName name="FYFPPA596DP">'Projections &amp; Assumptions'!$IN$122</definedName>
    <definedName name="FYFPPA597">'Projections &amp; Assumptions'!$F$125</definedName>
    <definedName name="FYFPPA597DP">'Projections &amp; Assumptions'!$IN$125</definedName>
    <definedName name="FYFPPA598">'Projections &amp; Assumptions'!$F$126</definedName>
    <definedName name="FYFPPA598DP">'Projections &amp; Assumptions'!$IN$126</definedName>
    <definedName name="FYFPPA599">'Projections &amp; Assumptions'!$F$127</definedName>
    <definedName name="FYFPPA600">'Projections &amp; Assumptions'!$F$130</definedName>
    <definedName name="FYFPPA600DP">'Projections &amp; Assumptions'!$IN$130</definedName>
    <definedName name="FYFPPA601">'Projections &amp; Assumptions'!$F$131</definedName>
    <definedName name="FYFPPA601DP">'Projections &amp; Assumptions'!$IN$131</definedName>
    <definedName name="FYFPPA602">'Projections &amp; Assumptions'!$F$132</definedName>
    <definedName name="FYFPPA602DP">'Projections &amp; Assumptions'!$IN$132</definedName>
    <definedName name="FYFPPA603">'Projections &amp; Assumptions'!$F$133</definedName>
    <definedName name="FYFPPA603DP">'Projections &amp; Assumptions'!$IN$133</definedName>
    <definedName name="FYFPPA604">'Projections &amp; Assumptions'!$F$134</definedName>
    <definedName name="FYFPPA604DP">'Projections &amp; Assumptions'!$IN$134</definedName>
    <definedName name="FYFPPA605">'Projections &amp; Assumptions'!$F$135</definedName>
    <definedName name="FYFPPA605DP">'Projections &amp; Assumptions'!$IN$135</definedName>
    <definedName name="FYFPPA606">'Projections &amp; Assumptions'!$F$136</definedName>
    <definedName name="FYFPPA606DP">'Projections &amp; Assumptions'!$IN$136</definedName>
    <definedName name="FYFPPA607">'Projections &amp; Assumptions'!$F$137</definedName>
    <definedName name="FYFPPA607DP">'Projections &amp; Assumptions'!$IN$137</definedName>
    <definedName name="FYFPPA608">'Projections &amp; Assumptions'!$F$138</definedName>
    <definedName name="FYFPPA609">'Projections &amp; Assumptions'!$F$140</definedName>
    <definedName name="FYFPPA610">'Projections &amp; Assumptions'!$F$143</definedName>
    <definedName name="FYFPPA610DP">'Projections &amp; Assumptions'!$IN$143</definedName>
    <definedName name="FYFPPA611">'Projections &amp; Assumptions'!$F$144</definedName>
    <definedName name="FYFPPA611DP">'Projections &amp; Assumptions'!$IN$144</definedName>
    <definedName name="FYFPPA612">'Projections &amp; Assumptions'!$F$145</definedName>
    <definedName name="FYFPPA612DP">'Projections &amp; Assumptions'!$IN$145</definedName>
    <definedName name="FYFPPA613">'Projections &amp; Assumptions'!$F$146</definedName>
    <definedName name="FYFPPA613DP">'Projections &amp; Assumptions'!$IN$146</definedName>
    <definedName name="FYFPPA614">'Projections &amp; Assumptions'!$F$147</definedName>
    <definedName name="FYFPPA615">'Projections &amp; Assumptions'!$F$149</definedName>
    <definedName name="FYFPPA616">'Projections &amp; Assumptions'!$F$152</definedName>
    <definedName name="FYFPPA617">'Projections &amp; Assumptions'!$F$153</definedName>
    <definedName name="FYFPPA618">'Projections &amp; Assumptions'!$F$154</definedName>
    <definedName name="FYFPPA619">'Projections &amp; Assumptions'!$G$112</definedName>
    <definedName name="FYFPPA620">'Projections &amp; Assumptions'!$G$113</definedName>
    <definedName name="FYFPPA620DP">'Projections &amp; Assumptions'!$IO$113</definedName>
    <definedName name="FYFPPA621">'Projections &amp; Assumptions'!$G$114</definedName>
    <definedName name="FYFPPA621DP">'Projections &amp; Assumptions'!$IO$114</definedName>
    <definedName name="FYFPPA622">'Projections &amp; Assumptions'!$G$115</definedName>
    <definedName name="FYFPPA622DP">'Projections &amp; Assumptions'!$IO$115</definedName>
    <definedName name="FYFPPA623">'Projections &amp; Assumptions'!$G$116</definedName>
    <definedName name="FYFPPA623DP">'Projections &amp; Assumptions'!$IO$116</definedName>
    <definedName name="FYFPPA624">'Projections &amp; Assumptions'!$G$117</definedName>
    <definedName name="FYFPPA624DP">'Projections &amp; Assumptions'!$IO$117</definedName>
    <definedName name="FYFPPA625">'Projections &amp; Assumptions'!$G$118</definedName>
    <definedName name="FYFPPA625DP">'Projections &amp; Assumptions'!$IO$118</definedName>
    <definedName name="FYFPPA626">'Projections &amp; Assumptions'!$G$119</definedName>
    <definedName name="FYFPPA626DP">'Projections &amp; Assumptions'!$IO$119</definedName>
    <definedName name="FYFPPA627">'Projections &amp; Assumptions'!$G$120</definedName>
    <definedName name="FYFPPA628">'Projections &amp; Assumptions'!$G$122</definedName>
    <definedName name="FYFPPA628DP">'Projections &amp; Assumptions'!$IO$122</definedName>
    <definedName name="FYFPPA629">'Projections &amp; Assumptions'!$G$125</definedName>
    <definedName name="FYFPPA629DP">'Projections &amp; Assumptions'!$IO$125</definedName>
    <definedName name="FYFPPA630">'Projections &amp; Assumptions'!$G$126</definedName>
    <definedName name="FYFPPA630DP">'Projections &amp; Assumptions'!$IO$126</definedName>
    <definedName name="FYFPPA631">'Projections &amp; Assumptions'!$G$127</definedName>
    <definedName name="FYFPPA632">'Projections &amp; Assumptions'!$G$130</definedName>
    <definedName name="FYFPPA632DP">'Projections &amp; Assumptions'!$IO$130</definedName>
    <definedName name="FYFPPA633">'Projections &amp; Assumptions'!$G$131</definedName>
    <definedName name="FYFPPA633DP">'Projections &amp; Assumptions'!$IO$131</definedName>
    <definedName name="FYFPPA634">'Projections &amp; Assumptions'!$G$132</definedName>
    <definedName name="FYFPPA634DP">'Projections &amp; Assumptions'!$IO$132</definedName>
    <definedName name="FYFPPA635">'Projections &amp; Assumptions'!$G$133</definedName>
    <definedName name="FYFPPA635DP">'Projections &amp; Assumptions'!$IO$133</definedName>
    <definedName name="FYFPPA636">'Projections &amp; Assumptions'!$G$134</definedName>
    <definedName name="FYFPPA636DP">'Projections &amp; Assumptions'!$IO$134</definedName>
    <definedName name="FYFPPA637">'Projections &amp; Assumptions'!$G$135</definedName>
    <definedName name="FYFPPA637DP">'Projections &amp; Assumptions'!$IO$135</definedName>
    <definedName name="FYFPPA638">'Projections &amp; Assumptions'!$G$136</definedName>
    <definedName name="FYFPPA638DP">'Projections &amp; Assumptions'!$IO$136</definedName>
    <definedName name="FYFPPA639">'Projections &amp; Assumptions'!$G$137</definedName>
    <definedName name="FYFPPA639DP">'Projections &amp; Assumptions'!$IO$137</definedName>
    <definedName name="FYFPPA640">'Projections &amp; Assumptions'!$G$138</definedName>
    <definedName name="FYFPPA641">'Projections &amp; Assumptions'!$G$140</definedName>
    <definedName name="FYFPPA642">'Projections &amp; Assumptions'!$G$143</definedName>
    <definedName name="FYFPPA642DP">'Projections &amp; Assumptions'!$IO$143</definedName>
    <definedName name="FYFPPA643">'Projections &amp; Assumptions'!$G$144</definedName>
    <definedName name="FYFPPA643DP">'Projections &amp; Assumptions'!$IO$144</definedName>
    <definedName name="FYFPPA644">'Projections &amp; Assumptions'!$G$145</definedName>
    <definedName name="FYFPPA644DP">'Projections &amp; Assumptions'!$IO$145</definedName>
    <definedName name="FYFPPA645">'Projections &amp; Assumptions'!$G$146</definedName>
    <definedName name="FYFPPA645DP">'Projections &amp; Assumptions'!$IO$146</definedName>
    <definedName name="FYFPPA646">'Projections &amp; Assumptions'!$G$147</definedName>
    <definedName name="FYFPPA647">'Projections &amp; Assumptions'!$G$149</definedName>
    <definedName name="FYFPPA648">'Projections &amp; Assumptions'!$G$152</definedName>
    <definedName name="FYFPPA649">'Projections &amp; Assumptions'!$G$153</definedName>
    <definedName name="FYFPPA650">'Projections &amp; Assumptions'!$G$154</definedName>
    <definedName name="FYFPPA651">'Projections &amp; Assumptions'!$H$112</definedName>
    <definedName name="FYFPPA652">'Projections &amp; Assumptions'!$H$113</definedName>
    <definedName name="FYFPPA652DP">'Projections &amp; Assumptions'!$IP$113</definedName>
    <definedName name="FYFPPA653">'Projections &amp; Assumptions'!$H$114</definedName>
    <definedName name="FYFPPA653DP">'Projections &amp; Assumptions'!$IP$114</definedName>
    <definedName name="FYFPPA654">'Projections &amp; Assumptions'!$H$115</definedName>
    <definedName name="FYFPPA654DP">'Projections &amp; Assumptions'!$IP$115</definedName>
    <definedName name="FYFPPA655">'Projections &amp; Assumptions'!$H$116</definedName>
    <definedName name="FYFPPA655DP">'Projections &amp; Assumptions'!$IP$116</definedName>
    <definedName name="FYFPPA656">'Projections &amp; Assumptions'!$H$117</definedName>
    <definedName name="FYFPPA656DP">'Projections &amp; Assumptions'!$IP$117</definedName>
    <definedName name="FYFPPA657">'Projections &amp; Assumptions'!$H$118</definedName>
    <definedName name="FYFPPA657DP">'Projections &amp; Assumptions'!$IP$118</definedName>
    <definedName name="FYFPPA658">'Projections &amp; Assumptions'!$H$119</definedName>
    <definedName name="FYFPPA658DP">'Projections &amp; Assumptions'!$IP$119</definedName>
    <definedName name="FYFPPA659">'Projections &amp; Assumptions'!$H$120</definedName>
    <definedName name="FYFPPA660">'Projections &amp; Assumptions'!$H$122</definedName>
    <definedName name="FYFPPA660DP">'Projections &amp; Assumptions'!$IP$122</definedName>
    <definedName name="FYFPPA661">'Projections &amp; Assumptions'!$H$125</definedName>
    <definedName name="FYFPPA661DP">'Projections &amp; Assumptions'!$IP$125</definedName>
    <definedName name="FYFPPA662">'Projections &amp; Assumptions'!$H$126</definedName>
    <definedName name="FYFPPA662DP">'Projections &amp; Assumptions'!$IP$126</definedName>
    <definedName name="FYFPPA663">'Projections &amp; Assumptions'!$H$127</definedName>
    <definedName name="FYFPPA664">'Projections &amp; Assumptions'!$H$130</definedName>
    <definedName name="FYFPPA664DP">'Projections &amp; Assumptions'!$IP$130</definedName>
    <definedName name="FYFPPA665">'Projections &amp; Assumptions'!$H$131</definedName>
    <definedName name="FYFPPA665DP">'Projections &amp; Assumptions'!$IP$131</definedName>
    <definedName name="FYFPPA666">'Projections &amp; Assumptions'!$H$132</definedName>
    <definedName name="FYFPPA666DP">'Projections &amp; Assumptions'!$IP$132</definedName>
    <definedName name="FYFPPA667">'Projections &amp; Assumptions'!$H$133</definedName>
    <definedName name="FYFPPA667DP">'Projections &amp; Assumptions'!$IP$133</definedName>
    <definedName name="FYFPPA668">'Projections &amp; Assumptions'!$H$134</definedName>
    <definedName name="FYFPPA668DP">'Projections &amp; Assumptions'!$IP$134</definedName>
    <definedName name="FYFPPA669">'Projections &amp; Assumptions'!$H$135</definedName>
    <definedName name="FYFPPA669DP">'Projections &amp; Assumptions'!$IP$135</definedName>
    <definedName name="FYFPPA670">'Projections &amp; Assumptions'!$H$136</definedName>
    <definedName name="FYFPPA670DP">'Projections &amp; Assumptions'!$IP$136</definedName>
    <definedName name="FYFPPA671">'Projections &amp; Assumptions'!$H$137</definedName>
    <definedName name="FYFPPA671DP">'Projections &amp; Assumptions'!$IP$137</definedName>
    <definedName name="FYFPPA672">'Projections &amp; Assumptions'!$H$138</definedName>
    <definedName name="FYFPPA673">'Projections &amp; Assumptions'!$H$140</definedName>
    <definedName name="FYFPPA674">'Projections &amp; Assumptions'!$H$143</definedName>
    <definedName name="FYFPPA674DP">'Projections &amp; Assumptions'!$IP$143</definedName>
    <definedName name="FYFPPA675">'Projections &amp; Assumptions'!$H$144</definedName>
    <definedName name="FYFPPA675DP">'Projections &amp; Assumptions'!$IP$144</definedName>
    <definedName name="FYFPPA676">'Projections &amp; Assumptions'!$H$145</definedName>
    <definedName name="FYFPPA676DP">'Projections &amp; Assumptions'!$IP$145</definedName>
    <definedName name="FYFPPA677">'Projections &amp; Assumptions'!$H$146</definedName>
    <definedName name="FYFPPA677DP">'Projections &amp; Assumptions'!$IP$146</definedName>
    <definedName name="FYFPPA678">'Projections &amp; Assumptions'!$H$147</definedName>
    <definedName name="FYFPPA679">'Projections &amp; Assumptions'!$H$149</definedName>
    <definedName name="FYFPPA680">'Projections &amp; Assumptions'!$H$152</definedName>
    <definedName name="FYFPPA681">'Projections &amp; Assumptions'!$H$153</definedName>
    <definedName name="FYFPPA682">'Projections &amp; Assumptions'!$H$154</definedName>
    <definedName name="FYFPPA683">'Projections &amp; Assumptions'!$I$112</definedName>
    <definedName name="FYFPPA684">'Projections &amp; Assumptions'!$I$113</definedName>
    <definedName name="FYFPPA684DP">'Projections &amp; Assumptions'!$IQ$113</definedName>
    <definedName name="FYFPPA685">'Projections &amp; Assumptions'!$I$114</definedName>
    <definedName name="FYFPPA685DP">'Projections &amp; Assumptions'!$IQ$114</definedName>
    <definedName name="FYFPPA686">'Projections &amp; Assumptions'!$I$115</definedName>
    <definedName name="FYFPPA686DP">'Projections &amp; Assumptions'!$IQ$115</definedName>
    <definedName name="FYFPPA687">'Projections &amp; Assumptions'!$I$116</definedName>
    <definedName name="FYFPPA687DP">'Projections &amp; Assumptions'!$IQ$116</definedName>
    <definedName name="FYFPPA688">'Projections &amp; Assumptions'!$I$117</definedName>
    <definedName name="FYFPPA688DP">'Projections &amp; Assumptions'!$IQ$117</definedName>
    <definedName name="FYFPPA689">'Projections &amp; Assumptions'!$I$118</definedName>
    <definedName name="FYFPPA689DP">'Projections &amp; Assumptions'!$IQ$118</definedName>
    <definedName name="FYFPPA690">'Projections &amp; Assumptions'!$I$119</definedName>
    <definedName name="FYFPPA690DP">'Projections &amp; Assumptions'!$IQ$119</definedName>
    <definedName name="FYFPPA691">'Projections &amp; Assumptions'!$I$120</definedName>
    <definedName name="FYFPPA692">'Projections &amp; Assumptions'!$I$122</definedName>
    <definedName name="FYFPPA692DP">'Projections &amp; Assumptions'!$IQ$122</definedName>
    <definedName name="FYFPPA693">'Projections &amp; Assumptions'!$I$125</definedName>
    <definedName name="FYFPPA693DP">'Projections &amp; Assumptions'!$IQ$125</definedName>
    <definedName name="FYFPPA694">'Projections &amp; Assumptions'!$I$126</definedName>
    <definedName name="FYFPPA694DP">'Projections &amp; Assumptions'!$IQ$126</definedName>
    <definedName name="FYFPPA695">'Projections &amp; Assumptions'!$I$127</definedName>
    <definedName name="FYFPPA696">'Projections &amp; Assumptions'!$I$130</definedName>
    <definedName name="FYFPPA696DP">'Projections &amp; Assumptions'!$IQ$130</definedName>
    <definedName name="FYFPPA697">'Projections &amp; Assumptions'!$I$131</definedName>
    <definedName name="FYFPPA697DP">'Projections &amp; Assumptions'!$IQ$131</definedName>
    <definedName name="FYFPPA698">'Projections &amp; Assumptions'!$I$132</definedName>
    <definedName name="FYFPPA698DP">'Projections &amp; Assumptions'!$IQ$132</definedName>
    <definedName name="FYFPPA699">'Projections &amp; Assumptions'!$I$133</definedName>
    <definedName name="FYFPPA699DP">'Projections &amp; Assumptions'!$IQ$133</definedName>
    <definedName name="FYFPPA700">'Projections &amp; Assumptions'!$I$134</definedName>
    <definedName name="FYFPPA700DP">'Projections &amp; Assumptions'!$IQ$134</definedName>
    <definedName name="FYFPPA701">'Projections &amp; Assumptions'!$I$135</definedName>
    <definedName name="FYFPPA701DP">'Projections &amp; Assumptions'!$IQ$135</definedName>
    <definedName name="FYFPPA702">'Projections &amp; Assumptions'!$I$136</definedName>
    <definedName name="FYFPPA702DP">'Projections &amp; Assumptions'!$IQ$136</definedName>
    <definedName name="FYFPPA703">'Projections &amp; Assumptions'!$I$137</definedName>
    <definedName name="FYFPPA703DP">'Projections &amp; Assumptions'!$IQ$137</definedName>
    <definedName name="FYFPPA704">'Projections &amp; Assumptions'!$I$138</definedName>
    <definedName name="FYFPPA705">'Projections &amp; Assumptions'!$I$140</definedName>
    <definedName name="FYFPPA706">'Projections &amp; Assumptions'!$I$143</definedName>
    <definedName name="FYFPPA706DP">'Projections &amp; Assumptions'!$IQ$143</definedName>
    <definedName name="FYFPPA707">'Projections &amp; Assumptions'!$I$144</definedName>
    <definedName name="FYFPPA707DP">'Projections &amp; Assumptions'!$IQ$144</definedName>
    <definedName name="FYFPPA708">'Projections &amp; Assumptions'!$I$145</definedName>
    <definedName name="FYFPPA708DP">'Projections &amp; Assumptions'!$IQ$145</definedName>
    <definedName name="FYFPPA709">'Projections &amp; Assumptions'!$I$146</definedName>
    <definedName name="FYFPPA709DP">'Projections &amp; Assumptions'!$IQ$146</definedName>
    <definedName name="FYFPPA710">'Projections &amp; Assumptions'!$I$147</definedName>
    <definedName name="FYFPPA711">'Projections &amp; Assumptions'!$I$149</definedName>
    <definedName name="FYFPPA712">'Projections &amp; Assumptions'!$I$152</definedName>
    <definedName name="FYFPPA713">'Projections &amp; Assumptions'!$I$153</definedName>
    <definedName name="FYFPPA714">'Projections &amp; Assumptions'!$I$154</definedName>
    <definedName name="FYFPPA720">'Projections &amp; Assumptions'!$D$32</definedName>
    <definedName name="FYFPPA720DP">'Projections &amp; Assumptions'!$IL$32</definedName>
    <definedName name="FYFPPA721">'Projections &amp; Assumptions'!$E$32</definedName>
    <definedName name="FYFPPA721DP">'Projections &amp; Assumptions'!$IM$32</definedName>
    <definedName name="FYFPPA722">'Projections &amp; Assumptions'!$F$32</definedName>
    <definedName name="FYFPPA722DP">'Projections &amp; Assumptions'!$IN$32</definedName>
    <definedName name="FYFPPA723">'Projections &amp; Assumptions'!$G$32</definedName>
    <definedName name="FYFPPA723DP">'Projections &amp; Assumptions'!$IO$32</definedName>
    <definedName name="FYFPPA724">'Projections &amp; Assumptions'!$H$32</definedName>
    <definedName name="FYFPPA724DP">'Projections &amp; Assumptions'!$IP$32</definedName>
    <definedName name="FYFPPA725">'Projections &amp; Assumptions'!$I$32</definedName>
    <definedName name="FYFPPA725DP">'Projections &amp; Assumptions'!$IQ$32</definedName>
    <definedName name="FYFPPA730">'Projections &amp; Assumptions'!$D$159</definedName>
    <definedName name="FYFPPA730DP">'Projections &amp; Assumptions'!$IL$159</definedName>
    <definedName name="FYFPPA731">'Projections &amp; Assumptions'!$E$159</definedName>
    <definedName name="FYFPPA731DP">'Projections &amp; Assumptions'!$IM$159</definedName>
    <definedName name="FYFPPA732">'Projections &amp; Assumptions'!$F$159</definedName>
    <definedName name="FYFPPA732DP">'Projections &amp; Assumptions'!$IN$159</definedName>
    <definedName name="FYFPPA733">'Projections &amp; Assumptions'!$G$159</definedName>
    <definedName name="FYFPPA733DP">'Projections &amp; Assumptions'!$IO$159</definedName>
    <definedName name="FYFPPA734">'Projections &amp; Assumptions'!$H$159</definedName>
    <definedName name="FYFPPA734DP">'Projections &amp; Assumptions'!$IP$159</definedName>
    <definedName name="FYFPPA735">'Projections &amp; Assumptions'!$I$159</definedName>
    <definedName name="FYFPPA735DP">'Projections &amp; Assumptions'!$IQ$159</definedName>
    <definedName name="FYFPPA740">'Projections &amp; Assumptions'!$D$160</definedName>
    <definedName name="FYFPPA740DP">'Projections &amp; Assumptions'!$IL$160</definedName>
    <definedName name="FYFPPA741">'Projections &amp; Assumptions'!$E$160</definedName>
    <definedName name="FYFPPA741DP">'Projections &amp; Assumptions'!$IM$160</definedName>
    <definedName name="FYFPPA742">'Projections &amp; Assumptions'!$F$160</definedName>
    <definedName name="FYFPPA742DP">'Projections &amp; Assumptions'!$IN$160</definedName>
    <definedName name="FYFPPA743">'Projections &amp; Assumptions'!$G$160</definedName>
    <definedName name="FYFPPA743DP">'Projections &amp; Assumptions'!$IO$160</definedName>
    <definedName name="FYFPPA744">'Projections &amp; Assumptions'!$H$160</definedName>
    <definedName name="FYFPPA744DP">'Projections &amp; Assumptions'!$IP$160</definedName>
    <definedName name="FYFPPA745">'Projections &amp; Assumptions'!$I$160</definedName>
    <definedName name="FYFPPA745DP">'Projections &amp; Assumptions'!$IQ$160</definedName>
    <definedName name="FYFPPA750">'Projections &amp; Assumptions'!$D$161</definedName>
    <definedName name="FYFPPA750DP">'Projections &amp; Assumptions'!$IL$161</definedName>
    <definedName name="FYFPPA751">'Projections &amp; Assumptions'!$E$161</definedName>
    <definedName name="FYFPPA751DP">'Projections &amp; Assumptions'!$IM$161</definedName>
    <definedName name="FYFPPA752">'Projections &amp; Assumptions'!$F$161</definedName>
    <definedName name="FYFPPA752DP">'Projections &amp; Assumptions'!$IN$161</definedName>
    <definedName name="FYFPPA753">'Projections &amp; Assumptions'!$G$161</definedName>
    <definedName name="FYFPPA753DP">'Projections &amp; Assumptions'!$IO$161</definedName>
    <definedName name="FYFPPA754">'Projections &amp; Assumptions'!$H$161</definedName>
    <definedName name="FYFPPA754DP">'Projections &amp; Assumptions'!$IP$161</definedName>
    <definedName name="FYFPPA755">'Projections &amp; Assumptions'!$I$161</definedName>
    <definedName name="FYFPPA755DP">'Projections &amp; Assumptions'!$IQ$161</definedName>
    <definedName name="FYFPPA760">'Projections &amp; Assumptions'!$D$162</definedName>
    <definedName name="FYFPPA760DP">'Projections &amp; Assumptions'!$IL$162</definedName>
    <definedName name="FYFPPA761">'Projections &amp; Assumptions'!$E$162</definedName>
    <definedName name="FYFPPA761DP">'Projections &amp; Assumptions'!$IM$162</definedName>
    <definedName name="FYFPPA762">'Projections &amp; Assumptions'!$F$162</definedName>
    <definedName name="FYFPPA762DP">'Projections &amp; Assumptions'!$IN$162</definedName>
    <definedName name="FYFPPA763">'Projections &amp; Assumptions'!$G$162</definedName>
    <definedName name="FYFPPA763DP">'Projections &amp; Assumptions'!$IO$162</definedName>
    <definedName name="FYFPPA764">'Projections &amp; Assumptions'!$H$162</definedName>
    <definedName name="FYFPPA764DP">'Projections &amp; Assumptions'!$IP$162</definedName>
    <definedName name="FYFPPA765">'Projections &amp; Assumptions'!$I$162</definedName>
    <definedName name="FYFPPA765DP">'Projections &amp; Assumptions'!$IQ$162</definedName>
    <definedName name="FYFPPA770">'Projections &amp; Assumptions'!$D$163</definedName>
    <definedName name="FYFPPA771">'Projections &amp; Assumptions'!$E$163</definedName>
    <definedName name="FYFPPA772">'Projections &amp; Assumptions'!$F$163</definedName>
    <definedName name="FYFPPA773">'Projections &amp; Assumptions'!$G$163</definedName>
    <definedName name="FYFPPA774">'Projections &amp; Assumptions'!$H$163</definedName>
    <definedName name="FYFPPA775">'Projections &amp; Assumptions'!$I$163</definedName>
    <definedName name="FYFPPA800">'Projections &amp; Assumptions'!$D$38</definedName>
    <definedName name="FYFPPA800DP">'Projections &amp; Assumptions'!$IL$38</definedName>
    <definedName name="FYFPPA801">'Projections &amp; Assumptions'!$E$38</definedName>
    <definedName name="FYFPPA801DP">'Projections &amp; Assumptions'!$IM$38</definedName>
    <definedName name="FYFPPA802">'Projections &amp; Assumptions'!$F$38</definedName>
    <definedName name="FYFPPA802DP">'Projections &amp; Assumptions'!$IN$38</definedName>
    <definedName name="FYFPPA803">'Projections &amp; Assumptions'!$G$38</definedName>
    <definedName name="FYFPPA803DP">'Projections &amp; Assumptions'!$IO$38</definedName>
    <definedName name="FYFPPA804">'Projections &amp; Assumptions'!$H$38</definedName>
    <definedName name="FYFPPA804DP">'Projections &amp; Assumptions'!$IP$38</definedName>
    <definedName name="FYFPPA805">'Projections &amp; Assumptions'!$I$38</definedName>
    <definedName name="FYFPPA805DP">'Projections &amp; Assumptions'!$IQ$38</definedName>
    <definedName name="FYFPPA806">'Projections &amp; Assumptions'!$D$84</definedName>
    <definedName name="FYFPPA808">'Projections &amp; Assumptions'!$F$84</definedName>
    <definedName name="FYFPPA809">'Projections &amp; Assumptions'!$G$84</definedName>
    <definedName name="FYFPPA810">'Projections &amp; Assumptions'!$H$84</definedName>
    <definedName name="FYFPPA812">'Projections &amp; Assumptions'!$D$94</definedName>
    <definedName name="FYFPPA813">'Projections &amp; Assumptions'!$D$34</definedName>
    <definedName name="FYFPPA814">'Projections &amp; Assumptions'!$E$34</definedName>
    <definedName name="FYFPPA815">'Projections &amp; Assumptions'!$F$34</definedName>
    <definedName name="FYFPPA816">'Projections &amp; Assumptions'!$G$34</definedName>
    <definedName name="FYFPPA817">'Projections &amp; Assumptions'!$H$34</definedName>
    <definedName name="FYFPPA818">'Projections &amp; Assumptions'!$D$43</definedName>
    <definedName name="FYFPPA818DP">'Projections &amp; Assumptions'!$IL$43</definedName>
    <definedName name="FYFPPA819">'Projections &amp; Assumptions'!$E$43</definedName>
    <definedName name="FYFPPA819DP">'Projections &amp; Assumptions'!$IM$43</definedName>
    <definedName name="FYFPPA820">'Projections &amp; Assumptions'!$F$43</definedName>
    <definedName name="FYFPPA820DP">'Projections &amp; Assumptions'!$IN$43</definedName>
    <definedName name="FYFPPA821">'Projections &amp; Assumptions'!$G$43</definedName>
    <definedName name="FYFPPA821DP">'Projections &amp; Assumptions'!$IO$43</definedName>
    <definedName name="FYFPPA822">'Projections &amp; Assumptions'!$H$43</definedName>
    <definedName name="FYFPPA822DP">'Projections &amp; Assumptions'!$IP$43</definedName>
    <definedName name="FYFPPA823">'Projections &amp; Assumptions'!$I$43</definedName>
    <definedName name="FYFPPA823DP">'Projections &amp; Assumptions'!$IQ$43</definedName>
    <definedName name="FYFPPA824">'Projections &amp; Assumptions'!$D$82</definedName>
    <definedName name="FYFPPA824DP">'Projections &amp; Assumptions'!$IL$82</definedName>
    <definedName name="FYFPPA825">'Projections &amp; Assumptions'!$E$82</definedName>
    <definedName name="FYFPPA825DP">'Projections &amp; Assumptions'!$IM$82</definedName>
    <definedName name="FYFPPA826">'Projections &amp; Assumptions'!$F$82</definedName>
    <definedName name="FYFPPA826DP">'Projections &amp; Assumptions'!$IN$82</definedName>
    <definedName name="FYFPPA827">'Projections &amp; Assumptions'!$G$82</definedName>
    <definedName name="FYFPPA827DP">'Projections &amp; Assumptions'!$IO$82</definedName>
    <definedName name="FYFPPA828">'Projections &amp; Assumptions'!$H$82</definedName>
    <definedName name="FYFPPA828DP">'Projections &amp; Assumptions'!$IP$82</definedName>
    <definedName name="FYFPPA829">'Projections &amp; Assumptions'!$I$82</definedName>
    <definedName name="FYFPPA829DP">'Projections &amp; Assumptions'!$IQ$82</definedName>
    <definedName name="FYFPPA830">'Projections &amp; Assumptions'!$E$94</definedName>
    <definedName name="FYFPPA831">'Projections &amp; Assumptions'!$I$94</definedName>
    <definedName name="FYFPPA832">'Projections &amp; Assumptions'!$E$84</definedName>
    <definedName name="FYFPPA833">'Projections &amp; Assumptions'!$F$94</definedName>
    <definedName name="FYFPPA834">'Projections &amp; Assumptions'!$G$94</definedName>
    <definedName name="FYFPPA835">'Projections &amp; Assumptions'!$H$94</definedName>
    <definedName name="FYFPPA836">'Projections &amp; Assumptions'!$I$84</definedName>
    <definedName name="FYFPPA837">'Projections &amp; Assumptions'!$I$34</definedName>
    <definedName name="FYFPPA840">'Projections &amp; Assumptions'!$D$103</definedName>
    <definedName name="FYFPPA840DP">'Projections &amp; Assumptions'!$IL$103</definedName>
    <definedName name="FYFPPA843">'Projections &amp; Assumptions'!$E$103</definedName>
    <definedName name="FYFPPA843DP">'Projections &amp; Assumptions'!$IM$103</definedName>
    <definedName name="FYFPPA846">'Projections &amp; Assumptions'!$F$103</definedName>
    <definedName name="FYFPPA846DP">'Projections &amp; Assumptions'!$IN$103</definedName>
    <definedName name="FYFPPA849">'Projections &amp; Assumptions'!$G$103</definedName>
    <definedName name="FYFPPA849DP">'Projections &amp; Assumptions'!$IO$103</definedName>
    <definedName name="FYFPPA852">'Projections &amp; Assumptions'!$H$103</definedName>
    <definedName name="FYFPPA852DP">'Projections &amp; Assumptions'!$IP$103</definedName>
    <definedName name="FYFPPA855">'Projections &amp; Assumptions'!$I$103</definedName>
    <definedName name="FYFPPA855DP">'Projections &amp; Assumptions'!$IQ$103</definedName>
    <definedName name="FYFPPA856">'Projections &amp; Assumptions'!$D$197</definedName>
    <definedName name="FYFPPA856DP">'Projections &amp; Assumptions'!$IL$197</definedName>
    <definedName name="FYFPPA857">'Projections &amp; Assumptions'!$E$197</definedName>
    <definedName name="FYFPPA857DP">'Projections &amp; Assumptions'!$IM$197</definedName>
    <definedName name="FYFPPA858">'Projections &amp; Assumptions'!$F$197</definedName>
    <definedName name="FYFPPA858DP">'Projections &amp; Assumptions'!$IN$197</definedName>
    <definedName name="FYFPPA859">'Projections &amp; Assumptions'!$G$197</definedName>
    <definedName name="FYFPPA859DP">'Projections &amp; Assumptions'!$IO$197</definedName>
    <definedName name="FYFPPA860">'Projections &amp; Assumptions'!$H$197</definedName>
    <definedName name="FYFPPA860DP">'Projections &amp; Assumptions'!$IP$197</definedName>
    <definedName name="FYFPPA861">'Projections &amp; Assumptions'!$I$197</definedName>
    <definedName name="FYFPPA861DP">'Projections &amp; Assumptions'!$IQ$197</definedName>
    <definedName name="FYFPPA862">'Projections &amp; Assumptions'!#REF!</definedName>
    <definedName name="FYFPPA863">'Projections &amp; Assumptions'!#REF!</definedName>
    <definedName name="FYFPPA864">'Projections &amp; Assumptions'!#REF!</definedName>
    <definedName name="FYFPPA865">'Projections &amp; Assumptions'!#REF!</definedName>
    <definedName name="FYFPPA866">'Projections &amp; Assumptions'!#REF!</definedName>
    <definedName name="FYFPPA867">'Projections &amp; Assumptions'!#REF!</definedName>
    <definedName name="FYFPPA868">'Projections &amp; Assumptions'!$D$108</definedName>
    <definedName name="FYFPPA869">'Projections &amp; Assumptions'!$E$108</definedName>
    <definedName name="FYFPPA870">'Projections &amp; Assumptions'!$F$108</definedName>
    <definedName name="FYFPPA871">'Projections &amp; Assumptions'!$G$108</definedName>
    <definedName name="FYFPPA872">'Projections &amp; Assumptions'!$H$108</definedName>
    <definedName name="FYFPPA873">'Projections &amp; Assumptions'!$I$108</definedName>
    <definedName name="FYFPPA951">'Projections &amp; Assumptions'!$D$16</definedName>
    <definedName name="FYFPPA951DP">'Projections &amp; Assumptions'!$IL$16</definedName>
    <definedName name="FYFPPA952">'Projections &amp; Assumptions'!$E$16</definedName>
    <definedName name="FYFPPA952DP">'Projections &amp; Assumptions'!$IM$16</definedName>
    <definedName name="FYFPPA953">'Projections &amp; Assumptions'!$F$16</definedName>
    <definedName name="FYFPPA953DP">'Projections &amp; Assumptions'!$IN$16</definedName>
    <definedName name="FYFPPA954">'Projections &amp; Assumptions'!$G$16</definedName>
    <definedName name="FYFPPA954DP">'Projections &amp; Assumptions'!$IO$16</definedName>
    <definedName name="FYFPPA955">'Projections &amp; Assumptions'!$H$16</definedName>
    <definedName name="FYFPPA955DP">'Projections &amp; Assumptions'!$IP$16</definedName>
    <definedName name="FYFPPA956">'Projections &amp; Assumptions'!$I$16</definedName>
    <definedName name="FYFPPA956DP">'Projections &amp; Assumptions'!$IQ$16</definedName>
    <definedName name="FYFPPA957">'Projections &amp; Assumptions'!$D$17</definedName>
    <definedName name="FYFPPA957DP">'Projections &amp; Assumptions'!$IL$17</definedName>
    <definedName name="FYFPPA958">'Projections &amp; Assumptions'!$E$17</definedName>
    <definedName name="FYFPPA958DP">'Projections &amp; Assumptions'!$IM$17</definedName>
    <definedName name="FYFPPA959">'Projections &amp; Assumptions'!$F$17</definedName>
    <definedName name="FYFPPA959DP">'Projections &amp; Assumptions'!$IN$17</definedName>
    <definedName name="FYFPPA960">'Projections &amp; Assumptions'!$G$17</definedName>
    <definedName name="FYFPPA960DP">'Projections &amp; Assumptions'!$IO$17</definedName>
    <definedName name="FYFPPA961">'Projections &amp; Assumptions'!$H$17</definedName>
    <definedName name="FYFPPA961DP">'Projections &amp; Assumptions'!$IP$17</definedName>
    <definedName name="FYFPPA962">'Projections &amp; Assumptions'!$I$17</definedName>
    <definedName name="FYFPPA962DP">'Projections &amp; Assumptions'!$IQ$17</definedName>
    <definedName name="FYFPPA963">'Projections &amp; Assumptions'!$D$18</definedName>
    <definedName name="FYFPPA963DP">'Projections &amp; Assumptions'!$IL$18</definedName>
    <definedName name="FYFPPA964">'Projections &amp; Assumptions'!$E$18</definedName>
    <definedName name="FYFPPA964DP">'Projections &amp; Assumptions'!$IM$18</definedName>
    <definedName name="FYFPPA965">'Projections &amp; Assumptions'!$F$18</definedName>
    <definedName name="FYFPPA965DP">'Projections &amp; Assumptions'!$IN$18</definedName>
    <definedName name="FYFPPA966">'Projections &amp; Assumptions'!$G$18</definedName>
    <definedName name="FYFPPA966DP">'Projections &amp; Assumptions'!$IO$18</definedName>
    <definedName name="FYFPPA967">'Projections &amp; Assumptions'!$H$18</definedName>
    <definedName name="FYFPPA967DP">'Projections &amp; Assumptions'!$IP$18</definedName>
    <definedName name="FYFPPA968">'Projections &amp; Assumptions'!$I$18</definedName>
    <definedName name="FYFPPA968DP">'Projections &amp; Assumptions'!$IQ$18</definedName>
    <definedName name="FYFPPA969">'Projections &amp; Assumptions'!$D$44</definedName>
    <definedName name="FYFPPA969DP">'Projections &amp; Assumptions'!$IL$44</definedName>
    <definedName name="FYFPPA970">'Projections &amp; Assumptions'!$E$44</definedName>
    <definedName name="FYFPPA970DP">'Projections &amp; Assumptions'!$IM$44</definedName>
    <definedName name="FYFPPA971">'Projections &amp; Assumptions'!$F$44</definedName>
    <definedName name="FYFPPA971DP">'Projections &amp; Assumptions'!$IN$44</definedName>
    <definedName name="FYFPPA972">'Projections &amp; Assumptions'!$G$44</definedName>
    <definedName name="FYFPPA972DP">'Projections &amp; Assumptions'!$IO$44</definedName>
    <definedName name="FYFPPA973">'Projections &amp; Assumptions'!$H$44</definedName>
    <definedName name="FYFPPA973DP">'Projections &amp; Assumptions'!$IP$44</definedName>
    <definedName name="FYFPPA974">'Projections &amp; Assumptions'!$I$44</definedName>
    <definedName name="FYFPPA974DP">'Projections &amp; Assumptions'!$IQ$44</definedName>
    <definedName name="FYFPPA975">'Projections &amp; Assumptions'!$D$93</definedName>
    <definedName name="FYFPPA975DP">'Projections &amp; Assumptions'!$IL$93</definedName>
    <definedName name="FYFPPA976">'Projections &amp; Assumptions'!$E$93</definedName>
    <definedName name="FYFPPA976DP">'Projections &amp; Assumptions'!$IM$93</definedName>
    <definedName name="FYFPPA977">'Projections &amp; Assumptions'!$F$93</definedName>
    <definedName name="FYFPPA977DP">'Projections &amp; Assumptions'!$IN$93</definedName>
    <definedName name="FYFPPA978">'Projections &amp; Assumptions'!$G$93</definedName>
    <definedName name="FYFPPA978DP">'Projections &amp; Assumptions'!$IO$93</definedName>
    <definedName name="FYFPPA979">'Projections &amp; Assumptions'!$H$93</definedName>
    <definedName name="FYFPPA979DP">'Projections &amp; Assumptions'!$IP$93</definedName>
    <definedName name="FYFPPA980">'Projections &amp; Assumptions'!$I$93</definedName>
    <definedName name="FYFPPA980DP">'Projections &amp; Assumptions'!$IQ$93</definedName>
    <definedName name="FYFPPA981">'Projections &amp; Assumptions'!$D$203</definedName>
    <definedName name="FYFPPA981DP">'Projections &amp; Assumptions'!$IL$203</definedName>
    <definedName name="FYFPPA982">'Projections &amp; Assumptions'!$E$203</definedName>
    <definedName name="FYFPPA982DP">'Projections &amp; Assumptions'!$IM$203</definedName>
    <definedName name="FYFPPA983">'Projections &amp; Assumptions'!$F$203</definedName>
    <definedName name="FYFPPA983DP">'Projections &amp; Assumptions'!$IN$203</definedName>
    <definedName name="FYFPPA984">'Projections &amp; Assumptions'!$G$203</definedName>
    <definedName name="FYFPPA984DP">'Projections &amp; Assumptions'!$IO$203</definedName>
    <definedName name="FYFPPA985">'Projections &amp; Assumptions'!$H$203</definedName>
    <definedName name="FYFPPA985DP">'Projections &amp; Assumptions'!$IP$203</definedName>
    <definedName name="FYFPPA986">'Projections &amp; Assumptions'!$I$203</definedName>
    <definedName name="FYFPPA986DP">'Projections &amp; Assumptions'!$IQ$203</definedName>
    <definedName name="FYFPPA987">'Projections &amp; Assumptions'!$D$206</definedName>
    <definedName name="FYFPPA987DP">'Projections &amp; Assumptions'!$IL$206</definedName>
    <definedName name="FYFPPA988">'Projections &amp; Assumptions'!$E$206</definedName>
    <definedName name="FYFPPA988DP">'Projections &amp; Assumptions'!$IM$206</definedName>
    <definedName name="FYFPPA989">'Projections &amp; Assumptions'!$F$206</definedName>
    <definedName name="FYFPPA989DP">'Projections &amp; Assumptions'!$IN$206</definedName>
    <definedName name="FYFPPA990">'Projections &amp; Assumptions'!$G$206</definedName>
    <definedName name="FYFPPA990DP">'Projections &amp; Assumptions'!$IO$206</definedName>
    <definedName name="FYFPPA991">'Projections &amp; Assumptions'!$H$206</definedName>
    <definedName name="FYFPPA991DP">'Projections &amp; Assumptions'!$IP$206</definedName>
    <definedName name="FYFPPA992">'Projections &amp; Assumptions'!$I$206</definedName>
    <definedName name="FYFPPA992DP">'Projections &amp; Assumptions'!$IQ$206</definedName>
    <definedName name="FYFPPA993">'Projections &amp; Assumptions'!$D$205</definedName>
    <definedName name="FYFPPA993DP">'Projections &amp; Assumptions'!$IL$205</definedName>
    <definedName name="FYFPPA994">'Projections &amp; Assumptions'!$E$205</definedName>
    <definedName name="FYFPPA994DP">'Projections &amp; Assumptions'!$IM$205</definedName>
    <definedName name="FYFPPA995">'Projections &amp; Assumptions'!$F$205</definedName>
    <definedName name="FYFPPA995DP">'Projections &amp; Assumptions'!$IN$205</definedName>
    <definedName name="FYFPPA996">'Projections &amp; Assumptions'!$G$205</definedName>
    <definedName name="FYFPPA996DP">'Projections &amp; Assumptions'!$IO$205</definedName>
    <definedName name="FYFPPA997">'Projections &amp; Assumptions'!$H$205</definedName>
    <definedName name="FYFPPA997DP">'Projections &amp; Assumptions'!$IP$205</definedName>
    <definedName name="FYFPPA998">'Projections &amp; Assumptions'!$I$205</definedName>
    <definedName name="FYFPPA998DP">'Projections &amp; Assumptions'!$IQ$205</definedName>
    <definedName name="FYFPR001">Ratios!#REF!</definedName>
    <definedName name="FYFPR002">Ratios!#REF!</definedName>
    <definedName name="FYFPR003">Ratios!#REF!</definedName>
    <definedName name="FYFPR004">Ratios!#REF!</definedName>
    <definedName name="FYFPR005">Ratios!#REF!</definedName>
    <definedName name="FYFPR006">Ratios!#REF!</definedName>
    <definedName name="FYFPR007">Ratios!#REF!</definedName>
    <definedName name="FYFPR008">Ratios!#REF!</definedName>
    <definedName name="FYFPR009">Ratios!#REF!</definedName>
    <definedName name="FYFPR010">Ratios!#REF!</definedName>
    <definedName name="FYFPR011">Ratios!#REF!</definedName>
    <definedName name="FYFPR012">Ratios!#REF!</definedName>
    <definedName name="FYFPR013">Ratios!#REF!</definedName>
    <definedName name="FYFPR014">Ratios!#REF!</definedName>
    <definedName name="FYFPR015">Ratios!#REF!</definedName>
    <definedName name="FYFPR016">Ratios!#REF!</definedName>
    <definedName name="FYFPR017">Ratios!#REF!</definedName>
    <definedName name="FYFPR018">Ratios!#REF!</definedName>
    <definedName name="FYFPR019">Ratios!#REF!</definedName>
    <definedName name="FYFPR020">Ratios!#REF!</definedName>
    <definedName name="FYFPR021">Ratios!#REF!</definedName>
    <definedName name="FYFPR022">Ratios!#REF!</definedName>
    <definedName name="FYFPR023">Ratios!#REF!</definedName>
    <definedName name="FYFPR024">Ratios!#REF!</definedName>
    <definedName name="FYFPR025">Ratios!#REF!</definedName>
    <definedName name="FYFPR026">Ratios!#REF!</definedName>
    <definedName name="FYFPR027">Ratios!#REF!</definedName>
    <definedName name="FYFPR028">Ratios!#REF!</definedName>
    <definedName name="FYFPR029">Ratios!#REF!</definedName>
    <definedName name="FYFPR030">Ratios!#REF!</definedName>
    <definedName name="FYFPR031">Ratios!$C$9</definedName>
    <definedName name="FYFPR032">Ratios!$C$10</definedName>
    <definedName name="FYFPR033">Ratios!$C$13</definedName>
    <definedName name="FYFPR034">Ratios!$C$14</definedName>
    <definedName name="FYFPR035">Ratios!$C$15</definedName>
    <definedName name="FYFPR036">Ratios!$C$16</definedName>
    <definedName name="FYFPR037">Ratios!$C$17</definedName>
    <definedName name="FYFPR038">Ratios!$C$21</definedName>
    <definedName name="FYFPR039">Ratios!$C$24</definedName>
    <definedName name="FYFPR040">Ratios!$C$25</definedName>
    <definedName name="FYFPR041">Ratios!$C$29</definedName>
    <definedName name="FYFPR042">Ratios!$C$30</definedName>
    <definedName name="FYFPR043">Ratios!$C$31</definedName>
    <definedName name="FYFPR044">Ratios!$C$34</definedName>
    <definedName name="FYFPR045">Ratios!#REF!</definedName>
    <definedName name="FYFPR046">Ratios!$D$9</definedName>
    <definedName name="FYFPR047">Ratios!$D$10</definedName>
    <definedName name="FYFPR048">Ratios!$D$13</definedName>
    <definedName name="FYFPR049">Ratios!$D$14</definedName>
    <definedName name="FYFPR050">Ratios!$D$15</definedName>
    <definedName name="FYFPR051">Ratios!$D$16</definedName>
    <definedName name="FYFPR052">Ratios!$D$17</definedName>
    <definedName name="FYFPR053">Ratios!$D$21</definedName>
    <definedName name="FYFPR054">Ratios!$D$24</definedName>
    <definedName name="FYFPR055">Ratios!$D$25</definedName>
    <definedName name="FYFPR056">Ratios!$D$29</definedName>
    <definedName name="FYFPR057">Ratios!$D$30</definedName>
    <definedName name="FYFPR058">Ratios!$D$31</definedName>
    <definedName name="FYFPR059">Ratios!$D$34</definedName>
    <definedName name="FYFPR060">Ratios!#REF!</definedName>
    <definedName name="FYFPR061">Ratios!$E$9</definedName>
    <definedName name="FYFPR062">Ratios!$E$10</definedName>
    <definedName name="FYFPR063">Ratios!$E$13</definedName>
    <definedName name="FYFPR064">Ratios!$E$14</definedName>
    <definedName name="FYFPR065">Ratios!$E$15</definedName>
    <definedName name="FYFPR066">Ratios!$E$16</definedName>
    <definedName name="FYFPR067">Ratios!$E$17</definedName>
    <definedName name="FYFPR068">Ratios!$E$21</definedName>
    <definedName name="FYFPR069">Ratios!$E$24</definedName>
    <definedName name="FYFPR070">Ratios!$E$25</definedName>
    <definedName name="FYFPR071">Ratios!$E$29</definedName>
    <definedName name="FYFPR072">Ratios!$E$30</definedName>
    <definedName name="FYFPR073">Ratios!$E$31</definedName>
    <definedName name="FYFPR074">Ratios!$E$34</definedName>
    <definedName name="FYFPR075">Ratios!#REF!</definedName>
    <definedName name="FYFPR076">Ratios!$F$9</definedName>
    <definedName name="FYFPR077">Ratios!$F$10</definedName>
    <definedName name="FYFPR078">Ratios!$F$13</definedName>
    <definedName name="FYFPR079">Ratios!$F$14</definedName>
    <definedName name="FYFPR080">Ratios!$F$15</definedName>
    <definedName name="FYFPR081">Ratios!$F$16</definedName>
    <definedName name="FYFPR082">Ratios!$F$17</definedName>
    <definedName name="FYFPR083">Ratios!$F$21</definedName>
    <definedName name="FYFPR084">Ratios!$F$24</definedName>
    <definedName name="FYFPR085">Ratios!$F$25</definedName>
    <definedName name="FYFPR086">Ratios!$F$29</definedName>
    <definedName name="FYFPR087">Ratios!$F$30</definedName>
    <definedName name="FYFPR088">Ratios!$F$31</definedName>
    <definedName name="FYFPR089">Ratios!$F$34</definedName>
    <definedName name="FYFPR090">Ratios!#REF!</definedName>
    <definedName name="FYFPR091">Ratios!$G$9</definedName>
    <definedName name="FYFPR092">Ratios!$G$10</definedName>
    <definedName name="FYFPR093">Ratios!$G$13</definedName>
    <definedName name="FYFPR094">Ratios!$G$14</definedName>
    <definedName name="FYFPR095">Ratios!$G$15</definedName>
    <definedName name="FYFPR096">Ratios!$G$16</definedName>
    <definedName name="FYFPR097">Ratios!$G$17</definedName>
    <definedName name="FYFPR098">Ratios!$G$21</definedName>
    <definedName name="FYFPR099">Ratios!$G$24</definedName>
    <definedName name="FYFPR100">Ratios!$G$25</definedName>
    <definedName name="FYFPR101">Ratios!$G$29</definedName>
    <definedName name="FYFPR102">Ratios!$G$30</definedName>
    <definedName name="FYFPR103">Ratios!$G$31</definedName>
    <definedName name="FYFPR104">Ratios!$G$34</definedName>
    <definedName name="FYFPR105">Ratios!#REF!</definedName>
    <definedName name="FYFPR106">Ratios!$H$9</definedName>
    <definedName name="FYFPR107">Ratios!$H$10</definedName>
    <definedName name="FYFPR108">Ratios!$H$13</definedName>
    <definedName name="FYFPR109">Ratios!$H$14</definedName>
    <definedName name="FYFPR110">Ratios!$H$15</definedName>
    <definedName name="FYFPR111">Ratios!$H$16</definedName>
    <definedName name="FYFPR112">Ratios!$H$17</definedName>
    <definedName name="FYFPR113">Ratios!$H$21</definedName>
    <definedName name="FYFPR114">Ratios!$H$24</definedName>
    <definedName name="FYFPR115">Ratios!$H$25</definedName>
    <definedName name="FYFPR116">Ratios!$H$29</definedName>
    <definedName name="FYFPR117">Ratios!$H$30</definedName>
    <definedName name="FYFPR118">Ratios!$H$31</definedName>
    <definedName name="FYFPR119">Ratios!$H$34</definedName>
    <definedName name="FYFPR120">Ratios!#REF!</definedName>
    <definedName name="FYFPR130">Ratios!$C$18</definedName>
    <definedName name="FYFPR131">Ratios!$D$18</definedName>
    <definedName name="FYFPR132">Ratios!$E$18</definedName>
    <definedName name="FYFPR133">Ratios!$F$18</definedName>
    <definedName name="FYFPR134">Ratios!$G$18</definedName>
    <definedName name="FYFPR135">Ratios!$H$18</definedName>
    <definedName name="FYFPR136">Ratios!$C$26</definedName>
    <definedName name="FYFPR137">Ratios!$D$26</definedName>
    <definedName name="FYFPR138">Ratios!$E$26</definedName>
    <definedName name="FYFPR139">Ratios!$F$26</definedName>
    <definedName name="FYFPR140">Ratios!$G$26</definedName>
    <definedName name="FYFPR141">Ratios!$H$26</definedName>
    <definedName name="hiddenFYFPPA5830">'Projections &amp; Assumptions'!$E$226</definedName>
    <definedName name="hiddenFYFPPA5831">'Projections &amp; Assumptions'!$F$226</definedName>
    <definedName name="hiddenFYFPPA5832">'Projections &amp; Assumptions'!$G$226</definedName>
    <definedName name="hiddenFYFPPA5833">'Projections &amp; Assumptions'!$H$226</definedName>
    <definedName name="hiddenFYFPPA5834">'Projections &amp; Assumptions'!$I$226</definedName>
    <definedName name="IE_Actuarial_loss_gain_pension_schemes">'Projections &amp; Assumptions'!$J$52</definedName>
    <definedName name="IE_Change_Fair_Value_Hedged_Financial_Instruments">'Projections &amp; Assumptions'!$J$53</definedName>
    <definedName name="IE_Developments_For_Sale_Income">'Projections &amp; Assumptions'!$J$15</definedName>
    <definedName name="IE_EESH_Capital_Expend_Included_Above">'Projections &amp; Assumptions'!$J$206</definedName>
    <definedName name="IE_EESH_Revenue_Expend_Above">'Projections &amp; Assumptions'!$J$205</definedName>
    <definedName name="IE_Full_Time_Equivalent_Staff">'Projections &amp; Assumptions'!$J$203</definedName>
    <definedName name="IE_Grants_Deferred_Income">'Projections &amp; Assumptions'!$J$16</definedName>
    <definedName name="IE_Grants_Scottish_Ministers">'Projections &amp; Assumptions'!$J$17</definedName>
    <definedName name="IE_Grants_To_Be_Released">'Projections &amp; Assumptions'!$J$93</definedName>
    <definedName name="IE_Gross_Rents">'Projections &amp; Assumptions'!$J$10</definedName>
    <definedName name="IE_Gross_Rents_And_Service_Charges">'Projections &amp; Assumptions'!$J$12</definedName>
    <definedName name="IE_Increase_Decrease_In_Negative_Goodwill">'Projections &amp; Assumptions'!$J$43</definedName>
    <definedName name="IE_Interest_Payable_And_Similar_Charges">'Projections &amp; Assumptions'!$J$42</definedName>
    <definedName name="IE_Interest_Receivable_And_Other_Income">'Projections &amp; Assumptions'!$J$41</definedName>
    <definedName name="IE_Less_Bad_Debts_Written_Off_Back">'Projections &amp; Assumptions'!$J$30</definedName>
    <definedName name="IE_Less_Developments_For_Sale_Costs">'Projections &amp; Assumptions'!$J$31</definedName>
    <definedName name="IE_Less_Housing_Depreciation">'Projections &amp; Assumptions'!$J$22</definedName>
    <definedName name="IE_Less_Impairment_Written_Off_Back">'Projections &amp; Assumptions'!$J$23</definedName>
    <definedName name="IE_Less_Maintenance_Overhead_Costs">'Projections &amp; Assumptions'!$J$29</definedName>
    <definedName name="IE_Less_Management_Costs">'Projections &amp; Assumptions'!$J$25</definedName>
    <definedName name="IE_Less_Other_Costs">'Projections &amp; Assumptions'!$J$33</definedName>
    <definedName name="IE_Less_Planned_Maintenance_Direct_Costs">'Projections &amp; Assumptions'!$J$27</definedName>
    <definedName name="IE_Less_Reactive_And_Voids_Maintenance_Direct_Costs">'Projections &amp; Assumptions'!$J$28</definedName>
    <definedName name="IE_Less_Service_Costs">'Projections &amp; Assumptions'!$J$26</definedName>
    <definedName name="IE_Less_Total">'Projections &amp; Assumptions'!$J$34</definedName>
    <definedName name="IE_Net_Rent_And_Service_Charges">'Projections &amp; Assumptions'!$J$14</definedName>
    <definedName name="IE_Operating_Costs">'Projections &amp; Assumptions'!$J$36</definedName>
    <definedName name="IE_Operating_Costs_Exceptional_Items_Income_Expense">'Projections &amp; Assumptions'!$J$38</definedName>
    <definedName name="IE_OPERATING_SURPLUS_DEFICIT">'Projections &amp; Assumptions'!$J$39</definedName>
    <definedName name="IE_Other_Activity_Costs">'Projections &amp; Assumptions'!$J$32</definedName>
    <definedName name="IE_Other_Gains_Losses">'Projections &amp; Assumptions'!$J$44</definedName>
    <definedName name="IE_Other_Grants">'Projections &amp; Assumptions'!$J$18</definedName>
    <definedName name="IE_Other_Income">'Projections &amp; Assumptions'!$J$19</definedName>
    <definedName name="IE_Profit_Loss_On_Sale_Of_Fixed_Assets">'Projections &amp; Assumptions'!$J$37</definedName>
    <definedName name="IE_Rent_Loss_From_Voids">'Projections &amp; Assumptions'!$J$13</definedName>
    <definedName name="IE_Service_Charges">'Projections &amp; Assumptions'!$J$11</definedName>
    <definedName name="IE_SURPLUS_DEFICIT_ON_ORDINARY_ACTIVITIES_AFTER_TAX">'Projections &amp; Assumptions'!$J$50</definedName>
    <definedName name="IE_SURPLUS_DEFICIT_ON_ORDINARY_ACTIVITIES_BEFORE_TAX">'Projections &amp; Assumptions'!$J$46</definedName>
    <definedName name="IE_Tax_On_Surplus_On_Ordinary_Activities">'Projections &amp; Assumptions'!$J$48</definedName>
    <definedName name="IE_TURNOVER">'Projections &amp; Assumptions'!$J$20</definedName>
    <definedName name="OrganisationName">'Projections &amp; Assumptions'!$B$3</definedName>
    <definedName name="_xlnm.Print_Area" localSheetId="0">'Projections &amp; Assumptions'!$B$1:$J$215</definedName>
    <definedName name="_xlnm.Print_Titles" localSheetId="0">'Projections &amp; Assumptions'!$7:$7</definedName>
    <definedName name="RSLNumber">'Projections &amp; Assumptions'!$H$3</definedName>
  </definedNames>
  <calcPr calcId="162913"/>
</workbook>
</file>

<file path=xl/calcChain.xml><?xml version="1.0" encoding="utf-8"?>
<calcChain xmlns="http://schemas.openxmlformats.org/spreadsheetml/2006/main">
  <c r="H26" i="2" l="1"/>
  <c r="G26" i="2"/>
  <c r="F26" i="2"/>
  <c r="E26" i="2"/>
  <c r="D26" i="2"/>
  <c r="C26" i="2"/>
  <c r="F152" i="1" l="1"/>
  <c r="D153" i="1"/>
  <c r="E153" i="1"/>
  <c r="E154" i="1" s="1"/>
  <c r="F153" i="1"/>
  <c r="G153" i="1"/>
  <c r="H153" i="1"/>
  <c r="I153" i="1"/>
  <c r="D154" i="1"/>
  <c r="F154" i="1" l="1"/>
  <c r="G152" i="1" s="1"/>
  <c r="G154" i="1" s="1"/>
  <c r="H152" i="1" s="1"/>
  <c r="H154" i="1" s="1"/>
  <c r="I152" i="1" s="1"/>
  <c r="I154" i="1" s="1"/>
  <c r="C200" i="1" l="1"/>
  <c r="C199" i="1"/>
  <c r="C198" i="1"/>
  <c r="C206" i="1"/>
  <c r="D138" i="1"/>
  <c r="I34" i="1"/>
  <c r="I36" i="1" s="1"/>
  <c r="H34" i="1"/>
  <c r="H36" i="1" s="1"/>
  <c r="G34" i="1"/>
  <c r="G36" i="1" s="1"/>
  <c r="F34" i="1"/>
  <c r="F36" i="1" s="1"/>
  <c r="E34" i="1"/>
  <c r="E36" i="1" s="1"/>
  <c r="D34" i="1"/>
  <c r="D36" i="1" s="1"/>
  <c r="C26" i="1"/>
  <c r="H18" i="2"/>
  <c r="G18" i="2"/>
  <c r="F18" i="2"/>
  <c r="E18" i="2"/>
  <c r="D18" i="2"/>
  <c r="C18" i="2"/>
  <c r="H3" i="2"/>
  <c r="B3" i="2"/>
  <c r="C2" i="2"/>
  <c r="F5" i="2" s="1"/>
  <c r="E216" i="1"/>
  <c r="E214" i="1"/>
  <c r="D214" i="1"/>
  <c r="I212" i="1"/>
  <c r="H212" i="1"/>
  <c r="G212" i="1"/>
  <c r="F212" i="1"/>
  <c r="E212" i="1"/>
  <c r="D212" i="1"/>
  <c r="C205" i="1"/>
  <c r="C208" i="1"/>
  <c r="C207" i="1"/>
  <c r="C203" i="1"/>
  <c r="C202" i="1"/>
  <c r="C197" i="1"/>
  <c r="C196" i="1"/>
  <c r="C195" i="1"/>
  <c r="C194" i="1"/>
  <c r="C193" i="1"/>
  <c r="C192" i="1"/>
  <c r="C191" i="1"/>
  <c r="C190" i="1"/>
  <c r="C189" i="1"/>
  <c r="C168" i="1"/>
  <c r="C167" i="1"/>
  <c r="C166" i="1"/>
  <c r="I186" i="1"/>
  <c r="H186" i="1"/>
  <c r="G186" i="1"/>
  <c r="F186" i="1"/>
  <c r="E186" i="1"/>
  <c r="D186" i="1"/>
  <c r="C186" i="1"/>
  <c r="C185" i="1"/>
  <c r="C184" i="1"/>
  <c r="C183" i="1"/>
  <c r="C182" i="1"/>
  <c r="C181" i="1"/>
  <c r="C180" i="1"/>
  <c r="I163" i="1"/>
  <c r="H163" i="1"/>
  <c r="G163" i="1"/>
  <c r="F163" i="1"/>
  <c r="E163" i="1"/>
  <c r="D163" i="1"/>
  <c r="C163" i="1"/>
  <c r="C162" i="1"/>
  <c r="C161" i="1"/>
  <c r="C160" i="1"/>
  <c r="C159" i="1"/>
  <c r="C177" i="1"/>
  <c r="I175" i="1"/>
  <c r="H30" i="2" s="1"/>
  <c r="H175" i="1"/>
  <c r="G30" i="2" s="1"/>
  <c r="G175" i="1"/>
  <c r="F30" i="2" s="1"/>
  <c r="F175" i="1"/>
  <c r="E31" i="2" s="1"/>
  <c r="E175" i="1"/>
  <c r="D31" i="2" s="1"/>
  <c r="D175" i="1"/>
  <c r="C31" i="2" s="1"/>
  <c r="C175" i="1"/>
  <c r="C174" i="1"/>
  <c r="C173" i="1"/>
  <c r="C172" i="1"/>
  <c r="C171" i="1"/>
  <c r="C154" i="1"/>
  <c r="C153" i="1"/>
  <c r="C152" i="1"/>
  <c r="C149" i="1"/>
  <c r="I147" i="1"/>
  <c r="H147" i="1"/>
  <c r="G147" i="1"/>
  <c r="F147" i="1"/>
  <c r="E147" i="1"/>
  <c r="D147" i="1"/>
  <c r="C147" i="1"/>
  <c r="C146" i="1"/>
  <c r="C145" i="1"/>
  <c r="C144" i="1"/>
  <c r="C143" i="1"/>
  <c r="C140" i="1"/>
  <c r="I138" i="1"/>
  <c r="H138" i="1"/>
  <c r="G138" i="1"/>
  <c r="F138" i="1"/>
  <c r="E138" i="1"/>
  <c r="C138" i="1"/>
  <c r="C137" i="1"/>
  <c r="C136" i="1"/>
  <c r="C135" i="1"/>
  <c r="C134" i="1"/>
  <c r="C133" i="1"/>
  <c r="C132" i="1"/>
  <c r="C131" i="1"/>
  <c r="C130" i="1"/>
  <c r="I127" i="1"/>
  <c r="H127" i="1"/>
  <c r="G127" i="1"/>
  <c r="F127" i="1"/>
  <c r="E127" i="1"/>
  <c r="D127" i="1"/>
  <c r="C127" i="1"/>
  <c r="C126" i="1"/>
  <c r="C125" i="1"/>
  <c r="C122" i="1"/>
  <c r="C120" i="1"/>
  <c r="C119" i="1"/>
  <c r="C118" i="1"/>
  <c r="C117" i="1"/>
  <c r="C116" i="1"/>
  <c r="C115" i="1"/>
  <c r="C114" i="1"/>
  <c r="C113" i="1"/>
  <c r="C112" i="1"/>
  <c r="C107" i="1"/>
  <c r="C106" i="1"/>
  <c r="C96" i="1"/>
  <c r="I104" i="1"/>
  <c r="H10" i="2" s="1"/>
  <c r="H104" i="1"/>
  <c r="G10" i="2" s="1"/>
  <c r="G104" i="1"/>
  <c r="F10" i="2" s="1"/>
  <c r="F104" i="1"/>
  <c r="E10" i="2" s="1"/>
  <c r="E104" i="1"/>
  <c r="D10" i="2" s="1"/>
  <c r="D104" i="1"/>
  <c r="C10" i="2" s="1"/>
  <c r="C104" i="1"/>
  <c r="C103" i="1"/>
  <c r="C102" i="1"/>
  <c r="C101" i="1"/>
  <c r="C100" i="1"/>
  <c r="C97" i="1"/>
  <c r="C95" i="1"/>
  <c r="I94" i="1"/>
  <c r="H94" i="1"/>
  <c r="G94" i="1"/>
  <c r="F94" i="1"/>
  <c r="E94" i="1"/>
  <c r="D94" i="1"/>
  <c r="C94" i="1"/>
  <c r="C93" i="1"/>
  <c r="C92" i="1"/>
  <c r="C91" i="1"/>
  <c r="C88" i="1"/>
  <c r="C86" i="1"/>
  <c r="I84" i="1"/>
  <c r="H84" i="1"/>
  <c r="G84" i="1"/>
  <c r="F84" i="1"/>
  <c r="E84" i="1"/>
  <c r="D84" i="1"/>
  <c r="C84" i="1"/>
  <c r="C83" i="1"/>
  <c r="C82" i="1"/>
  <c r="C81" i="1"/>
  <c r="I78" i="1"/>
  <c r="H78" i="1"/>
  <c r="G78" i="1"/>
  <c r="F78" i="1"/>
  <c r="E78" i="1"/>
  <c r="D78" i="1"/>
  <c r="C78" i="1"/>
  <c r="C77" i="1"/>
  <c r="C76" i="1"/>
  <c r="C75" i="1"/>
  <c r="C74" i="1"/>
  <c r="C71" i="1"/>
  <c r="C70" i="1"/>
  <c r="C69" i="1"/>
  <c r="I67" i="1"/>
  <c r="I71" i="1" s="1"/>
  <c r="H67" i="1"/>
  <c r="H71" i="1" s="1"/>
  <c r="G67" i="1"/>
  <c r="G71" i="1" s="1"/>
  <c r="F67" i="1"/>
  <c r="F71" i="1" s="1"/>
  <c r="E67" i="1"/>
  <c r="E71" i="1" s="1"/>
  <c r="D67" i="1"/>
  <c r="D71" i="1" s="1"/>
  <c r="C67" i="1"/>
  <c r="C66" i="1"/>
  <c r="C65" i="1"/>
  <c r="C63" i="1"/>
  <c r="C60" i="1"/>
  <c r="C55" i="1"/>
  <c r="C53" i="1"/>
  <c r="C52" i="1"/>
  <c r="C50" i="1"/>
  <c r="C48" i="1"/>
  <c r="C46" i="1"/>
  <c r="C44" i="1"/>
  <c r="C43" i="1"/>
  <c r="C42" i="1"/>
  <c r="C41" i="1"/>
  <c r="C39" i="1"/>
  <c r="C38" i="1"/>
  <c r="C37" i="1"/>
  <c r="C36" i="1"/>
  <c r="C34" i="1"/>
  <c r="C33" i="1"/>
  <c r="C32" i="1"/>
  <c r="C31" i="1"/>
  <c r="C30" i="1"/>
  <c r="C29" i="1"/>
  <c r="C28" i="1"/>
  <c r="C27" i="1"/>
  <c r="C25" i="1"/>
  <c r="C23" i="1"/>
  <c r="C22" i="1"/>
  <c r="C20" i="1"/>
  <c r="C19" i="1"/>
  <c r="C18" i="1"/>
  <c r="C17" i="1"/>
  <c r="C16" i="1"/>
  <c r="C15" i="1"/>
  <c r="C14" i="1"/>
  <c r="C13" i="1"/>
  <c r="I12" i="1"/>
  <c r="I14" i="1" s="1"/>
  <c r="H12" i="1"/>
  <c r="H14" i="1" s="1"/>
  <c r="G12" i="1"/>
  <c r="G14" i="1" s="1"/>
  <c r="F12" i="1"/>
  <c r="F14" i="1" s="1"/>
  <c r="E12" i="1"/>
  <c r="D13" i="2" s="1"/>
  <c r="D12" i="1"/>
  <c r="C13" i="2" s="1"/>
  <c r="C12" i="1"/>
  <c r="C11" i="1"/>
  <c r="C10" i="1"/>
  <c r="IQ6" i="1"/>
  <c r="IP6" i="1"/>
  <c r="IO6" i="1"/>
  <c r="IN6" i="1"/>
  <c r="IM6" i="1"/>
  <c r="IL6" i="1"/>
  <c r="I5" i="1"/>
  <c r="IQ5" i="1" s="1"/>
  <c r="H5" i="1"/>
  <c r="IP5" i="1" s="1"/>
  <c r="G5" i="1"/>
  <c r="IO5" i="1" s="1"/>
  <c r="F5" i="1"/>
  <c r="IN5" i="1" s="1"/>
  <c r="E5" i="1"/>
  <c r="IM5" i="1" s="1"/>
  <c r="D5" i="1"/>
  <c r="IL5" i="1" s="1"/>
  <c r="D86" i="1" l="1"/>
  <c r="D88" i="1" s="1"/>
  <c r="D97" i="1" s="1"/>
  <c r="G21" i="2"/>
  <c r="E86" i="1"/>
  <c r="E88" i="1" s="1"/>
  <c r="E97" i="1" s="1"/>
  <c r="F86" i="1"/>
  <c r="E21" i="2"/>
  <c r="H86" i="1"/>
  <c r="H88" i="1" s="1"/>
  <c r="H97" i="1" s="1"/>
  <c r="F88" i="1"/>
  <c r="F97" i="1" s="1"/>
  <c r="G86" i="1"/>
  <c r="G88" i="1" s="1"/>
  <c r="G97" i="1" s="1"/>
  <c r="C30" i="2"/>
  <c r="E13" i="2"/>
  <c r="D30" i="2"/>
  <c r="H21" i="2"/>
  <c r="G5" i="2"/>
  <c r="H15" i="2"/>
  <c r="I20" i="1"/>
  <c r="H34" i="2" s="1"/>
  <c r="H14" i="2"/>
  <c r="G15" i="2"/>
  <c r="G14" i="2"/>
  <c r="H20" i="1"/>
  <c r="G34" i="2" s="1"/>
  <c r="F14" i="2"/>
  <c r="F15" i="2"/>
  <c r="G20" i="1"/>
  <c r="F34" i="2" s="1"/>
  <c r="E14" i="2"/>
  <c r="E15" i="2"/>
  <c r="F20" i="1"/>
  <c r="E34" i="2" s="1"/>
  <c r="F31" i="2"/>
  <c r="G13" i="2"/>
  <c r="C21" i="2"/>
  <c r="E30" i="2"/>
  <c r="G31" i="2"/>
  <c r="D14" i="1"/>
  <c r="H13" i="2"/>
  <c r="D21" i="2"/>
  <c r="H31" i="2"/>
  <c r="H5" i="2"/>
  <c r="F13" i="2"/>
  <c r="E14" i="1"/>
  <c r="C5" i="2"/>
  <c r="I86" i="1"/>
  <c r="I88" i="1" s="1"/>
  <c r="I97" i="1" s="1"/>
  <c r="D5" i="2"/>
  <c r="F21" i="2"/>
  <c r="E5" i="2"/>
  <c r="G29" i="2" l="1"/>
  <c r="G16" i="2"/>
  <c r="H39" i="1"/>
  <c r="G17" i="2"/>
  <c r="H29" i="2"/>
  <c r="H16" i="2"/>
  <c r="I39" i="1"/>
  <c r="H17" i="2"/>
  <c r="E29" i="2"/>
  <c r="E17" i="2"/>
  <c r="E16" i="2"/>
  <c r="F39" i="1"/>
  <c r="D20" i="1"/>
  <c r="C34" i="2" s="1"/>
  <c r="C14" i="2"/>
  <c r="C15" i="2"/>
  <c r="D14" i="2"/>
  <c r="E20" i="1"/>
  <c r="D34" i="2" s="1"/>
  <c r="D15" i="2"/>
  <c r="F29" i="2"/>
  <c r="F16" i="2"/>
  <c r="G39" i="1"/>
  <c r="F17" i="2"/>
  <c r="C17" i="2" l="1"/>
  <c r="D39" i="1"/>
  <c r="C29" i="2"/>
  <c r="C16" i="2"/>
  <c r="I112" i="1"/>
  <c r="I120" i="1" s="1"/>
  <c r="H24" i="2"/>
  <c r="I46" i="1"/>
  <c r="I50" i="1" s="1"/>
  <c r="F46" i="1"/>
  <c r="F50" i="1" s="1"/>
  <c r="F112" i="1"/>
  <c r="F120" i="1" s="1"/>
  <c r="E24" i="2"/>
  <c r="G46" i="1"/>
  <c r="G50" i="1" s="1"/>
  <c r="G112" i="1"/>
  <c r="G120" i="1" s="1"/>
  <c r="F24" i="2"/>
  <c r="D17" i="2"/>
  <c r="D16" i="2"/>
  <c r="D29" i="2"/>
  <c r="E39" i="1"/>
  <c r="H46" i="1"/>
  <c r="H50" i="1" s="1"/>
  <c r="H112" i="1"/>
  <c r="H120" i="1" s="1"/>
  <c r="G24" i="2"/>
  <c r="G9" i="2" l="1"/>
  <c r="H140" i="1"/>
  <c r="H149" i="1" s="1"/>
  <c r="F55" i="1"/>
  <c r="E25" i="2"/>
  <c r="H9" i="2"/>
  <c r="I140" i="1"/>
  <c r="I149" i="1" s="1"/>
  <c r="F9" i="2"/>
  <c r="G140" i="1"/>
  <c r="G149" i="1" s="1"/>
  <c r="D112" i="1"/>
  <c r="D120" i="1" s="1"/>
  <c r="D46" i="1"/>
  <c r="D50" i="1" s="1"/>
  <c r="C24" i="2"/>
  <c r="H55" i="1"/>
  <c r="G25" i="2"/>
  <c r="I55" i="1"/>
  <c r="H25" i="2"/>
  <c r="E9" i="2"/>
  <c r="F140" i="1"/>
  <c r="F149" i="1" s="1"/>
  <c r="E46" i="1"/>
  <c r="E50" i="1" s="1"/>
  <c r="D24" i="2"/>
  <c r="E112" i="1"/>
  <c r="E120" i="1" s="1"/>
  <c r="G55" i="1"/>
  <c r="F25" i="2"/>
  <c r="D25" i="2" l="1"/>
  <c r="E55" i="1"/>
  <c r="D9" i="2"/>
  <c r="E140" i="1"/>
  <c r="E149" i="1" s="1"/>
  <c r="C25" i="2"/>
  <c r="D55" i="1"/>
  <c r="D140" i="1"/>
  <c r="D149" i="1" s="1"/>
  <c r="C9" i="2"/>
</calcChain>
</file>

<file path=xl/sharedStrings.xml><?xml version="1.0" encoding="utf-8"?>
<sst xmlns="http://schemas.openxmlformats.org/spreadsheetml/2006/main" count="242" uniqueCount="224">
  <si>
    <t>Financial Projections &amp; Assumptions</t>
  </si>
  <si>
    <t>Anytown RSL Name</t>
  </si>
  <si>
    <t>PLEASE USE "0" FOR NIL VALUES THROUGHOUT THIS RETURN</t>
  </si>
  <si>
    <t>Year 0</t>
  </si>
  <si>
    <t>Year 1</t>
  </si>
  <si>
    <t>Year 2</t>
  </si>
  <si>
    <t>Year 3</t>
  </si>
  <si>
    <t>Year 4</t>
  </si>
  <si>
    <t>Year 5</t>
  </si>
  <si>
    <t>£'000</t>
  </si>
  <si>
    <t>DPvaldtn</t>
  </si>
  <si>
    <t>STATEMENT OF COMPREHENSIVE INCOME</t>
  </si>
  <si>
    <t>Gross rents</t>
  </si>
  <si>
    <t>Service charges</t>
  </si>
  <si>
    <t>Gross rents &amp; service charges</t>
  </si>
  <si>
    <t>10+11</t>
  </si>
  <si>
    <t>Rent loss from voids</t>
  </si>
  <si>
    <t>Net rent &amp; service charges</t>
  </si>
  <si>
    <t>12-13</t>
  </si>
  <si>
    <t>Developments for sale income</t>
  </si>
  <si>
    <t>Grants released from deferred income</t>
  </si>
  <si>
    <t>Grants from Scottish Ministers</t>
  </si>
  <si>
    <t>Other grants</t>
  </si>
  <si>
    <t>Other income</t>
  </si>
  <si>
    <t>TURNOVER</t>
  </si>
  <si>
    <t>SUM(14:19)</t>
  </si>
  <si>
    <t>Less:</t>
  </si>
  <si>
    <t>Housing depreciation</t>
  </si>
  <si>
    <t>Impairment written off / (back)</t>
  </si>
  <si>
    <t>Management costs</t>
  </si>
  <si>
    <t>Planned maintenance - direct costs</t>
  </si>
  <si>
    <t>Re-active &amp; voids maintenance - direct costs</t>
  </si>
  <si>
    <t>Maintenance overhead costs</t>
  </si>
  <si>
    <t>Bad debts written off / (back)</t>
  </si>
  <si>
    <t>Developments for sale costs</t>
  </si>
  <si>
    <t>Other activity costs</t>
  </si>
  <si>
    <t>Other costs</t>
  </si>
  <si>
    <t>Operating Costs</t>
  </si>
  <si>
    <t>Gain/(Loss) on disposal of PPE</t>
  </si>
  <si>
    <t>Exceptional Items - (Income) / Expense</t>
  </si>
  <si>
    <t>OPERATING SURPLUS/(DEFICIT)</t>
  </si>
  <si>
    <t>Interest receivable and other income</t>
  </si>
  <si>
    <t>Interest payable and similar charges</t>
  </si>
  <si>
    <t>Increase / (Decrease) in Negative Goodwill</t>
  </si>
  <si>
    <t>Other Gains / (Losses)</t>
  </si>
  <si>
    <t>SURPLUS/(DEFICIT) ON ORDINARY ACTIVITIES BEFORE TAX</t>
  </si>
  <si>
    <t>Tax on surplus on ordinary activities</t>
  </si>
  <si>
    <t>SURPLUS/(DEFICIT) FOR THE YEAR AFTER TAX</t>
  </si>
  <si>
    <t>Actuarial (loss) / gain in respect of pension schemes</t>
  </si>
  <si>
    <t>Change in Fair Value of hedged financial instruments.</t>
  </si>
  <si>
    <t>TOTAL COMPREHENSIVE INCOME FOR THE YEAR</t>
  </si>
  <si>
    <t>STATEMENT OF FINANCIAL POSITION</t>
  </si>
  <si>
    <t>Non-Current Assets</t>
  </si>
  <si>
    <t>Intangible Assets &amp; Goodwill</t>
  </si>
  <si>
    <t>Housing properties - Gross cost or valuation</t>
  </si>
  <si>
    <t>Less</t>
  </si>
  <si>
    <t>Housing Depreciation</t>
  </si>
  <si>
    <t xml:space="preserve"> Negative Goodwill</t>
  </si>
  <si>
    <t>NET HOUSING ASSETS</t>
  </si>
  <si>
    <t>Non-Current Investments</t>
  </si>
  <si>
    <t>Other Non Current Assets</t>
  </si>
  <si>
    <t>TOTAL NON-CURRENT ASSETS</t>
  </si>
  <si>
    <t>Current Assets</t>
  </si>
  <si>
    <t>Net rental receivables</t>
  </si>
  <si>
    <t>Other receivables, stock &amp; WIP</t>
  </si>
  <si>
    <t>Investments (non-cash)</t>
  </si>
  <si>
    <t>Cash at bank and in hand</t>
  </si>
  <si>
    <t>TOTAL CURRENT ASSETS</t>
  </si>
  <si>
    <t>Payables : Amounts falling due within One Year</t>
  </si>
  <si>
    <t>Loans due within one year</t>
  </si>
  <si>
    <t>Overdrafts due within one year</t>
  </si>
  <si>
    <t>Other short-term payables</t>
  </si>
  <si>
    <t>TOTAL CURRENT LIABILITIES</t>
  </si>
  <si>
    <t>NET CURRENT ASSETS/(LIABILITIES)</t>
  </si>
  <si>
    <t>TOTAL ASSETS LESS CURRENT LIABILITIES</t>
  </si>
  <si>
    <t>Payables : Amounts falling due After One Year</t>
  </si>
  <si>
    <t>Loans due after one year</t>
  </si>
  <si>
    <t>Other long-term payables</t>
  </si>
  <si>
    <t>Grants to be released</t>
  </si>
  <si>
    <t>Provisions for liabilities &amp; charges</t>
  </si>
  <si>
    <t>NET ASSETS</t>
  </si>
  <si>
    <t>Capital &amp; Reserves</t>
  </si>
  <si>
    <t>Share capital</t>
  </si>
  <si>
    <t>Revaluation reserve</t>
  </si>
  <si>
    <t>Restricted reserves</t>
  </si>
  <si>
    <t>Revenue reserves</t>
  </si>
  <si>
    <t>TOTAL CAPITAL &amp; RESERVES</t>
  </si>
  <si>
    <t>Intra Group Receivables - as included above</t>
  </si>
  <si>
    <t>Intra Group Payables - as included above</t>
  </si>
  <si>
    <t>STATEMENT OF CASHFLOWS</t>
  </si>
  <si>
    <t>Net Cash from Operating Activities</t>
  </si>
  <si>
    <t>Operating Surplus/(Deficit)</t>
  </si>
  <si>
    <t>Depreciation &amp; Amortisation</t>
  </si>
  <si>
    <t>Impairments / (Revaluation Enhancements)</t>
  </si>
  <si>
    <t>Increase / (Decrease) in Payables</t>
  </si>
  <si>
    <t>(Increase) / Decrease in Receivables</t>
  </si>
  <si>
    <t>(Increase) / Decrease in Stock &amp; WIP</t>
  </si>
  <si>
    <t>Gain / (Loss) on sale of non-current assets</t>
  </si>
  <si>
    <t>Other non-cash adjustments</t>
  </si>
  <si>
    <t>NET CASH FROM OPERATING ACTIVITIES</t>
  </si>
  <si>
    <t>Tax (Paid) / Refunded</t>
  </si>
  <si>
    <t>Return on Investment and Servicing of Finance</t>
  </si>
  <si>
    <t>Interest Received</t>
  </si>
  <si>
    <t>Interest (Paid)</t>
  </si>
  <si>
    <t>RETURNS ON INVESTMENT AND SERVICING OF FINANCE</t>
  </si>
  <si>
    <t>Capital Expenditure &amp; Financial Investment</t>
  </si>
  <si>
    <t>Construction or acquisition of Housing properties</t>
  </si>
  <si>
    <t>Improvement of Housing</t>
  </si>
  <si>
    <t>Construction or acquisition of other Land &amp; Buildings</t>
  </si>
  <si>
    <t>Construction or acquisition of other Non-Current Assets</t>
  </si>
  <si>
    <t>Sale of Social Housing Properties</t>
  </si>
  <si>
    <t>Sale of Other Land &amp; Buildings</t>
  </si>
  <si>
    <t>Sale of Other Non-Current Assets</t>
  </si>
  <si>
    <t>Grants (Repaid) / Received</t>
  </si>
  <si>
    <t>CAPITAL EXPENDITURE AND FINANCIAL INVESTMENT</t>
  </si>
  <si>
    <t>NET CASH BEFORE FINANCING</t>
  </si>
  <si>
    <t>Financing</t>
  </si>
  <si>
    <t>Equity drawdown</t>
  </si>
  <si>
    <t>Debt drawndown</t>
  </si>
  <si>
    <t>Debt repayment</t>
  </si>
  <si>
    <t>Working Capital (Cash) - Drawn / (Repaid)</t>
  </si>
  <si>
    <t>NET CASH FROM FINANCING</t>
  </si>
  <si>
    <t>INCREASE / (DECREASE) IN NET CASH</t>
  </si>
  <si>
    <t>Cash Balance</t>
  </si>
  <si>
    <t>Balance Brought Forward</t>
  </si>
  <si>
    <t>Increase / (Decrease) in Net Cash</t>
  </si>
  <si>
    <t>CLOSING BALANCE</t>
  </si>
  <si>
    <t>ADDITIONAL INFORMATION</t>
  </si>
  <si>
    <t>Units owned:</t>
  </si>
  <si>
    <t>Social Rent Properties</t>
  </si>
  <si>
    <t>MMR Properties</t>
  </si>
  <si>
    <t>Low Costs Home Ownership Properties</t>
  </si>
  <si>
    <t>Properties - Other Tenures</t>
  </si>
  <si>
    <t>Number of units owned at end of period</t>
  </si>
  <si>
    <t>SUM(159:162)</t>
  </si>
  <si>
    <t>Number of units managed at end of period (exclude factored units)</t>
  </si>
  <si>
    <t>New Social Rent Properties added</t>
  </si>
  <si>
    <t>New MMR Properties added</t>
  </si>
  <si>
    <t>New Low Costs Home Ownership Properties added</t>
  </si>
  <si>
    <t>New Properties - Other Tenures added</t>
  </si>
  <si>
    <t>Total number of new affordable housing units added during year</t>
  </si>
  <si>
    <t>Financed by:</t>
  </si>
  <si>
    <t>Scottish Housing Grants</t>
  </si>
  <si>
    <t>Other public subsidy</t>
  </si>
  <si>
    <t>Private finance</t>
  </si>
  <si>
    <t>Sales</t>
  </si>
  <si>
    <t>Cash reserves</t>
  </si>
  <si>
    <t>Other</t>
  </si>
  <si>
    <t>Total cost of new units</t>
  </si>
  <si>
    <t>Number of units lost during year from:</t>
  </si>
  <si>
    <t>Sales including right to buy</t>
  </si>
  <si>
    <t>Demolition</t>
  </si>
  <si>
    <t>Assumptions:</t>
  </si>
  <si>
    <t>General Inflation (%)</t>
  </si>
  <si>
    <t>Rent increase - Margin above General Inflation (%)</t>
  </si>
  <si>
    <t>Operating cost increase - Margin above General Inflation (%)</t>
  </si>
  <si>
    <t>Direct maintenance cost increase - Margin above General Inflation (%)</t>
  </si>
  <si>
    <t>Actual / Assumed average salary increase (%)</t>
  </si>
  <si>
    <t>Average cost of borrowing (%)</t>
  </si>
  <si>
    <t>Employers Contributions for pensions (%)</t>
  </si>
  <si>
    <t>Employers Contributions for pensions (£'000)</t>
  </si>
  <si>
    <t>SHAPS Pensions deficit contributions (£'000)</t>
  </si>
  <si>
    <t>Total staff costs (including NI &amp; pension costs)</t>
  </si>
  <si>
    <t>Full time equivalent staff</t>
  </si>
  <si>
    <t>EESSH Capital Expenditure included above</t>
  </si>
  <si>
    <t>Total capital and revenue expenditure on maintenance of pre-1919 properties</t>
  </si>
  <si>
    <t>Total capital and revenue expenditure on maintenance of all other properties</t>
  </si>
  <si>
    <t>EESSH Revenue Expenditure included above</t>
  </si>
  <si>
    <t>Ratios</t>
  </si>
  <si>
    <t>Financial capacity</t>
  </si>
  <si>
    <t>Interest cover %</t>
  </si>
  <si>
    <t>Gearing %</t>
  </si>
  <si>
    <t>Efficiency</t>
  </si>
  <si>
    <t>Voids %</t>
  </si>
  <si>
    <t>Arrears %</t>
  </si>
  <si>
    <t>Bad debts %</t>
  </si>
  <si>
    <t>Staff costs / turnover %</t>
  </si>
  <si>
    <t>Turnover per unit (£)</t>
  </si>
  <si>
    <t>Liquidity</t>
  </si>
  <si>
    <t>Current ratio</t>
  </si>
  <si>
    <t>Profitability</t>
  </si>
  <si>
    <t>Gross surplus / Deficit %</t>
  </si>
  <si>
    <t>Net surplus / Deficit %</t>
  </si>
  <si>
    <t>EBITDA / revenue (%)</t>
  </si>
  <si>
    <t>Net debt per unit (£)</t>
  </si>
  <si>
    <t>Debt per unit (£)</t>
  </si>
  <si>
    <t>Diversification</t>
  </si>
  <si>
    <t>Income from non-rental activities %</t>
  </si>
  <si>
    <t>Service costs</t>
  </si>
  <si>
    <t>22+23+34</t>
  </si>
  <si>
    <t>20-36+37-38</t>
  </si>
  <si>
    <t>39+41-42+43+44</t>
  </si>
  <si>
    <t>46-48</t>
  </si>
  <si>
    <t>50+52+53</t>
  </si>
  <si>
    <t>63-65-66</t>
  </si>
  <si>
    <t>60+67+69+70</t>
  </si>
  <si>
    <t>SUM(74:77)</t>
  </si>
  <si>
    <t>81+82+83</t>
  </si>
  <si>
    <t>78-84</t>
  </si>
  <si>
    <t>71+86</t>
  </si>
  <si>
    <t>91+92+93</t>
  </si>
  <si>
    <t>Pension asset / (liability)</t>
  </si>
  <si>
    <t>88-94-95-96</t>
  </si>
  <si>
    <t>SUM(100:103)</t>
  </si>
  <si>
    <t>125+126</t>
  </si>
  <si>
    <t>SUM(130:137)</t>
  </si>
  <si>
    <t>120+122+127+138</t>
  </si>
  <si>
    <t>SUM(143:146)</t>
  </si>
  <si>
    <t>140+147</t>
  </si>
  <si>
    <t>154 (Prior Year)</t>
  </si>
  <si>
    <t>152+153</t>
  </si>
  <si>
    <t>Minimum headroom cover on tightest interest cover covenant (£’000)</t>
  </si>
  <si>
    <t xml:space="preserve">Minimum headroom cover on tightest gearing covenant (£’000) </t>
  </si>
  <si>
    <t>Minimum headroom cover on tightest asset cover covenant (£’000)</t>
  </si>
  <si>
    <t>Number of units lost during year to:</t>
  </si>
  <si>
    <t>SUM(171:174)</t>
  </si>
  <si>
    <t>SUNM(112:119)</t>
  </si>
  <si>
    <t>SUM(180:185)</t>
  </si>
  <si>
    <t>Number of units added during year to:</t>
  </si>
  <si>
    <t>SUM (25:33)</t>
  </si>
  <si>
    <t>Comments</t>
  </si>
  <si>
    <t>Debt Burden ratio</t>
  </si>
  <si>
    <t>Responsive repairs to planned maintenance ratio</t>
  </si>
  <si>
    <t>Version 8.61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</si>
</sst>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#,##0.0;\(#,##0.0\)"/>
    <numFmt numFmtId="165" formatCode="#,##0;\(#,##0\)"/>
    <numFmt numFmtId="166" formatCode="#,##0.0"/>
    <numFmt numFmtId="167" formatCode="#,##0.000;\(#,##0.000\)"/>
  </numFmts>
  <fonts count="49">
    <font>
      <sz val="11"/>
      <name val="Calibri"/>
      <scheme val="minor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sz val="9.9499999999999993"/>
      <color rgb="FF000000"/>
      <name val="Arial"/>
      <family val="2"/>
    </font>
    <font>
      <b/>
      <sz val="15.9"/>
      <color rgb="FFFFFFFF"/>
      <name val="Arial"/>
      <family val="2"/>
    </font>
    <font>
      <b/>
      <sz val="14"/>
      <color rgb="FFA7B2BE"/>
      <name val="Arial"/>
      <family val="2"/>
    </font>
    <font>
      <sz val="9.9499999999999993"/>
      <color rgb="FFFFFFFF"/>
      <name val="Arial"/>
      <family val="2"/>
    </font>
    <font>
      <b/>
      <sz val="9.9"/>
      <color rgb="FFFFFFFF"/>
      <name val="Arial"/>
      <family val="2"/>
    </font>
    <font>
      <sz val="9.9499999999999993"/>
      <color rgb="FFB7274C"/>
      <name val="Arial"/>
      <family val="2"/>
    </font>
    <font>
      <sz val="8"/>
      <color rgb="FFA7B2BE"/>
      <name val="Arial"/>
      <family val="2"/>
    </font>
    <font>
      <b/>
      <sz val="9.9"/>
      <color rgb="FFB7274C"/>
      <name val="Arial"/>
      <family val="2"/>
    </font>
    <font>
      <b/>
      <sz val="14"/>
      <color rgb="FFB7274C"/>
      <name val="Arial"/>
      <family val="2"/>
    </font>
    <font>
      <sz val="14"/>
      <color rgb="FFFFFFFF"/>
      <name val="Arial"/>
      <family val="2"/>
    </font>
    <font>
      <b/>
      <sz val="14"/>
      <color rgb="FFFFFFFF"/>
      <name val="Arial"/>
      <family val="2"/>
    </font>
    <font>
      <sz val="14"/>
      <color rgb="FFB7274C"/>
      <name val="Arial"/>
      <family val="2"/>
    </font>
    <font>
      <sz val="14"/>
      <color rgb="FF000000"/>
      <name val="Arial"/>
      <family val="2"/>
    </font>
    <font>
      <sz val="9.9499999999999993"/>
      <color rgb="FFA7B2BE"/>
      <name val="Arial"/>
      <family val="2"/>
    </font>
    <font>
      <b/>
      <sz val="14"/>
      <color rgb="FF000000"/>
      <name val="Arial"/>
      <family val="2"/>
    </font>
    <font>
      <b/>
      <sz val="9.9"/>
      <color rgb="FF891635"/>
      <name val="Arial"/>
      <family val="2"/>
    </font>
    <font>
      <sz val="9.9499999999999993"/>
      <color rgb="FF891635"/>
      <name val="Arial"/>
      <family val="2"/>
    </font>
    <font>
      <sz val="9.9499999999999993"/>
      <color rgb="FFFF0000"/>
      <name val="Arial"/>
      <family val="2"/>
    </font>
    <font>
      <sz val="9.75"/>
      <color rgb="FF000000"/>
      <name val="Arial"/>
      <family val="2"/>
    </font>
    <font>
      <sz val="11.25"/>
      <color rgb="FF000000"/>
      <name val="Calibri"/>
      <family val="2"/>
    </font>
    <font>
      <b/>
      <sz val="9.9499999999999993"/>
      <name val="Arial"/>
      <family val="2"/>
    </font>
    <font>
      <sz val="9.75"/>
      <color rgb="FFFFFFFF"/>
      <name val="Arial"/>
      <family val="2"/>
    </font>
    <font>
      <b/>
      <sz val="15.75"/>
      <color rgb="FFFFFFFF"/>
      <name val="Arial"/>
      <family val="2"/>
    </font>
    <font>
      <b/>
      <sz val="14.25"/>
      <color rgb="FFA7B2BE"/>
      <name val="Arial"/>
      <family val="2"/>
    </font>
    <font>
      <sz val="9.75"/>
      <color rgb="FFA7B2BE"/>
      <name val="Arial"/>
      <family val="2"/>
    </font>
    <font>
      <sz val="9.75"/>
      <color theme="1"/>
      <name val="Arial"/>
      <family val="2"/>
    </font>
    <font>
      <b/>
      <sz val="9.75"/>
      <color theme="1"/>
      <name val="Arial"/>
      <family val="2"/>
    </font>
    <font>
      <sz val="9.75"/>
      <color rgb="FFB7274C"/>
      <name val="Arial"/>
      <family val="2"/>
    </font>
    <font>
      <sz val="8.25"/>
      <color rgb="FFA7B2BE"/>
      <name val="Arial"/>
      <family val="2"/>
    </font>
    <font>
      <b/>
      <sz val="9.75"/>
      <color rgb="FF891635"/>
      <name val="Arial"/>
      <family val="2"/>
    </font>
    <font>
      <b/>
      <sz val="9.75"/>
      <color rgb="FFB7274C"/>
      <name val="Arial"/>
      <family val="2"/>
    </font>
    <font>
      <b/>
      <sz val="15.75"/>
      <color theme="0"/>
      <name val="Arial"/>
      <family val="2"/>
    </font>
    <font>
      <b/>
      <sz val="9.75"/>
      <color rgb="FFFFFFFF"/>
      <name val="Arial"/>
      <family val="2"/>
    </font>
    <font>
      <sz val="14.25"/>
      <color rgb="FF000000"/>
      <name val="Arial"/>
      <family val="2"/>
    </font>
    <font>
      <sz val="9.75"/>
      <color rgb="FF891635"/>
      <name val="Arial"/>
      <family val="2"/>
    </font>
    <font>
      <sz val="11.25"/>
      <color rgb="FFC00000"/>
      <name val="Calibri"/>
      <family val="2"/>
    </font>
    <font>
      <sz val="11.25"/>
      <name val="Calibri"/>
      <family val="2"/>
      <scheme val="minor"/>
    </font>
    <font>
      <sz val="11.25"/>
      <color rgb="FF000000"/>
      <name val="Calibri"/>
      <family val="2"/>
      <scheme val="minor"/>
    </font>
    <font>
      <sz val="11.25"/>
      <color theme="1"/>
      <name val="Calibri"/>
      <family val="2"/>
    </font>
    <font>
      <sz val="11"/>
      <color theme="1"/>
      <name val="Calibri"/>
      <family val="2"/>
    </font>
    <font>
      <sz val="11"/>
      <color theme="0"/>
      <name val="Calibri"/>
      <family val="2"/>
    </font>
    <font>
      <b/>
      <sz val="9.75"/>
      <color rgb="FF000000"/>
      <name val="Arial"/>
      <family val="2"/>
    </font>
    <font>
      <sz val="11"/>
      <color rgb="FF44546A"/>
      <name val="Arial"/>
      <family val="2"/>
    </font>
    <font>
      <b/>
      <sz val="9.75"/>
      <name val="Arial"/>
      <family val="2"/>
    </font>
    <font>
      <b/>
      <sz val="9.85"/>
      <color rgb="FF891635"/>
      <name val="Arial"/>
      <family val="2"/>
    </font>
    <font>
      <b/>
      <sz val="9.9499999999999993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891635"/>
      </patternFill>
    </fill>
    <fill>
      <patternFill patternType="solid">
        <fgColor rgb="FFB7274C"/>
      </patternFill>
    </fill>
    <fill>
      <patternFill patternType="solid">
        <fgColor rgb="FFFFFFFF"/>
      </patternFill>
    </fill>
    <fill>
      <patternFill patternType="solid">
        <fgColor rgb="FF5D001C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4F7FA"/>
        <bgColor indexed="64"/>
      </patternFill>
    </fill>
  </fills>
  <borders count="12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/>
      <top style="thick">
        <color rgb="FFFFFFFF"/>
      </top>
      <bottom/>
      <diagonal/>
    </border>
    <border>
      <left/>
      <right/>
      <top/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top"/>
    </xf>
    <xf numFmtId="0" fontId="1" fillId="0" borderId="0">
      <alignment vertical="top"/>
    </xf>
  </cellStyleXfs>
  <cellXfs count="116">
    <xf numFmtId="0" fontId="0" fillId="0" borderId="0" xfId="0" applyFont="1">
      <alignment vertical="top"/>
    </xf>
    <xf numFmtId="0" fontId="1" fillId="0" borderId="0" xfId="0" applyFont="1">
      <alignment vertical="top"/>
    </xf>
    <xf numFmtId="0" fontId="3" fillId="0" borderId="0" xfId="0" applyFont="1" applyAlignment="1"/>
    <xf numFmtId="0" fontId="4" fillId="2" borderId="0" xfId="0" applyFont="1" applyFill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 indent="4"/>
    </xf>
    <xf numFmtId="0" fontId="9" fillId="0" borderId="0" xfId="0" applyFont="1" applyAlignment="1">
      <alignment horizontal="right" vertical="center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8" fillId="0" borderId="0" xfId="0" applyFont="1" applyAlignment="1">
      <alignment horizontal="left" vertical="center" indent="2"/>
    </xf>
    <xf numFmtId="0" fontId="6" fillId="0" borderId="0" xfId="0" applyFont="1" applyAlignment="1">
      <alignment vertical="center" wrapText="1"/>
    </xf>
    <xf numFmtId="0" fontId="12" fillId="0" borderId="0" xfId="0" applyFont="1" applyAlignment="1">
      <alignment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4" fillId="4" borderId="2" xfId="0" applyFont="1" applyFill="1" applyBorder="1" applyAlignment="1">
      <alignment horizontal="left" vertical="center"/>
    </xf>
    <xf numFmtId="0" fontId="4" fillId="5" borderId="3" xfId="0" applyFont="1" applyFill="1" applyBorder="1" applyAlignment="1">
      <alignment vertical="center"/>
    </xf>
    <xf numFmtId="0" fontId="4" fillId="5" borderId="0" xfId="0" applyFont="1" applyFill="1" applyAlignment="1">
      <alignment horizontal="left" vertical="center"/>
    </xf>
    <xf numFmtId="0" fontId="3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4" fillId="4" borderId="0" xfId="0" applyFont="1" applyFill="1" applyAlignment="1">
      <alignment vertical="center"/>
    </xf>
    <xf numFmtId="0" fontId="17" fillId="0" borderId="0" xfId="0" applyFont="1" applyAlignment="1">
      <alignment vertical="center"/>
    </xf>
    <xf numFmtId="0" fontId="18" fillId="0" borderId="0" xfId="0" applyFont="1" applyAlignment="1">
      <alignment horizontal="left" vertical="center"/>
    </xf>
    <xf numFmtId="0" fontId="18" fillId="0" borderId="0" xfId="0" applyFont="1" applyAlignment="1">
      <alignment vertical="center"/>
    </xf>
    <xf numFmtId="0" fontId="17" fillId="0" borderId="0" xfId="0" applyFont="1" applyAlignment="1">
      <alignment horizontal="left" vertical="center"/>
    </xf>
    <xf numFmtId="0" fontId="19" fillId="0" borderId="0" xfId="0" applyFont="1" applyAlignment="1">
      <alignment horizontal="left" vertical="center" indent="10"/>
    </xf>
    <xf numFmtId="0" fontId="8" fillId="0" borderId="0" xfId="0" applyFont="1" applyAlignment="1">
      <alignment horizontal="left" vertical="center" indent="5"/>
    </xf>
    <xf numFmtId="0" fontId="21" fillId="0" borderId="0" xfId="0" applyFont="1" applyAlignment="1">
      <alignment vertical="center"/>
    </xf>
    <xf numFmtId="0" fontId="21" fillId="0" borderId="0" xfId="0" applyFont="1" applyAlignment="1"/>
    <xf numFmtId="0" fontId="22" fillId="0" borderId="0" xfId="0" applyFont="1">
      <alignment vertical="top"/>
    </xf>
    <xf numFmtId="0" fontId="4" fillId="2" borderId="2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right" vertical="center"/>
    </xf>
    <xf numFmtId="0" fontId="4" fillId="2" borderId="0" xfId="0" applyFont="1" applyFill="1" applyAlignment="1">
      <alignment horizontal="right" vertical="center"/>
    </xf>
    <xf numFmtId="0" fontId="19" fillId="0" borderId="0" xfId="0" applyFont="1" applyAlignment="1">
      <alignment horizontal="left" vertical="center"/>
    </xf>
    <xf numFmtId="0" fontId="23" fillId="0" borderId="0" xfId="0" applyFont="1" applyAlignment="1">
      <alignment vertical="center"/>
    </xf>
    <xf numFmtId="0" fontId="24" fillId="0" borderId="0" xfId="0" applyFont="1" applyAlignment="1">
      <alignment horizontal="center" vertical="center"/>
    </xf>
    <xf numFmtId="0" fontId="25" fillId="5" borderId="3" xfId="0" applyFont="1" applyFill="1" applyBorder="1" applyAlignment="1">
      <alignment vertical="center"/>
    </xf>
    <xf numFmtId="0" fontId="25" fillId="2" borderId="0" xfId="0" applyFont="1" applyFill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24" fillId="0" borderId="0" xfId="0" applyFont="1" applyAlignment="1">
      <alignment vertical="center"/>
    </xf>
    <xf numFmtId="0" fontId="6" fillId="2" borderId="5" xfId="0" applyFont="1" applyFill="1" applyBorder="1" applyAlignment="1">
      <alignment horizontal="center" vertical="center" wrapText="1"/>
    </xf>
    <xf numFmtId="0" fontId="24" fillId="0" borderId="0" xfId="0" applyFont="1" applyAlignment="1">
      <alignment horizontal="right" vertical="center"/>
    </xf>
    <xf numFmtId="0" fontId="26" fillId="0" borderId="0" xfId="0" applyFont="1" applyAlignment="1">
      <alignment horizontal="left" vertical="center"/>
    </xf>
    <xf numFmtId="164" fontId="28" fillId="6" borderId="6" xfId="0" applyNumberFormat="1" applyFont="1" applyFill="1" applyBorder="1" applyAlignment="1">
      <alignment horizontal="right" vertical="center"/>
    </xf>
    <xf numFmtId="2" fontId="21" fillId="0" borderId="0" xfId="0" applyNumberFormat="1" applyFont="1" applyAlignment="1">
      <alignment vertical="center"/>
    </xf>
    <xf numFmtId="0" fontId="30" fillId="0" borderId="0" xfId="0" applyFont="1" applyAlignment="1">
      <alignment horizontal="left" vertical="center" indent="4"/>
    </xf>
    <xf numFmtId="0" fontId="31" fillId="0" borderId="0" xfId="0" applyFont="1" applyAlignment="1">
      <alignment horizontal="right" vertical="center"/>
    </xf>
    <xf numFmtId="20" fontId="31" fillId="0" borderId="0" xfId="0" applyNumberFormat="1" applyFont="1" applyAlignment="1">
      <alignment horizontal="right" vertical="center"/>
    </xf>
    <xf numFmtId="0" fontId="32" fillId="0" borderId="0" xfId="0" applyFont="1" applyAlignment="1">
      <alignment vertical="center"/>
    </xf>
    <xf numFmtId="0" fontId="30" fillId="0" borderId="0" xfId="0" applyFont="1" applyAlignment="1">
      <alignment vertical="center"/>
    </xf>
    <xf numFmtId="0" fontId="33" fillId="0" borderId="0" xfId="0" applyFont="1" applyAlignment="1"/>
    <xf numFmtId="0" fontId="1" fillId="0" borderId="0" xfId="0" applyFont="1" applyAlignment="1">
      <alignment vertical="center"/>
    </xf>
    <xf numFmtId="0" fontId="22" fillId="0" borderId="0" xfId="0" applyFont="1" applyAlignment="1">
      <alignment vertical="center"/>
    </xf>
    <xf numFmtId="0" fontId="34" fillId="6" borderId="3" xfId="0" applyFont="1" applyFill="1" applyBorder="1" applyAlignment="1">
      <alignment horizontal="right" vertical="center" indent="12"/>
    </xf>
    <xf numFmtId="0" fontId="25" fillId="6" borderId="2" xfId="0" applyFont="1" applyFill="1" applyBorder="1" applyAlignment="1">
      <alignment horizontal="left" vertical="center"/>
    </xf>
    <xf numFmtId="0" fontId="35" fillId="2" borderId="4" xfId="0" applyFont="1" applyFill="1" applyBorder="1" applyAlignment="1">
      <alignment horizontal="center" vertical="center"/>
    </xf>
    <xf numFmtId="0" fontId="36" fillId="0" borderId="0" xfId="0" applyFont="1" applyAlignment="1">
      <alignment vertical="center"/>
    </xf>
    <xf numFmtId="0" fontId="37" fillId="0" borderId="0" xfId="0" applyFont="1" applyAlignment="1">
      <alignment horizontal="left" vertical="center"/>
    </xf>
    <xf numFmtId="0" fontId="37" fillId="0" borderId="0" xfId="0" applyFont="1" applyAlignment="1">
      <alignment horizontal="left" vertical="center" indent="10"/>
    </xf>
    <xf numFmtId="0" fontId="38" fillId="0" borderId="0" xfId="0" applyFont="1">
      <alignment vertical="top"/>
    </xf>
    <xf numFmtId="0" fontId="2" fillId="0" borderId="0" xfId="0" applyFont="1">
      <alignment vertical="top"/>
    </xf>
    <xf numFmtId="0" fontId="26" fillId="0" borderId="6" xfId="0" applyFont="1" applyBorder="1" applyAlignment="1">
      <alignment horizontal="left" vertical="center"/>
    </xf>
    <xf numFmtId="0" fontId="39" fillId="0" borderId="0" xfId="0" applyFont="1">
      <alignment vertical="top"/>
    </xf>
    <xf numFmtId="0" fontId="30" fillId="0" borderId="0" xfId="0" applyFont="1" applyAlignment="1">
      <alignment horizontal="left" vertical="center"/>
    </xf>
    <xf numFmtId="0" fontId="40" fillId="0" borderId="0" xfId="0" applyFont="1">
      <alignment vertical="top"/>
    </xf>
    <xf numFmtId="0" fontId="21" fillId="0" borderId="0" xfId="0" applyFont="1" applyAlignment="1">
      <alignment horizontal="left" vertical="top"/>
    </xf>
    <xf numFmtId="0" fontId="41" fillId="0" borderId="0" xfId="0" applyFont="1">
      <alignment vertical="top"/>
    </xf>
    <xf numFmtId="164" fontId="28" fillId="0" borderId="0" xfId="0" applyNumberFormat="1" applyFont="1" applyAlignment="1">
      <alignment vertical="center"/>
    </xf>
    <xf numFmtId="164" fontId="29" fillId="6" borderId="6" xfId="0" applyNumberFormat="1" applyFont="1" applyFill="1" applyBorder="1" applyAlignment="1">
      <alignment horizontal="right" vertical="center"/>
    </xf>
    <xf numFmtId="165" fontId="29" fillId="6" borderId="6" xfId="0" applyNumberFormat="1" applyFont="1" applyFill="1" applyBorder="1" applyAlignment="1">
      <alignment horizontal="right" vertical="center"/>
    </xf>
    <xf numFmtId="164" fontId="29" fillId="6" borderId="0" xfId="0" applyNumberFormat="1" applyFont="1" applyFill="1" applyAlignment="1">
      <alignment horizontal="right" vertical="center"/>
    </xf>
    <xf numFmtId="164" fontId="28" fillId="6" borderId="8" xfId="0" applyNumberFormat="1" applyFont="1" applyFill="1" applyBorder="1" applyAlignment="1" applyProtection="1">
      <alignment horizontal="right" vertical="center"/>
      <protection locked="0"/>
    </xf>
    <xf numFmtId="164" fontId="42" fillId="6" borderId="6" xfId="0" applyNumberFormat="1" applyFont="1" applyFill="1" applyBorder="1" applyAlignment="1" applyProtection="1">
      <alignment horizontal="right" vertical="center"/>
      <protection locked="0"/>
    </xf>
    <xf numFmtId="164" fontId="28" fillId="6" borderId="7" xfId="0" applyNumberFormat="1" applyFont="1" applyFill="1" applyBorder="1" applyAlignment="1" applyProtection="1">
      <alignment horizontal="right" vertical="center"/>
      <protection locked="0"/>
    </xf>
    <xf numFmtId="20" fontId="9" fillId="0" borderId="0" xfId="0" applyNumberFormat="1" applyFont="1" applyAlignment="1">
      <alignment horizontal="right" vertical="center"/>
    </xf>
    <xf numFmtId="0" fontId="27" fillId="0" borderId="0" xfId="0" applyFont="1" applyAlignment="1">
      <alignment horizontal="right" vertical="center"/>
    </xf>
    <xf numFmtId="20" fontId="27" fillId="0" borderId="0" xfId="0" applyNumberFormat="1" applyFont="1" applyAlignment="1">
      <alignment horizontal="right" vertical="center"/>
    </xf>
    <xf numFmtId="0" fontId="21" fillId="0" borderId="0" xfId="0" applyFont="1" applyAlignment="1">
      <alignment vertical="center"/>
    </xf>
    <xf numFmtId="164" fontId="28" fillId="6" borderId="6" xfId="0" applyNumberFormat="1" applyFont="1" applyFill="1" applyBorder="1" applyAlignment="1">
      <alignment horizontal="right" vertical="center"/>
    </xf>
    <xf numFmtId="0" fontId="27" fillId="0" borderId="0" xfId="0" applyFont="1" applyAlignment="1">
      <alignment vertical="center"/>
    </xf>
    <xf numFmtId="165" fontId="28" fillId="6" borderId="6" xfId="0" applyNumberFormat="1" applyFont="1" applyFill="1" applyBorder="1" applyAlignment="1" applyProtection="1">
      <alignment horizontal="right" vertical="center"/>
      <protection locked="0"/>
    </xf>
    <xf numFmtId="166" fontId="21" fillId="0" borderId="0" xfId="0" applyNumberFormat="1" applyFont="1" applyAlignment="1" applyProtection="1">
      <alignment horizontal="right" vertical="top"/>
      <protection locked="0"/>
    </xf>
    <xf numFmtId="166" fontId="28" fillId="6" borderId="6" xfId="0" applyNumberFormat="1" applyFont="1" applyFill="1" applyBorder="1" applyAlignment="1" applyProtection="1">
      <alignment horizontal="right" vertical="center"/>
      <protection locked="0"/>
    </xf>
    <xf numFmtId="164" fontId="28" fillId="6" borderId="6" xfId="0" applyNumberFormat="1" applyFont="1" applyFill="1" applyBorder="1" applyAlignment="1" applyProtection="1">
      <alignment horizontal="right" vertical="center"/>
      <protection locked="0"/>
    </xf>
    <xf numFmtId="0" fontId="28" fillId="0" borderId="0" xfId="0" applyFont="1" applyAlignment="1">
      <alignment vertical="center"/>
    </xf>
    <xf numFmtId="0" fontId="45" fillId="0" borderId="0" xfId="0" applyFont="1" applyAlignment="1">
      <alignment vertical="center"/>
    </xf>
    <xf numFmtId="0" fontId="46" fillId="0" borderId="0" xfId="0" applyFont="1">
      <alignment vertical="top"/>
    </xf>
    <xf numFmtId="0" fontId="47" fillId="0" borderId="0" xfId="0" applyFont="1" applyAlignment="1">
      <alignment vertical="center"/>
    </xf>
    <xf numFmtId="0" fontId="3" fillId="0" borderId="0" xfId="0" applyFont="1" applyAlignment="1">
      <alignment horizontal="left"/>
    </xf>
    <xf numFmtId="0" fontId="21" fillId="0" borderId="0" xfId="0" applyFont="1" applyAlignment="1">
      <alignment horizontal="left"/>
    </xf>
    <xf numFmtId="0" fontId="20" fillId="0" borderId="0" xfId="0" applyFont="1" applyAlignment="1">
      <alignment horizontal="left"/>
    </xf>
    <xf numFmtId="164" fontId="28" fillId="6" borderId="10" xfId="0" applyNumberFormat="1" applyFont="1" applyFill="1" applyBorder="1" applyAlignment="1" applyProtection="1">
      <alignment horizontal="right" vertical="center"/>
      <protection locked="0"/>
    </xf>
    <xf numFmtId="164" fontId="28" fillId="7" borderId="6" xfId="0" applyNumberFormat="1" applyFont="1" applyFill="1" applyBorder="1" applyAlignment="1">
      <alignment horizontal="right" vertical="center"/>
    </xf>
    <xf numFmtId="164" fontId="29" fillId="7" borderId="6" xfId="0" applyNumberFormat="1" applyFont="1" applyFill="1" applyBorder="1" applyAlignment="1">
      <alignment horizontal="right" vertical="center"/>
    </xf>
    <xf numFmtId="164" fontId="44" fillId="7" borderId="6" xfId="0" applyNumberFormat="1" applyFont="1" applyFill="1" applyBorder="1" applyAlignment="1">
      <alignment horizontal="right" vertical="center"/>
    </xf>
    <xf numFmtId="164" fontId="44" fillId="7" borderId="9" xfId="0" applyNumberFormat="1" applyFont="1" applyFill="1" applyBorder="1" applyAlignment="1">
      <alignment horizontal="right" vertical="center"/>
    </xf>
    <xf numFmtId="0" fontId="48" fillId="0" borderId="0" xfId="0" applyFont="1" applyAlignment="1">
      <alignment horizontal="center"/>
    </xf>
    <xf numFmtId="165" fontId="29" fillId="7" borderId="6" xfId="0" applyNumberFormat="1" applyFont="1" applyFill="1" applyBorder="1" applyAlignment="1">
      <alignment horizontal="right" vertical="center"/>
    </xf>
    <xf numFmtId="1" fontId="29" fillId="7" borderId="6" xfId="0" applyNumberFormat="1" applyFont="1" applyFill="1" applyBorder="1" applyAlignment="1">
      <alignment horizontal="right" vertical="center"/>
    </xf>
    <xf numFmtId="0" fontId="21" fillId="8" borderId="11" xfId="0" applyFont="1" applyFill="1" applyBorder="1" applyAlignment="1" applyProtection="1">
      <protection locked="0"/>
    </xf>
    <xf numFmtId="165" fontId="28" fillId="6" borderId="10" xfId="0" applyNumberFormat="1" applyFont="1" applyFill="1" applyBorder="1" applyAlignment="1" applyProtection="1">
      <alignment horizontal="right" vertical="center"/>
      <protection locked="0"/>
    </xf>
    <xf numFmtId="0" fontId="3" fillId="7" borderId="11" xfId="0" applyFont="1" applyFill="1" applyBorder="1" applyAlignment="1" applyProtection="1">
      <protection locked="0"/>
    </xf>
    <xf numFmtId="165" fontId="28" fillId="6" borderId="6" xfId="0" applyNumberFormat="1" applyFont="1" applyFill="1" applyBorder="1" applyAlignment="1">
      <alignment horizontal="right" vertical="center"/>
    </xf>
    <xf numFmtId="167" fontId="28" fillId="6" borderId="6" xfId="0" applyNumberFormat="1" applyFont="1" applyFill="1" applyBorder="1" applyAlignment="1">
      <alignment horizontal="right" vertical="center"/>
    </xf>
    <xf numFmtId="0" fontId="4" fillId="5" borderId="3" xfId="0" applyFont="1" applyFill="1" applyBorder="1" applyAlignment="1">
      <alignment horizontal="right" vertical="center" indent="12"/>
    </xf>
    <xf numFmtId="0" fontId="43" fillId="0" borderId="0" xfId="0" applyFont="1" applyAlignment="1">
      <alignment horizontal="right" vertical="top" indent="1"/>
    </xf>
    <xf numFmtId="0" fontId="34" fillId="5" borderId="3" xfId="0" applyFont="1" applyFill="1" applyBorder="1" applyAlignment="1">
      <alignment horizontal="right" vertical="center" indent="13"/>
    </xf>
  </cellXfs>
  <cellStyles count="2">
    <cellStyle name="Normal" xfId="0" builtinId="0"/>
    <cellStyle name="Normal 2" xfId="1"/>
  </cellStyles>
  <dxfs count="79">
    <dxf>
      <font>
        <color theme="0"/>
        <name val="Calibri"/>
      </font>
      <numFmt numFmtId="164" formatCode="#,##0.0;\(#,##0.0\)"/>
      <fill>
        <patternFill patternType="solid">
          <bgColor rgb="FFF2F2F2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  <name val="Calibri"/>
      </font>
      <numFmt numFmtId="164" formatCode="#,##0.0;\(#,##0.0\)"/>
      <fill>
        <patternFill patternType="solid">
          <bgColor rgb="FFF2F2F2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  <name val="Calibri"/>
      </font>
      <numFmt numFmtId="164" formatCode="#,##0.0;\(#,##0.0\)"/>
      <fill>
        <patternFill patternType="solid">
          <bgColor rgb="FFF2F2F2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  <name val="Calibri"/>
      </font>
      <numFmt numFmtId="164" formatCode="#,##0.0;\(#,##0.0\)"/>
      <fill>
        <patternFill patternType="solid">
          <bgColor rgb="FFF2F2F2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  <name val="Calibri"/>
      </font>
      <numFmt numFmtId="164" formatCode="#,##0.0;\(#,##0.0\)"/>
      <fill>
        <patternFill patternType="solid">
          <bgColor rgb="FFF2F2F2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  <name val="Calibri"/>
      </font>
      <numFmt numFmtId="164" formatCode="#,##0.0;\(#,##0.0\)"/>
      <fill>
        <patternFill patternType="solid">
          <bgColor rgb="FFF2F2F2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  <name val="Calibri"/>
      </font>
      <numFmt numFmtId="164" formatCode="#,##0.0;\(#,##0.0\)"/>
      <fill>
        <patternFill patternType="solid">
          <bgColor rgb="FFF2F2F2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  <name val="Calibri"/>
      </font>
      <numFmt numFmtId="164" formatCode="#,##0.0;\(#,##0.0\)"/>
      <fill>
        <patternFill patternType="solid">
          <bgColor rgb="FFF2F2F2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  <name val="Calibri"/>
      </font>
      <numFmt numFmtId="164" formatCode="#,##0.0;\(#,##0.0\)"/>
      <fill>
        <patternFill patternType="solid">
          <bgColor rgb="FFF2F2F2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  <name val="Calibri"/>
      </font>
      <numFmt numFmtId="164" formatCode="#,##0.0;\(#,##0.0\)"/>
      <fill>
        <patternFill patternType="solid">
          <bgColor rgb="FFF2F2F2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  <name val="Calibri"/>
      </font>
      <numFmt numFmtId="164" formatCode="#,##0.0;\(#,##0.0\)"/>
      <fill>
        <patternFill patternType="solid">
          <bgColor rgb="FFF2F2F2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 tint="-9.9795525986510827E-3"/>
        <name val="Calibri"/>
      </font>
      <numFmt numFmtId="164" formatCode="#,##0.0;\(#,##0.0\)"/>
      <fill>
        <patternFill patternType="solid">
          <bgColor rgb="FFF5F5F5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 tint="-9.9795525986510827E-3"/>
        <name val="Calibri"/>
      </font>
      <numFmt numFmtId="164" formatCode="#,##0.0;\(#,##0.0\)"/>
      <fill>
        <patternFill patternType="solid">
          <bgColor rgb="FFF5F5F5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 tint="-9.9795525986510827E-3"/>
        <name val="Calibri"/>
      </font>
      <numFmt numFmtId="164" formatCode="#,##0.0;\(#,##0.0\)"/>
      <fill>
        <patternFill patternType="solid">
          <bgColor rgb="FFF5F5F5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 tint="-9.9795525986510827E-3"/>
        <name val="Calibri"/>
      </font>
      <numFmt numFmtId="164" formatCode="#,##0.0;\(#,##0.0\)"/>
      <fill>
        <patternFill patternType="solid">
          <bgColor rgb="FFF5F5F5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 tint="-9.9795525986510827E-3"/>
        <name val="Calibri"/>
      </font>
      <numFmt numFmtId="164" formatCode="#,##0.0;\(#,##0.0\)"/>
      <fill>
        <patternFill patternType="solid">
          <bgColor rgb="FFF5F5F5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 tint="-9.9795525986510827E-3"/>
        <name val="Calibri"/>
      </font>
      <numFmt numFmtId="164" formatCode="#,##0.0;\(#,##0.0\)"/>
      <fill>
        <patternFill patternType="solid">
          <bgColor rgb="FFF5F5F5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z val="11.25"/>
        <color rgb="FFF2F2F2"/>
        <name val="calibri"/>
      </font>
      <numFmt numFmtId="164" formatCode="#,##0.0;\(#,##0.0\)"/>
      <fill>
        <patternFill patternType="solid">
          <bgColor rgb="FFF5F5F5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z val="11.25"/>
        <color rgb="FFF2F2F2"/>
        <name val="calibri"/>
      </font>
      <numFmt numFmtId="164" formatCode="#,##0.0;\(#,##0.0\)"/>
      <fill>
        <patternFill patternType="solid">
          <bgColor rgb="FFF5F5F5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z val="11.25"/>
        <color rgb="FFF2F2F2"/>
        <name val="calibri"/>
      </font>
      <numFmt numFmtId="164" formatCode="#,##0.0;\(#,##0.0\)"/>
      <fill>
        <patternFill patternType="solid">
          <bgColor rgb="FFF5F5F5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z val="11.25"/>
        <color rgb="FFF2F2F2"/>
        <name val="calibri"/>
      </font>
      <numFmt numFmtId="164" formatCode="#,##0.0;\(#,##0.0\)"/>
      <fill>
        <patternFill patternType="solid">
          <bgColor rgb="FFF5F5F5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z val="11.25"/>
        <color rgb="FFF2F2F2"/>
        <name val="calibri"/>
      </font>
      <numFmt numFmtId="164" formatCode="#,##0.0;\(#,##0.0\)"/>
      <fill>
        <patternFill patternType="solid">
          <bgColor rgb="FFF5F5F5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 tint="-9.9795525986510827E-3"/>
        <name val="Calibri"/>
      </font>
      <numFmt numFmtId="164" formatCode="#,##0.0;\(#,##0.0\)"/>
      <fill>
        <patternFill patternType="solid">
          <bgColor rgb="FFF5F5F5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  <name val="Calibri"/>
      </font>
      <numFmt numFmtId="164" formatCode="#,##0.0;\(#,##0.0\)"/>
      <fill>
        <patternFill patternType="solid">
          <bgColor rgb="FFF2F2F2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  <name val="Calibri"/>
      </font>
      <numFmt numFmtId="164" formatCode="#,##0.0;\(#,##0.0\)"/>
      <fill>
        <patternFill patternType="solid">
          <bgColor rgb="FFF2F2F2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  <name val="Calibri"/>
      </font>
      <numFmt numFmtId="164" formatCode="#,##0.0;\(#,##0.0\)"/>
      <fill>
        <patternFill patternType="solid">
          <bgColor rgb="FFF2F2F2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  <name val="Calibri"/>
      </font>
      <numFmt numFmtId="164" formatCode="#,##0.0;\(#,##0.0\)"/>
      <fill>
        <patternFill patternType="solid">
          <bgColor rgb="FFF2F2F2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  <name val="Calibri"/>
      </font>
      <numFmt numFmtId="164" formatCode="#,##0.0;\(#,##0.0\)"/>
      <fill>
        <patternFill patternType="solid">
          <bgColor rgb="FFF2F2F2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  <name val="Calibri"/>
      </font>
      <numFmt numFmtId="164" formatCode="#,##0.0;\(#,##0.0\)"/>
      <fill>
        <patternFill patternType="solid">
          <bgColor rgb="FFF2F2F2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  <name val="Calibri"/>
      </font>
      <numFmt numFmtId="164" formatCode="#,##0.0;\(#,##0.0\)"/>
      <fill>
        <patternFill patternType="solid">
          <bgColor rgb="FFF2F2F2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  <name val="Calibri"/>
      </font>
      <numFmt numFmtId="164" formatCode="#,##0.0;\(#,##0.0\)"/>
      <fill>
        <patternFill patternType="solid">
          <bgColor rgb="FFF2F2F2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  <name val="Calibri"/>
      </font>
      <numFmt numFmtId="164" formatCode="#,##0.0;\(#,##0.0\)"/>
      <fill>
        <patternFill patternType="solid">
          <bgColor rgb="FFF2F2F2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  <name val="Calibri"/>
      </font>
      <numFmt numFmtId="164" formatCode="#,##0.0;\(#,##0.0\)"/>
      <fill>
        <patternFill patternType="solid">
          <bgColor rgb="FFF2F2F2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  <name val="Calibri"/>
      </font>
      <numFmt numFmtId="164" formatCode="#,##0.0;\(#,##0.0\)"/>
      <fill>
        <patternFill patternType="solid">
          <bgColor rgb="FFF2F2F2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  <name val="Calibri"/>
      </font>
      <numFmt numFmtId="164" formatCode="#,##0.0;\(#,##0.0\)"/>
      <fill>
        <patternFill patternType="solid">
          <bgColor rgb="FFF2F2F2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  <name val="Calibri"/>
      </font>
      <numFmt numFmtId="164" formatCode="#,##0.0;\(#,##0.0\)"/>
      <fill>
        <patternFill patternType="solid">
          <bgColor rgb="FFF2F2F2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  <name val="Calibri"/>
      </font>
      <numFmt numFmtId="164" formatCode="#,##0.0;\(#,##0.0\)"/>
      <fill>
        <patternFill patternType="solid">
          <bgColor rgb="FFF2F2F2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  <name val="Calibri"/>
      </font>
      <numFmt numFmtId="164" formatCode="#,##0.0;\(#,##0.0\)"/>
      <fill>
        <patternFill patternType="solid">
          <bgColor rgb="FFF2F2F2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  <name val="Calibri"/>
      </font>
      <numFmt numFmtId="164" formatCode="#,##0.0;\(#,##0.0\)"/>
      <fill>
        <patternFill patternType="solid">
          <bgColor rgb="FFF2F2F2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  <name val="Calibri"/>
      </font>
      <numFmt numFmtId="164" formatCode="#,##0.0;\(#,##0.0\)"/>
      <fill>
        <patternFill patternType="solid">
          <bgColor rgb="FFF2F2F2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  <name val="Calibri"/>
      </font>
      <numFmt numFmtId="164" formatCode="#,##0.0;\(#,##0.0\)"/>
      <fill>
        <patternFill patternType="solid">
          <bgColor rgb="FFF2F2F2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  <name val="Calibri"/>
      </font>
      <numFmt numFmtId="164" formatCode="#,##0.0;\(#,##0.0\)"/>
      <fill>
        <patternFill patternType="solid">
          <bgColor rgb="FFF2F2F2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  <name val="Calibri"/>
      </font>
      <numFmt numFmtId="164" formatCode="#,##0.0;\(#,##0.0\)"/>
      <fill>
        <patternFill patternType="solid">
          <bgColor rgb="FFF2F2F2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  <name val="Calibri"/>
      </font>
      <numFmt numFmtId="164" formatCode="#,##0.0;\(#,##0.0\)"/>
      <fill>
        <patternFill patternType="solid">
          <bgColor rgb="FFF2F2F2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  <name val="Calibri"/>
      </font>
      <numFmt numFmtId="164" formatCode="#,##0.0;\(#,##0.0\)"/>
      <fill>
        <patternFill patternType="solid">
          <bgColor rgb="FFF2F2F2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  <name val="Calibri"/>
      </font>
      <numFmt numFmtId="164" formatCode="#,##0.0;\(#,##0.0\)"/>
      <fill>
        <patternFill patternType="solid">
          <bgColor rgb="FFF2F2F2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  <name val="Calibri"/>
      </font>
      <numFmt numFmtId="164" formatCode="#,##0.0;\(#,##0.0\)"/>
      <fill>
        <patternFill patternType="solid">
          <bgColor rgb="FFF2F2F2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  <name val="Calibri"/>
      </font>
      <numFmt numFmtId="164" formatCode="#,##0.0;\(#,##0.0\)"/>
      <fill>
        <patternFill patternType="solid">
          <bgColor rgb="FFF2F2F2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  <name val="Calibri"/>
      </font>
      <numFmt numFmtId="164" formatCode="#,##0.0;\(#,##0.0\)"/>
      <fill>
        <patternFill patternType="solid">
          <bgColor rgb="FFF2F2F2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  <name val="Calibri"/>
      </font>
      <numFmt numFmtId="164" formatCode="#,##0.0;\(#,##0.0\)"/>
      <fill>
        <patternFill patternType="solid">
          <bgColor rgb="FFF2F2F2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  <name val="Calibri"/>
      </font>
      <numFmt numFmtId="164" formatCode="#,##0.0;\(#,##0.0\)"/>
      <fill>
        <patternFill patternType="solid">
          <bgColor rgb="FFF2F2F2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  <name val="Calibri"/>
      </font>
      <numFmt numFmtId="164" formatCode="#,##0.0;\(#,##0.0\)"/>
      <fill>
        <patternFill patternType="solid">
          <bgColor rgb="FFF2F2F2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  <name val="Calibri"/>
      </font>
      <numFmt numFmtId="164" formatCode="#,##0.0;\(#,##0.0\)"/>
      <fill>
        <patternFill patternType="solid">
          <bgColor rgb="FFF2F2F2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  <name val="Calibri"/>
      </font>
      <numFmt numFmtId="164" formatCode="#,##0.0;\(#,##0.0\)"/>
      <fill>
        <patternFill patternType="solid">
          <bgColor rgb="FFF2F2F2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  <name val="Calibri"/>
      </font>
      <numFmt numFmtId="164" formatCode="#,##0.0;\(#,##0.0\)"/>
      <fill>
        <patternFill patternType="solid">
          <bgColor rgb="FFF2F2F2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  <name val="Calibri"/>
      </font>
      <numFmt numFmtId="164" formatCode="#,##0.0;\(#,##0.0\)"/>
      <fill>
        <patternFill patternType="solid">
          <bgColor rgb="FFF2F2F2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  <name val="Calibri"/>
      </font>
      <numFmt numFmtId="164" formatCode="#,##0.0;\(#,##0.0\)"/>
      <fill>
        <patternFill patternType="solid">
          <bgColor rgb="FFF2F2F2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  <name val="Calibri"/>
      </font>
      <numFmt numFmtId="164" formatCode="#,##0.0;\(#,##0.0\)"/>
      <fill>
        <patternFill patternType="solid">
          <bgColor rgb="FFF2F2F2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  <name val="Calibri"/>
      </font>
      <numFmt numFmtId="164" formatCode="#,##0.0;\(#,##0.0\)"/>
      <fill>
        <patternFill patternType="solid">
          <bgColor rgb="FFF2F2F2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  <name val="Calibri"/>
      </font>
      <numFmt numFmtId="164" formatCode="#,##0.0;\(#,##0.0\)"/>
      <fill>
        <patternFill patternType="solid">
          <bgColor rgb="FFF2F2F2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  <name val="Calibri"/>
      </font>
      <numFmt numFmtId="164" formatCode="#,##0.0;\(#,##0.0\)"/>
      <fill>
        <patternFill patternType="solid">
          <bgColor rgb="FFF2F2F2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  <name val="Calibri"/>
      </font>
      <numFmt numFmtId="164" formatCode="#,##0.0;\(#,##0.0\)"/>
      <fill>
        <patternFill patternType="solid">
          <bgColor rgb="FFF2F2F2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  <name val="Calibri"/>
      </font>
      <numFmt numFmtId="164" formatCode="#,##0.0;\(#,##0.0\)"/>
      <fill>
        <patternFill patternType="solid">
          <bgColor rgb="FFF2F2F2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  <name val="Calibri"/>
      </font>
      <numFmt numFmtId="164" formatCode="#,##0.0;\(#,##0.0\)"/>
      <fill>
        <patternFill patternType="solid">
          <bgColor rgb="FFF2F2F2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  <name val="Calibri"/>
      </font>
      <numFmt numFmtId="164" formatCode="#,##0.0;\(#,##0.0\)"/>
      <fill>
        <patternFill patternType="solid">
          <bgColor rgb="FFF2F2F2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  <name val="Calibri"/>
      </font>
      <numFmt numFmtId="164" formatCode="#,##0.0;\(#,##0.0\)"/>
      <fill>
        <patternFill patternType="solid">
          <bgColor rgb="FFF2F2F2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u/>
        <color rgb="FFFF0000"/>
        <name val="Calibri"/>
      </font>
      <fill>
        <patternFill patternType="solid">
          <bgColor rgb="FFFFFF00"/>
        </patternFill>
      </fill>
    </dxf>
    <dxf>
      <font>
        <b/>
        <color rgb="FFFF0000"/>
        <name val="Calibri"/>
      </font>
      <fill>
        <patternFill patternType="solid">
          <bgColor rgb="FFFFFF00"/>
        </patternFill>
      </fill>
    </dxf>
    <dxf>
      <font>
        <b/>
        <color rgb="FFFF0000"/>
        <name val="Calibri"/>
      </font>
      <fill>
        <patternFill patternType="solid">
          <bgColor rgb="FFFFFF00"/>
        </patternFill>
      </fill>
    </dxf>
    <dxf>
      <font>
        <b/>
        <u/>
        <color rgb="FFFF0000"/>
        <name val="Calibri"/>
      </font>
      <fill>
        <patternFill patternType="solid">
          <bgColor rgb="FFFFFF00"/>
        </patternFill>
      </fill>
    </dxf>
    <dxf>
      <font>
        <b/>
        <u/>
        <color rgb="FFFF0000"/>
        <name val="Calibri"/>
      </font>
      <fill>
        <patternFill patternType="solid">
          <bgColor rgb="FFFFFF00"/>
        </patternFill>
      </fill>
    </dxf>
    <dxf>
      <font>
        <b/>
        <u/>
        <color rgb="FFFF0000"/>
        <name val="Calibri"/>
      </font>
      <fill>
        <patternFill patternType="solid">
          <bgColor rgb="FFFFFF00"/>
        </patternFill>
      </fill>
    </dxf>
    <dxf>
      <font>
        <b/>
        <u/>
        <color rgb="FFFF0000"/>
        <name val="Calibri"/>
      </font>
      <fill>
        <patternFill patternType="solid">
          <bgColor rgb="FFFFFF00"/>
        </patternFill>
      </fill>
    </dxf>
    <dxf>
      <font>
        <b/>
        <u/>
        <color rgb="FFFF0000"/>
        <name val="Calibri"/>
      </font>
      <fill>
        <patternFill patternType="solid">
          <bgColor rgb="FFFFFF00"/>
        </patternFill>
      </fill>
    </dxf>
    <dxf>
      <font>
        <b/>
        <u/>
        <color rgb="FFFF0000"/>
        <name val="Calibri"/>
      </font>
      <fill>
        <patternFill patternType="solid">
          <bgColor rgb="FFFFFF00"/>
        </patternFill>
      </fill>
    </dxf>
    <dxf>
      <font>
        <b/>
        <color rgb="FFFF0000"/>
        <name val="Calibri"/>
      </font>
      <fill>
        <patternFill patternType="solid">
          <bgColor rgb="FFFFFF00"/>
        </patternFill>
      </fill>
    </dxf>
    <dxf>
      <font>
        <b/>
        <color rgb="FFFF0000"/>
        <name val="Calibri"/>
      </font>
      <fill>
        <patternFill patternType="solid">
          <bgColor rgb="FFFFFF00"/>
        </patternFill>
      </fill>
    </dxf>
    <dxf>
      <font>
        <b/>
        <color rgb="FFFF0000"/>
        <name val="Calibri"/>
      </font>
      <fill>
        <patternFill patternType="solid">
          <bgColor rgb="FFFFFF00"/>
        </patternFill>
      </fill>
    </dxf>
    <dxf>
      <font>
        <b/>
        <u/>
        <color rgb="FFFF0000"/>
        <name val="Calibri"/>
      </font>
      <fill>
        <patternFill patternType="solid">
          <bgColor rgb="FFFFFF00"/>
        </patternFill>
      </fill>
    </dxf>
  </dxfs>
  <tableStyles count="0" defaultTableStyle="TableStyleMedium2" defaultPivotStyle="PivotStyleMedium9"/>
  <colors>
    <mruColors>
      <color rgb="FFF4F7FA"/>
      <color rgb="FFE4ECF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0</xdr:row>
      <xdr:rowOff>152400</xdr:rowOff>
    </xdr:from>
    <xdr:to>
      <xdr:col>9</xdr:col>
      <xdr:colOff>1343025</xdr:colOff>
      <xdr:row>3</xdr:row>
      <xdr:rowOff>28575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28575</xdr:colOff>
      <xdr:row>1</xdr:row>
      <xdr:rowOff>0</xdr:rowOff>
    </xdr:from>
    <xdr:to>
      <xdr:col>9</xdr:col>
      <xdr:colOff>19051</xdr:colOff>
      <xdr:row>3</xdr:row>
      <xdr:rowOff>38100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2007">
  <a:themeElements>
    <a:clrScheme name="Office2007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2007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241"/>
  <sheetViews>
    <sheetView tabSelected="1" zoomScaleNormal="100" workbookViewId="0"/>
  </sheetViews>
  <sheetFormatPr defaultColWidth="0" defaultRowHeight="12.75" customHeight="1"/>
  <cols>
    <col min="1" max="1" width="6.453125" style="24" customWidth="1"/>
    <col min="2" max="2" width="66.453125" style="2" customWidth="1"/>
    <col min="3" max="3" width="4.7265625" style="24" customWidth="1"/>
    <col min="4" max="9" width="14.54296875" style="24" customWidth="1"/>
    <col min="10" max="10" width="30.26953125" style="2" customWidth="1"/>
    <col min="11" max="11" width="17.36328125" style="97" customWidth="1"/>
    <col min="12" max="28" width="8.7265625" style="2" hidden="1" customWidth="1"/>
    <col min="29" max="245" width="8.7265625" style="1" hidden="1" customWidth="1"/>
    <col min="246" max="246" width="17.54296875" style="1" hidden="1" customWidth="1"/>
    <col min="247" max="247" width="17.81640625" style="1" hidden="1" customWidth="1"/>
    <col min="248" max="248" width="17.90625" style="1" hidden="1" customWidth="1"/>
    <col min="249" max="249" width="18.453125" style="1" hidden="1" customWidth="1"/>
    <col min="250" max="250" width="18.1796875" style="1" hidden="1" customWidth="1"/>
    <col min="251" max="251" width="18.08984375" style="1" hidden="1" customWidth="1"/>
    <col min="252" max="256" width="9.1796875" style="1" hidden="1" customWidth="1"/>
  </cols>
  <sheetData>
    <row r="1" spans="1:252" ht="12.75" customHeight="1">
      <c r="A1" s="5"/>
      <c r="B1" s="5"/>
      <c r="C1" s="43"/>
      <c r="D1" s="7"/>
      <c r="E1" s="7"/>
      <c r="F1" s="7"/>
      <c r="G1" s="7"/>
      <c r="H1" s="7"/>
      <c r="I1" s="5"/>
    </row>
    <row r="2" spans="1:252" ht="23.25" customHeight="1">
      <c r="A2" s="22"/>
      <c r="B2" s="22" t="s">
        <v>0</v>
      </c>
      <c r="C2" s="44"/>
      <c r="D2" s="113">
        <v>2021</v>
      </c>
      <c r="E2" s="113"/>
      <c r="F2" s="113"/>
      <c r="G2" s="113"/>
      <c r="H2" s="113"/>
      <c r="I2" s="113"/>
    </row>
    <row r="3" spans="1:252" ht="23.25" customHeight="1">
      <c r="A3" s="3"/>
      <c r="B3" s="3" t="s">
        <v>1</v>
      </c>
      <c r="C3" s="45"/>
      <c r="D3" s="3"/>
      <c r="E3" s="3"/>
      <c r="F3" s="3"/>
      <c r="G3" s="3"/>
      <c r="H3" s="40">
        <v>666</v>
      </c>
      <c r="I3" s="3"/>
    </row>
    <row r="4" spans="1:252" ht="12.75" customHeight="1">
      <c r="A4" s="5"/>
      <c r="B4" s="5"/>
      <c r="C4" s="43"/>
      <c r="D4" s="46">
        <v>0</v>
      </c>
      <c r="E4" s="46">
        <v>1</v>
      </c>
      <c r="F4" s="46">
        <v>2</v>
      </c>
      <c r="G4" s="46">
        <v>3</v>
      </c>
      <c r="H4" s="46">
        <v>4</v>
      </c>
      <c r="I4" s="5">
        <v>5</v>
      </c>
    </row>
    <row r="5" spans="1:252" ht="16" customHeight="1">
      <c r="A5" s="8"/>
      <c r="B5" s="5"/>
      <c r="C5" s="43"/>
      <c r="D5" s="47" t="str">
        <f t="shared" ref="D5:I5" si="0">($D$2-1)+D$4&amp;"/"&amp;RIGHT($D$2+D$4,2)</f>
        <v>2020/21</v>
      </c>
      <c r="E5" s="47" t="str">
        <f t="shared" si="0"/>
        <v>2021/22</v>
      </c>
      <c r="F5" s="47" t="str">
        <f t="shared" si="0"/>
        <v>2022/23</v>
      </c>
      <c r="G5" s="47" t="str">
        <f t="shared" si="0"/>
        <v>2023/24</v>
      </c>
      <c r="H5" s="47" t="str">
        <f t="shared" si="0"/>
        <v>2024/25</v>
      </c>
      <c r="I5" s="47" t="str">
        <f t="shared" si="0"/>
        <v>2025/26</v>
      </c>
      <c r="IL5" s="47" t="str">
        <f t="shared" ref="IL5:IQ6" si="1">D5</f>
        <v>2020/21</v>
      </c>
      <c r="IM5" s="47" t="str">
        <f t="shared" si="1"/>
        <v>2021/22</v>
      </c>
      <c r="IN5" s="47" t="str">
        <f t="shared" si="1"/>
        <v>2022/23</v>
      </c>
      <c r="IO5" s="47" t="str">
        <f t="shared" si="1"/>
        <v>2023/24</v>
      </c>
      <c r="IP5" s="47" t="str">
        <f t="shared" si="1"/>
        <v>2024/25</v>
      </c>
      <c r="IQ5" s="47" t="str">
        <f t="shared" si="1"/>
        <v>2025/26</v>
      </c>
    </row>
    <row r="6" spans="1:252" ht="16" customHeight="1">
      <c r="A6" s="5"/>
      <c r="B6" s="42" t="s">
        <v>2</v>
      </c>
      <c r="C6" s="48"/>
      <c r="D6" s="49" t="s">
        <v>3</v>
      </c>
      <c r="E6" s="49" t="s">
        <v>4</v>
      </c>
      <c r="F6" s="49" t="s">
        <v>5</v>
      </c>
      <c r="G6" s="49" t="s">
        <v>6</v>
      </c>
      <c r="H6" s="49" t="s">
        <v>7</v>
      </c>
      <c r="I6" s="49" t="s">
        <v>8</v>
      </c>
      <c r="IL6" s="49" t="str">
        <f t="shared" si="1"/>
        <v>Year 0</v>
      </c>
      <c r="IM6" s="49" t="str">
        <f t="shared" si="1"/>
        <v>Year 1</v>
      </c>
      <c r="IN6" s="49" t="str">
        <f t="shared" si="1"/>
        <v>Year 2</v>
      </c>
      <c r="IO6" s="49" t="str">
        <f t="shared" si="1"/>
        <v>Year 3</v>
      </c>
      <c r="IP6" s="49" t="str">
        <f t="shared" si="1"/>
        <v>Year 4</v>
      </c>
      <c r="IQ6" s="49" t="str">
        <f t="shared" si="1"/>
        <v>Year 5</v>
      </c>
    </row>
    <row r="7" spans="1:252" ht="16" customHeight="1">
      <c r="A7" s="5"/>
      <c r="B7" s="31" t="s">
        <v>214</v>
      </c>
      <c r="C7" s="50"/>
      <c r="D7" s="6" t="s">
        <v>9</v>
      </c>
      <c r="E7" s="6" t="s">
        <v>9</v>
      </c>
      <c r="F7" s="6" t="s">
        <v>9</v>
      </c>
      <c r="G7" s="6" t="s">
        <v>9</v>
      </c>
      <c r="H7" s="6" t="s">
        <v>9</v>
      </c>
      <c r="I7" s="6" t="s">
        <v>9</v>
      </c>
      <c r="J7" s="105" t="s">
        <v>220</v>
      </c>
      <c r="IL7" s="6" t="s">
        <v>10</v>
      </c>
      <c r="IM7" s="6" t="s">
        <v>10</v>
      </c>
      <c r="IN7" s="6" t="s">
        <v>10</v>
      </c>
      <c r="IO7" s="6" t="s">
        <v>10</v>
      </c>
      <c r="IP7" s="6" t="s">
        <v>10</v>
      </c>
      <c r="IQ7" s="6" t="s">
        <v>10</v>
      </c>
    </row>
    <row r="8" spans="1:252" ht="17.149999999999999" customHeight="1">
      <c r="A8" s="25"/>
      <c r="B8" s="32" t="s">
        <v>11</v>
      </c>
      <c r="C8" s="51"/>
      <c r="D8" s="4"/>
      <c r="E8" s="4"/>
      <c r="F8" s="4"/>
      <c r="G8" s="4"/>
      <c r="H8" s="4"/>
      <c r="I8" s="4"/>
      <c r="IL8" s="4"/>
      <c r="IM8" s="4"/>
      <c r="IN8" s="4"/>
      <c r="IO8" s="4"/>
      <c r="IP8" s="4"/>
      <c r="IQ8" s="4"/>
    </row>
    <row r="9" spans="1:252" ht="17.149999999999999" customHeight="1">
      <c r="A9" s="25"/>
      <c r="B9" s="32"/>
      <c r="C9" s="51"/>
      <c r="D9" s="51"/>
      <c r="E9" s="51"/>
      <c r="F9" s="51"/>
      <c r="G9" s="51"/>
      <c r="H9" s="51"/>
      <c r="I9" s="51"/>
      <c r="IL9" s="51"/>
      <c r="IM9" s="51"/>
      <c r="IN9" s="51"/>
      <c r="IO9" s="51"/>
      <c r="IP9" s="51"/>
      <c r="IQ9" s="51"/>
    </row>
    <row r="10" spans="1:252" ht="16" customHeight="1">
      <c r="A10" s="9"/>
      <c r="B10" s="10" t="s">
        <v>12</v>
      </c>
      <c r="C10" s="84" t="str">
        <f t="shared" ref="C10:C20" si="2">ROW()&amp;" :"</f>
        <v>10 :</v>
      </c>
      <c r="D10" s="92"/>
      <c r="E10" s="92"/>
      <c r="F10" s="92"/>
      <c r="G10" s="92"/>
      <c r="H10" s="92"/>
      <c r="I10" s="100"/>
      <c r="J10" s="108"/>
      <c r="IL10" s="92">
        <v>1</v>
      </c>
      <c r="IM10" s="92">
        <v>1</v>
      </c>
      <c r="IN10" s="92">
        <v>1</v>
      </c>
      <c r="IO10" s="92">
        <v>1</v>
      </c>
      <c r="IP10" s="92">
        <v>1</v>
      </c>
      <c r="IQ10" s="92">
        <v>1</v>
      </c>
      <c r="IR10" s="69"/>
    </row>
    <row r="11" spans="1:252" ht="16" customHeight="1">
      <c r="A11" s="9"/>
      <c r="B11" s="10" t="s">
        <v>13</v>
      </c>
      <c r="C11" s="84" t="str">
        <f t="shared" si="2"/>
        <v>11 :</v>
      </c>
      <c r="D11" s="92"/>
      <c r="E11" s="92"/>
      <c r="F11" s="92"/>
      <c r="G11" s="92"/>
      <c r="H11" s="92"/>
      <c r="I11" s="92"/>
      <c r="J11" s="108"/>
      <c r="IL11" s="92">
        <v>1</v>
      </c>
      <c r="IM11" s="92">
        <v>1</v>
      </c>
      <c r="IN11" s="92">
        <v>1</v>
      </c>
      <c r="IO11" s="92">
        <v>1</v>
      </c>
      <c r="IP11" s="92">
        <v>1</v>
      </c>
      <c r="IQ11" s="92">
        <v>1</v>
      </c>
      <c r="IR11" s="69"/>
    </row>
    <row r="12" spans="1:252" ht="16" customHeight="1">
      <c r="A12" s="9"/>
      <c r="B12" s="30" t="s">
        <v>14</v>
      </c>
      <c r="C12" s="84" t="str">
        <f t="shared" si="2"/>
        <v>12 :</v>
      </c>
      <c r="D12" s="101">
        <f>ROUND(SUM(FYFPPA001+FYFPPA002),1)</f>
        <v>0</v>
      </c>
      <c r="E12" s="101">
        <f>ROUND(SUM(FYFPPA027+FYFPPA028),1)</f>
        <v>0</v>
      </c>
      <c r="F12" s="101">
        <f>ROUND(SUM(FYFPPA053+FYFPPA054),1)</f>
        <v>0</v>
      </c>
      <c r="G12" s="101">
        <f>ROUND(SUM(FYFPPA079+FYFPPA080),1)</f>
        <v>0</v>
      </c>
      <c r="H12" s="101">
        <f>ROUND(SUM(FYFPPA105+FYFPPA106),1)</f>
        <v>0</v>
      </c>
      <c r="I12" s="101">
        <f>ROUND(SUM(FYFPPA131+FYFPPA132),1)</f>
        <v>0</v>
      </c>
      <c r="J12" s="86"/>
      <c r="K12" s="97" t="s">
        <v>15</v>
      </c>
      <c r="IL12" s="87"/>
      <c r="IM12" s="87"/>
      <c r="IN12" s="87"/>
      <c r="IO12" s="87"/>
      <c r="IP12" s="87"/>
      <c r="IQ12" s="87"/>
    </row>
    <row r="13" spans="1:252" ht="16" customHeight="1">
      <c r="A13" s="9"/>
      <c r="B13" s="10" t="s">
        <v>16</v>
      </c>
      <c r="C13" s="84" t="str">
        <f t="shared" si="2"/>
        <v>13 :</v>
      </c>
      <c r="D13" s="92"/>
      <c r="E13" s="92"/>
      <c r="F13" s="92"/>
      <c r="G13" s="92"/>
      <c r="H13" s="92"/>
      <c r="I13" s="92"/>
      <c r="J13" s="108"/>
      <c r="IL13" s="92">
        <v>1</v>
      </c>
      <c r="IM13" s="92">
        <v>1</v>
      </c>
      <c r="IN13" s="92">
        <v>1</v>
      </c>
      <c r="IO13" s="92">
        <v>1</v>
      </c>
      <c r="IP13" s="92">
        <v>1</v>
      </c>
      <c r="IQ13" s="92">
        <v>1</v>
      </c>
      <c r="IR13" s="69"/>
    </row>
    <row r="14" spans="1:252" ht="16" customHeight="1">
      <c r="A14" s="9"/>
      <c r="B14" s="30" t="s">
        <v>17</v>
      </c>
      <c r="C14" s="84" t="str">
        <f t="shared" si="2"/>
        <v>14 :</v>
      </c>
      <c r="D14" s="101">
        <f>ROUND(SUM(FYFPPA003-FYFPPA004),1)</f>
        <v>0</v>
      </c>
      <c r="E14" s="101">
        <f>ROUND(SUM(FYFPPA029-FYFPPA030),1)</f>
        <v>0</v>
      </c>
      <c r="F14" s="101">
        <f>ROUND(SUM(FYFPPA055-FYFPPA056),1)</f>
        <v>0</v>
      </c>
      <c r="G14" s="101">
        <f>ROUND(SUM(FYFPPA081-FYFPPA082),1)</f>
        <v>0</v>
      </c>
      <c r="H14" s="101">
        <f>ROUND(SUM(FYFPPA107-FYFPPA108),1)</f>
        <v>0</v>
      </c>
      <c r="I14" s="101">
        <f>ROUND(SUM(FYFPPA133-FYFPPA134),1)</f>
        <v>0</v>
      </c>
      <c r="J14" s="53"/>
      <c r="K14" s="97" t="s">
        <v>18</v>
      </c>
      <c r="IL14" s="87"/>
      <c r="IM14" s="87"/>
      <c r="IN14" s="87"/>
      <c r="IO14" s="87"/>
      <c r="IP14" s="87"/>
      <c r="IQ14" s="87"/>
    </row>
    <row r="15" spans="1:252" ht="16" customHeight="1">
      <c r="A15" s="9"/>
      <c r="B15" s="10" t="s">
        <v>19</v>
      </c>
      <c r="C15" s="84" t="str">
        <f t="shared" si="2"/>
        <v>15 :</v>
      </c>
      <c r="D15" s="92"/>
      <c r="E15" s="92"/>
      <c r="F15" s="92"/>
      <c r="G15" s="92"/>
      <c r="H15" s="92"/>
      <c r="I15" s="92"/>
      <c r="J15" s="108"/>
      <c r="IL15" s="92">
        <v>1</v>
      </c>
      <c r="IM15" s="92">
        <v>1</v>
      </c>
      <c r="IN15" s="92">
        <v>1</v>
      </c>
      <c r="IO15" s="92">
        <v>1</v>
      </c>
      <c r="IP15" s="92">
        <v>1</v>
      </c>
      <c r="IQ15" s="92">
        <v>1</v>
      </c>
      <c r="IR15" s="69"/>
    </row>
    <row r="16" spans="1:252" s="1" customFormat="1" ht="16" customHeight="1">
      <c r="A16" s="9"/>
      <c r="B16" s="10" t="s">
        <v>20</v>
      </c>
      <c r="C16" s="84" t="str">
        <f t="shared" si="2"/>
        <v>16 :</v>
      </c>
      <c r="D16" s="92"/>
      <c r="E16" s="92"/>
      <c r="F16" s="92"/>
      <c r="G16" s="92"/>
      <c r="H16" s="92"/>
      <c r="I16" s="92"/>
      <c r="J16" s="108"/>
      <c r="K16" s="97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IL16" s="92">
        <v>1</v>
      </c>
      <c r="IM16" s="92">
        <v>1</v>
      </c>
      <c r="IN16" s="92">
        <v>1</v>
      </c>
      <c r="IO16" s="92">
        <v>1</v>
      </c>
      <c r="IP16" s="92">
        <v>1</v>
      </c>
      <c r="IQ16" s="92">
        <v>1</v>
      </c>
      <c r="IR16" s="69"/>
    </row>
    <row r="17" spans="1:254" s="1" customFormat="1" ht="16" customHeight="1">
      <c r="A17" s="9"/>
      <c r="B17" s="10" t="s">
        <v>21</v>
      </c>
      <c r="C17" s="84" t="str">
        <f t="shared" si="2"/>
        <v>17 :</v>
      </c>
      <c r="D17" s="92"/>
      <c r="E17" s="92"/>
      <c r="F17" s="92"/>
      <c r="G17" s="92"/>
      <c r="H17" s="92"/>
      <c r="I17" s="92"/>
      <c r="J17" s="108"/>
      <c r="K17" s="97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IL17" s="92">
        <v>1</v>
      </c>
      <c r="IM17" s="92">
        <v>1</v>
      </c>
      <c r="IN17" s="92">
        <v>1</v>
      </c>
      <c r="IO17" s="92">
        <v>1</v>
      </c>
      <c r="IP17" s="92">
        <v>1</v>
      </c>
      <c r="IQ17" s="92">
        <v>1</v>
      </c>
      <c r="IR17" s="69"/>
    </row>
    <row r="18" spans="1:254" s="1" customFormat="1" ht="16" customHeight="1">
      <c r="A18" s="9"/>
      <c r="B18" s="10" t="s">
        <v>22</v>
      </c>
      <c r="C18" s="84" t="str">
        <f t="shared" si="2"/>
        <v>18 :</v>
      </c>
      <c r="D18" s="92"/>
      <c r="E18" s="92"/>
      <c r="F18" s="92"/>
      <c r="G18" s="92"/>
      <c r="H18" s="92"/>
      <c r="I18" s="92"/>
      <c r="J18" s="108"/>
      <c r="K18" s="97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IL18" s="92">
        <v>1</v>
      </c>
      <c r="IM18" s="92">
        <v>1</v>
      </c>
      <c r="IN18" s="92">
        <v>1</v>
      </c>
      <c r="IO18" s="92">
        <v>1</v>
      </c>
      <c r="IP18" s="92">
        <v>1</v>
      </c>
      <c r="IQ18" s="92">
        <v>1</v>
      </c>
      <c r="IR18" s="69"/>
    </row>
    <row r="19" spans="1:254" ht="16" customHeight="1">
      <c r="A19" s="9"/>
      <c r="B19" s="10" t="s">
        <v>23</v>
      </c>
      <c r="C19" s="84" t="str">
        <f t="shared" si="2"/>
        <v>19 :</v>
      </c>
      <c r="D19" s="82"/>
      <c r="E19" s="82"/>
      <c r="F19" s="82"/>
      <c r="G19" s="82"/>
      <c r="H19" s="82"/>
      <c r="I19" s="82"/>
      <c r="J19" s="108"/>
      <c r="IL19" s="82">
        <v>1</v>
      </c>
      <c r="IM19" s="82">
        <v>1</v>
      </c>
      <c r="IN19" s="82">
        <v>1</v>
      </c>
      <c r="IO19" s="82">
        <v>1</v>
      </c>
      <c r="IP19" s="82">
        <v>1</v>
      </c>
      <c r="IQ19" s="82">
        <v>1</v>
      </c>
      <c r="IR19" s="69"/>
      <c r="IT19" s="37"/>
    </row>
    <row r="20" spans="1:254" ht="16" customHeight="1">
      <c r="A20" s="9"/>
      <c r="B20" s="30" t="s">
        <v>24</v>
      </c>
      <c r="C20" s="84" t="str">
        <f t="shared" si="2"/>
        <v>20 :</v>
      </c>
      <c r="D20" s="102">
        <f>ROUND(SUM(FYFPPA005+FYFPPA006+FYFPPA951+FYFPPA957+FYFPPA963+FYFPPA007),1)</f>
        <v>0</v>
      </c>
      <c r="E20" s="102">
        <f>ROUND(SUM(FYFPPA031+FYFPPA032+FYFPPA952+FYFPPA958+FYFPPA964+FYFPPA033),1)</f>
        <v>0</v>
      </c>
      <c r="F20" s="102">
        <f>ROUND(SUM(FYFPPA057+FYFPPA058+FYFPPA953+FYFPPA959+FYFPPA965+FYFPPA059),1)</f>
        <v>0</v>
      </c>
      <c r="G20" s="102">
        <f>ROUND(SUM(FYFPPA083+FYFPPA084+FYFPPA954+FYFPPA960+FYFPPA966+FYFPPA085),1)</f>
        <v>0</v>
      </c>
      <c r="H20" s="102">
        <f>ROUND(SUM(FYFPPA109+FYFPPA110+FYFPPA955+FYFPPA961+FYFPPA967+FYFPPA111),1)</f>
        <v>0</v>
      </c>
      <c r="I20" s="102">
        <f>ROUND(SUM(FYFPPA135+FYFPPA136+FYFPPA956+FYFPPA962+FYFPPA968+FYFPPA137),1)</f>
        <v>0</v>
      </c>
      <c r="J20" s="86"/>
      <c r="K20" s="97" t="s">
        <v>25</v>
      </c>
      <c r="IL20" s="77"/>
      <c r="IM20" s="77"/>
      <c r="IN20" s="77"/>
      <c r="IO20" s="77"/>
      <c r="IP20" s="77"/>
      <c r="IQ20" s="77"/>
    </row>
    <row r="21" spans="1:254" ht="16" customHeight="1">
      <c r="A21" s="9"/>
      <c r="B21" s="9" t="s">
        <v>26</v>
      </c>
      <c r="C21" s="88"/>
      <c r="D21" s="51"/>
      <c r="E21" s="51"/>
      <c r="F21" s="51"/>
      <c r="G21" s="88"/>
      <c r="H21" s="88"/>
      <c r="I21" s="88"/>
      <c r="J21" s="36"/>
      <c r="IL21" s="70"/>
      <c r="IM21" s="70"/>
      <c r="IN21" s="51"/>
      <c r="IO21" s="88"/>
      <c r="IP21" s="88"/>
      <c r="IQ21" s="88"/>
    </row>
    <row r="22" spans="1:254" ht="16" customHeight="1">
      <c r="A22" s="9"/>
      <c r="B22" s="11" t="s">
        <v>27</v>
      </c>
      <c r="C22" s="84" t="str">
        <f>ROW()&amp;" :"</f>
        <v>22 :</v>
      </c>
      <c r="D22" s="92"/>
      <c r="E22" s="92"/>
      <c r="F22" s="92"/>
      <c r="G22" s="92"/>
      <c r="H22" s="92"/>
      <c r="I22" s="92"/>
      <c r="J22" s="108"/>
      <c r="IL22" s="92">
        <v>1</v>
      </c>
      <c r="IM22" s="92">
        <v>1</v>
      </c>
      <c r="IN22" s="92">
        <v>1</v>
      </c>
      <c r="IO22" s="92">
        <v>1</v>
      </c>
      <c r="IP22" s="92">
        <v>1</v>
      </c>
      <c r="IQ22" s="92">
        <v>1</v>
      </c>
      <c r="IR22" s="71"/>
    </row>
    <row r="23" spans="1:254" ht="16" customHeight="1">
      <c r="A23" s="10"/>
      <c r="B23" s="11" t="s">
        <v>28</v>
      </c>
      <c r="C23" s="84" t="str">
        <f>ROW()&amp;" :"</f>
        <v>23 :</v>
      </c>
      <c r="D23" s="80"/>
      <c r="E23" s="80"/>
      <c r="F23" s="80"/>
      <c r="G23" s="80"/>
      <c r="H23" s="80"/>
      <c r="I23" s="80"/>
      <c r="J23" s="108"/>
      <c r="IL23" s="80">
        <v>1</v>
      </c>
      <c r="IM23" s="80">
        <v>1</v>
      </c>
      <c r="IN23" s="80">
        <v>1</v>
      </c>
      <c r="IO23" s="80">
        <v>1</v>
      </c>
      <c r="IP23" s="80">
        <v>1</v>
      </c>
      <c r="IQ23" s="80">
        <v>1</v>
      </c>
      <c r="IR23" s="69"/>
    </row>
    <row r="24" spans="1:254" ht="16" customHeight="1">
      <c r="A24" s="10"/>
      <c r="B24" s="11"/>
      <c r="C24" s="54"/>
      <c r="D24" s="54"/>
      <c r="E24" s="54"/>
      <c r="F24" s="54"/>
      <c r="G24" s="54"/>
      <c r="H24" s="54"/>
      <c r="I24" s="54"/>
      <c r="J24" s="36"/>
      <c r="IL24" s="54"/>
      <c r="IM24" s="54"/>
      <c r="IN24" s="54"/>
      <c r="IO24" s="54"/>
      <c r="IP24" s="54"/>
      <c r="IQ24" s="54"/>
    </row>
    <row r="25" spans="1:254" ht="16" customHeight="1">
      <c r="A25" s="9"/>
      <c r="B25" s="11" t="s">
        <v>29</v>
      </c>
      <c r="C25" s="84" t="str">
        <f t="shared" ref="C25:C34" si="3">ROW()&amp;" :"</f>
        <v>25 :</v>
      </c>
      <c r="D25" s="92"/>
      <c r="E25" s="92"/>
      <c r="F25" s="92"/>
      <c r="G25" s="92"/>
      <c r="H25" s="92"/>
      <c r="I25" s="92"/>
      <c r="J25" s="108"/>
      <c r="IL25" s="92">
        <v>1</v>
      </c>
      <c r="IM25" s="92">
        <v>1</v>
      </c>
      <c r="IN25" s="92">
        <v>1</v>
      </c>
      <c r="IO25" s="92">
        <v>1</v>
      </c>
      <c r="IP25" s="92">
        <v>1</v>
      </c>
      <c r="IQ25" s="92">
        <v>1</v>
      </c>
      <c r="IR25" s="69"/>
    </row>
    <row r="26" spans="1:254" ht="16" customHeight="1">
      <c r="A26" s="9"/>
      <c r="B26" s="11" t="s">
        <v>188</v>
      </c>
      <c r="C26" s="84" t="str">
        <f t="shared" si="3"/>
        <v>26 :</v>
      </c>
      <c r="D26" s="92"/>
      <c r="E26" s="92"/>
      <c r="F26" s="92"/>
      <c r="G26" s="92"/>
      <c r="H26" s="92"/>
      <c r="I26" s="92"/>
      <c r="J26" s="108"/>
      <c r="IL26" s="92">
        <v>1</v>
      </c>
      <c r="IM26" s="92">
        <v>1</v>
      </c>
      <c r="IN26" s="92">
        <v>1</v>
      </c>
      <c r="IO26" s="92">
        <v>1</v>
      </c>
      <c r="IP26" s="92">
        <v>1</v>
      </c>
      <c r="IQ26" s="92">
        <v>1</v>
      </c>
      <c r="IR26" s="69"/>
    </row>
    <row r="27" spans="1:254" ht="16" customHeight="1">
      <c r="A27" s="9"/>
      <c r="B27" s="11" t="s">
        <v>30</v>
      </c>
      <c r="C27" s="84" t="str">
        <f t="shared" si="3"/>
        <v>27 :</v>
      </c>
      <c r="D27" s="92"/>
      <c r="E27" s="92"/>
      <c r="F27" s="92"/>
      <c r="G27" s="92"/>
      <c r="H27" s="92"/>
      <c r="I27" s="92"/>
      <c r="J27" s="108"/>
      <c r="IL27" s="92">
        <v>1</v>
      </c>
      <c r="IM27" s="92">
        <v>1</v>
      </c>
      <c r="IN27" s="92">
        <v>1</v>
      </c>
      <c r="IO27" s="92">
        <v>1</v>
      </c>
      <c r="IP27" s="92">
        <v>1</v>
      </c>
      <c r="IQ27" s="92">
        <v>1</v>
      </c>
      <c r="IR27" s="69"/>
    </row>
    <row r="28" spans="1:254" ht="16" customHeight="1">
      <c r="A28" s="9"/>
      <c r="B28" s="11" t="s">
        <v>31</v>
      </c>
      <c r="C28" s="84" t="str">
        <f t="shared" si="3"/>
        <v>28 :</v>
      </c>
      <c r="D28" s="92"/>
      <c r="E28" s="92"/>
      <c r="F28" s="92"/>
      <c r="G28" s="92"/>
      <c r="H28" s="92"/>
      <c r="I28" s="92"/>
      <c r="J28" s="108"/>
      <c r="IL28" s="92">
        <v>1</v>
      </c>
      <c r="IM28" s="92">
        <v>1</v>
      </c>
      <c r="IN28" s="92">
        <v>1</v>
      </c>
      <c r="IO28" s="92">
        <v>1</v>
      </c>
      <c r="IP28" s="92">
        <v>1</v>
      </c>
      <c r="IQ28" s="92">
        <v>1</v>
      </c>
      <c r="IR28" s="69"/>
    </row>
    <row r="29" spans="1:254" ht="16" customHeight="1">
      <c r="A29" s="9"/>
      <c r="B29" s="11" t="s">
        <v>32</v>
      </c>
      <c r="C29" s="84" t="str">
        <f t="shared" si="3"/>
        <v>29 :</v>
      </c>
      <c r="D29" s="92"/>
      <c r="E29" s="92"/>
      <c r="F29" s="92"/>
      <c r="G29" s="92"/>
      <c r="H29" s="92"/>
      <c r="I29" s="92"/>
      <c r="J29" s="108"/>
      <c r="IL29" s="92">
        <v>1</v>
      </c>
      <c r="IM29" s="92">
        <v>1</v>
      </c>
      <c r="IN29" s="92">
        <v>1</v>
      </c>
      <c r="IO29" s="92">
        <v>1</v>
      </c>
      <c r="IP29" s="92">
        <v>1</v>
      </c>
      <c r="IQ29" s="92">
        <v>1</v>
      </c>
      <c r="IR29" s="69"/>
      <c r="IT29" s="37"/>
    </row>
    <row r="30" spans="1:254" ht="16" customHeight="1">
      <c r="A30" s="9"/>
      <c r="B30" s="11" t="s">
        <v>33</v>
      </c>
      <c r="C30" s="84" t="str">
        <f t="shared" si="3"/>
        <v>30 :</v>
      </c>
      <c r="D30" s="92"/>
      <c r="E30" s="92"/>
      <c r="F30" s="92"/>
      <c r="G30" s="92"/>
      <c r="H30" s="92"/>
      <c r="I30" s="92"/>
      <c r="J30" s="108"/>
      <c r="IL30" s="92">
        <v>1</v>
      </c>
      <c r="IM30" s="92">
        <v>1</v>
      </c>
      <c r="IN30" s="92">
        <v>1</v>
      </c>
      <c r="IO30" s="92">
        <v>1</v>
      </c>
      <c r="IP30" s="92">
        <v>1</v>
      </c>
      <c r="IQ30" s="92">
        <v>1</v>
      </c>
      <c r="IR30" s="69"/>
    </row>
    <row r="31" spans="1:254" ht="16" customHeight="1">
      <c r="A31" s="9"/>
      <c r="B31" s="11" t="s">
        <v>34</v>
      </c>
      <c r="C31" s="84" t="str">
        <f t="shared" si="3"/>
        <v>31 :</v>
      </c>
      <c r="D31" s="92"/>
      <c r="E31" s="92"/>
      <c r="F31" s="92"/>
      <c r="G31" s="92"/>
      <c r="H31" s="92"/>
      <c r="I31" s="92"/>
      <c r="J31" s="108"/>
      <c r="IL31" s="92">
        <v>1</v>
      </c>
      <c r="IM31" s="92">
        <v>1</v>
      </c>
      <c r="IN31" s="92">
        <v>1</v>
      </c>
      <c r="IO31" s="92">
        <v>1</v>
      </c>
      <c r="IP31" s="92">
        <v>1</v>
      </c>
      <c r="IQ31" s="92">
        <v>1</v>
      </c>
      <c r="IR31" s="69"/>
    </row>
    <row r="32" spans="1:254" ht="16" customHeight="1">
      <c r="B32" s="54" t="s">
        <v>35</v>
      </c>
      <c r="C32" s="84" t="str">
        <f t="shared" si="3"/>
        <v>32 :</v>
      </c>
      <c r="D32" s="92"/>
      <c r="E32" s="92"/>
      <c r="F32" s="92"/>
      <c r="G32" s="92"/>
      <c r="H32" s="92"/>
      <c r="I32" s="81"/>
      <c r="J32" s="108"/>
      <c r="IL32" s="92">
        <v>1</v>
      </c>
      <c r="IM32" s="92">
        <v>1</v>
      </c>
      <c r="IN32" s="92">
        <v>1</v>
      </c>
      <c r="IO32" s="92">
        <v>1</v>
      </c>
      <c r="IP32" s="92">
        <v>1</v>
      </c>
      <c r="IQ32" s="81">
        <v>1</v>
      </c>
      <c r="IR32" s="69"/>
    </row>
    <row r="33" spans="1:256" ht="16" customHeight="1">
      <c r="A33" s="9"/>
      <c r="B33" s="11" t="s">
        <v>36</v>
      </c>
      <c r="C33" s="84" t="str">
        <f t="shared" si="3"/>
        <v>33 :</v>
      </c>
      <c r="D33" s="92"/>
      <c r="E33" s="92"/>
      <c r="F33" s="92"/>
      <c r="G33" s="92"/>
      <c r="H33" s="92"/>
      <c r="I33" s="92"/>
      <c r="J33" s="108"/>
      <c r="IL33" s="92">
        <v>1</v>
      </c>
      <c r="IM33" s="92">
        <v>1</v>
      </c>
      <c r="IN33" s="92">
        <v>1</v>
      </c>
      <c r="IO33" s="92">
        <v>1</v>
      </c>
      <c r="IP33" s="92">
        <v>1</v>
      </c>
      <c r="IQ33" s="92">
        <v>1</v>
      </c>
      <c r="IR33" s="69"/>
      <c r="IT33" s="37"/>
    </row>
    <row r="34" spans="1:256" ht="16" customHeight="1">
      <c r="A34" s="14"/>
      <c r="B34" s="14"/>
      <c r="C34" s="84" t="str">
        <f t="shared" si="3"/>
        <v>34 :</v>
      </c>
      <c r="D34" s="101">
        <f>ROUND(SUM(FYFPPA011+FYFPPA1100+FYFPPA012+FYFPPA013+FYFPPA014+FYFPPA015+FYFPPA016+FYFPPA017+FYFPPA720),1)</f>
        <v>0</v>
      </c>
      <c r="E34" s="101">
        <f>ROUND(SUM(FYFPPA037+FYFPPA1101+FYFPPA038+FYFPPA039+FYFPPA040+FYFPPA041+FYFPPA042+FYFPPA043+FYFPPA721),1)</f>
        <v>0</v>
      </c>
      <c r="F34" s="101">
        <f>ROUND(SUM(FYFPPA063+FYFPPA1102+FYFPPA064+FYFPPA065+FYFPPA066+FYFPPA067+FYFPPA068+FYFPPA069+FYFPPA722),1)</f>
        <v>0</v>
      </c>
      <c r="G34" s="101">
        <f>ROUND(SUM(FYFPPA089+FYFPPA1103+FYFPPA090+FYFPPA091+FYFPPA092+FYFPPA093+FYFPPA094+FYFPPA095+FYFPPA723),1)</f>
        <v>0</v>
      </c>
      <c r="H34" s="101">
        <f>ROUND(SUM(FYFPPA115+FYFPPA1104+FYFPPA116+FYFPPA117+FYFPPA118+FYFPPA119+FYFPPA120+FYFPPA121+FYFPPA724),1)</f>
        <v>0</v>
      </c>
      <c r="I34" s="101">
        <f>ROUND(SUM(FYFPPA141+FYFPPA1105+FYFPPA142+FYFPPA143+FYFPPA144+FYFPPA145+FYFPPA146+FYFPPA147+FYFPPA725),1)</f>
        <v>0</v>
      </c>
      <c r="J34" s="86"/>
      <c r="K34" s="97" t="s">
        <v>219</v>
      </c>
      <c r="IL34" s="87"/>
      <c r="IM34" s="87"/>
      <c r="IN34" s="87"/>
      <c r="IO34" s="87"/>
      <c r="IP34" s="87"/>
      <c r="IQ34" s="87"/>
    </row>
    <row r="35" spans="1:256" ht="16" customHeight="1">
      <c r="A35" s="14"/>
      <c r="B35" s="14"/>
      <c r="C35" s="84"/>
      <c r="D35" s="54"/>
      <c r="E35" s="54"/>
      <c r="F35" s="54"/>
      <c r="G35" s="54"/>
      <c r="H35" s="54"/>
      <c r="I35" s="54"/>
      <c r="J35" s="36"/>
      <c r="IL35" s="54"/>
      <c r="IM35" s="54"/>
      <c r="IN35" s="54"/>
      <c r="IO35" s="54"/>
      <c r="IP35" s="54"/>
      <c r="IQ35" s="54"/>
    </row>
    <row r="36" spans="1:256" ht="16" customHeight="1">
      <c r="A36" s="10"/>
      <c r="B36" s="30" t="s">
        <v>37</v>
      </c>
      <c r="C36" s="84" t="str">
        <f>ROW()&amp;" :"</f>
        <v>36 :</v>
      </c>
      <c r="D36" s="102">
        <f>ROUND(SUM(FYFPPA009+FYFPPA010+FYFPPA813),1)</f>
        <v>0</v>
      </c>
      <c r="E36" s="102">
        <f>ROUND(SUM(FYFPPA035+FYFPPA036+FYFPPA814),1)</f>
        <v>0</v>
      </c>
      <c r="F36" s="102">
        <f>ROUND(SUM(FYFPPA061+FYFPPA062+FYFPPA815),1)</f>
        <v>0</v>
      </c>
      <c r="G36" s="102">
        <f>ROUND(SUM(FYFPPA087+FYFPPA088+FYFPPA816),1)</f>
        <v>0</v>
      </c>
      <c r="H36" s="102">
        <f>ROUND(SUM(FYFPPA113+FYFPPA114+FYFPPA817),1)</f>
        <v>0</v>
      </c>
      <c r="I36" s="102">
        <f>ROUND(SUM(FYFPPA139+FYFPPA140+FYFPPA837),1)</f>
        <v>0</v>
      </c>
      <c r="J36" s="86"/>
      <c r="K36" s="97" t="s">
        <v>189</v>
      </c>
      <c r="IL36" s="77"/>
      <c r="IM36" s="77"/>
      <c r="IN36" s="77"/>
      <c r="IO36" s="77"/>
      <c r="IP36" s="77"/>
      <c r="IQ36" s="77"/>
    </row>
    <row r="37" spans="1:256" s="71" customFormat="1" ht="16" customHeight="1">
      <c r="A37" s="72"/>
      <c r="B37" s="54" t="s">
        <v>38</v>
      </c>
      <c r="C37" s="84" t="str">
        <f>ROW()&amp;" :"</f>
        <v>37 :</v>
      </c>
      <c r="D37" s="92"/>
      <c r="E37" s="92"/>
      <c r="F37" s="92"/>
      <c r="G37" s="92"/>
      <c r="H37" s="92"/>
      <c r="I37" s="92"/>
      <c r="J37" s="108"/>
      <c r="K37" s="98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  <c r="AB37" s="36"/>
      <c r="AC37" s="37"/>
      <c r="AD37" s="37"/>
      <c r="AE37" s="37"/>
      <c r="AF37" s="37"/>
      <c r="AG37" s="37"/>
      <c r="AH37" s="37"/>
      <c r="AI37" s="37"/>
      <c r="AJ37" s="37"/>
      <c r="AK37" s="37"/>
      <c r="AL37" s="37"/>
      <c r="AM37" s="37"/>
      <c r="AN37" s="37"/>
      <c r="AO37" s="37"/>
      <c r="AP37" s="37"/>
      <c r="AQ37" s="37"/>
      <c r="AR37" s="37"/>
      <c r="AS37" s="37"/>
      <c r="AT37" s="37"/>
      <c r="AU37" s="37"/>
      <c r="AV37" s="37"/>
      <c r="AW37" s="37"/>
      <c r="AX37" s="37"/>
      <c r="AY37" s="37"/>
      <c r="AZ37" s="37"/>
      <c r="BA37" s="37"/>
      <c r="BB37" s="37"/>
      <c r="BC37" s="37"/>
      <c r="BD37" s="37"/>
      <c r="BE37" s="37"/>
      <c r="BF37" s="37"/>
      <c r="BG37" s="37"/>
      <c r="BH37" s="37"/>
      <c r="BI37" s="37"/>
      <c r="BJ37" s="37"/>
      <c r="BK37" s="37"/>
      <c r="BL37" s="37"/>
      <c r="BM37" s="37"/>
      <c r="BN37" s="37"/>
      <c r="BO37" s="37"/>
      <c r="BP37" s="37"/>
      <c r="BQ37" s="37"/>
      <c r="BR37" s="37"/>
      <c r="BS37" s="37"/>
      <c r="BT37" s="37"/>
      <c r="BU37" s="37"/>
      <c r="BV37" s="37"/>
      <c r="BW37" s="37"/>
      <c r="BX37" s="37"/>
      <c r="BY37" s="37"/>
      <c r="BZ37" s="37"/>
      <c r="CA37" s="37"/>
      <c r="CB37" s="37"/>
      <c r="CC37" s="37"/>
      <c r="CD37" s="37"/>
      <c r="CE37" s="37"/>
      <c r="CF37" s="37"/>
      <c r="CG37" s="37"/>
      <c r="CH37" s="37"/>
      <c r="CI37" s="37"/>
      <c r="CJ37" s="37"/>
      <c r="CK37" s="37"/>
      <c r="CL37" s="37"/>
      <c r="CM37" s="37"/>
      <c r="CN37" s="37"/>
      <c r="CO37" s="37"/>
      <c r="CP37" s="37"/>
      <c r="CQ37" s="37"/>
      <c r="CR37" s="37"/>
      <c r="CS37" s="37"/>
      <c r="CT37" s="37"/>
      <c r="CU37" s="37"/>
      <c r="CV37" s="37"/>
      <c r="CW37" s="37"/>
      <c r="CX37" s="37"/>
      <c r="CY37" s="37"/>
      <c r="CZ37" s="37"/>
      <c r="DA37" s="37"/>
      <c r="DB37" s="37"/>
      <c r="DC37" s="37"/>
      <c r="DD37" s="37"/>
      <c r="DE37" s="37"/>
      <c r="DF37" s="37"/>
      <c r="DG37" s="37"/>
      <c r="DH37" s="37"/>
      <c r="DI37" s="37"/>
      <c r="DJ37" s="37"/>
      <c r="DK37" s="37"/>
      <c r="DL37" s="37"/>
      <c r="DM37" s="37"/>
      <c r="DN37" s="37"/>
      <c r="DO37" s="37"/>
      <c r="DP37" s="37"/>
      <c r="DQ37" s="37"/>
      <c r="DR37" s="37"/>
      <c r="DS37" s="37"/>
      <c r="DT37" s="37"/>
      <c r="DU37" s="37"/>
      <c r="DV37" s="37"/>
      <c r="DW37" s="37"/>
      <c r="DX37" s="37"/>
      <c r="DY37" s="37"/>
      <c r="DZ37" s="37"/>
      <c r="EA37" s="37"/>
      <c r="EB37" s="37"/>
      <c r="EC37" s="37"/>
      <c r="ED37" s="37"/>
      <c r="EE37" s="37"/>
      <c r="EF37" s="37"/>
      <c r="EG37" s="37"/>
      <c r="EH37" s="37"/>
      <c r="EI37" s="37"/>
      <c r="EJ37" s="37"/>
      <c r="EK37" s="37"/>
      <c r="EL37" s="37"/>
      <c r="EM37" s="37"/>
      <c r="EN37" s="37"/>
      <c r="EO37" s="37"/>
      <c r="EP37" s="37"/>
      <c r="EQ37" s="37"/>
      <c r="ER37" s="37"/>
      <c r="ES37" s="37"/>
      <c r="ET37" s="37"/>
      <c r="EU37" s="37"/>
      <c r="EV37" s="37"/>
      <c r="EW37" s="37"/>
      <c r="EX37" s="37"/>
      <c r="EY37" s="37"/>
      <c r="EZ37" s="37"/>
      <c r="FA37" s="37"/>
      <c r="FB37" s="37"/>
      <c r="FC37" s="37"/>
      <c r="FD37" s="37"/>
      <c r="FE37" s="37"/>
      <c r="FF37" s="37"/>
      <c r="FG37" s="37"/>
      <c r="FH37" s="37"/>
      <c r="FI37" s="37"/>
      <c r="FJ37" s="37"/>
      <c r="FK37" s="37"/>
      <c r="FL37" s="37"/>
      <c r="FM37" s="37"/>
      <c r="FN37" s="37"/>
      <c r="FO37" s="37"/>
      <c r="FP37" s="37"/>
      <c r="FQ37" s="37"/>
      <c r="FR37" s="37"/>
      <c r="FS37" s="37"/>
      <c r="FT37" s="37"/>
      <c r="FU37" s="37"/>
      <c r="FV37" s="37"/>
      <c r="FW37" s="37"/>
      <c r="FX37" s="37"/>
      <c r="FY37" s="37"/>
      <c r="FZ37" s="37"/>
      <c r="GA37" s="37"/>
      <c r="GB37" s="37"/>
      <c r="GC37" s="37"/>
      <c r="GD37" s="37"/>
      <c r="GE37" s="37"/>
      <c r="GF37" s="37"/>
      <c r="GG37" s="37"/>
      <c r="GH37" s="37"/>
      <c r="GI37" s="37"/>
      <c r="GJ37" s="37"/>
      <c r="GK37" s="37"/>
      <c r="GL37" s="37"/>
      <c r="GM37" s="37"/>
      <c r="GN37" s="37"/>
      <c r="GO37" s="37"/>
      <c r="GP37" s="37"/>
      <c r="GQ37" s="37"/>
      <c r="GR37" s="37"/>
      <c r="GS37" s="37"/>
      <c r="GT37" s="37"/>
      <c r="GU37" s="37"/>
      <c r="GV37" s="37"/>
      <c r="GW37" s="37"/>
      <c r="GX37" s="37"/>
      <c r="GY37" s="37"/>
      <c r="GZ37" s="37"/>
      <c r="HA37" s="37"/>
      <c r="HB37" s="37"/>
      <c r="HC37" s="37"/>
      <c r="HD37" s="37"/>
      <c r="HE37" s="37"/>
      <c r="HF37" s="37"/>
      <c r="HG37" s="37"/>
      <c r="HH37" s="37"/>
      <c r="HI37" s="37"/>
      <c r="HJ37" s="37"/>
      <c r="HK37" s="37"/>
      <c r="HL37" s="37"/>
      <c r="HM37" s="37"/>
      <c r="HN37" s="37"/>
      <c r="HO37" s="37"/>
      <c r="HP37" s="37"/>
      <c r="HQ37" s="37"/>
      <c r="HR37" s="37"/>
      <c r="HS37" s="37"/>
      <c r="HT37" s="37"/>
      <c r="HU37" s="37"/>
      <c r="HV37" s="37"/>
      <c r="HW37" s="37"/>
      <c r="HX37" s="37"/>
      <c r="HY37" s="37"/>
      <c r="HZ37" s="37"/>
      <c r="IA37" s="37"/>
      <c r="IB37" s="37"/>
      <c r="IC37" s="37"/>
      <c r="ID37" s="37"/>
      <c r="IE37" s="37"/>
      <c r="IF37" s="37"/>
      <c r="IG37" s="37"/>
      <c r="IH37" s="37"/>
      <c r="II37" s="37"/>
      <c r="IJ37" s="37"/>
      <c r="IK37" s="37"/>
      <c r="IL37" s="92">
        <v>1</v>
      </c>
      <c r="IM37" s="92">
        <v>1</v>
      </c>
      <c r="IN37" s="92">
        <v>1</v>
      </c>
      <c r="IO37" s="92">
        <v>1</v>
      </c>
      <c r="IP37" s="92">
        <v>1</v>
      </c>
      <c r="IQ37" s="92">
        <v>1</v>
      </c>
      <c r="IR37" s="73"/>
      <c r="IS37" s="37"/>
      <c r="IT37" s="37"/>
      <c r="IU37" s="37"/>
      <c r="IV37" s="37"/>
    </row>
    <row r="38" spans="1:256" ht="16" customHeight="1">
      <c r="A38" s="10"/>
      <c r="B38" s="11" t="s">
        <v>39</v>
      </c>
      <c r="C38" s="84" t="str">
        <f>ROW()&amp;" :"</f>
        <v>38 :</v>
      </c>
      <c r="D38" s="92"/>
      <c r="E38" s="92"/>
      <c r="F38" s="92"/>
      <c r="G38" s="92"/>
      <c r="H38" s="92"/>
      <c r="I38" s="92"/>
      <c r="J38" s="108"/>
      <c r="IL38" s="92">
        <v>1</v>
      </c>
      <c r="IM38" s="92">
        <v>1</v>
      </c>
      <c r="IN38" s="92">
        <v>1</v>
      </c>
      <c r="IO38" s="92">
        <v>1</v>
      </c>
      <c r="IP38" s="92">
        <v>1</v>
      </c>
      <c r="IQ38" s="92">
        <v>1</v>
      </c>
      <c r="IR38" s="69"/>
    </row>
    <row r="39" spans="1:256" ht="16" customHeight="1">
      <c r="A39" s="13"/>
      <c r="B39" s="30" t="s">
        <v>40</v>
      </c>
      <c r="C39" s="84" t="str">
        <f>ROW()&amp;" :"</f>
        <v>39 :</v>
      </c>
      <c r="D39" s="102">
        <f>ROUND(SUM(FYFPPA008-FYFPPA018+FYFPPA020-FYFPPA800),1)</f>
        <v>0</v>
      </c>
      <c r="E39" s="102">
        <f>ROUND(SUM(FYFPPA034-FYFPPA044+FYFPPA046-FYFPPA801),1)</f>
        <v>0</v>
      </c>
      <c r="F39" s="102">
        <f>ROUND(SUM(FYFPPA060-FYFPPA070+FYFPPA072-FYFPPA802),1)</f>
        <v>0</v>
      </c>
      <c r="G39" s="102">
        <f>ROUND(SUM(FYFPPA086-FYFPPA096+FYFPPA098-FYFPPA803),1)</f>
        <v>0</v>
      </c>
      <c r="H39" s="102">
        <f>ROUND(SUM(FYFPPA112-FYFPPA122+FYFPPA124-FYFPPA804),1)</f>
        <v>0</v>
      </c>
      <c r="I39" s="102">
        <f>ROUND(SUM(FYFPPA138-FYFPPA148+FYFPPA150-FYFPPA805),1)</f>
        <v>0</v>
      </c>
      <c r="J39" s="86"/>
      <c r="K39" s="97" t="s">
        <v>190</v>
      </c>
      <c r="IL39" s="77"/>
      <c r="IM39" s="77"/>
      <c r="IN39" s="77"/>
      <c r="IO39" s="77"/>
      <c r="IP39" s="77"/>
      <c r="IQ39" s="77"/>
    </row>
    <row r="40" spans="1:256" ht="16" customHeight="1">
      <c r="A40" s="13"/>
      <c r="B40" s="30"/>
      <c r="C40" s="84"/>
      <c r="D40" s="54"/>
      <c r="E40" s="54"/>
      <c r="F40" s="54"/>
      <c r="G40" s="54"/>
      <c r="H40" s="54"/>
      <c r="I40" s="54"/>
      <c r="J40" s="36"/>
      <c r="IL40" s="54"/>
      <c r="IM40" s="54"/>
      <c r="IN40" s="54"/>
      <c r="IO40" s="54"/>
      <c r="IP40" s="54"/>
      <c r="IQ40" s="54"/>
    </row>
    <row r="41" spans="1:256" ht="16" customHeight="1">
      <c r="A41" s="10"/>
      <c r="B41" s="10" t="s">
        <v>41</v>
      </c>
      <c r="C41" s="84" t="str">
        <f>ROW()&amp;" :"</f>
        <v>41 :</v>
      </c>
      <c r="D41" s="92"/>
      <c r="E41" s="92"/>
      <c r="F41" s="92"/>
      <c r="G41" s="92"/>
      <c r="H41" s="92"/>
      <c r="I41" s="92"/>
      <c r="J41" s="108"/>
      <c r="IL41" s="92">
        <v>1</v>
      </c>
      <c r="IM41" s="92">
        <v>1</v>
      </c>
      <c r="IN41" s="92">
        <v>1</v>
      </c>
      <c r="IO41" s="92">
        <v>1</v>
      </c>
      <c r="IP41" s="92">
        <v>1</v>
      </c>
      <c r="IQ41" s="92">
        <v>1</v>
      </c>
      <c r="IR41" s="69"/>
    </row>
    <row r="42" spans="1:256" ht="16" customHeight="1">
      <c r="A42" s="10"/>
      <c r="B42" s="10" t="s">
        <v>42</v>
      </c>
      <c r="C42" s="84" t="str">
        <f>ROW()&amp;" :"</f>
        <v>42 :</v>
      </c>
      <c r="D42" s="92"/>
      <c r="E42" s="92"/>
      <c r="F42" s="92"/>
      <c r="G42" s="92"/>
      <c r="H42" s="92"/>
      <c r="I42" s="92"/>
      <c r="J42" s="108"/>
      <c r="IL42" s="92">
        <v>1</v>
      </c>
      <c r="IM42" s="92">
        <v>1</v>
      </c>
      <c r="IN42" s="92">
        <v>1</v>
      </c>
      <c r="IO42" s="92">
        <v>1</v>
      </c>
      <c r="IP42" s="92">
        <v>1</v>
      </c>
      <c r="IQ42" s="92">
        <v>1</v>
      </c>
      <c r="IR42" s="69"/>
    </row>
    <row r="43" spans="1:256" ht="16" customHeight="1">
      <c r="A43" s="10"/>
      <c r="B43" s="10" t="s">
        <v>43</v>
      </c>
      <c r="C43" s="84" t="str">
        <f>ROW()&amp;" :"</f>
        <v>43 :</v>
      </c>
      <c r="D43" s="92"/>
      <c r="E43" s="92"/>
      <c r="F43" s="92"/>
      <c r="G43" s="92"/>
      <c r="H43" s="92"/>
      <c r="I43" s="92"/>
      <c r="J43" s="108"/>
      <c r="IL43" s="92">
        <v>1</v>
      </c>
      <c r="IM43" s="92">
        <v>1</v>
      </c>
      <c r="IN43" s="92">
        <v>1</v>
      </c>
      <c r="IO43" s="92">
        <v>1</v>
      </c>
      <c r="IP43" s="92">
        <v>1</v>
      </c>
      <c r="IQ43" s="92">
        <v>1</v>
      </c>
      <c r="IR43" s="69"/>
      <c r="IT43" s="37"/>
    </row>
    <row r="44" spans="1:256" s="1" customFormat="1" ht="16" customHeight="1">
      <c r="A44" s="10"/>
      <c r="B44" s="10" t="s">
        <v>44</v>
      </c>
      <c r="C44" s="84" t="str">
        <f>ROW()&amp;" :"</f>
        <v>44 :</v>
      </c>
      <c r="D44" s="92"/>
      <c r="E44" s="92"/>
      <c r="F44" s="92"/>
      <c r="G44" s="92"/>
      <c r="H44" s="92"/>
      <c r="I44" s="92"/>
      <c r="J44" s="108"/>
      <c r="K44" s="97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IL44" s="92">
        <v>1</v>
      </c>
      <c r="IM44" s="92">
        <v>1</v>
      </c>
      <c r="IN44" s="92">
        <v>1</v>
      </c>
      <c r="IO44" s="92">
        <v>1</v>
      </c>
      <c r="IP44" s="92">
        <v>1</v>
      </c>
      <c r="IQ44" s="92">
        <v>1</v>
      </c>
      <c r="IR44" s="69"/>
    </row>
    <row r="45" spans="1:256" ht="16" customHeight="1">
      <c r="A45" s="10"/>
      <c r="B45" s="10"/>
      <c r="C45" s="84"/>
      <c r="D45" s="54"/>
      <c r="E45" s="54"/>
      <c r="F45" s="54"/>
      <c r="G45" s="54"/>
      <c r="H45" s="54"/>
      <c r="I45" s="54"/>
      <c r="J45" s="36"/>
      <c r="IL45" s="54"/>
      <c r="IM45" s="54"/>
      <c r="IN45" s="54"/>
      <c r="IO45" s="54"/>
      <c r="IP45" s="54"/>
      <c r="IQ45" s="54"/>
    </row>
    <row r="46" spans="1:256" ht="16" customHeight="1">
      <c r="A46" s="13"/>
      <c r="B46" s="30" t="s">
        <v>45</v>
      </c>
      <c r="C46" s="84" t="str">
        <f>ROW()&amp;" :"</f>
        <v>46 :</v>
      </c>
      <c r="D46" s="102">
        <f>ROUND(SUM(FYFPPA1000+FYFPPA021-FYFPPA022+FYFPPA818+FYFPPA969),1)</f>
        <v>0</v>
      </c>
      <c r="E46" s="102">
        <f>ROUND(SUM(FYFPPA1001+FYFPPA047-FYFPPA048+FYFPPA819+FYFPPA970),1)</f>
        <v>0</v>
      </c>
      <c r="F46" s="102">
        <f>ROUND(SUM(FYFPPA1002+FYFPPA073-FYFPPA074+FYFPPA820+FYFPPA971),1)</f>
        <v>0</v>
      </c>
      <c r="G46" s="102">
        <f>ROUND(SUM(FYFPPA1003+FYFPPA099-FYFPPA100+FYFPPA821+FYFPPA972),1)</f>
        <v>0</v>
      </c>
      <c r="H46" s="102">
        <f>ROUND(SUM(FYFPPA1004+FYFPPA125-FYFPPA126+FYFPPA822+FYFPPA973),1)</f>
        <v>0</v>
      </c>
      <c r="I46" s="102">
        <f>ROUND(SUM(FYFPPA1005+FYFPPA151-FYFPPA152+FYFPPA823+FYFPPA974),1)</f>
        <v>0</v>
      </c>
      <c r="J46" s="86"/>
      <c r="K46" s="97" t="s">
        <v>191</v>
      </c>
      <c r="IL46" s="77"/>
      <c r="IM46" s="77"/>
      <c r="IN46" s="77"/>
      <c r="IO46" s="77"/>
      <c r="IP46" s="77"/>
      <c r="IQ46" s="77"/>
    </row>
    <row r="47" spans="1:256" ht="16" customHeight="1">
      <c r="A47" s="13"/>
      <c r="B47" s="30"/>
      <c r="C47" s="84"/>
      <c r="D47" s="85"/>
      <c r="E47" s="85"/>
      <c r="F47" s="85"/>
      <c r="G47" s="85"/>
      <c r="H47" s="85"/>
      <c r="I47" s="85"/>
      <c r="J47" s="36"/>
      <c r="IL47" s="85"/>
      <c r="IM47" s="85"/>
      <c r="IN47" s="85"/>
      <c r="IO47" s="85"/>
      <c r="IP47" s="85"/>
      <c r="IQ47" s="85"/>
    </row>
    <row r="48" spans="1:256" ht="16" customHeight="1">
      <c r="A48" s="10"/>
      <c r="B48" s="10" t="s">
        <v>46</v>
      </c>
      <c r="C48" s="84" t="str">
        <f>ROW()&amp;" :"</f>
        <v>48 :</v>
      </c>
      <c r="D48" s="92"/>
      <c r="E48" s="92"/>
      <c r="F48" s="92"/>
      <c r="G48" s="92"/>
      <c r="H48" s="92"/>
      <c r="I48" s="92"/>
      <c r="J48" s="108"/>
      <c r="IL48" s="92">
        <v>1</v>
      </c>
      <c r="IM48" s="92">
        <v>1</v>
      </c>
      <c r="IN48" s="92">
        <v>1</v>
      </c>
      <c r="IO48" s="92">
        <v>1</v>
      </c>
      <c r="IP48" s="92">
        <v>1</v>
      </c>
      <c r="IQ48" s="92">
        <v>1</v>
      </c>
      <c r="IR48" s="69"/>
      <c r="IT48" s="37"/>
    </row>
    <row r="49" spans="1:254" ht="16" customHeight="1">
      <c r="A49" s="13"/>
      <c r="B49" s="30"/>
      <c r="C49" s="84"/>
      <c r="D49" s="85"/>
      <c r="E49" s="85"/>
      <c r="F49" s="85"/>
      <c r="G49" s="85"/>
      <c r="H49" s="85"/>
      <c r="I49" s="85"/>
      <c r="J49" s="13"/>
      <c r="IL49" s="85"/>
      <c r="IM49" s="85"/>
      <c r="IN49" s="85"/>
      <c r="IO49" s="85"/>
      <c r="IP49" s="85"/>
      <c r="IQ49" s="85"/>
    </row>
    <row r="50" spans="1:254" ht="16" customHeight="1">
      <c r="A50" s="14"/>
      <c r="B50" s="31" t="s">
        <v>47</v>
      </c>
      <c r="C50" s="84" t="str">
        <f>ROW()&amp;" :"</f>
        <v>50 :</v>
      </c>
      <c r="D50" s="102">
        <f>ROUND(SUM(FYFPPA023-FYFPPA024),1)</f>
        <v>0</v>
      </c>
      <c r="E50" s="102">
        <f>ROUND(SUM(FYFPPA049-FYFPPA050),1)</f>
        <v>0</v>
      </c>
      <c r="F50" s="102">
        <f>ROUND(SUM(FYFPPA075-FYFPPA076),1)</f>
        <v>0</v>
      </c>
      <c r="G50" s="102">
        <f>ROUND(SUM(FYFPPA101-FYFPPA102),1)</f>
        <v>0</v>
      </c>
      <c r="H50" s="102">
        <f>ROUND(SUM(FYFPPA127-FYFPPA128),1)</f>
        <v>0</v>
      </c>
      <c r="I50" s="102">
        <f>ROUND(SUM(FYFPPA153-FYFPPA154),1)</f>
        <v>0</v>
      </c>
      <c r="J50" s="86"/>
      <c r="K50" s="97" t="s">
        <v>192</v>
      </c>
      <c r="IL50" s="77"/>
      <c r="IM50" s="77"/>
      <c r="IN50" s="77"/>
      <c r="IO50" s="77"/>
      <c r="IP50" s="77"/>
      <c r="IQ50" s="77"/>
    </row>
    <row r="51" spans="1:254" ht="16" customHeight="1">
      <c r="A51" s="13"/>
      <c r="B51" s="30"/>
      <c r="C51" s="84"/>
      <c r="D51" s="85"/>
      <c r="E51" s="85"/>
      <c r="F51" s="85"/>
      <c r="G51" s="85"/>
      <c r="H51" s="85"/>
      <c r="I51" s="85"/>
      <c r="J51" s="13"/>
      <c r="IL51" s="79"/>
      <c r="IM51" s="79"/>
      <c r="IN51" s="79"/>
      <c r="IO51" s="79"/>
      <c r="IP51" s="79"/>
      <c r="IQ51" s="79"/>
    </row>
    <row r="52" spans="1:254" ht="16" customHeight="1">
      <c r="A52" s="14"/>
      <c r="B52" s="10" t="s">
        <v>48</v>
      </c>
      <c r="C52" s="84" t="str">
        <f>ROW()&amp;" :"</f>
        <v>52 :</v>
      </c>
      <c r="D52" s="92"/>
      <c r="E52" s="92"/>
      <c r="F52" s="92"/>
      <c r="G52" s="92"/>
      <c r="H52" s="92"/>
      <c r="I52" s="92"/>
      <c r="J52" s="108"/>
      <c r="IL52" s="92">
        <v>1</v>
      </c>
      <c r="IM52" s="92">
        <v>1</v>
      </c>
      <c r="IN52" s="92">
        <v>1</v>
      </c>
      <c r="IO52" s="92">
        <v>1</v>
      </c>
      <c r="IP52" s="92">
        <v>1</v>
      </c>
      <c r="IQ52" s="92">
        <v>1</v>
      </c>
    </row>
    <row r="53" spans="1:254" ht="16" customHeight="1">
      <c r="A53" s="14"/>
      <c r="B53" s="10" t="s">
        <v>49</v>
      </c>
      <c r="C53" s="84" t="str">
        <f>ROW()&amp;" :"</f>
        <v>53 :</v>
      </c>
      <c r="D53" s="92"/>
      <c r="E53" s="92"/>
      <c r="F53" s="92"/>
      <c r="G53" s="92"/>
      <c r="H53" s="92"/>
      <c r="I53" s="92"/>
      <c r="J53" s="108"/>
      <c r="IL53" s="92">
        <v>1</v>
      </c>
      <c r="IM53" s="92">
        <v>1</v>
      </c>
      <c r="IN53" s="92">
        <v>1</v>
      </c>
      <c r="IO53" s="92">
        <v>1</v>
      </c>
      <c r="IP53" s="92">
        <v>1</v>
      </c>
      <c r="IQ53" s="92">
        <v>1</v>
      </c>
    </row>
    <row r="54" spans="1:254" ht="16" customHeight="1">
      <c r="A54" s="13"/>
      <c r="B54" s="30"/>
      <c r="C54" s="84"/>
      <c r="D54" s="85"/>
      <c r="E54" s="85"/>
      <c r="F54" s="85"/>
      <c r="G54" s="85"/>
      <c r="H54" s="85"/>
      <c r="I54" s="85"/>
      <c r="J54" s="13"/>
      <c r="IL54" s="79"/>
      <c r="IM54" s="79"/>
      <c r="IN54" s="79"/>
      <c r="IO54" s="79"/>
      <c r="IP54" s="79"/>
      <c r="IQ54" s="79"/>
    </row>
    <row r="55" spans="1:254" ht="16" customHeight="1">
      <c r="A55" s="14"/>
      <c r="B55" s="31" t="s">
        <v>50</v>
      </c>
      <c r="C55" s="84" t="str">
        <f>ROW()&amp;" :"</f>
        <v>55 :</v>
      </c>
      <c r="D55" s="103">
        <f>ROUND(SUM(FYFPPA026+FYFPPA1006+FYFPPA1007),1)</f>
        <v>0</v>
      </c>
      <c r="E55" s="104">
        <f>ROUND(SUM(FYFPPA052+FYFPPA1009+FYFPPA1010),1)</f>
        <v>0</v>
      </c>
      <c r="F55" s="104">
        <f>ROUND(SUM(FYFPPA078+FYFPPA1012+FYFPPA1013),1)</f>
        <v>0</v>
      </c>
      <c r="G55" s="104">
        <f>ROUND(SUM(FYFPPA104+FYFPPA1015+FYFPPA1016),1)</f>
        <v>0</v>
      </c>
      <c r="H55" s="104">
        <f>ROUND(SUM(FYFPPA130+FYFPPA1018+FYFPPA1019),1)</f>
        <v>0</v>
      </c>
      <c r="I55" s="104">
        <f>ROUND(SUM(FYFPPA156+FYFPPA1021+FYFPPA1022),1)</f>
        <v>0</v>
      </c>
      <c r="J55" s="86"/>
      <c r="K55" s="97" t="s">
        <v>193</v>
      </c>
      <c r="IL55" s="77"/>
      <c r="IM55" s="77"/>
      <c r="IN55" s="77"/>
      <c r="IO55" s="77"/>
      <c r="IP55" s="77"/>
      <c r="IQ55" s="77"/>
    </row>
    <row r="56" spans="1:254" ht="3.75" customHeight="1">
      <c r="A56" s="14"/>
      <c r="B56" s="31"/>
      <c r="C56" s="84"/>
      <c r="D56" s="85"/>
      <c r="E56" s="85"/>
      <c r="F56" s="85"/>
      <c r="G56" s="85"/>
      <c r="H56" s="85"/>
      <c r="I56" s="85"/>
      <c r="J56" s="36"/>
      <c r="IL56" s="85"/>
      <c r="IM56" s="85"/>
      <c r="IN56" s="85"/>
      <c r="IO56" s="85"/>
      <c r="IP56" s="85"/>
      <c r="IQ56" s="85"/>
    </row>
    <row r="57" spans="1:254" ht="17.149999999999999" customHeight="1">
      <c r="A57" s="15"/>
      <c r="B57" s="29" t="s">
        <v>51</v>
      </c>
      <c r="C57" s="55"/>
      <c r="D57" s="12"/>
      <c r="E57" s="12"/>
      <c r="F57" s="12"/>
      <c r="G57" s="12"/>
      <c r="H57" s="12"/>
      <c r="I57" s="12"/>
      <c r="IL57" s="12"/>
      <c r="IM57" s="12"/>
      <c r="IN57" s="12"/>
      <c r="IO57" s="12"/>
      <c r="IP57" s="12"/>
      <c r="IQ57" s="12"/>
    </row>
    <row r="58" spans="1:254" ht="3.75" customHeight="1">
      <c r="A58" s="15"/>
      <c r="B58" s="29"/>
      <c r="C58" s="55"/>
      <c r="D58" s="12"/>
      <c r="E58" s="12"/>
      <c r="F58" s="12"/>
      <c r="G58" s="12"/>
      <c r="H58" s="12"/>
      <c r="I58" s="12"/>
      <c r="IL58" s="12"/>
      <c r="IM58" s="12"/>
      <c r="IN58" s="12"/>
      <c r="IO58" s="12"/>
      <c r="IP58" s="12"/>
      <c r="IQ58" s="12"/>
    </row>
    <row r="59" spans="1:254" s="1" customFormat="1" ht="16" customHeight="1">
      <c r="A59" s="14"/>
      <c r="B59" s="30" t="s">
        <v>52</v>
      </c>
      <c r="C59" s="84"/>
      <c r="D59" s="55"/>
      <c r="E59" s="55"/>
      <c r="F59" s="55"/>
      <c r="G59" s="55"/>
      <c r="H59" s="55"/>
      <c r="I59" s="55"/>
      <c r="J59" s="2"/>
      <c r="K59" s="97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IL59" s="55"/>
      <c r="IM59" s="55"/>
      <c r="IN59" s="55"/>
      <c r="IO59" s="55"/>
      <c r="IP59" s="55"/>
      <c r="IQ59" s="55"/>
    </row>
    <row r="60" spans="1:254" ht="16" customHeight="1">
      <c r="A60" s="14"/>
      <c r="B60" s="11" t="s">
        <v>53</v>
      </c>
      <c r="C60" s="84" t="str">
        <f>ROW()&amp;" :"</f>
        <v>60 :</v>
      </c>
      <c r="D60" s="92"/>
      <c r="E60" s="92"/>
      <c r="F60" s="92"/>
      <c r="G60" s="92"/>
      <c r="H60" s="92"/>
      <c r="I60" s="92"/>
      <c r="J60" s="108"/>
      <c r="IL60" s="92">
        <v>1</v>
      </c>
      <c r="IM60" s="92">
        <v>1</v>
      </c>
      <c r="IN60" s="92">
        <v>1</v>
      </c>
      <c r="IO60" s="92">
        <v>1</v>
      </c>
      <c r="IP60" s="92">
        <v>1</v>
      </c>
      <c r="IQ60" s="92">
        <v>1</v>
      </c>
      <c r="IR60" s="69"/>
    </row>
    <row r="61" spans="1:254" ht="3.75" customHeight="1">
      <c r="A61" s="14"/>
      <c r="B61" s="9"/>
      <c r="C61" s="84"/>
      <c r="D61" s="85"/>
      <c r="E61" s="85"/>
      <c r="F61" s="85"/>
      <c r="G61" s="85"/>
      <c r="H61" s="85"/>
      <c r="I61" s="85"/>
      <c r="J61" s="36"/>
      <c r="IL61" s="85"/>
      <c r="IM61" s="85"/>
      <c r="IN61" s="85"/>
      <c r="IO61" s="85"/>
      <c r="IP61" s="85"/>
      <c r="IQ61" s="85"/>
    </row>
    <row r="62" spans="1:254" ht="16" customHeight="1">
      <c r="A62" s="14"/>
      <c r="B62" s="31"/>
      <c r="C62" s="55"/>
      <c r="D62" s="56"/>
      <c r="E62" s="56"/>
      <c r="F62" s="56"/>
      <c r="G62" s="56"/>
      <c r="H62" s="56"/>
      <c r="I62" s="56"/>
      <c r="IL62" s="56"/>
      <c r="IM62" s="56"/>
      <c r="IN62" s="56"/>
      <c r="IO62" s="56"/>
      <c r="IP62" s="56"/>
      <c r="IQ62" s="56"/>
    </row>
    <row r="63" spans="1:254" ht="16" customHeight="1">
      <c r="A63" s="10"/>
      <c r="B63" s="16" t="s">
        <v>54</v>
      </c>
      <c r="C63" s="84" t="str">
        <f>ROW()&amp;" :"</f>
        <v>63 :</v>
      </c>
      <c r="D63" s="92"/>
      <c r="E63" s="92"/>
      <c r="F63" s="92"/>
      <c r="G63" s="92"/>
      <c r="H63" s="92"/>
      <c r="I63" s="92"/>
      <c r="J63" s="108"/>
      <c r="IL63" s="92">
        <v>1</v>
      </c>
      <c r="IM63" s="92">
        <v>1</v>
      </c>
      <c r="IN63" s="92">
        <v>1</v>
      </c>
      <c r="IO63" s="92">
        <v>1</v>
      </c>
      <c r="IP63" s="92">
        <v>1</v>
      </c>
      <c r="IQ63" s="92">
        <v>1</v>
      </c>
      <c r="IR63" s="69"/>
      <c r="IT63" s="37"/>
    </row>
    <row r="64" spans="1:254" ht="12.65" customHeight="1">
      <c r="A64" s="9"/>
      <c r="B64" s="16" t="s">
        <v>55</v>
      </c>
      <c r="C64" s="55"/>
      <c r="D64" s="56"/>
      <c r="E64" s="56"/>
      <c r="F64" s="56"/>
      <c r="G64" s="56"/>
      <c r="H64" s="56"/>
      <c r="I64" s="56"/>
      <c r="IL64" s="56"/>
      <c r="IM64" s="56"/>
      <c r="IN64" s="56"/>
      <c r="IO64" s="56"/>
      <c r="IP64" s="56"/>
      <c r="IQ64" s="56"/>
    </row>
    <row r="65" spans="1:254" ht="16" customHeight="1">
      <c r="A65" s="9"/>
      <c r="B65" s="34" t="s">
        <v>56</v>
      </c>
      <c r="C65" s="84" t="str">
        <f>ROW()&amp;" :"</f>
        <v>65 :</v>
      </c>
      <c r="D65" s="92"/>
      <c r="E65" s="92"/>
      <c r="F65" s="92"/>
      <c r="G65" s="92"/>
      <c r="H65" s="92"/>
      <c r="I65" s="92"/>
      <c r="J65" s="108"/>
      <c r="IL65" s="92">
        <v>1</v>
      </c>
      <c r="IM65" s="92">
        <v>1</v>
      </c>
      <c r="IN65" s="92">
        <v>1</v>
      </c>
      <c r="IO65" s="92">
        <v>1</v>
      </c>
      <c r="IP65" s="92">
        <v>1</v>
      </c>
      <c r="IQ65" s="92">
        <v>1</v>
      </c>
      <c r="IR65" s="69"/>
    </row>
    <row r="66" spans="1:254" ht="16" customHeight="1">
      <c r="A66" s="9"/>
      <c r="B66" s="34" t="s">
        <v>57</v>
      </c>
      <c r="C66" s="84" t="str">
        <f>ROW()&amp;" :"</f>
        <v>66 :</v>
      </c>
      <c r="D66" s="92"/>
      <c r="E66" s="92"/>
      <c r="F66" s="92"/>
      <c r="G66" s="92"/>
      <c r="H66" s="92"/>
      <c r="I66" s="92"/>
      <c r="J66" s="108"/>
      <c r="IL66" s="92">
        <v>1</v>
      </c>
      <c r="IM66" s="92">
        <v>1</v>
      </c>
      <c r="IN66" s="92">
        <v>1</v>
      </c>
      <c r="IO66" s="92">
        <v>1</v>
      </c>
      <c r="IP66" s="92">
        <v>1</v>
      </c>
      <c r="IQ66" s="92">
        <v>1</v>
      </c>
      <c r="IR66" s="69"/>
    </row>
    <row r="67" spans="1:254" ht="16" customHeight="1">
      <c r="A67" s="9"/>
      <c r="B67" s="31" t="s">
        <v>58</v>
      </c>
      <c r="C67" s="84" t="str">
        <f>ROW()&amp;" :"</f>
        <v>67 :</v>
      </c>
      <c r="D67" s="102">
        <f>ROUND(FYFPPA158-FYFPPA159-FYFPPA180,1)</f>
        <v>0</v>
      </c>
      <c r="E67" s="102">
        <f>ROUND(FYFPPA188-FYFPPA189-FYFPPA210,1)</f>
        <v>0</v>
      </c>
      <c r="F67" s="102">
        <f>ROUND(FYFPPA218-FYFPPA219-FYFPPA240,1)</f>
        <v>0</v>
      </c>
      <c r="G67" s="102">
        <f>ROUND(FYFPPA248-FYFPPA249-FYFPPA270,1)</f>
        <v>0</v>
      </c>
      <c r="H67" s="102">
        <f>ROUND(FYFPPA278-FYFPPA279-FYFPPA300,1)</f>
        <v>0</v>
      </c>
      <c r="I67" s="102">
        <f>ROUND(FYFPPA308-FYFPPA309-FYFPPA330,1)</f>
        <v>0</v>
      </c>
      <c r="J67" s="86"/>
      <c r="K67" s="97" t="s">
        <v>194</v>
      </c>
      <c r="IL67" s="77"/>
      <c r="IM67" s="77"/>
      <c r="IN67" s="77"/>
      <c r="IO67" s="77"/>
      <c r="IP67" s="77"/>
      <c r="IQ67" s="77"/>
    </row>
    <row r="68" spans="1:254" ht="3.75" customHeight="1">
      <c r="A68" s="9"/>
      <c r="B68" s="31"/>
      <c r="C68" s="57"/>
      <c r="D68" s="57"/>
      <c r="E68" s="57"/>
      <c r="F68" s="57"/>
      <c r="G68" s="57"/>
      <c r="H68" s="57"/>
      <c r="I68" s="57"/>
      <c r="IL68" s="57"/>
      <c r="IM68" s="57"/>
      <c r="IN68" s="57"/>
      <c r="IO68" s="57"/>
      <c r="IP68" s="57"/>
      <c r="IQ68" s="57"/>
    </row>
    <row r="69" spans="1:254" ht="16" customHeight="1">
      <c r="A69" s="10"/>
      <c r="B69" s="16" t="s">
        <v>59</v>
      </c>
      <c r="C69" s="84" t="str">
        <f>ROW()&amp;" :"</f>
        <v>69 :</v>
      </c>
      <c r="D69" s="92"/>
      <c r="E69" s="92"/>
      <c r="F69" s="92"/>
      <c r="G69" s="92"/>
      <c r="H69" s="92"/>
      <c r="I69" s="92"/>
      <c r="J69" s="108"/>
      <c r="IL69" s="92">
        <v>1</v>
      </c>
      <c r="IM69" s="92">
        <v>1</v>
      </c>
      <c r="IN69" s="92">
        <v>1</v>
      </c>
      <c r="IO69" s="92">
        <v>1</v>
      </c>
      <c r="IP69" s="92">
        <v>1</v>
      </c>
      <c r="IQ69" s="92">
        <v>1</v>
      </c>
      <c r="IR69" s="69"/>
      <c r="IT69" s="37"/>
    </row>
    <row r="70" spans="1:254" ht="16" customHeight="1">
      <c r="A70" s="10"/>
      <c r="B70" s="16" t="s">
        <v>60</v>
      </c>
      <c r="C70" s="84" t="str">
        <f>ROW()&amp;" :"</f>
        <v>70 :</v>
      </c>
      <c r="D70" s="92"/>
      <c r="E70" s="92"/>
      <c r="F70" s="92"/>
      <c r="G70" s="92"/>
      <c r="H70" s="92"/>
      <c r="I70" s="92"/>
      <c r="J70" s="108"/>
      <c r="IL70" s="92">
        <v>1</v>
      </c>
      <c r="IM70" s="92">
        <v>1</v>
      </c>
      <c r="IN70" s="92">
        <v>1</v>
      </c>
      <c r="IO70" s="92">
        <v>1</v>
      </c>
      <c r="IP70" s="92">
        <v>1</v>
      </c>
      <c r="IQ70" s="92">
        <v>1</v>
      </c>
      <c r="IR70" s="69"/>
      <c r="IT70" s="37"/>
    </row>
    <row r="71" spans="1:254" ht="16" customHeight="1">
      <c r="A71" s="14"/>
      <c r="B71" s="31" t="s">
        <v>61</v>
      </c>
      <c r="C71" s="84" t="str">
        <f>ROW()&amp;" :"</f>
        <v>71 :</v>
      </c>
      <c r="D71" s="102">
        <f>ROUND(SUM(FYFPPA157+SUM(FYFPPA162,FYFPPA163,FYFPPA164)),1)</f>
        <v>0</v>
      </c>
      <c r="E71" s="102">
        <f>ROUND(SUM(FYFPPA187+SUM(FYFPPA192,FYFPPA193,FYFPPA194)),1)</f>
        <v>0</v>
      </c>
      <c r="F71" s="102">
        <f>ROUND(SUM(FYFPPA217+SUM(FYFPPA222,FYFPPA223,FYFPPA224)),1)</f>
        <v>0</v>
      </c>
      <c r="G71" s="102">
        <f>ROUND(SUM(FYFPPA247+SUM(FYFPPA252,FYFPPA253,FYFPPA254)),1)</f>
        <v>0</v>
      </c>
      <c r="H71" s="102">
        <f>ROUND(SUM(FYFPPA277+SUM(FYFPPA282,FYFPPA283,FYFPPA284)),1)</f>
        <v>0</v>
      </c>
      <c r="I71" s="102">
        <f>ROUND(SUM(FYFPPA307+SUM(FYFPPA312,FYFPPA313,FYFPPA314)),1)</f>
        <v>0</v>
      </c>
      <c r="J71" s="86"/>
      <c r="K71" s="97" t="s">
        <v>195</v>
      </c>
      <c r="IL71" s="77"/>
      <c r="IM71" s="77"/>
      <c r="IN71" s="77"/>
      <c r="IO71" s="77"/>
      <c r="IP71" s="77"/>
      <c r="IQ71" s="77"/>
      <c r="IT71" s="37"/>
    </row>
    <row r="72" spans="1:254" ht="3.75" customHeight="1">
      <c r="A72" s="14"/>
      <c r="B72" s="31"/>
      <c r="C72" s="84"/>
      <c r="D72" s="85"/>
      <c r="E72" s="85"/>
      <c r="F72" s="85"/>
      <c r="G72" s="85"/>
      <c r="H72" s="85"/>
      <c r="I72" s="85"/>
      <c r="J72" s="36"/>
      <c r="IL72" s="85"/>
      <c r="IM72" s="85"/>
      <c r="IN72" s="85"/>
      <c r="IO72" s="85"/>
      <c r="IP72" s="85"/>
      <c r="IQ72" s="85"/>
    </row>
    <row r="73" spans="1:254" ht="16" customHeight="1">
      <c r="A73" s="14"/>
      <c r="B73" s="31" t="s">
        <v>62</v>
      </c>
      <c r="C73" s="55"/>
      <c r="D73" s="56"/>
      <c r="E73" s="56"/>
      <c r="F73" s="56"/>
      <c r="G73" s="56"/>
      <c r="H73" s="56"/>
      <c r="I73" s="56"/>
      <c r="IL73" s="56"/>
      <c r="IM73" s="56"/>
      <c r="IN73" s="56"/>
      <c r="IO73" s="56"/>
      <c r="IP73" s="56"/>
      <c r="IQ73" s="56"/>
    </row>
    <row r="74" spans="1:254" ht="16" customHeight="1">
      <c r="A74" s="9"/>
      <c r="B74" s="16" t="s">
        <v>63</v>
      </c>
      <c r="C74" s="84" t="str">
        <f>ROW()&amp;" :"</f>
        <v>74 :</v>
      </c>
      <c r="D74" s="92"/>
      <c r="E74" s="92"/>
      <c r="F74" s="92"/>
      <c r="G74" s="92"/>
      <c r="H74" s="92"/>
      <c r="I74" s="92"/>
      <c r="J74" s="108"/>
      <c r="IL74" s="92">
        <v>1</v>
      </c>
      <c r="IM74" s="92">
        <v>1</v>
      </c>
      <c r="IN74" s="92">
        <v>1</v>
      </c>
      <c r="IO74" s="92">
        <v>1</v>
      </c>
      <c r="IP74" s="92">
        <v>1</v>
      </c>
      <c r="IQ74" s="92">
        <v>1</v>
      </c>
      <c r="IR74" s="69"/>
      <c r="IT74" s="37"/>
    </row>
    <row r="75" spans="1:254" ht="16" customHeight="1">
      <c r="A75" s="9"/>
      <c r="B75" s="16" t="s">
        <v>64</v>
      </c>
      <c r="C75" s="84" t="str">
        <f>ROW()&amp;" :"</f>
        <v>75 :</v>
      </c>
      <c r="D75" s="92"/>
      <c r="E75" s="92"/>
      <c r="F75" s="92"/>
      <c r="G75" s="92"/>
      <c r="H75" s="92"/>
      <c r="I75" s="92"/>
      <c r="J75" s="108"/>
      <c r="IL75" s="92">
        <v>1</v>
      </c>
      <c r="IM75" s="92">
        <v>1</v>
      </c>
      <c r="IN75" s="92">
        <v>1</v>
      </c>
      <c r="IO75" s="92">
        <v>1</v>
      </c>
      <c r="IP75" s="92">
        <v>1</v>
      </c>
      <c r="IQ75" s="92">
        <v>1</v>
      </c>
      <c r="IR75" s="69"/>
    </row>
    <row r="76" spans="1:254" ht="16" customHeight="1">
      <c r="A76" s="9"/>
      <c r="B76" s="16" t="s">
        <v>65</v>
      </c>
      <c r="C76" s="84" t="str">
        <f>ROW()&amp;" :"</f>
        <v>76 :</v>
      </c>
      <c r="D76" s="92"/>
      <c r="E76" s="92"/>
      <c r="F76" s="92"/>
      <c r="G76" s="92"/>
      <c r="H76" s="92"/>
      <c r="I76" s="92"/>
      <c r="J76" s="108"/>
      <c r="IL76" s="92">
        <v>1</v>
      </c>
      <c r="IM76" s="92">
        <v>1</v>
      </c>
      <c r="IN76" s="92">
        <v>1</v>
      </c>
      <c r="IO76" s="92">
        <v>1</v>
      </c>
      <c r="IP76" s="92">
        <v>1</v>
      </c>
      <c r="IQ76" s="92">
        <v>1</v>
      </c>
      <c r="IR76" s="69"/>
    </row>
    <row r="77" spans="1:254" ht="16" customHeight="1">
      <c r="A77" s="9"/>
      <c r="B77" s="16" t="s">
        <v>66</v>
      </c>
      <c r="C77" s="84" t="str">
        <f>ROW()&amp;" :"</f>
        <v>77 :</v>
      </c>
      <c r="D77" s="92"/>
      <c r="E77" s="92"/>
      <c r="F77" s="92"/>
      <c r="G77" s="92"/>
      <c r="H77" s="92"/>
      <c r="I77" s="92"/>
      <c r="J77" s="108"/>
      <c r="IL77" s="92">
        <v>1</v>
      </c>
      <c r="IM77" s="92">
        <v>1</v>
      </c>
      <c r="IN77" s="92">
        <v>1</v>
      </c>
      <c r="IO77" s="92">
        <v>1</v>
      </c>
      <c r="IP77" s="92">
        <v>1</v>
      </c>
      <c r="IQ77" s="92">
        <v>1</v>
      </c>
      <c r="IR77" s="69"/>
      <c r="IT77" s="37"/>
    </row>
    <row r="78" spans="1:254" ht="16" customHeight="1">
      <c r="A78" s="14"/>
      <c r="B78" s="31" t="s">
        <v>67</v>
      </c>
      <c r="C78" s="84" t="str">
        <f>ROW()&amp;" :"</f>
        <v>78 :</v>
      </c>
      <c r="D78" s="102">
        <f>ROUND(SUM(FYFPPA166,FYFPPA167,FYFPPA168,FYFPPA169),1)</f>
        <v>0</v>
      </c>
      <c r="E78" s="102">
        <f>ROUND(SUM(FYFPPA196,FYFPPA197,FYFPPA198,FYFPPA199),1)</f>
        <v>0</v>
      </c>
      <c r="F78" s="102">
        <f>ROUND(SUM(FYFPPA226,FYFPPA227,FYFPPA228,FYFPPA229),1)</f>
        <v>0</v>
      </c>
      <c r="G78" s="102">
        <f>ROUND(SUM(FYFPPA256,FYFPPA257,FYFPPA258,FYFPPA259),1)</f>
        <v>0</v>
      </c>
      <c r="H78" s="102">
        <f>ROUND(SUM(FYFPPA286,FYFPPA287,FYFPPA288,FYFPPA289),1)</f>
        <v>0</v>
      </c>
      <c r="I78" s="102">
        <f>ROUND(SUM(FYFPPA316,FYFPPA317,FYFPPA318,FYFPPA319),1)</f>
        <v>0</v>
      </c>
      <c r="J78" s="86"/>
      <c r="K78" s="97" t="s">
        <v>196</v>
      </c>
      <c r="IL78" s="77"/>
      <c r="IM78" s="77"/>
      <c r="IN78" s="77"/>
      <c r="IO78" s="77"/>
      <c r="IP78" s="77"/>
      <c r="IQ78" s="77"/>
    </row>
    <row r="79" spans="1:254" ht="3.75" customHeight="1">
      <c r="A79" s="14"/>
      <c r="B79" s="31"/>
      <c r="C79" s="84"/>
      <c r="D79" s="85"/>
      <c r="E79" s="85"/>
      <c r="F79" s="85"/>
      <c r="G79" s="85"/>
      <c r="H79" s="85"/>
      <c r="I79" s="85"/>
      <c r="IL79" s="85"/>
      <c r="IM79" s="85"/>
      <c r="IN79" s="85"/>
      <c r="IO79" s="85"/>
      <c r="IP79" s="85"/>
      <c r="IQ79" s="85"/>
    </row>
    <row r="80" spans="1:254" ht="16" customHeight="1">
      <c r="A80" s="14"/>
      <c r="B80" s="31" t="s">
        <v>68</v>
      </c>
      <c r="C80" s="55"/>
      <c r="D80" s="55"/>
      <c r="E80" s="55"/>
      <c r="F80" s="55"/>
      <c r="G80" s="55"/>
      <c r="H80" s="55"/>
      <c r="I80" s="55"/>
      <c r="IL80" s="55"/>
      <c r="IM80" s="55"/>
      <c r="IN80" s="55"/>
      <c r="IO80" s="55"/>
      <c r="IP80" s="55"/>
      <c r="IQ80" s="55"/>
    </row>
    <row r="81" spans="1:254" ht="16" customHeight="1">
      <c r="A81" s="9"/>
      <c r="B81" s="16" t="s">
        <v>69</v>
      </c>
      <c r="C81" s="84" t="str">
        <f>ROW()&amp;" :"</f>
        <v>81 :</v>
      </c>
      <c r="D81" s="92"/>
      <c r="E81" s="92"/>
      <c r="F81" s="92"/>
      <c r="G81" s="92"/>
      <c r="H81" s="92"/>
      <c r="I81" s="92"/>
      <c r="J81" s="108"/>
      <c r="IL81" s="92">
        <v>1</v>
      </c>
      <c r="IM81" s="92">
        <v>1</v>
      </c>
      <c r="IN81" s="92">
        <v>1</v>
      </c>
      <c r="IO81" s="92">
        <v>1</v>
      </c>
      <c r="IP81" s="92">
        <v>1</v>
      </c>
      <c r="IQ81" s="92">
        <v>1</v>
      </c>
      <c r="IR81" s="69"/>
      <c r="IT81" s="37"/>
    </row>
    <row r="82" spans="1:254" ht="16" customHeight="1">
      <c r="A82" s="9"/>
      <c r="B82" s="16" t="s">
        <v>70</v>
      </c>
      <c r="C82" s="84" t="str">
        <f>ROW()&amp;" :"</f>
        <v>82 :</v>
      </c>
      <c r="D82" s="92"/>
      <c r="E82" s="92"/>
      <c r="F82" s="92"/>
      <c r="G82" s="92"/>
      <c r="H82" s="92"/>
      <c r="I82" s="92"/>
      <c r="J82" s="108"/>
      <c r="IL82" s="92">
        <v>1</v>
      </c>
      <c r="IM82" s="92">
        <v>1</v>
      </c>
      <c r="IN82" s="92">
        <v>1</v>
      </c>
      <c r="IO82" s="92">
        <v>1</v>
      </c>
      <c r="IP82" s="92">
        <v>1</v>
      </c>
      <c r="IQ82" s="92">
        <v>1</v>
      </c>
      <c r="IR82" s="69"/>
    </row>
    <row r="83" spans="1:254" ht="16" customHeight="1">
      <c r="A83" s="9"/>
      <c r="B83" s="16" t="s">
        <v>71</v>
      </c>
      <c r="C83" s="84" t="str">
        <f>ROW()&amp;" :"</f>
        <v>83 :</v>
      </c>
      <c r="D83" s="92"/>
      <c r="E83" s="92"/>
      <c r="F83" s="92"/>
      <c r="G83" s="92"/>
      <c r="H83" s="92"/>
      <c r="I83" s="92"/>
      <c r="J83" s="108"/>
      <c r="IL83" s="92">
        <v>1</v>
      </c>
      <c r="IM83" s="92">
        <v>1</v>
      </c>
      <c r="IN83" s="92">
        <v>1</v>
      </c>
      <c r="IO83" s="92">
        <v>1</v>
      </c>
      <c r="IP83" s="92">
        <v>1</v>
      </c>
      <c r="IQ83" s="92">
        <v>1</v>
      </c>
      <c r="IR83" s="69"/>
      <c r="IT83" s="37"/>
    </row>
    <row r="84" spans="1:254" ht="16" customHeight="1">
      <c r="A84" s="14"/>
      <c r="B84" s="31" t="s">
        <v>72</v>
      </c>
      <c r="C84" s="84" t="str">
        <f>ROW()&amp;" :"</f>
        <v>84 :</v>
      </c>
      <c r="D84" s="102">
        <f>ROUND(SUM(FYFPPA171+FYFPPA824+FYFPPA172),1)</f>
        <v>0</v>
      </c>
      <c r="E84" s="102">
        <f>ROUND(SUM(FYFPPA201,FYFPPA825,FYFPPA202),1)</f>
        <v>0</v>
      </c>
      <c r="F84" s="102">
        <f>ROUND(SUM(FYFPPA231+FYFPPA826+FYFPPA232),1)</f>
        <v>0</v>
      </c>
      <c r="G84" s="102">
        <f>ROUND(SUM(FYFPPA261+FYFPPA827+FYFPPA262),1)</f>
        <v>0</v>
      </c>
      <c r="H84" s="102">
        <f>ROUND(SUM(FYFPPA291,FYFPPA828,FYFPPA292),1)</f>
        <v>0</v>
      </c>
      <c r="I84" s="102">
        <f>ROUND(SUM(FYFPPA321+FYFPPA829+FYFPPA322),1)</f>
        <v>0</v>
      </c>
      <c r="J84" s="86"/>
      <c r="K84" s="97" t="s">
        <v>197</v>
      </c>
      <c r="IL84" s="77"/>
      <c r="IM84" s="77"/>
      <c r="IN84" s="77"/>
      <c r="IO84" s="77"/>
      <c r="IP84" s="77"/>
      <c r="IQ84" s="77"/>
    </row>
    <row r="85" spans="1:254" ht="3.75" customHeight="1">
      <c r="A85" s="14"/>
      <c r="B85" s="31"/>
      <c r="C85" s="84"/>
      <c r="D85" s="85"/>
      <c r="E85" s="85"/>
      <c r="F85" s="85"/>
      <c r="G85" s="85"/>
      <c r="H85" s="85"/>
      <c r="I85" s="85"/>
      <c r="IL85" s="85"/>
      <c r="IM85" s="85"/>
      <c r="IN85" s="85"/>
      <c r="IO85" s="85"/>
      <c r="IP85" s="85"/>
      <c r="IQ85" s="85"/>
    </row>
    <row r="86" spans="1:254" ht="16" customHeight="1">
      <c r="A86" s="14"/>
      <c r="B86" s="31" t="s">
        <v>73</v>
      </c>
      <c r="C86" s="84" t="str">
        <f>ROW()&amp;" :"</f>
        <v>86 :</v>
      </c>
      <c r="D86" s="102">
        <f>ROUND(SUM(FYFPPA170-FYFPPA806),1)</f>
        <v>0</v>
      </c>
      <c r="E86" s="102">
        <f>ROUND(SUM(FYFPPA200-FYFPPA832),1)</f>
        <v>0</v>
      </c>
      <c r="F86" s="102">
        <f>ROUND(SUM(FYFPPA230-FYFPPA808),1)</f>
        <v>0</v>
      </c>
      <c r="G86" s="102">
        <f>ROUND(SUM(FYFPPA260-FYFPPA809),1)</f>
        <v>0</v>
      </c>
      <c r="H86" s="102">
        <f>ROUND(SUM(FYFPPA290-FYFPPA810),1)</f>
        <v>0</v>
      </c>
      <c r="I86" s="102">
        <f>ROUND(SUM(FYFPPA320-FYFPPA836),1)</f>
        <v>0</v>
      </c>
      <c r="J86" s="86"/>
      <c r="K86" s="97" t="s">
        <v>198</v>
      </c>
      <c r="IL86" s="77"/>
      <c r="IM86" s="77"/>
      <c r="IN86" s="77"/>
      <c r="IO86" s="77"/>
      <c r="IP86" s="77"/>
      <c r="IQ86" s="77"/>
    </row>
    <row r="87" spans="1:254" ht="3.75" customHeight="1">
      <c r="A87" s="14"/>
      <c r="B87" s="31"/>
      <c r="C87" s="84"/>
      <c r="D87" s="85"/>
      <c r="E87" s="85"/>
      <c r="F87" s="85"/>
      <c r="G87" s="85"/>
      <c r="H87" s="85"/>
      <c r="I87" s="85"/>
      <c r="IL87" s="85"/>
      <c r="IM87" s="85"/>
      <c r="IN87" s="85"/>
      <c r="IO87" s="85"/>
      <c r="IP87" s="85"/>
      <c r="IQ87" s="85"/>
    </row>
    <row r="88" spans="1:254" ht="16" customHeight="1">
      <c r="A88" s="14"/>
      <c r="B88" s="31" t="s">
        <v>74</v>
      </c>
      <c r="C88" s="84" t="str">
        <f>ROW()&amp;" :"</f>
        <v>88 :</v>
      </c>
      <c r="D88" s="102">
        <f>ROUND(SUM(FYFPPA165+FYFPPA173),1)</f>
        <v>0</v>
      </c>
      <c r="E88" s="102">
        <f>ROUND(SUM(FYFPPA195+FYFPPA203),1)</f>
        <v>0</v>
      </c>
      <c r="F88" s="102">
        <f>ROUND(SUM(FYFPPA225+FYFPPA233),1)</f>
        <v>0</v>
      </c>
      <c r="G88" s="102">
        <f>ROUND(SUM(FYFPPA255+FYFPPA263),1)</f>
        <v>0</v>
      </c>
      <c r="H88" s="102">
        <f>ROUND(SUM(FYFPPA285+FYFPPA293),1)</f>
        <v>0</v>
      </c>
      <c r="I88" s="102">
        <f>ROUND(SUM(FYFPPA315+FYFPPA323),1)</f>
        <v>0</v>
      </c>
      <c r="J88" s="86"/>
      <c r="K88" s="97" t="s">
        <v>199</v>
      </c>
      <c r="IL88" s="77"/>
      <c r="IM88" s="77"/>
      <c r="IN88" s="77"/>
      <c r="IO88" s="77"/>
      <c r="IP88" s="77"/>
      <c r="IQ88" s="77"/>
    </row>
    <row r="89" spans="1:254" ht="3.75" customHeight="1">
      <c r="A89" s="14"/>
      <c r="B89" s="31"/>
      <c r="C89" s="84"/>
      <c r="D89" s="85"/>
      <c r="E89" s="85"/>
      <c r="F89" s="85"/>
      <c r="G89" s="85"/>
      <c r="H89" s="85"/>
      <c r="I89" s="85"/>
      <c r="IL89" s="85"/>
      <c r="IM89" s="85"/>
      <c r="IN89" s="85"/>
      <c r="IO89" s="85"/>
      <c r="IP89" s="85"/>
      <c r="IQ89" s="85"/>
    </row>
    <row r="90" spans="1:254" ht="16" customHeight="1">
      <c r="A90" s="14"/>
      <c r="B90" s="31" t="s">
        <v>75</v>
      </c>
      <c r="C90" s="55"/>
      <c r="D90" s="56"/>
      <c r="E90" s="56"/>
      <c r="F90" s="56"/>
      <c r="G90" s="56"/>
      <c r="H90" s="56"/>
      <c r="I90" s="56"/>
      <c r="IL90" s="56"/>
      <c r="IM90" s="56"/>
      <c r="IN90" s="56"/>
      <c r="IO90" s="56"/>
      <c r="IP90" s="56"/>
      <c r="IQ90" s="56"/>
    </row>
    <row r="91" spans="1:254" ht="16" customHeight="1">
      <c r="A91" s="9"/>
      <c r="B91" s="16" t="s">
        <v>76</v>
      </c>
      <c r="C91" s="84" t="str">
        <f t="shared" ref="C91:C97" si="4">ROW()&amp;" :"</f>
        <v>91 :</v>
      </c>
      <c r="D91" s="92"/>
      <c r="E91" s="92"/>
      <c r="F91" s="92"/>
      <c r="G91" s="92"/>
      <c r="H91" s="92"/>
      <c r="I91" s="92"/>
      <c r="J91" s="108"/>
      <c r="IL91" s="92">
        <v>1</v>
      </c>
      <c r="IM91" s="92">
        <v>1</v>
      </c>
      <c r="IN91" s="92">
        <v>1</v>
      </c>
      <c r="IO91" s="92">
        <v>1</v>
      </c>
      <c r="IP91" s="92">
        <v>1</v>
      </c>
      <c r="IQ91" s="92">
        <v>1</v>
      </c>
      <c r="IR91" s="69"/>
    </row>
    <row r="92" spans="1:254" ht="16" customHeight="1">
      <c r="A92" s="9"/>
      <c r="B92" s="16" t="s">
        <v>77</v>
      </c>
      <c r="C92" s="84" t="str">
        <f t="shared" si="4"/>
        <v>92 :</v>
      </c>
      <c r="D92" s="92"/>
      <c r="E92" s="92"/>
      <c r="F92" s="92"/>
      <c r="G92" s="92"/>
      <c r="H92" s="92"/>
      <c r="I92" s="92"/>
      <c r="J92" s="108"/>
      <c r="IL92" s="92">
        <v>1</v>
      </c>
      <c r="IM92" s="92">
        <v>1</v>
      </c>
      <c r="IN92" s="92">
        <v>1</v>
      </c>
      <c r="IO92" s="92">
        <v>1</v>
      </c>
      <c r="IP92" s="92">
        <v>1</v>
      </c>
      <c r="IQ92" s="92">
        <v>1</v>
      </c>
      <c r="IR92" s="69"/>
      <c r="IT92" s="37"/>
    </row>
    <row r="93" spans="1:254" s="1" customFormat="1" ht="16" customHeight="1">
      <c r="A93" s="9"/>
      <c r="B93" s="16" t="s">
        <v>78</v>
      </c>
      <c r="C93" s="84" t="str">
        <f t="shared" si="4"/>
        <v>93 :</v>
      </c>
      <c r="D93" s="92"/>
      <c r="E93" s="92"/>
      <c r="F93" s="92"/>
      <c r="G93" s="92"/>
      <c r="H93" s="92"/>
      <c r="I93" s="92"/>
      <c r="J93" s="108"/>
      <c r="K93" s="97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IL93" s="92">
        <v>1</v>
      </c>
      <c r="IM93" s="92">
        <v>1</v>
      </c>
      <c r="IN93" s="92">
        <v>1</v>
      </c>
      <c r="IO93" s="92">
        <v>1</v>
      </c>
      <c r="IP93" s="92">
        <v>1</v>
      </c>
      <c r="IQ93" s="92">
        <v>1</v>
      </c>
      <c r="IR93" s="69"/>
    </row>
    <row r="94" spans="1:254" ht="16" customHeight="1">
      <c r="A94" s="14"/>
      <c r="B94" s="10"/>
      <c r="C94" s="84" t="str">
        <f t="shared" si="4"/>
        <v>94 :</v>
      </c>
      <c r="D94" s="102">
        <f>ROUND(FYFPPA175+FYFPPA176+FYFPPA975,1)</f>
        <v>0</v>
      </c>
      <c r="E94" s="102">
        <f>ROUND(FYFPPA205+FYFPPA206+FYFPPA976,1)</f>
        <v>0</v>
      </c>
      <c r="F94" s="102">
        <f>ROUND(FYFPPA235+FYFPPA236+FYFPPA977,1)</f>
        <v>0</v>
      </c>
      <c r="G94" s="102">
        <f>ROUND(FYFPPA265+FYFPPA266+FYFPPA978,1)</f>
        <v>0</v>
      </c>
      <c r="H94" s="102">
        <f>ROUND(FYFPPA295+FYFPPA296+FYFPPA979,1)</f>
        <v>0</v>
      </c>
      <c r="I94" s="102">
        <f>ROUND(FYFPPA325+FYFPPA326+FYFPPA980,1)</f>
        <v>0</v>
      </c>
      <c r="J94" s="86"/>
      <c r="K94" s="97" t="s">
        <v>200</v>
      </c>
      <c r="IL94" s="77"/>
      <c r="IM94" s="77"/>
      <c r="IN94" s="77"/>
      <c r="IO94" s="77"/>
      <c r="IP94" s="77"/>
      <c r="IQ94" s="77"/>
    </row>
    <row r="95" spans="1:254" ht="16" customHeight="1">
      <c r="A95" s="9"/>
      <c r="B95" s="16" t="s">
        <v>79</v>
      </c>
      <c r="C95" s="84" t="str">
        <f t="shared" si="4"/>
        <v>95 :</v>
      </c>
      <c r="D95" s="92"/>
      <c r="E95" s="92"/>
      <c r="F95" s="92"/>
      <c r="G95" s="92"/>
      <c r="H95" s="92"/>
      <c r="I95" s="92"/>
      <c r="J95" s="108"/>
      <c r="IL95" s="92">
        <v>1</v>
      </c>
      <c r="IM95" s="92">
        <v>1</v>
      </c>
      <c r="IN95" s="92">
        <v>1</v>
      </c>
      <c r="IO95" s="92">
        <v>1</v>
      </c>
      <c r="IP95" s="92">
        <v>1</v>
      </c>
      <c r="IQ95" s="92">
        <v>1</v>
      </c>
      <c r="IR95" s="69"/>
      <c r="IT95" s="37"/>
    </row>
    <row r="96" spans="1:254" ht="16" customHeight="1">
      <c r="A96" s="13"/>
      <c r="B96" s="16" t="s">
        <v>201</v>
      </c>
      <c r="C96" s="84" t="str">
        <f>ROW()&amp;" :"</f>
        <v>96 :</v>
      </c>
      <c r="D96" s="92"/>
      <c r="E96" s="92"/>
      <c r="F96" s="92"/>
      <c r="G96" s="92"/>
      <c r="H96" s="92"/>
      <c r="I96" s="92"/>
      <c r="J96" s="108"/>
      <c r="IL96" s="92">
        <v>1</v>
      </c>
      <c r="IM96" s="92">
        <v>1</v>
      </c>
      <c r="IN96" s="92">
        <v>1</v>
      </c>
      <c r="IO96" s="92">
        <v>1</v>
      </c>
      <c r="IP96" s="92">
        <v>1</v>
      </c>
      <c r="IQ96" s="92">
        <v>1</v>
      </c>
      <c r="IR96" s="69"/>
    </row>
    <row r="97" spans="1:254" ht="16" customHeight="1">
      <c r="A97" s="14"/>
      <c r="B97" s="31" t="s">
        <v>80</v>
      </c>
      <c r="C97" s="84" t="str">
        <f t="shared" si="4"/>
        <v>97 :</v>
      </c>
      <c r="D97" s="102">
        <f>ROUND(SUM(FYFPPA174-FYFPPA812-FYFPPA177-FYFPPA1106),1)</f>
        <v>0</v>
      </c>
      <c r="E97" s="102">
        <f>ROUND(SUM(FYFPPA204-FYFPPA830-FYFPPA207-FYFPPA1107),1)</f>
        <v>0</v>
      </c>
      <c r="F97" s="102">
        <f>ROUND(SUM(FYFPPA234-FYFPPA833-FYFPPA237-FYFPPA1108),1)</f>
        <v>0</v>
      </c>
      <c r="G97" s="102">
        <f>ROUND(SUM(FYFPPA264-FYFPPA834-FYFPPA267-FYFPPA1109),1)</f>
        <v>0</v>
      </c>
      <c r="H97" s="102">
        <f>ROUND(SUM(FYFPPA294-FYFPPA835-FYFPPA297-FYFPPA1110),1)</f>
        <v>0</v>
      </c>
      <c r="I97" s="102">
        <f>ROUND(SUM(FYFPPA324-FYFPPA831-FYFPPA327-FYFPPA1111),1)</f>
        <v>0</v>
      </c>
      <c r="J97" s="86"/>
      <c r="K97" s="97" t="s">
        <v>202</v>
      </c>
      <c r="IL97" s="77"/>
      <c r="IM97" s="77"/>
      <c r="IN97" s="77"/>
      <c r="IO97" s="77"/>
      <c r="IP97" s="77"/>
      <c r="IQ97" s="77"/>
    </row>
    <row r="98" spans="1:254" ht="3.75" customHeight="1">
      <c r="A98" s="14"/>
      <c r="C98" s="84"/>
      <c r="D98" s="85"/>
      <c r="E98" s="85"/>
      <c r="F98" s="85"/>
      <c r="G98" s="85"/>
      <c r="H98" s="85"/>
      <c r="I98" s="85"/>
      <c r="IL98" s="85"/>
      <c r="IM98" s="85"/>
      <c r="IN98" s="85"/>
      <c r="IO98" s="85"/>
      <c r="IP98" s="85"/>
      <c r="IQ98" s="85"/>
    </row>
    <row r="99" spans="1:254" ht="16" customHeight="1">
      <c r="A99" s="14"/>
      <c r="B99" s="57" t="s">
        <v>81</v>
      </c>
      <c r="C99" s="55"/>
      <c r="D99" s="55"/>
      <c r="E99" s="55"/>
      <c r="F99" s="55"/>
      <c r="G99" s="55"/>
      <c r="H99" s="55"/>
      <c r="I99" s="55"/>
      <c r="IL99" s="55"/>
      <c r="IM99" s="55"/>
      <c r="IN99" s="55"/>
      <c r="IO99" s="55"/>
      <c r="IP99" s="55"/>
      <c r="IQ99" s="55"/>
    </row>
    <row r="100" spans="1:254" ht="16" customHeight="1">
      <c r="A100" s="9"/>
      <c r="B100" s="16" t="s">
        <v>82</v>
      </c>
      <c r="C100" s="84" t="str">
        <f>ROW()&amp;" :"</f>
        <v>100 :</v>
      </c>
      <c r="D100" s="92"/>
      <c r="E100" s="92"/>
      <c r="F100" s="92"/>
      <c r="G100" s="92"/>
      <c r="H100" s="92"/>
      <c r="I100" s="92"/>
      <c r="J100" s="108"/>
      <c r="IL100" s="92">
        <v>1</v>
      </c>
      <c r="IM100" s="92">
        <v>1</v>
      </c>
      <c r="IN100" s="92">
        <v>1</v>
      </c>
      <c r="IO100" s="92">
        <v>1</v>
      </c>
      <c r="IP100" s="92">
        <v>1</v>
      </c>
      <c r="IQ100" s="92">
        <v>1</v>
      </c>
      <c r="IR100" s="69"/>
    </row>
    <row r="101" spans="1:254" ht="16" customHeight="1">
      <c r="A101" s="9"/>
      <c r="B101" s="16" t="s">
        <v>83</v>
      </c>
      <c r="C101" s="84" t="str">
        <f>ROW()&amp;" :"</f>
        <v>101 :</v>
      </c>
      <c r="D101" s="92"/>
      <c r="E101" s="92"/>
      <c r="F101" s="92"/>
      <c r="G101" s="92"/>
      <c r="H101" s="92"/>
      <c r="I101" s="92"/>
      <c r="J101" s="108"/>
      <c r="IL101" s="92">
        <v>1</v>
      </c>
      <c r="IM101" s="92">
        <v>1</v>
      </c>
      <c r="IN101" s="92">
        <v>1</v>
      </c>
      <c r="IO101" s="92">
        <v>1</v>
      </c>
      <c r="IP101" s="92">
        <v>1</v>
      </c>
      <c r="IQ101" s="92">
        <v>1</v>
      </c>
      <c r="IR101" s="69"/>
    </row>
    <row r="102" spans="1:254" ht="16" customHeight="1">
      <c r="A102" s="9"/>
      <c r="B102" s="16" t="s">
        <v>84</v>
      </c>
      <c r="C102" s="84" t="str">
        <f>ROW()&amp;" :"</f>
        <v>102 :</v>
      </c>
      <c r="D102" s="92"/>
      <c r="E102" s="92"/>
      <c r="F102" s="92"/>
      <c r="G102" s="92"/>
      <c r="H102" s="92"/>
      <c r="I102" s="92"/>
      <c r="J102" s="108"/>
      <c r="IL102" s="92">
        <v>1</v>
      </c>
      <c r="IM102" s="92">
        <v>1</v>
      </c>
      <c r="IN102" s="92">
        <v>1</v>
      </c>
      <c r="IO102" s="92">
        <v>1</v>
      </c>
      <c r="IP102" s="92">
        <v>1</v>
      </c>
      <c r="IQ102" s="92">
        <v>1</v>
      </c>
      <c r="IR102" s="69"/>
    </row>
    <row r="103" spans="1:254" ht="16" customHeight="1">
      <c r="A103" s="9"/>
      <c r="B103" s="16" t="s">
        <v>85</v>
      </c>
      <c r="C103" s="84" t="str">
        <f>ROW()&amp;" :"</f>
        <v>103 :</v>
      </c>
      <c r="D103" s="92"/>
      <c r="E103" s="92"/>
      <c r="F103" s="92"/>
      <c r="G103" s="92"/>
      <c r="H103" s="92"/>
      <c r="I103" s="92"/>
      <c r="J103" s="108"/>
      <c r="IL103" s="92">
        <v>1</v>
      </c>
      <c r="IM103" s="92">
        <v>1</v>
      </c>
      <c r="IN103" s="92">
        <v>1</v>
      </c>
      <c r="IO103" s="92">
        <v>1</v>
      </c>
      <c r="IP103" s="92">
        <v>1</v>
      </c>
      <c r="IQ103" s="92">
        <v>1</v>
      </c>
      <c r="IR103" s="69"/>
    </row>
    <row r="104" spans="1:254" ht="16" customHeight="1">
      <c r="A104" s="13"/>
      <c r="B104" s="30" t="s">
        <v>86</v>
      </c>
      <c r="C104" s="84" t="str">
        <f>ROW()&amp;" :"</f>
        <v>104 :</v>
      </c>
      <c r="D104" s="102">
        <f>ROUND(SUM(FYFPPA179+FYFPPA181+FYFPPA182+FYFPPA840),1)</f>
        <v>0</v>
      </c>
      <c r="E104" s="102">
        <f>ROUND(SUM(FYFPPA209+FYFPPA211+FYFPPA212+FYFPPA843),1)</f>
        <v>0</v>
      </c>
      <c r="F104" s="102">
        <f>ROUND(SUM(FYFPPA239+FYFPPA241+FYFPPA242+FYFPPA846),1)</f>
        <v>0</v>
      </c>
      <c r="G104" s="102">
        <f>ROUND(SUM(FYFPPA269+FYFPPA271+FYFPPA272+FYFPPA849),1)</f>
        <v>0</v>
      </c>
      <c r="H104" s="102">
        <f>ROUND(SUM(FYFPPA299+FYFPPA301+FYFPPA302+FYFPPA852),1)</f>
        <v>0</v>
      </c>
      <c r="I104" s="102">
        <f>ROUND(SUM(FYFPPA329+FYFPPA331+FYFPPA332+FYFPPA855),1)</f>
        <v>0</v>
      </c>
      <c r="J104" s="86"/>
      <c r="K104" s="97" t="s">
        <v>203</v>
      </c>
      <c r="IL104" s="77"/>
      <c r="IM104" s="77"/>
      <c r="IN104" s="77"/>
      <c r="IO104" s="77"/>
      <c r="IP104" s="77"/>
      <c r="IQ104" s="77"/>
    </row>
    <row r="105" spans="1:254" ht="3.75" customHeight="1">
      <c r="A105" s="13"/>
      <c r="B105" s="30"/>
      <c r="C105" s="84"/>
      <c r="D105" s="85"/>
      <c r="E105" s="85"/>
      <c r="F105" s="85"/>
      <c r="G105" s="85"/>
      <c r="H105" s="85"/>
      <c r="I105" s="85"/>
      <c r="J105" s="36"/>
      <c r="IL105" s="85"/>
      <c r="IM105" s="85"/>
      <c r="IN105" s="85"/>
      <c r="IO105" s="85"/>
      <c r="IP105" s="85"/>
      <c r="IQ105" s="85"/>
    </row>
    <row r="106" spans="1:254" ht="16" customHeight="1">
      <c r="A106" s="13"/>
      <c r="B106" s="10" t="s">
        <v>87</v>
      </c>
      <c r="C106" s="84" t="str">
        <f>ROW()&amp;" :"</f>
        <v>106 :</v>
      </c>
      <c r="D106" s="92"/>
      <c r="E106" s="92"/>
      <c r="F106" s="92"/>
      <c r="G106" s="92"/>
      <c r="H106" s="92"/>
      <c r="I106" s="92"/>
      <c r="J106" s="108"/>
      <c r="IL106" s="92">
        <v>1</v>
      </c>
      <c r="IM106" s="92">
        <v>1</v>
      </c>
      <c r="IN106" s="92">
        <v>1</v>
      </c>
      <c r="IO106" s="92">
        <v>1</v>
      </c>
      <c r="IP106" s="92">
        <v>1</v>
      </c>
      <c r="IQ106" s="92">
        <v>1</v>
      </c>
      <c r="IR106" s="69"/>
      <c r="IT106" s="37"/>
    </row>
    <row r="107" spans="1:254" ht="16" customHeight="1">
      <c r="A107" s="13"/>
      <c r="B107" s="10" t="s">
        <v>88</v>
      </c>
      <c r="C107" s="84" t="str">
        <f>ROW()&amp;" :"</f>
        <v>107 :</v>
      </c>
      <c r="D107" s="92"/>
      <c r="E107" s="92"/>
      <c r="F107" s="92"/>
      <c r="G107" s="92"/>
      <c r="H107" s="92"/>
      <c r="I107" s="92"/>
      <c r="J107" s="108"/>
      <c r="IL107" s="92">
        <v>1</v>
      </c>
      <c r="IM107" s="92">
        <v>1</v>
      </c>
      <c r="IN107" s="92">
        <v>1</v>
      </c>
      <c r="IO107" s="92">
        <v>1</v>
      </c>
      <c r="IP107" s="92">
        <v>1</v>
      </c>
      <c r="IQ107" s="92">
        <v>1</v>
      </c>
      <c r="IR107" s="69"/>
      <c r="IT107" s="37"/>
    </row>
    <row r="108" spans="1:254" ht="16" customHeight="1">
      <c r="A108" s="13"/>
      <c r="B108" s="10"/>
      <c r="C108" s="88"/>
      <c r="D108" s="88"/>
      <c r="E108" s="88"/>
      <c r="F108" s="88"/>
      <c r="G108" s="88"/>
      <c r="H108" s="88"/>
      <c r="I108" s="88"/>
      <c r="J108" s="36"/>
      <c r="IL108" s="77"/>
      <c r="IM108" s="77"/>
      <c r="IN108" s="77"/>
      <c r="IO108" s="77"/>
      <c r="IP108" s="77"/>
      <c r="IQ108" s="77"/>
    </row>
    <row r="109" spans="1:254" ht="16" customHeight="1">
      <c r="A109" s="13"/>
      <c r="B109" s="29" t="s">
        <v>89</v>
      </c>
      <c r="C109" s="88"/>
      <c r="D109" s="88"/>
      <c r="E109" s="88"/>
      <c r="F109" s="88"/>
      <c r="G109" s="88"/>
      <c r="H109" s="88"/>
      <c r="I109" s="88"/>
      <c r="IL109" s="88"/>
      <c r="IM109" s="88"/>
      <c r="IN109" s="88"/>
      <c r="IO109" s="88"/>
      <c r="IP109" s="88"/>
      <c r="IQ109" s="88"/>
    </row>
    <row r="110" spans="1:254" ht="3.75" customHeight="1">
      <c r="A110" s="13"/>
      <c r="B110" s="29"/>
      <c r="C110" s="88"/>
      <c r="D110" s="27"/>
      <c r="E110" s="27"/>
      <c r="F110" s="27"/>
      <c r="G110" s="27"/>
      <c r="H110" s="27"/>
      <c r="I110" s="27"/>
      <c r="IL110" s="27"/>
      <c r="IM110" s="27"/>
      <c r="IN110" s="27"/>
      <c r="IO110" s="27"/>
      <c r="IP110" s="27"/>
      <c r="IQ110" s="27"/>
    </row>
    <row r="111" spans="1:254" ht="16" customHeight="1">
      <c r="A111" s="13"/>
      <c r="B111" s="31" t="s">
        <v>90</v>
      </c>
      <c r="C111" s="88"/>
      <c r="D111" s="88"/>
      <c r="E111" s="88"/>
      <c r="F111" s="88"/>
      <c r="G111" s="88"/>
      <c r="H111" s="88"/>
      <c r="I111" s="88"/>
      <c r="IL111" s="88"/>
      <c r="IM111" s="88"/>
      <c r="IN111" s="88"/>
      <c r="IO111" s="88"/>
      <c r="IP111" s="88"/>
      <c r="IQ111" s="88"/>
    </row>
    <row r="112" spans="1:254" ht="16" customHeight="1">
      <c r="A112" s="9"/>
      <c r="B112" s="16" t="s">
        <v>91</v>
      </c>
      <c r="C112" s="84" t="str">
        <f t="shared" ref="C112:C120" si="5">ROW()&amp;" :"</f>
        <v>112 :</v>
      </c>
      <c r="D112" s="101">
        <f>ROUND(SUM(FYFPPA1000),1)</f>
        <v>0</v>
      </c>
      <c r="E112" s="101">
        <f>ROUND(SUM(FYFPPA1001),1)</f>
        <v>0</v>
      </c>
      <c r="F112" s="101">
        <f>ROUND(SUM(FYFPPA1002),1)</f>
        <v>0</v>
      </c>
      <c r="G112" s="101">
        <f>ROUND(SUM(FYFPPA1003),1)</f>
        <v>0</v>
      </c>
      <c r="H112" s="101">
        <f>ROUND(SUM(FYFPPA1004),1)</f>
        <v>0</v>
      </c>
      <c r="I112" s="101">
        <f>ROUND(SUM(FYFPPA1005),1)</f>
        <v>0</v>
      </c>
      <c r="J112" s="74"/>
      <c r="K112" s="97">
        <v>39</v>
      </c>
      <c r="IL112" s="87"/>
      <c r="IM112" s="87"/>
      <c r="IN112" s="87"/>
      <c r="IO112" s="87"/>
      <c r="IP112" s="87"/>
      <c r="IQ112" s="87"/>
    </row>
    <row r="113" spans="1:254" ht="16" customHeight="1">
      <c r="A113" s="9"/>
      <c r="B113" s="16" t="s">
        <v>92</v>
      </c>
      <c r="C113" s="84" t="str">
        <f t="shared" si="5"/>
        <v>113 :</v>
      </c>
      <c r="D113" s="92"/>
      <c r="E113" s="92"/>
      <c r="F113" s="92"/>
      <c r="G113" s="92"/>
      <c r="H113" s="92"/>
      <c r="I113" s="92"/>
      <c r="J113" s="108"/>
      <c r="IL113" s="92">
        <v>1</v>
      </c>
      <c r="IM113" s="92">
        <v>1</v>
      </c>
      <c r="IN113" s="92">
        <v>1</v>
      </c>
      <c r="IO113" s="92">
        <v>1</v>
      </c>
      <c r="IP113" s="92">
        <v>1</v>
      </c>
      <c r="IQ113" s="92">
        <v>1</v>
      </c>
      <c r="IR113" s="69"/>
    </row>
    <row r="114" spans="1:254" ht="16" customHeight="1">
      <c r="A114" s="9"/>
      <c r="B114" s="16" t="s">
        <v>93</v>
      </c>
      <c r="C114" s="84" t="str">
        <f t="shared" si="5"/>
        <v>114 :</v>
      </c>
      <c r="D114" s="92"/>
      <c r="E114" s="92"/>
      <c r="F114" s="92"/>
      <c r="G114" s="92"/>
      <c r="H114" s="92"/>
      <c r="I114" s="92"/>
      <c r="J114" s="108"/>
      <c r="IL114" s="92">
        <v>1</v>
      </c>
      <c r="IM114" s="92">
        <v>1</v>
      </c>
      <c r="IN114" s="92">
        <v>1</v>
      </c>
      <c r="IO114" s="92">
        <v>1</v>
      </c>
      <c r="IP114" s="92">
        <v>1</v>
      </c>
      <c r="IQ114" s="92">
        <v>1</v>
      </c>
      <c r="IR114" s="69"/>
    </row>
    <row r="115" spans="1:254" ht="16" customHeight="1">
      <c r="A115" s="9"/>
      <c r="B115" s="16" t="s">
        <v>94</v>
      </c>
      <c r="C115" s="84" t="str">
        <f t="shared" si="5"/>
        <v>115 :</v>
      </c>
      <c r="D115" s="82"/>
      <c r="E115" s="82"/>
      <c r="F115" s="82"/>
      <c r="G115" s="82"/>
      <c r="H115" s="82"/>
      <c r="I115" s="82"/>
      <c r="J115" s="108"/>
      <c r="IL115" s="82">
        <v>1</v>
      </c>
      <c r="IM115" s="82">
        <v>1</v>
      </c>
      <c r="IN115" s="82">
        <v>1</v>
      </c>
      <c r="IO115" s="82">
        <v>1</v>
      </c>
      <c r="IP115" s="82">
        <v>1</v>
      </c>
      <c r="IQ115" s="82">
        <v>1</v>
      </c>
      <c r="IR115" s="69"/>
    </row>
    <row r="116" spans="1:254" ht="16" customHeight="1">
      <c r="A116" s="9"/>
      <c r="B116" s="16" t="s">
        <v>95</v>
      </c>
      <c r="C116" s="84" t="str">
        <f t="shared" si="5"/>
        <v>116 :</v>
      </c>
      <c r="D116" s="92"/>
      <c r="E116" s="92"/>
      <c r="F116" s="92"/>
      <c r="G116" s="92"/>
      <c r="H116" s="92"/>
      <c r="I116" s="92"/>
      <c r="J116" s="108"/>
      <c r="IL116" s="92">
        <v>1</v>
      </c>
      <c r="IM116" s="92">
        <v>1</v>
      </c>
      <c r="IN116" s="92">
        <v>1</v>
      </c>
      <c r="IO116" s="92">
        <v>1</v>
      </c>
      <c r="IP116" s="92">
        <v>1</v>
      </c>
      <c r="IQ116" s="92">
        <v>1</v>
      </c>
      <c r="IR116" s="69"/>
      <c r="IT116" s="37"/>
    </row>
    <row r="117" spans="1:254" ht="16" customHeight="1">
      <c r="A117" s="9"/>
      <c r="B117" s="16" t="s">
        <v>96</v>
      </c>
      <c r="C117" s="84" t="str">
        <f t="shared" si="5"/>
        <v>117 :</v>
      </c>
      <c r="D117" s="92"/>
      <c r="E117" s="92"/>
      <c r="F117" s="92"/>
      <c r="G117" s="92"/>
      <c r="H117" s="92"/>
      <c r="I117" s="92"/>
      <c r="J117" s="108"/>
      <c r="IL117" s="92">
        <v>1</v>
      </c>
      <c r="IM117" s="92">
        <v>1</v>
      </c>
      <c r="IN117" s="92">
        <v>1</v>
      </c>
      <c r="IO117" s="92">
        <v>1</v>
      </c>
      <c r="IP117" s="92">
        <v>1</v>
      </c>
      <c r="IQ117" s="92">
        <v>1</v>
      </c>
      <c r="IR117" s="69"/>
    </row>
    <row r="118" spans="1:254" ht="16" customHeight="1">
      <c r="A118" s="9"/>
      <c r="B118" s="16" t="s">
        <v>97</v>
      </c>
      <c r="C118" s="84" t="str">
        <f t="shared" si="5"/>
        <v>118 :</v>
      </c>
      <c r="D118" s="92"/>
      <c r="E118" s="92"/>
      <c r="F118" s="92"/>
      <c r="G118" s="92"/>
      <c r="H118" s="92"/>
      <c r="I118" s="92"/>
      <c r="J118" s="108"/>
      <c r="IL118" s="92">
        <v>1</v>
      </c>
      <c r="IM118" s="92">
        <v>1</v>
      </c>
      <c r="IN118" s="92">
        <v>1</v>
      </c>
      <c r="IO118" s="92">
        <v>1</v>
      </c>
      <c r="IP118" s="92">
        <v>1</v>
      </c>
      <c r="IQ118" s="92">
        <v>1</v>
      </c>
      <c r="IR118" s="69"/>
    </row>
    <row r="119" spans="1:254" ht="16" customHeight="1">
      <c r="A119" s="9"/>
      <c r="B119" s="16" t="s">
        <v>98</v>
      </c>
      <c r="C119" s="84" t="str">
        <f t="shared" si="5"/>
        <v>119 :</v>
      </c>
      <c r="D119" s="92"/>
      <c r="E119" s="92"/>
      <c r="F119" s="92"/>
      <c r="G119" s="92"/>
      <c r="H119" s="92"/>
      <c r="I119" s="92"/>
      <c r="J119" s="108"/>
      <c r="IL119" s="92">
        <v>1</v>
      </c>
      <c r="IM119" s="92">
        <v>1</v>
      </c>
      <c r="IN119" s="92">
        <v>1</v>
      </c>
      <c r="IO119" s="92">
        <v>1</v>
      </c>
      <c r="IP119" s="92">
        <v>1</v>
      </c>
      <c r="IQ119" s="92">
        <v>1</v>
      </c>
      <c r="IR119" s="69"/>
      <c r="IT119" s="37"/>
    </row>
    <row r="120" spans="1:254" ht="16" customHeight="1">
      <c r="A120" s="9"/>
      <c r="B120" s="30" t="s">
        <v>99</v>
      </c>
      <c r="C120" s="84" t="str">
        <f t="shared" si="5"/>
        <v>120 :</v>
      </c>
      <c r="D120" s="102">
        <f>ROUND(SUM(FYFPPA523,FYFPPA524,FYFPPA525,FYFPPA526,FYFPPA527,FYFPPA528,FYFPPA529,FYFPPA530),1)</f>
        <v>0</v>
      </c>
      <c r="E120" s="102">
        <f>ROUND(SUM(FYFPPA555,FYFPPA556,FYFPPA557,FYFPPA558,FYFPPA560,FYFPPA559,FYFPPA561,FYFPPA562),1)</f>
        <v>0</v>
      </c>
      <c r="F120" s="102">
        <f>ROUND(SUM(FYFPPA587,FYFPPA588,FYFPPA589,FYFPPA590,FYFPPA591,FYFPPA592,FYFPPA593,FYFPPA594),1)</f>
        <v>0</v>
      </c>
      <c r="G120" s="102">
        <f>ROUND(SUM(FYFPPA619,FYFPPA620,FYFPPA621,FYFPPA622,FYFPPA623,FYFPPA624,FYFPPA625,FYFPPA626),1)</f>
        <v>0</v>
      </c>
      <c r="H120" s="102">
        <f>ROUND(SUM(FYFPPA651,FYFPPA652,FYFPPA653,FYFPPA654,FYFPPA655,FYFPPA656,FYFPPA657,FYFPPA658),1)</f>
        <v>0</v>
      </c>
      <c r="I120" s="102">
        <f>ROUND(SUM(FYFPPA683,FYFPPA684,FYFPPA685,FYFPPA686,FYFPPA687,FYFPPA688,FYFPPA689,FYFPPA690),1)</f>
        <v>0</v>
      </c>
      <c r="K120" s="97" t="s">
        <v>216</v>
      </c>
      <c r="IL120" s="77"/>
      <c r="IM120" s="77"/>
      <c r="IN120" s="77"/>
      <c r="IO120" s="77"/>
      <c r="IP120" s="77"/>
      <c r="IQ120" s="77"/>
    </row>
    <row r="121" spans="1:254" ht="16" customHeight="1">
      <c r="A121" s="9"/>
      <c r="B121" s="9"/>
      <c r="C121" s="88"/>
      <c r="D121" s="88"/>
      <c r="E121" s="88"/>
      <c r="F121" s="88"/>
      <c r="G121" s="88"/>
      <c r="H121" s="88"/>
      <c r="I121" s="88"/>
      <c r="IL121" s="88"/>
      <c r="IM121" s="88"/>
      <c r="IN121" s="88"/>
      <c r="IO121" s="88"/>
      <c r="IP121" s="88"/>
      <c r="IQ121" s="88"/>
    </row>
    <row r="122" spans="1:254" ht="16" customHeight="1">
      <c r="A122" s="9"/>
      <c r="B122" s="9" t="s">
        <v>100</v>
      </c>
      <c r="C122" s="84" t="str">
        <f>ROW()&amp;" :"</f>
        <v>122 :</v>
      </c>
      <c r="D122" s="92"/>
      <c r="E122" s="92"/>
      <c r="F122" s="92"/>
      <c r="G122" s="92"/>
      <c r="H122" s="92"/>
      <c r="I122" s="92"/>
      <c r="J122" s="108"/>
      <c r="IL122" s="92">
        <v>1</v>
      </c>
      <c r="IM122" s="92">
        <v>1</v>
      </c>
      <c r="IN122" s="92">
        <v>1</v>
      </c>
      <c r="IO122" s="92">
        <v>1</v>
      </c>
      <c r="IP122" s="92">
        <v>1</v>
      </c>
      <c r="IQ122" s="92">
        <v>1</v>
      </c>
      <c r="IR122" s="69"/>
      <c r="IT122" s="37"/>
    </row>
    <row r="123" spans="1:254" ht="3.75" customHeight="1">
      <c r="A123" s="9"/>
      <c r="B123" s="9"/>
      <c r="C123" s="88"/>
      <c r="D123" s="88"/>
      <c r="E123" s="88"/>
      <c r="F123" s="88"/>
      <c r="G123" s="88"/>
      <c r="H123" s="88"/>
      <c r="I123" s="88"/>
      <c r="IL123" s="88"/>
      <c r="IM123" s="88"/>
      <c r="IN123" s="88"/>
      <c r="IO123" s="88"/>
      <c r="IP123" s="88"/>
      <c r="IQ123" s="88"/>
    </row>
    <row r="124" spans="1:254" ht="16" customHeight="1">
      <c r="A124" s="9"/>
      <c r="B124" s="31" t="s">
        <v>101</v>
      </c>
      <c r="C124" s="88"/>
      <c r="D124" s="88"/>
      <c r="E124" s="88"/>
      <c r="F124" s="88"/>
      <c r="G124" s="88"/>
      <c r="H124" s="88"/>
      <c r="I124" s="88"/>
      <c r="IL124" s="88"/>
      <c r="IM124" s="88"/>
      <c r="IN124" s="88"/>
      <c r="IO124" s="88"/>
      <c r="IP124" s="88"/>
      <c r="IQ124" s="88"/>
    </row>
    <row r="125" spans="1:254" ht="16" customHeight="1">
      <c r="A125" s="9"/>
      <c r="B125" s="16" t="s">
        <v>102</v>
      </c>
      <c r="C125" s="84" t="str">
        <f>ROW()&amp;" :"</f>
        <v>125 :</v>
      </c>
      <c r="D125" s="92"/>
      <c r="E125" s="92"/>
      <c r="F125" s="92"/>
      <c r="G125" s="92"/>
      <c r="H125" s="92"/>
      <c r="I125" s="92"/>
      <c r="J125" s="108"/>
      <c r="IL125" s="92">
        <v>1</v>
      </c>
      <c r="IM125" s="92">
        <v>1</v>
      </c>
      <c r="IN125" s="92">
        <v>1</v>
      </c>
      <c r="IO125" s="92">
        <v>1</v>
      </c>
      <c r="IP125" s="92">
        <v>1</v>
      </c>
      <c r="IQ125" s="92">
        <v>1</v>
      </c>
      <c r="IR125" s="69"/>
    </row>
    <row r="126" spans="1:254" ht="16" customHeight="1">
      <c r="A126" s="9"/>
      <c r="B126" s="16" t="s">
        <v>103</v>
      </c>
      <c r="C126" s="84" t="str">
        <f>ROW()&amp;" :"</f>
        <v>126 :</v>
      </c>
      <c r="D126" s="92"/>
      <c r="E126" s="92"/>
      <c r="F126" s="92"/>
      <c r="G126" s="92"/>
      <c r="H126" s="92"/>
      <c r="I126" s="92"/>
      <c r="J126" s="108"/>
      <c r="IL126" s="92">
        <v>1</v>
      </c>
      <c r="IM126" s="92">
        <v>1</v>
      </c>
      <c r="IN126" s="92">
        <v>1</v>
      </c>
      <c r="IO126" s="92">
        <v>1</v>
      </c>
      <c r="IP126" s="92">
        <v>1</v>
      </c>
      <c r="IQ126" s="92">
        <v>1</v>
      </c>
      <c r="IR126" s="69"/>
      <c r="IT126" s="37"/>
    </row>
    <row r="127" spans="1:254" ht="16" customHeight="1">
      <c r="A127" s="9"/>
      <c r="B127" s="30" t="s">
        <v>104</v>
      </c>
      <c r="C127" s="84" t="str">
        <f>ROW()&amp;" :"</f>
        <v>127 :</v>
      </c>
      <c r="D127" s="102">
        <f>ROUND(SUM(FYFPPA533+FYFPPA534),1)</f>
        <v>0</v>
      </c>
      <c r="E127" s="102">
        <f>ROUND(SUM(FYFPPA565+FYFPPA566),1)</f>
        <v>0</v>
      </c>
      <c r="F127" s="102">
        <f>ROUND(SUM(FYFPPA597+FYFPPA598),1)</f>
        <v>0</v>
      </c>
      <c r="G127" s="102">
        <f>ROUND(SUM(FYFPPA629+FYFPPA630),1)</f>
        <v>0</v>
      </c>
      <c r="H127" s="102">
        <f>ROUND(SUM(FYFPPA661+FYFPPA662),1)</f>
        <v>0</v>
      </c>
      <c r="I127" s="102">
        <f>ROUND(SUM(FYFPPA693+FYFPPA694),1)</f>
        <v>0</v>
      </c>
      <c r="J127" s="86"/>
      <c r="K127" s="97" t="s">
        <v>204</v>
      </c>
      <c r="IL127" s="77"/>
      <c r="IM127" s="77"/>
      <c r="IN127" s="77"/>
      <c r="IO127" s="77"/>
      <c r="IP127" s="77"/>
      <c r="IQ127" s="77"/>
    </row>
    <row r="128" spans="1:254" ht="3.75" customHeight="1">
      <c r="A128" s="9"/>
      <c r="B128" s="9"/>
      <c r="C128" s="88"/>
      <c r="D128" s="88"/>
      <c r="E128" s="88"/>
      <c r="F128" s="88"/>
      <c r="G128" s="88"/>
      <c r="H128" s="88"/>
      <c r="I128" s="88"/>
      <c r="IL128" s="88"/>
      <c r="IM128" s="88"/>
      <c r="IN128" s="88"/>
      <c r="IO128" s="88"/>
      <c r="IP128" s="88"/>
      <c r="IQ128" s="88"/>
    </row>
    <row r="129" spans="1:254" ht="16" customHeight="1">
      <c r="A129" s="9"/>
      <c r="B129" s="31" t="s">
        <v>105</v>
      </c>
      <c r="C129" s="88"/>
      <c r="D129" s="88"/>
      <c r="E129" s="88"/>
      <c r="F129" s="88"/>
      <c r="G129" s="88"/>
      <c r="H129" s="88"/>
      <c r="I129" s="88"/>
      <c r="IL129" s="88"/>
      <c r="IM129" s="88"/>
      <c r="IN129" s="88"/>
      <c r="IO129" s="88"/>
      <c r="IP129" s="88"/>
      <c r="IQ129" s="88"/>
    </row>
    <row r="130" spans="1:254" ht="16" customHeight="1">
      <c r="A130" s="9"/>
      <c r="B130" s="16" t="s">
        <v>106</v>
      </c>
      <c r="C130" s="84" t="str">
        <f t="shared" ref="C130:C138" si="6">ROW()&amp;" :"</f>
        <v>130 :</v>
      </c>
      <c r="D130" s="92"/>
      <c r="E130" s="92"/>
      <c r="F130" s="92"/>
      <c r="G130" s="92"/>
      <c r="H130" s="92"/>
      <c r="I130" s="92"/>
      <c r="J130" s="108"/>
      <c r="IL130" s="92">
        <v>1</v>
      </c>
      <c r="IM130" s="92">
        <v>1</v>
      </c>
      <c r="IN130" s="92">
        <v>1</v>
      </c>
      <c r="IO130" s="92">
        <v>1</v>
      </c>
      <c r="IP130" s="92">
        <v>1</v>
      </c>
      <c r="IQ130" s="92">
        <v>1</v>
      </c>
      <c r="IR130" s="69"/>
    </row>
    <row r="131" spans="1:254" ht="16" customHeight="1">
      <c r="A131" s="9"/>
      <c r="B131" s="16" t="s">
        <v>107</v>
      </c>
      <c r="C131" s="84" t="str">
        <f t="shared" si="6"/>
        <v>131 :</v>
      </c>
      <c r="D131" s="92"/>
      <c r="E131" s="92"/>
      <c r="F131" s="92"/>
      <c r="G131" s="92"/>
      <c r="H131" s="92"/>
      <c r="I131" s="92"/>
      <c r="J131" s="108"/>
      <c r="IL131" s="92">
        <v>1</v>
      </c>
      <c r="IM131" s="92">
        <v>1</v>
      </c>
      <c r="IN131" s="92">
        <v>1</v>
      </c>
      <c r="IO131" s="92">
        <v>1</v>
      </c>
      <c r="IP131" s="92">
        <v>1</v>
      </c>
      <c r="IQ131" s="92">
        <v>1</v>
      </c>
      <c r="IR131" s="69"/>
    </row>
    <row r="132" spans="1:254" ht="16" customHeight="1">
      <c r="A132" s="9"/>
      <c r="B132" s="16" t="s">
        <v>108</v>
      </c>
      <c r="C132" s="84" t="str">
        <f t="shared" si="6"/>
        <v>132 :</v>
      </c>
      <c r="D132" s="92"/>
      <c r="E132" s="92"/>
      <c r="F132" s="92"/>
      <c r="G132" s="92"/>
      <c r="H132" s="92"/>
      <c r="I132" s="92"/>
      <c r="J132" s="108"/>
      <c r="IL132" s="92">
        <v>1</v>
      </c>
      <c r="IM132" s="92">
        <v>1</v>
      </c>
      <c r="IN132" s="92">
        <v>1</v>
      </c>
      <c r="IO132" s="92">
        <v>1</v>
      </c>
      <c r="IP132" s="92">
        <v>1</v>
      </c>
      <c r="IQ132" s="92">
        <v>1</v>
      </c>
      <c r="IR132" s="69"/>
    </row>
    <row r="133" spans="1:254" ht="16" customHeight="1">
      <c r="A133" s="9"/>
      <c r="B133" s="16" t="s">
        <v>109</v>
      </c>
      <c r="C133" s="84" t="str">
        <f t="shared" si="6"/>
        <v>133 :</v>
      </c>
      <c r="D133" s="92"/>
      <c r="E133" s="92"/>
      <c r="F133" s="92"/>
      <c r="G133" s="92"/>
      <c r="H133" s="92"/>
      <c r="I133" s="92"/>
      <c r="J133" s="108"/>
      <c r="IL133" s="92">
        <v>1</v>
      </c>
      <c r="IM133" s="92">
        <v>1</v>
      </c>
      <c r="IN133" s="92">
        <v>1</v>
      </c>
      <c r="IO133" s="92">
        <v>1</v>
      </c>
      <c r="IP133" s="92">
        <v>1</v>
      </c>
      <c r="IQ133" s="92">
        <v>1</v>
      </c>
      <c r="IR133" s="69"/>
    </row>
    <row r="134" spans="1:254" ht="16" customHeight="1">
      <c r="A134" s="9"/>
      <c r="B134" s="16" t="s">
        <v>110</v>
      </c>
      <c r="C134" s="84" t="str">
        <f t="shared" si="6"/>
        <v>134 :</v>
      </c>
      <c r="D134" s="92"/>
      <c r="E134" s="92"/>
      <c r="F134" s="92"/>
      <c r="G134" s="92"/>
      <c r="H134" s="92"/>
      <c r="I134" s="92"/>
      <c r="J134" s="108"/>
      <c r="IL134" s="92">
        <v>1</v>
      </c>
      <c r="IM134" s="92">
        <v>1</v>
      </c>
      <c r="IN134" s="92">
        <v>1</v>
      </c>
      <c r="IO134" s="92">
        <v>1</v>
      </c>
      <c r="IP134" s="92">
        <v>1</v>
      </c>
      <c r="IQ134" s="92">
        <v>1</v>
      </c>
      <c r="IR134" s="69"/>
    </row>
    <row r="135" spans="1:254" ht="16" customHeight="1">
      <c r="A135" s="9"/>
      <c r="B135" s="16" t="s">
        <v>111</v>
      </c>
      <c r="C135" s="84" t="str">
        <f t="shared" si="6"/>
        <v>135 :</v>
      </c>
      <c r="D135" s="92"/>
      <c r="E135" s="92"/>
      <c r="F135" s="92"/>
      <c r="G135" s="92"/>
      <c r="H135" s="92"/>
      <c r="I135" s="92"/>
      <c r="J135" s="108"/>
      <c r="IL135" s="92">
        <v>1</v>
      </c>
      <c r="IM135" s="92">
        <v>1</v>
      </c>
      <c r="IN135" s="92">
        <v>1</v>
      </c>
      <c r="IO135" s="92">
        <v>1</v>
      </c>
      <c r="IP135" s="92">
        <v>1</v>
      </c>
      <c r="IQ135" s="92">
        <v>1</v>
      </c>
      <c r="IR135" s="69"/>
      <c r="IT135" s="37"/>
    </row>
    <row r="136" spans="1:254" ht="16" customHeight="1">
      <c r="A136" s="9"/>
      <c r="B136" s="16" t="s">
        <v>112</v>
      </c>
      <c r="C136" s="84" t="str">
        <f t="shared" si="6"/>
        <v>136 :</v>
      </c>
      <c r="D136" s="92"/>
      <c r="E136" s="92"/>
      <c r="F136" s="92"/>
      <c r="G136" s="92"/>
      <c r="H136" s="92"/>
      <c r="I136" s="92"/>
      <c r="J136" s="108"/>
      <c r="IL136" s="92">
        <v>1</v>
      </c>
      <c r="IM136" s="92">
        <v>1</v>
      </c>
      <c r="IN136" s="92">
        <v>1</v>
      </c>
      <c r="IO136" s="92">
        <v>1</v>
      </c>
      <c r="IP136" s="92">
        <v>1</v>
      </c>
      <c r="IQ136" s="92">
        <v>1</v>
      </c>
      <c r="IR136" s="69"/>
    </row>
    <row r="137" spans="1:254" ht="16" customHeight="1">
      <c r="A137" s="9"/>
      <c r="B137" s="16" t="s">
        <v>113</v>
      </c>
      <c r="C137" s="84" t="str">
        <f t="shared" si="6"/>
        <v>137 :</v>
      </c>
      <c r="D137" s="92"/>
      <c r="E137" s="92"/>
      <c r="F137" s="92"/>
      <c r="G137" s="92"/>
      <c r="H137" s="92"/>
      <c r="I137" s="92"/>
      <c r="J137" s="108"/>
      <c r="IL137" s="92">
        <v>1</v>
      </c>
      <c r="IM137" s="92">
        <v>1</v>
      </c>
      <c r="IN137" s="92">
        <v>1</v>
      </c>
      <c r="IO137" s="92">
        <v>1</v>
      </c>
      <c r="IP137" s="92">
        <v>1</v>
      </c>
      <c r="IQ137" s="92">
        <v>1</v>
      </c>
      <c r="IR137" s="69"/>
      <c r="IT137" s="37"/>
    </row>
    <row r="138" spans="1:254" ht="16" customHeight="1">
      <c r="A138" s="9"/>
      <c r="B138" s="30" t="s">
        <v>114</v>
      </c>
      <c r="C138" s="84" t="str">
        <f t="shared" si="6"/>
        <v>138 :</v>
      </c>
      <c r="D138" s="102">
        <f>ROUND(SUM(FYFPPA536,FYFPPA537,FYFPPA538,FYFPPA539,FYFPPA540,FYFPPA541,FYFPPA542,FYFPPA543),1)</f>
        <v>0</v>
      </c>
      <c r="E138" s="102">
        <f>ROUND(SUM(FYFPPA568,FYFPPA569,FYFPPA570,FYFPPA571,FYFPPA572,FYFPPA573,FYFPPA574,FYFPPA575),1)</f>
        <v>0</v>
      </c>
      <c r="F138" s="102">
        <f>ROUND(SUM(FYFPPA600,FYFPPA601,FYFPPA602,FYFPPA603,FYFPPA604,FYFPPA605,FYFPPA606,FYFPPA607),1)</f>
        <v>0</v>
      </c>
      <c r="G138" s="102">
        <f>ROUND(SUM(FYFPPA632,FYFPPA633,FYFPPA634,FYFPPA635,FYFPPA636,FYFPPA637,FYFPPA638,FYFPPA639),1)</f>
        <v>0</v>
      </c>
      <c r="H138" s="102">
        <f>ROUND(SUM(FYFPPA664,FYFPPA665,FYFPPA666,FYFPPA667,FYFPPA668,FYFPPA669,FYFPPA670,FYFPPA671),1)</f>
        <v>0</v>
      </c>
      <c r="I138" s="102">
        <f>ROUND(SUM(FYFPPA696,FYFPPA697,FYFPPA698,FYFPPA699,FYFPPA700,FYFPPA701,FYFPPA702,FYFPPA703),1)</f>
        <v>0</v>
      </c>
      <c r="J138" s="86"/>
      <c r="K138" s="97" t="s">
        <v>205</v>
      </c>
      <c r="IL138" s="77"/>
      <c r="IM138" s="77"/>
      <c r="IN138" s="77"/>
      <c r="IO138" s="77"/>
      <c r="IP138" s="77"/>
      <c r="IQ138" s="77"/>
    </row>
    <row r="139" spans="1:254" ht="3.75" customHeight="1">
      <c r="A139" s="9"/>
      <c r="B139" s="9"/>
      <c r="C139" s="88"/>
      <c r="D139" s="88"/>
      <c r="E139" s="88"/>
      <c r="F139" s="88"/>
      <c r="G139" s="88"/>
      <c r="H139" s="88"/>
      <c r="I139" s="88"/>
      <c r="IL139" s="88"/>
      <c r="IM139" s="88"/>
      <c r="IN139" s="88"/>
      <c r="IO139" s="88"/>
      <c r="IP139" s="88"/>
      <c r="IQ139" s="88"/>
    </row>
    <row r="140" spans="1:254" ht="16" customHeight="1">
      <c r="A140" s="9"/>
      <c r="B140" s="30" t="s">
        <v>115</v>
      </c>
      <c r="C140" s="84" t="str">
        <f>ROW()&amp;" :"</f>
        <v>140 :</v>
      </c>
      <c r="D140" s="102">
        <f>ROUND(SUM(FYFPPA531+FYFPPA532+FYFPPA535+FYFPPA544),1)</f>
        <v>0</v>
      </c>
      <c r="E140" s="102">
        <f>ROUND(SUM(FYFPPA563+FYFPPA564+FYFPPA567+FYFPPA576),1)</f>
        <v>0</v>
      </c>
      <c r="F140" s="102">
        <f>ROUND(SUM(FYFPPA595+FYFPPA596+FYFPPA599+FYFPPA608),1)</f>
        <v>0</v>
      </c>
      <c r="G140" s="102">
        <f>ROUND(SUM(FYFPPA627+FYFPPA628+FYFPPA631+FYFPPA640),1)</f>
        <v>0</v>
      </c>
      <c r="H140" s="102">
        <f>ROUND(SUM(FYFPPA659+FYFPPA660+FYFPPA663+FYFPPA672),1)</f>
        <v>0</v>
      </c>
      <c r="I140" s="102">
        <f>ROUND(SUM(FYFPPA691+FYFPPA692+FYFPPA695+FYFPPA704),1)</f>
        <v>0</v>
      </c>
      <c r="J140" s="86"/>
      <c r="K140" s="97" t="s">
        <v>206</v>
      </c>
      <c r="IL140" s="77"/>
      <c r="IM140" s="77"/>
      <c r="IN140" s="77"/>
      <c r="IO140" s="77"/>
      <c r="IP140" s="77"/>
      <c r="IQ140" s="77"/>
    </row>
    <row r="141" spans="1:254" ht="3.75" customHeight="1">
      <c r="A141" s="9"/>
      <c r="B141" s="9"/>
      <c r="C141" s="88"/>
      <c r="D141" s="88"/>
      <c r="E141" s="88"/>
      <c r="F141" s="88"/>
      <c r="G141" s="88"/>
      <c r="H141" s="88"/>
      <c r="I141" s="88"/>
      <c r="IL141" s="88"/>
      <c r="IM141" s="88"/>
      <c r="IN141" s="88"/>
      <c r="IO141" s="88"/>
      <c r="IP141" s="88"/>
      <c r="IQ141" s="88"/>
    </row>
    <row r="142" spans="1:254" ht="16" customHeight="1">
      <c r="A142" s="9"/>
      <c r="B142" s="31" t="s">
        <v>116</v>
      </c>
      <c r="C142" s="88"/>
      <c r="D142" s="88"/>
      <c r="E142" s="88"/>
      <c r="F142" s="88"/>
      <c r="G142" s="88"/>
      <c r="H142" s="88"/>
      <c r="I142" s="88"/>
      <c r="IL142" s="88"/>
      <c r="IM142" s="88"/>
      <c r="IN142" s="88"/>
      <c r="IO142" s="88"/>
      <c r="IP142" s="88"/>
      <c r="IQ142" s="88"/>
    </row>
    <row r="143" spans="1:254" ht="16" customHeight="1">
      <c r="A143" s="9"/>
      <c r="B143" s="16" t="s">
        <v>117</v>
      </c>
      <c r="C143" s="84" t="str">
        <f>ROW()&amp;" :"</f>
        <v>143 :</v>
      </c>
      <c r="D143" s="92"/>
      <c r="E143" s="92"/>
      <c r="F143" s="92"/>
      <c r="G143" s="92"/>
      <c r="H143" s="92"/>
      <c r="I143" s="92"/>
      <c r="J143" s="108"/>
      <c r="IL143" s="92">
        <v>1</v>
      </c>
      <c r="IM143" s="92">
        <v>1</v>
      </c>
      <c r="IN143" s="92">
        <v>1</v>
      </c>
      <c r="IO143" s="92">
        <v>1</v>
      </c>
      <c r="IP143" s="92">
        <v>1</v>
      </c>
      <c r="IQ143" s="92">
        <v>1</v>
      </c>
      <c r="IR143" s="69"/>
    </row>
    <row r="144" spans="1:254" ht="16" customHeight="1">
      <c r="A144" s="9"/>
      <c r="B144" s="16" t="s">
        <v>118</v>
      </c>
      <c r="C144" s="84" t="str">
        <f>ROW()&amp;" :"</f>
        <v>144 :</v>
      </c>
      <c r="D144" s="92"/>
      <c r="E144" s="92"/>
      <c r="F144" s="92"/>
      <c r="G144" s="92"/>
      <c r="H144" s="92"/>
      <c r="I144" s="92"/>
      <c r="J144" s="108"/>
      <c r="IL144" s="92">
        <v>1</v>
      </c>
      <c r="IM144" s="92">
        <v>1</v>
      </c>
      <c r="IN144" s="92">
        <v>1</v>
      </c>
      <c r="IO144" s="92">
        <v>1</v>
      </c>
      <c r="IP144" s="92">
        <v>1</v>
      </c>
      <c r="IQ144" s="92">
        <v>1</v>
      </c>
      <c r="IR144" s="69"/>
    </row>
    <row r="145" spans="1:254" ht="16" customHeight="1">
      <c r="A145" s="9"/>
      <c r="B145" s="16" t="s">
        <v>119</v>
      </c>
      <c r="C145" s="84" t="str">
        <f>ROW()&amp;" :"</f>
        <v>145 :</v>
      </c>
      <c r="D145" s="92"/>
      <c r="E145" s="92"/>
      <c r="F145" s="92"/>
      <c r="G145" s="92"/>
      <c r="H145" s="92"/>
      <c r="I145" s="92"/>
      <c r="J145" s="108"/>
      <c r="IL145" s="92">
        <v>1</v>
      </c>
      <c r="IM145" s="92">
        <v>1</v>
      </c>
      <c r="IN145" s="92">
        <v>1</v>
      </c>
      <c r="IO145" s="92">
        <v>1</v>
      </c>
      <c r="IP145" s="92">
        <v>1</v>
      </c>
      <c r="IQ145" s="92">
        <v>1</v>
      </c>
      <c r="IR145" s="69"/>
      <c r="IT145" s="37"/>
    </row>
    <row r="146" spans="1:254" ht="16" customHeight="1">
      <c r="A146" s="9"/>
      <c r="B146" s="16" t="s">
        <v>120</v>
      </c>
      <c r="C146" s="84" t="str">
        <f>ROW()&amp;" :"</f>
        <v>146 :</v>
      </c>
      <c r="D146" s="92"/>
      <c r="E146" s="92"/>
      <c r="F146" s="92"/>
      <c r="G146" s="92"/>
      <c r="H146" s="92"/>
      <c r="I146" s="92"/>
      <c r="J146" s="108"/>
      <c r="IL146" s="92">
        <v>1</v>
      </c>
      <c r="IM146" s="92">
        <v>1</v>
      </c>
      <c r="IN146" s="92">
        <v>1</v>
      </c>
      <c r="IO146" s="92">
        <v>1</v>
      </c>
      <c r="IP146" s="92">
        <v>1</v>
      </c>
      <c r="IQ146" s="92">
        <v>1</v>
      </c>
      <c r="IR146" s="69"/>
    </row>
    <row r="147" spans="1:254" ht="16" customHeight="1">
      <c r="A147" s="9"/>
      <c r="B147" s="30" t="s">
        <v>121</v>
      </c>
      <c r="C147" s="84" t="str">
        <f>ROW()&amp;" :"</f>
        <v>147 :</v>
      </c>
      <c r="D147" s="102">
        <f>ROUND(SUM(FYFPPA546,FYFPPA547,FYFPPA548,FYFPPA549),1)</f>
        <v>0</v>
      </c>
      <c r="E147" s="102">
        <f>ROUND(SUM(FYFPPA578,FYFPPA579,FYFPPA580,FYFPPA581),1)</f>
        <v>0</v>
      </c>
      <c r="F147" s="102">
        <f>ROUND(SUM(FYFPPA610,FYFPPA611,FYFPPA612,FYFPPA613),1)</f>
        <v>0</v>
      </c>
      <c r="G147" s="102">
        <f>ROUND(SUM(FYFPPA642,FYFPPA643,FYFPPA644,FYFPPA645),1)</f>
        <v>0</v>
      </c>
      <c r="H147" s="102">
        <f>ROUND(SUM(FYFPPA674,FYFPPA675,FYFPPA676,FYFPPA677),1)</f>
        <v>0</v>
      </c>
      <c r="I147" s="102">
        <f>ROUND(SUM(FYFPPA706,FYFPPA707,FYFPPA708,FYFPPA709),1)</f>
        <v>0</v>
      </c>
      <c r="J147" s="86"/>
      <c r="K147" s="97" t="s">
        <v>207</v>
      </c>
      <c r="IL147" s="77"/>
      <c r="IM147" s="77"/>
      <c r="IN147" s="77"/>
      <c r="IO147" s="77"/>
      <c r="IP147" s="77"/>
      <c r="IQ147" s="77"/>
    </row>
    <row r="148" spans="1:254" ht="3.75" customHeight="1">
      <c r="A148" s="9"/>
      <c r="B148" s="9"/>
      <c r="C148" s="88"/>
      <c r="D148" s="88"/>
      <c r="E148" s="88"/>
      <c r="F148" s="88"/>
      <c r="G148" s="88"/>
      <c r="H148" s="88"/>
      <c r="I148" s="88"/>
      <c r="IL148" s="88"/>
      <c r="IM148" s="88"/>
      <c r="IN148" s="88"/>
      <c r="IO148" s="88"/>
      <c r="IP148" s="88"/>
      <c r="IQ148" s="88"/>
    </row>
    <row r="149" spans="1:254" ht="16" customHeight="1">
      <c r="A149" s="9"/>
      <c r="B149" s="30" t="s">
        <v>122</v>
      </c>
      <c r="C149" s="84" t="str">
        <f>ROW()&amp;" :"</f>
        <v>149 :</v>
      </c>
      <c r="D149" s="102">
        <f>ROUND(SUM(FYFPPA545+FYFPPA550),1)</f>
        <v>0</v>
      </c>
      <c r="E149" s="102">
        <f>ROUND(SUM(FYFPPA577+FYFPPA582),1)</f>
        <v>0</v>
      </c>
      <c r="F149" s="102">
        <f>ROUND(SUM(FYFPPA609+FYFPPA614),1)</f>
        <v>0</v>
      </c>
      <c r="G149" s="102">
        <f>ROUND(SUM(FYFPPA641+FYFPPA646),1)</f>
        <v>0</v>
      </c>
      <c r="H149" s="102">
        <f>ROUND(SUM(FYFPPA673+FYFPPA678),1)</f>
        <v>0</v>
      </c>
      <c r="I149" s="102">
        <f>ROUND(SUM(FYFPPA705+FYFPPA710),1)</f>
        <v>0</v>
      </c>
      <c r="J149" s="86"/>
      <c r="K149" s="97" t="s">
        <v>208</v>
      </c>
      <c r="IL149" s="77"/>
      <c r="IM149" s="77"/>
      <c r="IN149" s="77"/>
      <c r="IO149" s="77"/>
      <c r="IP149" s="77"/>
      <c r="IQ149" s="77"/>
    </row>
    <row r="150" spans="1:254" ht="3.75" customHeight="1">
      <c r="A150" s="9"/>
      <c r="B150" s="9"/>
      <c r="C150" s="88"/>
      <c r="D150" s="88"/>
      <c r="E150" s="88"/>
      <c r="F150" s="88"/>
      <c r="G150" s="88"/>
      <c r="H150" s="88"/>
      <c r="I150" s="88"/>
      <c r="IL150" s="88"/>
      <c r="IM150" s="88"/>
      <c r="IN150" s="88"/>
      <c r="IO150" s="88"/>
      <c r="IP150" s="88"/>
      <c r="IQ150" s="88"/>
    </row>
    <row r="151" spans="1:254" ht="16" customHeight="1">
      <c r="A151" s="9"/>
      <c r="B151" s="31" t="s">
        <v>123</v>
      </c>
      <c r="C151" s="88"/>
      <c r="D151" s="88"/>
      <c r="E151" s="88"/>
      <c r="F151" s="88"/>
      <c r="G151" s="88"/>
      <c r="H151" s="88"/>
      <c r="I151" s="88"/>
      <c r="IL151" s="88"/>
      <c r="IM151" s="88"/>
      <c r="IN151" s="88"/>
      <c r="IO151" s="88"/>
      <c r="IP151" s="88"/>
      <c r="IQ151" s="88"/>
    </row>
    <row r="152" spans="1:254" ht="16" customHeight="1">
      <c r="A152" s="9"/>
      <c r="B152" s="16" t="s">
        <v>124</v>
      </c>
      <c r="C152" s="84" t="str">
        <f>ROW()&amp;" :"</f>
        <v>152 :</v>
      </c>
      <c r="D152" s="92"/>
      <c r="E152" s="92"/>
      <c r="F152" s="101">
        <f>ROUND(FYFPPA586,1)</f>
        <v>0</v>
      </c>
      <c r="G152" s="101">
        <f>ROUND(FYFPPA618,1)</f>
        <v>0</v>
      </c>
      <c r="H152" s="101">
        <f>ROUND(FYFPPA650,1)</f>
        <v>0</v>
      </c>
      <c r="I152" s="101">
        <f>ROUND(FYFPPA682,1)</f>
        <v>0</v>
      </c>
      <c r="J152" s="108"/>
      <c r="K152" s="97" t="s">
        <v>209</v>
      </c>
      <c r="IL152" s="92">
        <v>1</v>
      </c>
      <c r="IM152" s="92">
        <v>1</v>
      </c>
      <c r="IN152" s="87"/>
      <c r="IO152" s="87"/>
      <c r="IP152" s="87"/>
      <c r="IQ152" s="87"/>
    </row>
    <row r="153" spans="1:254" ht="16" customHeight="1">
      <c r="A153" s="9"/>
      <c r="B153" s="16" t="s">
        <v>125</v>
      </c>
      <c r="C153" s="84" t="str">
        <f>ROW()&amp;" :"</f>
        <v>153 :</v>
      </c>
      <c r="D153" s="101">
        <f>ROUND(SUM(FYFPPA551),1)</f>
        <v>0</v>
      </c>
      <c r="E153" s="101">
        <f>ROUND(SUM(FYFPPA583),1)</f>
        <v>0</v>
      </c>
      <c r="F153" s="101">
        <f>ROUND(SUM(FYFPPA615),1)</f>
        <v>0</v>
      </c>
      <c r="G153" s="101">
        <f>ROUND(SUM(FYFPPA647),1)</f>
        <v>0</v>
      </c>
      <c r="H153" s="101">
        <f>ROUND(SUM(FYFPPA679),1)</f>
        <v>0</v>
      </c>
      <c r="I153" s="101">
        <f>ROUND(SUM(FYFPPA711),1)</f>
        <v>0</v>
      </c>
      <c r="J153" s="108"/>
      <c r="K153" s="97">
        <v>149</v>
      </c>
      <c r="IL153" s="87"/>
      <c r="IM153" s="87"/>
      <c r="IN153" s="87"/>
      <c r="IO153" s="87"/>
      <c r="IP153" s="87"/>
      <c r="IQ153" s="87"/>
    </row>
    <row r="154" spans="1:254" ht="16" customHeight="1">
      <c r="A154" s="9"/>
      <c r="B154" s="30" t="s">
        <v>126</v>
      </c>
      <c r="C154" s="84" t="str">
        <f>ROW()&amp;" :"</f>
        <v>154 :</v>
      </c>
      <c r="D154" s="102">
        <f>ROUND(SUM(FYFPPA552+FYFPPA553),1)</f>
        <v>0</v>
      </c>
      <c r="E154" s="102">
        <f>ROUND(SUM(FYFPPA584+FYFPPA585),1)</f>
        <v>0</v>
      </c>
      <c r="F154" s="102">
        <f>ROUND(SUM(FYFPPA616+FYFPPA617),1)</f>
        <v>0</v>
      </c>
      <c r="G154" s="102">
        <f>ROUND(SUM(FYFPPA648+FYFPPA649),1)</f>
        <v>0</v>
      </c>
      <c r="H154" s="102">
        <f>ROUND(SUM(FYFPPA680+FYFPPA681),1)</f>
        <v>0</v>
      </c>
      <c r="I154" s="102">
        <f>ROUND(SUM(FYFPPA712+FYFPPA713),1)</f>
        <v>0</v>
      </c>
      <c r="J154" s="108"/>
      <c r="K154" s="97" t="s">
        <v>210</v>
      </c>
      <c r="IL154" s="77"/>
      <c r="IM154" s="77"/>
      <c r="IN154" s="77"/>
      <c r="IO154" s="77"/>
      <c r="IP154" s="77"/>
      <c r="IQ154" s="77"/>
    </row>
    <row r="155" spans="1:254" ht="16" customHeight="1">
      <c r="A155" s="9"/>
      <c r="B155" s="9"/>
      <c r="C155" s="58"/>
      <c r="D155" s="58"/>
      <c r="E155" s="58"/>
      <c r="F155" s="58"/>
      <c r="G155" s="58"/>
      <c r="H155" s="58"/>
      <c r="I155" s="58"/>
      <c r="J155" s="36"/>
      <c r="K155" s="99"/>
      <c r="IL155" s="58"/>
      <c r="IM155" s="58"/>
      <c r="IN155" s="58"/>
      <c r="IO155" s="58"/>
      <c r="IP155" s="58"/>
      <c r="IQ155" s="58"/>
      <c r="IT155" s="37"/>
    </row>
    <row r="156" spans="1:254" ht="16" customHeight="1">
      <c r="A156" s="9"/>
      <c r="B156" s="29" t="s">
        <v>127</v>
      </c>
      <c r="C156" s="55"/>
      <c r="D156" s="83"/>
      <c r="E156" s="83"/>
      <c r="F156" s="83"/>
      <c r="G156" s="83"/>
      <c r="H156" s="83"/>
      <c r="I156" s="83"/>
      <c r="IL156" s="83"/>
      <c r="IM156" s="83"/>
      <c r="IN156" s="83"/>
      <c r="IO156" s="83"/>
      <c r="IP156" s="83"/>
      <c r="IQ156" s="83"/>
    </row>
    <row r="157" spans="1:254" ht="3.75" customHeight="1">
      <c r="A157" s="13"/>
      <c r="B157" s="29"/>
      <c r="C157" s="88"/>
      <c r="D157" s="27"/>
      <c r="E157" s="27"/>
      <c r="F157" s="27"/>
      <c r="G157" s="27"/>
      <c r="H157" s="27"/>
      <c r="I157" s="27"/>
      <c r="IL157" s="27"/>
      <c r="IM157" s="27"/>
      <c r="IN157" s="27"/>
      <c r="IO157" s="27"/>
      <c r="IP157" s="27"/>
      <c r="IQ157" s="27"/>
    </row>
    <row r="158" spans="1:254" ht="16" customHeight="1">
      <c r="A158" s="9"/>
      <c r="B158" s="96" t="s">
        <v>218</v>
      </c>
      <c r="C158" s="55"/>
      <c r="D158" s="83"/>
      <c r="E158" s="83"/>
      <c r="F158" s="83"/>
      <c r="G158" s="83"/>
      <c r="H158" s="83"/>
      <c r="I158" s="83"/>
      <c r="IL158" s="83"/>
      <c r="IM158" s="83"/>
      <c r="IN158" s="83"/>
      <c r="IO158" s="83"/>
      <c r="IP158" s="83"/>
      <c r="IQ158" s="83"/>
    </row>
    <row r="159" spans="1:254" ht="16" customHeight="1">
      <c r="A159" s="9"/>
      <c r="B159" s="16" t="s">
        <v>136</v>
      </c>
      <c r="C159" s="84" t="str">
        <f>ROW()&amp;" :"</f>
        <v>159 :</v>
      </c>
      <c r="D159" s="89"/>
      <c r="E159" s="89"/>
      <c r="F159" s="89"/>
      <c r="G159" s="89"/>
      <c r="H159" s="89"/>
      <c r="I159" s="89"/>
      <c r="J159" s="108"/>
      <c r="IL159" s="89">
        <v>1</v>
      </c>
      <c r="IM159" s="89">
        <v>1</v>
      </c>
      <c r="IN159" s="89">
        <v>1</v>
      </c>
      <c r="IO159" s="89">
        <v>1</v>
      </c>
      <c r="IP159" s="89">
        <v>1</v>
      </c>
      <c r="IQ159" s="89">
        <v>1</v>
      </c>
      <c r="IR159" s="69"/>
    </row>
    <row r="160" spans="1:254" ht="16" customHeight="1">
      <c r="B160" s="16" t="s">
        <v>137</v>
      </c>
      <c r="C160" s="84" t="str">
        <f>ROW()&amp;" :"</f>
        <v>160 :</v>
      </c>
      <c r="D160" s="89"/>
      <c r="E160" s="89"/>
      <c r="F160" s="89"/>
      <c r="G160" s="89"/>
      <c r="H160" s="89"/>
      <c r="I160" s="89"/>
      <c r="J160" s="108"/>
      <c r="IL160" s="89">
        <v>1</v>
      </c>
      <c r="IM160" s="89">
        <v>1</v>
      </c>
      <c r="IN160" s="89">
        <v>1</v>
      </c>
      <c r="IO160" s="89">
        <v>1</v>
      </c>
      <c r="IP160" s="89">
        <v>1</v>
      </c>
      <c r="IQ160" s="89">
        <v>1</v>
      </c>
      <c r="IR160" s="69"/>
    </row>
    <row r="161" spans="1:254" ht="16" customHeight="1">
      <c r="B161" s="16" t="s">
        <v>138</v>
      </c>
      <c r="C161" s="84" t="str">
        <f>ROW()&amp;" :"</f>
        <v>161 :</v>
      </c>
      <c r="D161" s="89"/>
      <c r="E161" s="89"/>
      <c r="F161" s="89"/>
      <c r="G161" s="89"/>
      <c r="H161" s="89"/>
      <c r="I161" s="89"/>
      <c r="J161" s="108"/>
      <c r="IL161" s="89">
        <v>1</v>
      </c>
      <c r="IM161" s="89">
        <v>1</v>
      </c>
      <c r="IN161" s="89">
        <v>1</v>
      </c>
      <c r="IO161" s="89">
        <v>1</v>
      </c>
      <c r="IP161" s="89">
        <v>1</v>
      </c>
      <c r="IQ161" s="89">
        <v>1</v>
      </c>
      <c r="IR161" s="69"/>
    </row>
    <row r="162" spans="1:254" ht="16" customHeight="1">
      <c r="B162" s="16" t="s">
        <v>139</v>
      </c>
      <c r="C162" s="84" t="str">
        <f>ROW()&amp;" :"</f>
        <v>162 :</v>
      </c>
      <c r="D162" s="89"/>
      <c r="E162" s="89"/>
      <c r="F162" s="89"/>
      <c r="G162" s="89"/>
      <c r="H162" s="89"/>
      <c r="I162" s="89"/>
      <c r="J162" s="108"/>
      <c r="IL162" s="89">
        <v>1</v>
      </c>
      <c r="IM162" s="89">
        <v>1</v>
      </c>
      <c r="IN162" s="89">
        <v>1</v>
      </c>
      <c r="IO162" s="89">
        <v>1</v>
      </c>
      <c r="IP162" s="89">
        <v>1</v>
      </c>
      <c r="IQ162" s="89">
        <v>1</v>
      </c>
      <c r="IR162" s="69"/>
      <c r="IT162" s="37"/>
    </row>
    <row r="163" spans="1:254" ht="16" customHeight="1">
      <c r="B163" s="59" t="s">
        <v>140</v>
      </c>
      <c r="C163" s="84" t="str">
        <f>ROW()&amp;" :"</f>
        <v>163 :</v>
      </c>
      <c r="D163" s="106">
        <f>ROUND(SUM(FYFPPA730+FYFPPA740+FYFPPA750+FYFPPA760),0)</f>
        <v>0</v>
      </c>
      <c r="E163" s="106">
        <f>ROUND(SUM(FYFPPA731+FYFPPA741+FYFPPA751+FYFPPA761),0)</f>
        <v>0</v>
      </c>
      <c r="F163" s="106">
        <f>ROUND(SUM(FYFPPA732+FYFPPA742+FYFPPA752+FYFPPA762),0)</f>
        <v>0</v>
      </c>
      <c r="G163" s="106">
        <f>ROUND(SUM(FYFPPA733+FYFPPA743+FYFPPA753+FYFPPA763),0)</f>
        <v>0</v>
      </c>
      <c r="H163" s="106">
        <f>ROUND(SUM(FYFPPA734+FYFPPA744+FYFPPA754+FYFPPA764),0)</f>
        <v>0</v>
      </c>
      <c r="I163" s="106">
        <f>ROUND(SUM(FYFPPA735+FYFPPA745+FYFPPA755+FYFPPA765),0)</f>
        <v>0</v>
      </c>
      <c r="J163" s="108"/>
      <c r="K163" s="97" t="s">
        <v>134</v>
      </c>
      <c r="IL163" s="78"/>
      <c r="IM163" s="78"/>
      <c r="IN163" s="78"/>
      <c r="IO163" s="78"/>
      <c r="IP163" s="78"/>
      <c r="IQ163" s="78"/>
    </row>
    <row r="164" spans="1:254" ht="16" customHeight="1">
      <c r="A164" s="14"/>
      <c r="B164" s="31"/>
      <c r="C164" s="55"/>
      <c r="D164" s="85"/>
      <c r="E164" s="85"/>
      <c r="F164" s="85"/>
      <c r="G164" s="85"/>
      <c r="H164" s="85"/>
      <c r="I164" s="85"/>
      <c r="IL164" s="85"/>
      <c r="IM164" s="85"/>
      <c r="IN164" s="85"/>
      <c r="IO164" s="85"/>
      <c r="IP164" s="85"/>
      <c r="IQ164" s="85"/>
      <c r="IT164" s="37"/>
    </row>
    <row r="165" spans="1:254" ht="16" customHeight="1">
      <c r="A165" s="14"/>
      <c r="B165" s="31" t="s">
        <v>149</v>
      </c>
      <c r="C165" s="55"/>
      <c r="D165" s="56"/>
      <c r="E165" s="56"/>
      <c r="F165" s="56"/>
      <c r="G165" s="56"/>
      <c r="H165" s="56"/>
      <c r="I165" s="56"/>
      <c r="IL165" s="56"/>
      <c r="IM165" s="56"/>
      <c r="IN165" s="56"/>
      <c r="IO165" s="56"/>
      <c r="IP165" s="56"/>
      <c r="IQ165" s="56"/>
    </row>
    <row r="166" spans="1:254" ht="16" customHeight="1">
      <c r="A166" s="9"/>
      <c r="B166" s="16" t="s">
        <v>150</v>
      </c>
      <c r="C166" s="84" t="str">
        <f>ROW()&amp;" :"</f>
        <v>166 :</v>
      </c>
      <c r="D166" s="89"/>
      <c r="E166" s="89"/>
      <c r="F166" s="89"/>
      <c r="G166" s="89"/>
      <c r="H166" s="89"/>
      <c r="I166" s="89"/>
      <c r="J166" s="108"/>
      <c r="IL166" s="89">
        <v>1</v>
      </c>
      <c r="IM166" s="89">
        <v>1</v>
      </c>
      <c r="IN166" s="89">
        <v>1</v>
      </c>
      <c r="IO166" s="89">
        <v>1</v>
      </c>
      <c r="IP166" s="89">
        <v>1</v>
      </c>
      <c r="IQ166" s="89">
        <v>1</v>
      </c>
      <c r="IR166" s="69"/>
    </row>
    <row r="167" spans="1:254" ht="16" customHeight="1">
      <c r="A167" s="9"/>
      <c r="B167" s="16" t="s">
        <v>151</v>
      </c>
      <c r="C167" s="84" t="str">
        <f>ROW()&amp;" :"</f>
        <v>167 :</v>
      </c>
      <c r="D167" s="89"/>
      <c r="E167" s="89"/>
      <c r="F167" s="89"/>
      <c r="G167" s="89"/>
      <c r="H167" s="89"/>
      <c r="I167" s="89"/>
      <c r="J167" s="108"/>
      <c r="IL167" s="89">
        <v>1</v>
      </c>
      <c r="IM167" s="89">
        <v>1</v>
      </c>
      <c r="IN167" s="89">
        <v>1</v>
      </c>
      <c r="IO167" s="89">
        <v>1</v>
      </c>
      <c r="IP167" s="89">
        <v>1</v>
      </c>
      <c r="IQ167" s="89">
        <v>1</v>
      </c>
      <c r="IR167" s="69"/>
    </row>
    <row r="168" spans="1:254" ht="16" customHeight="1">
      <c r="A168" s="9"/>
      <c r="B168" s="16" t="s">
        <v>147</v>
      </c>
      <c r="C168" s="84" t="str">
        <f>ROW()&amp;" :"</f>
        <v>168 :</v>
      </c>
      <c r="D168" s="89"/>
      <c r="E168" s="89"/>
      <c r="F168" s="89"/>
      <c r="G168" s="89"/>
      <c r="H168" s="89"/>
      <c r="I168" s="89"/>
      <c r="J168" s="108"/>
      <c r="IL168" s="89">
        <v>1</v>
      </c>
      <c r="IM168" s="89">
        <v>1</v>
      </c>
      <c r="IN168" s="89">
        <v>1</v>
      </c>
      <c r="IO168" s="89">
        <v>1</v>
      </c>
      <c r="IP168" s="89">
        <v>1</v>
      </c>
      <c r="IQ168" s="89">
        <v>1</v>
      </c>
      <c r="IR168" s="69"/>
      <c r="IT168" s="37"/>
    </row>
    <row r="169" spans="1:254" ht="16" customHeight="1">
      <c r="IL169" s="24"/>
      <c r="IM169" s="24"/>
      <c r="IN169" s="24"/>
      <c r="IO169" s="24"/>
      <c r="IP169" s="24"/>
      <c r="IQ169" s="24"/>
    </row>
    <row r="170" spans="1:254" ht="16" customHeight="1">
      <c r="A170" s="14"/>
      <c r="B170" s="31" t="s">
        <v>128</v>
      </c>
      <c r="C170" s="55"/>
      <c r="D170" s="55"/>
      <c r="E170" s="55"/>
      <c r="F170" s="55"/>
      <c r="G170" s="55"/>
      <c r="H170" s="55"/>
      <c r="I170" s="55"/>
      <c r="IL170" s="55"/>
      <c r="IM170" s="55"/>
      <c r="IN170" s="55"/>
      <c r="IO170" s="55"/>
      <c r="IP170" s="55"/>
      <c r="IQ170" s="55"/>
    </row>
    <row r="171" spans="1:254" ht="16" customHeight="1">
      <c r="A171" s="14"/>
      <c r="B171" s="16" t="s">
        <v>129</v>
      </c>
      <c r="C171" s="84" t="str">
        <f>ROW()&amp;" :"</f>
        <v>171 :</v>
      </c>
      <c r="D171" s="89"/>
      <c r="E171" s="89"/>
      <c r="F171" s="89"/>
      <c r="G171" s="89"/>
      <c r="H171" s="89"/>
      <c r="I171" s="89"/>
      <c r="J171" s="108"/>
      <c r="IL171" s="89">
        <v>1</v>
      </c>
      <c r="IM171" s="89">
        <v>1</v>
      </c>
      <c r="IN171" s="89">
        <v>1</v>
      </c>
      <c r="IO171" s="89">
        <v>1</v>
      </c>
      <c r="IP171" s="89">
        <v>1</v>
      </c>
      <c r="IQ171" s="89">
        <v>1</v>
      </c>
    </row>
    <row r="172" spans="1:254" ht="16" customHeight="1">
      <c r="A172" s="14"/>
      <c r="B172" s="16" t="s">
        <v>130</v>
      </c>
      <c r="C172" s="84" t="str">
        <f>ROW()&amp;" :"</f>
        <v>172 :</v>
      </c>
      <c r="D172" s="89"/>
      <c r="E172" s="89"/>
      <c r="F172" s="89"/>
      <c r="G172" s="89"/>
      <c r="H172" s="89"/>
      <c r="I172" s="89"/>
      <c r="J172" s="108"/>
      <c r="IL172" s="89">
        <v>1</v>
      </c>
      <c r="IM172" s="89">
        <v>1</v>
      </c>
      <c r="IN172" s="89">
        <v>1</v>
      </c>
      <c r="IO172" s="89">
        <v>1</v>
      </c>
      <c r="IP172" s="89">
        <v>1</v>
      </c>
      <c r="IQ172" s="89">
        <v>1</v>
      </c>
    </row>
    <row r="173" spans="1:254" ht="16" customHeight="1">
      <c r="A173" s="14"/>
      <c r="B173" s="16" t="s">
        <v>131</v>
      </c>
      <c r="C173" s="84" t="str">
        <f>ROW()&amp;" :"</f>
        <v>173 :</v>
      </c>
      <c r="D173" s="89"/>
      <c r="E173" s="89"/>
      <c r="F173" s="89"/>
      <c r="G173" s="89"/>
      <c r="H173" s="89"/>
      <c r="I173" s="89"/>
      <c r="J173" s="108"/>
      <c r="IL173" s="89">
        <v>1</v>
      </c>
      <c r="IM173" s="89">
        <v>1</v>
      </c>
      <c r="IN173" s="89">
        <v>1</v>
      </c>
      <c r="IO173" s="89">
        <v>1</v>
      </c>
      <c r="IP173" s="89">
        <v>1</v>
      </c>
      <c r="IQ173" s="89">
        <v>1</v>
      </c>
    </row>
    <row r="174" spans="1:254" ht="16" customHeight="1">
      <c r="A174" s="14"/>
      <c r="B174" s="16" t="s">
        <v>132</v>
      </c>
      <c r="C174" s="84" t="str">
        <f>ROW()&amp;" :"</f>
        <v>174 :</v>
      </c>
      <c r="D174" s="89"/>
      <c r="E174" s="89"/>
      <c r="F174" s="89"/>
      <c r="G174" s="89"/>
      <c r="H174" s="89"/>
      <c r="I174" s="89"/>
      <c r="J174" s="108"/>
      <c r="IL174" s="89">
        <v>1</v>
      </c>
      <c r="IM174" s="89">
        <v>1</v>
      </c>
      <c r="IN174" s="89">
        <v>1</v>
      </c>
      <c r="IO174" s="89">
        <v>1</v>
      </c>
      <c r="IP174" s="89">
        <v>1</v>
      </c>
      <c r="IQ174" s="89">
        <v>1</v>
      </c>
    </row>
    <row r="175" spans="1:254" ht="16" customHeight="1">
      <c r="A175" s="9"/>
      <c r="B175" s="59" t="s">
        <v>133</v>
      </c>
      <c r="C175" s="84" t="str">
        <f>ROW()&amp;" :"</f>
        <v>175 :</v>
      </c>
      <c r="D175" s="107">
        <f>ROUND(SUM(FYFPPA1024+FYFPPA1025+FYFPPA1026+FYFPPA1027),0)</f>
        <v>0</v>
      </c>
      <c r="E175" s="107">
        <f>ROUND(SUM(FYFPPA1028+FYFPPA1029+FYFPPA1030+FYFPPA1031),0)</f>
        <v>0</v>
      </c>
      <c r="F175" s="107">
        <f>ROUND(SUM(FYFPPA1032+FYFPPA1033+FYFPPA1034+FYFPPA1035),0)</f>
        <v>0</v>
      </c>
      <c r="G175" s="107">
        <f>ROUND(SUM(FYFPPA1036+FYFPPA1037+FYFPPA1038+FYFPPA1039),0)</f>
        <v>0</v>
      </c>
      <c r="H175" s="107">
        <f>ROUND(SUM(FYFPPA1040+FYFPPA1041+FYFPPA1042+FYFPPA1043),0)</f>
        <v>0</v>
      </c>
      <c r="I175" s="107">
        <f>ROUND(SUM(FYFPPA1044+FYFPPA1045+FYFPPA1046+FYFPPA1047),0)</f>
        <v>0</v>
      </c>
      <c r="J175" s="36"/>
      <c r="K175" s="97" t="s">
        <v>215</v>
      </c>
      <c r="IL175" s="78"/>
      <c r="IM175" s="78"/>
      <c r="IN175" s="78"/>
      <c r="IO175" s="78"/>
      <c r="IP175" s="78"/>
      <c r="IQ175" s="78"/>
    </row>
    <row r="176" spans="1:254" ht="16" customHeight="1">
      <c r="A176" s="9"/>
      <c r="B176" s="10"/>
      <c r="C176" s="84"/>
      <c r="D176" s="83"/>
      <c r="E176" s="83"/>
      <c r="F176" s="83"/>
      <c r="G176" s="83"/>
      <c r="H176" s="83"/>
      <c r="I176" s="83"/>
      <c r="J176" s="86"/>
      <c r="IL176" s="88"/>
      <c r="IM176" s="88"/>
      <c r="IN176" s="88"/>
      <c r="IO176" s="88"/>
      <c r="IP176" s="88"/>
      <c r="IQ176" s="88"/>
    </row>
    <row r="177" spans="1:254" ht="16" customHeight="1">
      <c r="A177" s="9"/>
      <c r="B177" s="10" t="s">
        <v>135</v>
      </c>
      <c r="C177" s="84" t="str">
        <f>ROW()&amp;" :"</f>
        <v>177 :</v>
      </c>
      <c r="D177" s="89"/>
      <c r="E177" s="89"/>
      <c r="F177" s="89"/>
      <c r="G177" s="89"/>
      <c r="H177" s="89"/>
      <c r="I177" s="109"/>
      <c r="J177" s="110"/>
      <c r="IL177" s="89">
        <v>1</v>
      </c>
      <c r="IM177" s="89">
        <v>1</v>
      </c>
      <c r="IN177" s="89">
        <v>1</v>
      </c>
      <c r="IO177" s="89">
        <v>1</v>
      </c>
      <c r="IP177" s="89">
        <v>1</v>
      </c>
      <c r="IQ177" s="89">
        <v>1</v>
      </c>
      <c r="IR177" s="69"/>
    </row>
    <row r="178" spans="1:254" ht="16" customHeight="1">
      <c r="A178" s="9"/>
      <c r="B178" s="9"/>
      <c r="C178" s="88"/>
      <c r="D178" s="56"/>
      <c r="E178" s="56"/>
      <c r="F178" s="56"/>
      <c r="G178" s="88"/>
      <c r="H178" s="88"/>
      <c r="I178" s="88"/>
      <c r="IL178" s="56"/>
      <c r="IM178" s="56"/>
      <c r="IN178" s="56"/>
      <c r="IO178" s="88"/>
      <c r="IP178" s="88"/>
      <c r="IQ178" s="88"/>
    </row>
    <row r="179" spans="1:254" ht="16" customHeight="1">
      <c r="A179" s="9"/>
      <c r="B179" s="31" t="s">
        <v>141</v>
      </c>
      <c r="C179" s="55"/>
      <c r="D179" s="56"/>
      <c r="E179" s="56"/>
      <c r="F179" s="56"/>
      <c r="G179" s="56"/>
      <c r="H179" s="56"/>
      <c r="I179" s="56"/>
      <c r="IL179" s="56"/>
      <c r="IM179" s="56"/>
      <c r="IN179" s="56"/>
      <c r="IO179" s="56"/>
      <c r="IP179" s="56"/>
      <c r="IQ179" s="56"/>
    </row>
    <row r="180" spans="1:254" ht="16" customHeight="1">
      <c r="A180" s="9"/>
      <c r="B180" s="16" t="s">
        <v>142</v>
      </c>
      <c r="C180" s="84" t="str">
        <f t="shared" ref="C180:C186" si="7">ROW()&amp;" :"</f>
        <v>180 :</v>
      </c>
      <c r="D180" s="92"/>
      <c r="E180" s="92"/>
      <c r="F180" s="92"/>
      <c r="G180" s="92"/>
      <c r="H180" s="92"/>
      <c r="I180" s="92"/>
      <c r="J180" s="108"/>
      <c r="IL180" s="92">
        <v>1</v>
      </c>
      <c r="IM180" s="92">
        <v>1</v>
      </c>
      <c r="IN180" s="92">
        <v>1</v>
      </c>
      <c r="IO180" s="92">
        <v>1</v>
      </c>
      <c r="IP180" s="92">
        <v>1</v>
      </c>
      <c r="IQ180" s="92">
        <v>1</v>
      </c>
      <c r="IR180" s="69"/>
    </row>
    <row r="181" spans="1:254" ht="16" customHeight="1">
      <c r="A181" s="9"/>
      <c r="B181" s="16" t="s">
        <v>143</v>
      </c>
      <c r="C181" s="84" t="str">
        <f t="shared" si="7"/>
        <v>181 :</v>
      </c>
      <c r="D181" s="92"/>
      <c r="E181" s="92"/>
      <c r="F181" s="92"/>
      <c r="G181" s="92"/>
      <c r="H181" s="92"/>
      <c r="I181" s="92"/>
      <c r="J181" s="108"/>
      <c r="IL181" s="92">
        <v>1</v>
      </c>
      <c r="IM181" s="92">
        <v>1</v>
      </c>
      <c r="IN181" s="92">
        <v>1</v>
      </c>
      <c r="IO181" s="92">
        <v>1</v>
      </c>
      <c r="IP181" s="92">
        <v>1</v>
      </c>
      <c r="IQ181" s="92">
        <v>1</v>
      </c>
      <c r="IR181" s="69"/>
    </row>
    <row r="182" spans="1:254" ht="16" customHeight="1">
      <c r="A182" s="9"/>
      <c r="B182" s="16" t="s">
        <v>144</v>
      </c>
      <c r="C182" s="84" t="str">
        <f t="shared" si="7"/>
        <v>182 :</v>
      </c>
      <c r="D182" s="92"/>
      <c r="E182" s="92"/>
      <c r="F182" s="92"/>
      <c r="G182" s="92"/>
      <c r="H182" s="92"/>
      <c r="I182" s="92"/>
      <c r="J182" s="108"/>
      <c r="IL182" s="92">
        <v>1</v>
      </c>
      <c r="IM182" s="92">
        <v>1</v>
      </c>
      <c r="IN182" s="92">
        <v>1</v>
      </c>
      <c r="IO182" s="92">
        <v>1</v>
      </c>
      <c r="IP182" s="92">
        <v>1</v>
      </c>
      <c r="IQ182" s="92">
        <v>1</v>
      </c>
      <c r="IR182" s="69"/>
    </row>
    <row r="183" spans="1:254" ht="16" customHeight="1">
      <c r="A183" s="9"/>
      <c r="B183" s="16" t="s">
        <v>145</v>
      </c>
      <c r="C183" s="84" t="str">
        <f t="shared" si="7"/>
        <v>183 :</v>
      </c>
      <c r="D183" s="92"/>
      <c r="E183" s="92"/>
      <c r="F183" s="92"/>
      <c r="G183" s="92"/>
      <c r="H183" s="92"/>
      <c r="I183" s="92"/>
      <c r="J183" s="108"/>
      <c r="IL183" s="92">
        <v>1</v>
      </c>
      <c r="IM183" s="92">
        <v>1</v>
      </c>
      <c r="IN183" s="92">
        <v>1</v>
      </c>
      <c r="IO183" s="92">
        <v>1</v>
      </c>
      <c r="IP183" s="92">
        <v>1</v>
      </c>
      <c r="IQ183" s="92">
        <v>1</v>
      </c>
      <c r="IR183" s="69"/>
    </row>
    <row r="184" spans="1:254" ht="16" customHeight="1">
      <c r="A184" s="9"/>
      <c r="B184" s="16" t="s">
        <v>146</v>
      </c>
      <c r="C184" s="84" t="str">
        <f t="shared" si="7"/>
        <v>184 :</v>
      </c>
      <c r="D184" s="92"/>
      <c r="E184" s="92"/>
      <c r="F184" s="92"/>
      <c r="G184" s="92"/>
      <c r="H184" s="92"/>
      <c r="I184" s="92"/>
      <c r="J184" s="108"/>
      <c r="IL184" s="92">
        <v>1</v>
      </c>
      <c r="IM184" s="92">
        <v>1</v>
      </c>
      <c r="IN184" s="92">
        <v>1</v>
      </c>
      <c r="IO184" s="92">
        <v>1</v>
      </c>
      <c r="IP184" s="92">
        <v>1</v>
      </c>
      <c r="IQ184" s="92">
        <v>1</v>
      </c>
      <c r="IR184" s="69"/>
    </row>
    <row r="185" spans="1:254" ht="16" customHeight="1">
      <c r="A185" s="9"/>
      <c r="B185" s="16" t="s">
        <v>147</v>
      </c>
      <c r="C185" s="84" t="str">
        <f t="shared" si="7"/>
        <v>185 :</v>
      </c>
      <c r="D185" s="92"/>
      <c r="E185" s="92"/>
      <c r="F185" s="92"/>
      <c r="G185" s="92"/>
      <c r="H185" s="92"/>
      <c r="I185" s="92"/>
      <c r="J185" s="108"/>
      <c r="IL185" s="92">
        <v>1</v>
      </c>
      <c r="IM185" s="92">
        <v>1</v>
      </c>
      <c r="IN185" s="92">
        <v>1</v>
      </c>
      <c r="IO185" s="92">
        <v>1</v>
      </c>
      <c r="IP185" s="92">
        <v>1</v>
      </c>
      <c r="IQ185" s="92">
        <v>1</v>
      </c>
      <c r="IR185" s="69"/>
      <c r="IT185" s="37"/>
    </row>
    <row r="186" spans="1:254" ht="16" customHeight="1">
      <c r="A186" s="13"/>
      <c r="B186" s="30" t="s">
        <v>148</v>
      </c>
      <c r="C186" s="84" t="str">
        <f t="shared" si="7"/>
        <v>186 :</v>
      </c>
      <c r="D186" s="102">
        <f>ROUND(SUM(FYFPPA340,FYFPPA341,FYFPPA342,FYFPPA343,FYFPPA344,FYFPPA345),1)</f>
        <v>0</v>
      </c>
      <c r="E186" s="102">
        <f>ROUND(SUM(FYFPPA371,FYFPPA372,FYFPPA373,FYFPPA374,FYFPPA375,FYFPPA376),1)</f>
        <v>0</v>
      </c>
      <c r="F186" s="102">
        <f>ROUND(SUM(FYFPPA402,FYFPPA403,FYFPPA404,FYFPPA405,FYFPPA406,FYFPPA407),1)</f>
        <v>0</v>
      </c>
      <c r="G186" s="102">
        <f>ROUND(SUM(FYFPPA433,FYFPPA434,FYFPPA435,FYFPPA436,FYFPPA437,FYFPPA438),1)</f>
        <v>0</v>
      </c>
      <c r="H186" s="102">
        <f>ROUND(SUM(FYFPPA464,FYFPPA465,FYFPPA466,FYFPPA467,FYFPPA468,FYFPPA469),1)</f>
        <v>0</v>
      </c>
      <c r="I186" s="102">
        <f>ROUND(SUM(FYFPPA495,FYFPPA496,FYFPPA497,FYFPPA498,FYFPPA499,FYFPPA500),1)</f>
        <v>0</v>
      </c>
      <c r="J186" s="108"/>
      <c r="K186" s="97" t="s">
        <v>217</v>
      </c>
      <c r="IL186" s="77"/>
      <c r="IM186" s="77"/>
      <c r="IN186" s="77"/>
      <c r="IO186" s="77"/>
      <c r="IP186" s="77"/>
      <c r="IQ186" s="77"/>
    </row>
    <row r="187" spans="1:254" ht="16" customHeight="1">
      <c r="A187" s="9"/>
      <c r="B187" s="16"/>
      <c r="C187" s="84"/>
      <c r="D187" s="85"/>
      <c r="E187" s="85"/>
      <c r="F187" s="85"/>
      <c r="G187" s="85"/>
      <c r="H187" s="85"/>
      <c r="I187" s="85"/>
      <c r="J187" s="36"/>
      <c r="IL187" s="85"/>
      <c r="IM187" s="85"/>
      <c r="IN187" s="85"/>
      <c r="IO187" s="85"/>
      <c r="IP187" s="85"/>
      <c r="IQ187" s="85"/>
    </row>
    <row r="188" spans="1:254" ht="16" customHeight="1">
      <c r="A188" s="14"/>
      <c r="B188" s="31" t="s">
        <v>152</v>
      </c>
      <c r="C188" s="55"/>
      <c r="D188" s="56"/>
      <c r="E188" s="56"/>
      <c r="F188" s="56"/>
      <c r="G188" s="56"/>
      <c r="H188" s="56"/>
      <c r="I188" s="56"/>
      <c r="J188" s="12"/>
      <c r="IL188" s="55"/>
      <c r="IM188" s="55"/>
      <c r="IN188" s="55"/>
      <c r="IO188" s="55"/>
      <c r="IP188" s="55"/>
      <c r="IQ188" s="55"/>
    </row>
    <row r="189" spans="1:254" ht="16" customHeight="1">
      <c r="A189" s="9"/>
      <c r="B189" s="16" t="s">
        <v>153</v>
      </c>
      <c r="C189" s="84" t="str">
        <f t="shared" ref="C189:C197" si="8">ROW()&amp;" :"</f>
        <v>189 :</v>
      </c>
      <c r="D189" s="92"/>
      <c r="E189" s="92"/>
      <c r="F189" s="92"/>
      <c r="G189" s="92"/>
      <c r="H189" s="92"/>
      <c r="I189" s="92"/>
      <c r="J189" s="108"/>
      <c r="IL189" s="92">
        <v>1</v>
      </c>
      <c r="IM189" s="92">
        <v>1</v>
      </c>
      <c r="IN189" s="92">
        <v>1</v>
      </c>
      <c r="IO189" s="92">
        <v>1</v>
      </c>
      <c r="IP189" s="92">
        <v>1</v>
      </c>
      <c r="IQ189" s="92">
        <v>1</v>
      </c>
      <c r="IR189" s="69"/>
    </row>
    <row r="190" spans="1:254" ht="16" customHeight="1">
      <c r="A190" s="9"/>
      <c r="B190" s="16" t="s">
        <v>154</v>
      </c>
      <c r="C190" s="84" t="str">
        <f t="shared" si="8"/>
        <v>190 :</v>
      </c>
      <c r="D190" s="92"/>
      <c r="E190" s="92"/>
      <c r="F190" s="92"/>
      <c r="G190" s="92"/>
      <c r="H190" s="92"/>
      <c r="I190" s="92"/>
      <c r="J190" s="108"/>
      <c r="IL190" s="92">
        <v>1</v>
      </c>
      <c r="IM190" s="92">
        <v>1</v>
      </c>
      <c r="IN190" s="92">
        <v>1</v>
      </c>
      <c r="IO190" s="92">
        <v>1</v>
      </c>
      <c r="IP190" s="92">
        <v>1</v>
      </c>
      <c r="IQ190" s="92">
        <v>1</v>
      </c>
      <c r="IR190" s="69"/>
    </row>
    <row r="191" spans="1:254" ht="16" customHeight="1">
      <c r="A191" s="9"/>
      <c r="B191" s="16" t="s">
        <v>155</v>
      </c>
      <c r="C191" s="84" t="str">
        <f t="shared" si="8"/>
        <v>191 :</v>
      </c>
      <c r="D191" s="92"/>
      <c r="E191" s="92"/>
      <c r="F191" s="92"/>
      <c r="G191" s="92"/>
      <c r="H191" s="92"/>
      <c r="I191" s="92"/>
      <c r="J191" s="108"/>
      <c r="IL191" s="92">
        <v>1</v>
      </c>
      <c r="IM191" s="92">
        <v>1</v>
      </c>
      <c r="IN191" s="92">
        <v>1</v>
      </c>
      <c r="IO191" s="92">
        <v>1</v>
      </c>
      <c r="IP191" s="92">
        <v>1</v>
      </c>
      <c r="IQ191" s="92">
        <v>1</v>
      </c>
      <c r="IR191" s="69"/>
    </row>
    <row r="192" spans="1:254" ht="16" customHeight="1">
      <c r="A192" s="9"/>
      <c r="B192" s="16" t="s">
        <v>156</v>
      </c>
      <c r="C192" s="84" t="str">
        <f t="shared" si="8"/>
        <v>192 :</v>
      </c>
      <c r="D192" s="92"/>
      <c r="E192" s="92"/>
      <c r="F192" s="92"/>
      <c r="G192" s="92"/>
      <c r="H192" s="92"/>
      <c r="I192" s="92"/>
      <c r="J192" s="108"/>
      <c r="IL192" s="92">
        <v>1</v>
      </c>
      <c r="IM192" s="92">
        <v>1</v>
      </c>
      <c r="IN192" s="92">
        <v>1</v>
      </c>
      <c r="IO192" s="92">
        <v>1</v>
      </c>
      <c r="IP192" s="92">
        <v>1</v>
      </c>
      <c r="IQ192" s="92">
        <v>1</v>
      </c>
      <c r="IR192" s="69"/>
    </row>
    <row r="193" spans="1:254" ht="16" customHeight="1">
      <c r="A193" s="9"/>
      <c r="B193" s="16" t="s">
        <v>157</v>
      </c>
      <c r="C193" s="84" t="str">
        <f t="shared" si="8"/>
        <v>193 :</v>
      </c>
      <c r="D193" s="92"/>
      <c r="E193" s="92"/>
      <c r="F193" s="92"/>
      <c r="G193" s="92"/>
      <c r="H193" s="92"/>
      <c r="I193" s="92"/>
      <c r="J193" s="108"/>
      <c r="IL193" s="92">
        <v>1</v>
      </c>
      <c r="IM193" s="92">
        <v>1</v>
      </c>
      <c r="IN193" s="92">
        <v>1</v>
      </c>
      <c r="IO193" s="92">
        <v>1</v>
      </c>
      <c r="IP193" s="92">
        <v>1</v>
      </c>
      <c r="IQ193" s="92">
        <v>1</v>
      </c>
      <c r="IR193" s="69"/>
    </row>
    <row r="194" spans="1:254" ht="16" customHeight="1">
      <c r="A194" s="9"/>
      <c r="B194" s="16" t="s">
        <v>158</v>
      </c>
      <c r="C194" s="84" t="str">
        <f t="shared" si="8"/>
        <v>194 :</v>
      </c>
      <c r="D194" s="92"/>
      <c r="E194" s="92"/>
      <c r="F194" s="92"/>
      <c r="G194" s="92"/>
      <c r="H194" s="92"/>
      <c r="I194" s="92"/>
      <c r="J194" s="108"/>
      <c r="IL194" s="92">
        <v>1</v>
      </c>
      <c r="IM194" s="92">
        <v>1</v>
      </c>
      <c r="IN194" s="92">
        <v>1</v>
      </c>
      <c r="IO194" s="92">
        <v>1</v>
      </c>
      <c r="IP194" s="92">
        <v>1</v>
      </c>
      <c r="IQ194" s="92">
        <v>1</v>
      </c>
      <c r="IR194" s="69"/>
    </row>
    <row r="195" spans="1:254" ht="16" customHeight="1">
      <c r="A195" s="9"/>
      <c r="B195" s="16" t="s">
        <v>159</v>
      </c>
      <c r="C195" s="84" t="str">
        <f t="shared" si="8"/>
        <v>195 :</v>
      </c>
      <c r="D195" s="92"/>
      <c r="E195" s="92"/>
      <c r="F195" s="92"/>
      <c r="G195" s="92"/>
      <c r="H195" s="92"/>
      <c r="I195" s="92"/>
      <c r="J195" s="108"/>
      <c r="IL195" s="92">
        <v>1</v>
      </c>
      <c r="IM195" s="92">
        <v>1</v>
      </c>
      <c r="IN195" s="92">
        <v>1</v>
      </c>
      <c r="IO195" s="92">
        <v>1</v>
      </c>
      <c r="IP195" s="92">
        <v>1</v>
      </c>
      <c r="IQ195" s="92">
        <v>1</v>
      </c>
      <c r="IR195" s="69"/>
    </row>
    <row r="196" spans="1:254" ht="16" customHeight="1">
      <c r="A196" s="9"/>
      <c r="B196" s="16" t="s">
        <v>160</v>
      </c>
      <c r="C196" s="84" t="str">
        <f t="shared" si="8"/>
        <v>196 :</v>
      </c>
      <c r="D196" s="92"/>
      <c r="E196" s="92"/>
      <c r="F196" s="92"/>
      <c r="G196" s="92"/>
      <c r="H196" s="92"/>
      <c r="I196" s="92"/>
      <c r="J196" s="108"/>
      <c r="IL196" s="92">
        <v>1</v>
      </c>
      <c r="IM196" s="92">
        <v>1</v>
      </c>
      <c r="IN196" s="92">
        <v>1</v>
      </c>
      <c r="IO196" s="92">
        <v>1</v>
      </c>
      <c r="IP196" s="92">
        <v>1</v>
      </c>
      <c r="IQ196" s="92">
        <v>1</v>
      </c>
      <c r="IR196" s="69"/>
    </row>
    <row r="197" spans="1:254" ht="16" customHeight="1">
      <c r="A197" s="9"/>
      <c r="B197" s="16" t="s">
        <v>161</v>
      </c>
      <c r="C197" s="84" t="str">
        <f t="shared" si="8"/>
        <v>197 :</v>
      </c>
      <c r="D197" s="92"/>
      <c r="E197" s="92"/>
      <c r="F197" s="92"/>
      <c r="G197" s="92"/>
      <c r="H197" s="92"/>
      <c r="I197" s="92"/>
      <c r="J197" s="108"/>
      <c r="IL197" s="92">
        <v>1</v>
      </c>
      <c r="IM197" s="92">
        <v>1</v>
      </c>
      <c r="IN197" s="92">
        <v>1</v>
      </c>
      <c r="IO197" s="92">
        <v>1</v>
      </c>
      <c r="IP197" s="92">
        <v>1</v>
      </c>
      <c r="IQ197" s="92">
        <v>1</v>
      </c>
      <c r="IR197" s="69"/>
      <c r="IT197" s="37"/>
    </row>
    <row r="198" spans="1:254" ht="16" customHeight="1">
      <c r="A198" s="14"/>
      <c r="B198" s="16" t="s">
        <v>211</v>
      </c>
      <c r="C198" s="84" t="str">
        <f>ROW()&amp;" :"</f>
        <v>198 :</v>
      </c>
      <c r="D198" s="92"/>
      <c r="E198" s="92"/>
      <c r="F198" s="92"/>
      <c r="G198" s="92"/>
      <c r="H198" s="92"/>
      <c r="I198" s="92"/>
      <c r="J198" s="108"/>
      <c r="IL198" s="92">
        <v>1</v>
      </c>
      <c r="IM198" s="92">
        <v>1</v>
      </c>
      <c r="IN198" s="92">
        <v>1</v>
      </c>
      <c r="IO198" s="92">
        <v>1</v>
      </c>
      <c r="IP198" s="92">
        <v>1</v>
      </c>
      <c r="IQ198" s="92">
        <v>1</v>
      </c>
      <c r="IR198" s="69"/>
    </row>
    <row r="199" spans="1:254" ht="16" customHeight="1">
      <c r="A199" s="14"/>
      <c r="B199" s="16" t="s">
        <v>212</v>
      </c>
      <c r="C199" s="84" t="str">
        <f>ROW()&amp;" :"</f>
        <v>199 :</v>
      </c>
      <c r="D199" s="92"/>
      <c r="E199" s="92"/>
      <c r="F199" s="92"/>
      <c r="G199" s="92"/>
      <c r="H199" s="92"/>
      <c r="I199" s="92"/>
      <c r="J199" s="108"/>
      <c r="IL199" s="92">
        <v>1</v>
      </c>
      <c r="IM199" s="92">
        <v>1</v>
      </c>
      <c r="IN199" s="92">
        <v>1</v>
      </c>
      <c r="IO199" s="92">
        <v>1</v>
      </c>
      <c r="IP199" s="92">
        <v>1</v>
      </c>
      <c r="IQ199" s="92">
        <v>1</v>
      </c>
      <c r="IR199" s="69"/>
    </row>
    <row r="200" spans="1:254" ht="16" customHeight="1">
      <c r="A200" s="14"/>
      <c r="B200" s="16" t="s">
        <v>213</v>
      </c>
      <c r="C200" s="84" t="str">
        <f>ROW()&amp;" :"</f>
        <v>200 :</v>
      </c>
      <c r="D200" s="92"/>
      <c r="E200" s="92"/>
      <c r="F200" s="92"/>
      <c r="G200" s="92"/>
      <c r="H200" s="92"/>
      <c r="I200" s="92"/>
      <c r="J200" s="108"/>
      <c r="IL200" s="92">
        <v>1</v>
      </c>
      <c r="IM200" s="92">
        <v>1</v>
      </c>
      <c r="IN200" s="92">
        <v>1</v>
      </c>
      <c r="IO200" s="92">
        <v>1</v>
      </c>
      <c r="IP200" s="92">
        <v>1</v>
      </c>
      <c r="IQ200" s="92">
        <v>1</v>
      </c>
      <c r="IR200" s="69"/>
    </row>
    <row r="201" spans="1:254" ht="16" customHeight="1">
      <c r="A201" s="9"/>
      <c r="B201" s="9"/>
      <c r="C201" s="88"/>
      <c r="D201" s="88"/>
      <c r="E201" s="88"/>
      <c r="F201" s="88"/>
      <c r="G201" s="88"/>
      <c r="H201" s="88"/>
      <c r="I201" s="88"/>
      <c r="J201" s="36"/>
      <c r="IL201" s="88"/>
      <c r="IM201" s="88"/>
      <c r="IN201" s="88"/>
      <c r="IO201" s="88"/>
      <c r="IP201" s="88"/>
      <c r="IQ201" s="88"/>
    </row>
    <row r="202" spans="1:254" ht="16" customHeight="1">
      <c r="A202" s="14"/>
      <c r="B202" s="16" t="s">
        <v>162</v>
      </c>
      <c r="C202" s="84" t="str">
        <f>ROW()&amp;" :"</f>
        <v>202 :</v>
      </c>
      <c r="D202" s="92"/>
      <c r="E202" s="92"/>
      <c r="F202" s="92"/>
      <c r="G202" s="92"/>
      <c r="H202" s="92"/>
      <c r="I202" s="92"/>
      <c r="J202" s="108"/>
      <c r="IL202" s="92">
        <v>1</v>
      </c>
      <c r="IM202" s="92">
        <v>1</v>
      </c>
      <c r="IN202" s="92">
        <v>1</v>
      </c>
      <c r="IO202" s="92">
        <v>1</v>
      </c>
      <c r="IP202" s="92">
        <v>1</v>
      </c>
      <c r="IQ202" s="92">
        <v>1</v>
      </c>
      <c r="IR202" s="69"/>
    </row>
    <row r="203" spans="1:254" s="1" customFormat="1" ht="16" customHeight="1">
      <c r="A203" s="14"/>
      <c r="B203" s="16" t="s">
        <v>163</v>
      </c>
      <c r="C203" s="84" t="str">
        <f>ROW()&amp;" :"</f>
        <v>203 :</v>
      </c>
      <c r="D203" s="92"/>
      <c r="E203" s="92"/>
      <c r="F203" s="92"/>
      <c r="G203" s="92"/>
      <c r="H203" s="92"/>
      <c r="I203" s="92"/>
      <c r="J203" s="108"/>
      <c r="K203" s="97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IL203" s="92">
        <v>1</v>
      </c>
      <c r="IM203" s="92">
        <v>1</v>
      </c>
      <c r="IN203" s="92">
        <v>1</v>
      </c>
      <c r="IO203" s="92">
        <v>1</v>
      </c>
      <c r="IP203" s="92">
        <v>1</v>
      </c>
      <c r="IQ203" s="92">
        <v>1</v>
      </c>
      <c r="IR203" s="69"/>
    </row>
    <row r="204" spans="1:254" ht="16" customHeight="1">
      <c r="A204" s="14"/>
      <c r="C204" s="60"/>
      <c r="D204" s="61"/>
      <c r="IL204" s="61"/>
      <c r="IM204" s="24"/>
      <c r="IN204" s="24"/>
      <c r="IO204" s="24"/>
      <c r="IP204" s="24"/>
      <c r="IQ204" s="24"/>
    </row>
    <row r="205" spans="1:254" s="1" customFormat="1" ht="16" customHeight="1">
      <c r="A205" s="14"/>
      <c r="B205" s="16" t="s">
        <v>167</v>
      </c>
      <c r="C205" s="84" t="str">
        <f>ROW()&amp;" :"</f>
        <v>205 :</v>
      </c>
      <c r="D205" s="92"/>
      <c r="E205" s="92"/>
      <c r="F205" s="92"/>
      <c r="G205" s="92"/>
      <c r="H205" s="92"/>
      <c r="I205" s="92"/>
      <c r="J205" s="108"/>
      <c r="K205" s="97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IL205" s="92">
        <v>1</v>
      </c>
      <c r="IM205" s="92">
        <v>1</v>
      </c>
      <c r="IN205" s="92">
        <v>1</v>
      </c>
      <c r="IO205" s="92">
        <v>1</v>
      </c>
      <c r="IP205" s="92">
        <v>1</v>
      </c>
      <c r="IQ205" s="92">
        <v>1</v>
      </c>
      <c r="IR205" s="69"/>
    </row>
    <row r="206" spans="1:254" s="1" customFormat="1" ht="16" customHeight="1">
      <c r="A206" s="14"/>
      <c r="B206" s="16" t="s">
        <v>164</v>
      </c>
      <c r="C206" s="84" t="str">
        <f>ROW()&amp;" :"</f>
        <v>206 :</v>
      </c>
      <c r="D206" s="92"/>
      <c r="E206" s="92"/>
      <c r="F206" s="92"/>
      <c r="G206" s="92"/>
      <c r="H206" s="92"/>
      <c r="I206" s="92"/>
      <c r="J206" s="108"/>
      <c r="K206" s="97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IL206" s="92">
        <v>1</v>
      </c>
      <c r="IM206" s="92">
        <v>1</v>
      </c>
      <c r="IN206" s="92">
        <v>1</v>
      </c>
      <c r="IO206" s="92">
        <v>1</v>
      </c>
      <c r="IP206" s="92">
        <v>1</v>
      </c>
      <c r="IQ206" s="92">
        <v>1</v>
      </c>
      <c r="IR206" s="69"/>
    </row>
    <row r="207" spans="1:254" s="1" customFormat="1" ht="16" customHeight="1">
      <c r="A207" s="14"/>
      <c r="B207" s="16" t="s">
        <v>165</v>
      </c>
      <c r="C207" s="84" t="str">
        <f>ROW()&amp;" :"</f>
        <v>207 :</v>
      </c>
      <c r="D207" s="91"/>
      <c r="E207" s="91"/>
      <c r="F207" s="90"/>
      <c r="G207" s="91"/>
      <c r="H207" s="91"/>
      <c r="I207" s="91"/>
      <c r="J207" s="108"/>
      <c r="K207" s="97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IL207" s="92">
        <v>1</v>
      </c>
      <c r="IM207" s="92">
        <v>1</v>
      </c>
      <c r="IN207" s="92">
        <v>1</v>
      </c>
      <c r="IO207" s="92">
        <v>1</v>
      </c>
      <c r="IP207" s="92">
        <v>1</v>
      </c>
      <c r="IQ207" s="92">
        <v>1</v>
      </c>
      <c r="IR207" s="69"/>
    </row>
    <row r="208" spans="1:254" s="1" customFormat="1" ht="16" customHeight="1">
      <c r="A208" s="14"/>
      <c r="B208" s="16" t="s">
        <v>166</v>
      </c>
      <c r="C208" s="84" t="str">
        <f>ROW()&amp;" :"</f>
        <v>208 :</v>
      </c>
      <c r="D208" s="91"/>
      <c r="E208" s="91"/>
      <c r="F208" s="91"/>
      <c r="G208" s="91"/>
      <c r="H208" s="91"/>
      <c r="I208" s="91"/>
      <c r="J208" s="108"/>
      <c r="K208" s="97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IL208" s="92">
        <v>1</v>
      </c>
      <c r="IM208" s="92">
        <v>1</v>
      </c>
      <c r="IN208" s="92">
        <v>1</v>
      </c>
      <c r="IO208" s="92">
        <v>1</v>
      </c>
      <c r="IP208" s="92">
        <v>1</v>
      </c>
      <c r="IQ208" s="92">
        <v>1</v>
      </c>
      <c r="IR208" s="69"/>
    </row>
    <row r="209" spans="1:251" ht="16" customHeight="1">
      <c r="C209" s="60"/>
      <c r="D209" s="93"/>
      <c r="E209" s="93"/>
      <c r="F209" s="93"/>
      <c r="G209" s="93"/>
      <c r="H209" s="93"/>
      <c r="I209" s="93"/>
    </row>
    <row r="210" spans="1:251" ht="15.75" customHeight="1">
      <c r="B210" s="95" t="s">
        <v>223</v>
      </c>
      <c r="C210" s="60"/>
      <c r="D210" s="93"/>
      <c r="E210" s="93"/>
      <c r="F210" s="93"/>
      <c r="G210" s="93"/>
      <c r="H210" s="93"/>
      <c r="I210" s="93"/>
    </row>
    <row r="211" spans="1:251" ht="15" hidden="1" customHeight="1">
      <c r="C211" s="60"/>
      <c r="D211" s="93"/>
      <c r="E211" s="93"/>
      <c r="F211" s="93"/>
      <c r="G211" s="93"/>
      <c r="H211" s="93"/>
      <c r="I211" s="93"/>
    </row>
    <row r="212" spans="1:251" ht="15" hidden="1" customHeight="1">
      <c r="C212" s="60"/>
      <c r="D212" s="93">
        <f>FYFPPA354</f>
        <v>0</v>
      </c>
      <c r="E212" s="93">
        <f>FYFPPA385</f>
        <v>0</v>
      </c>
      <c r="F212" s="93">
        <f>FYFPPA416</f>
        <v>0</v>
      </c>
      <c r="G212" s="93">
        <f>FYFPPA447</f>
        <v>0</v>
      </c>
      <c r="H212" s="93">
        <f>FYFPPA478</f>
        <v>0</v>
      </c>
      <c r="I212" s="93">
        <f>FYFPPA509</f>
        <v>0</v>
      </c>
    </row>
    <row r="213" spans="1:251" ht="16.5" hidden="1" customHeight="1">
      <c r="C213" s="60"/>
      <c r="D213" s="93"/>
      <c r="E213" s="75"/>
      <c r="F213" s="93"/>
      <c r="G213" s="93"/>
      <c r="H213" s="93"/>
      <c r="I213" s="93"/>
    </row>
    <row r="214" spans="1:251" ht="15" hidden="1" customHeight="1">
      <c r="C214" s="60"/>
      <c r="D214" s="93">
        <f>D193</f>
        <v>0</v>
      </c>
      <c r="E214" s="93">
        <f>E193</f>
        <v>0</v>
      </c>
      <c r="F214" s="93"/>
      <c r="G214" s="93"/>
      <c r="H214" s="93"/>
      <c r="I214" s="93"/>
    </row>
    <row r="215" spans="1:251" s="1" customFormat="1" ht="12.75" hidden="1" customHeight="1">
      <c r="A215" s="86"/>
      <c r="C215" s="86"/>
      <c r="D215" s="93"/>
      <c r="E215" s="93"/>
      <c r="F215" s="93"/>
      <c r="G215" s="93"/>
      <c r="H215" s="93"/>
      <c r="I215" s="93"/>
      <c r="J215" s="36"/>
      <c r="K215" s="98"/>
      <c r="L215" s="36"/>
      <c r="M215" s="36"/>
      <c r="N215" s="36"/>
      <c r="O215" s="36"/>
      <c r="P215" s="36"/>
      <c r="Q215" s="36"/>
      <c r="R215" s="36"/>
      <c r="S215" s="36"/>
      <c r="T215" s="36"/>
      <c r="U215" s="36"/>
      <c r="V215" s="36"/>
      <c r="W215" s="36"/>
      <c r="X215" s="36"/>
      <c r="Y215" s="36"/>
      <c r="Z215" s="36"/>
      <c r="AA215" s="36"/>
      <c r="AB215" s="36"/>
      <c r="AC215" s="37"/>
      <c r="AD215" s="37"/>
      <c r="AE215" s="37"/>
      <c r="AF215" s="37"/>
      <c r="AG215" s="37"/>
      <c r="AH215" s="37"/>
      <c r="AI215" s="37"/>
      <c r="AJ215" s="37"/>
      <c r="AK215" s="37"/>
      <c r="AL215" s="37"/>
      <c r="AM215" s="37"/>
      <c r="AN215" s="37"/>
      <c r="AO215" s="37"/>
      <c r="AP215" s="37"/>
      <c r="AQ215" s="37"/>
      <c r="AR215" s="37"/>
      <c r="AS215" s="37"/>
      <c r="AT215" s="37"/>
      <c r="AU215" s="37"/>
      <c r="AV215" s="37"/>
      <c r="AW215" s="37"/>
      <c r="AX215" s="37"/>
      <c r="AY215" s="37"/>
      <c r="AZ215" s="37"/>
      <c r="BA215" s="37"/>
      <c r="BB215" s="37"/>
      <c r="BC215" s="37"/>
      <c r="BD215" s="37"/>
      <c r="BE215" s="37"/>
      <c r="BF215" s="37"/>
      <c r="BG215" s="37"/>
      <c r="BH215" s="37"/>
      <c r="BI215" s="37"/>
      <c r="BJ215" s="37"/>
      <c r="BK215" s="37"/>
      <c r="BL215" s="37"/>
      <c r="BM215" s="37"/>
      <c r="BN215" s="37"/>
      <c r="BO215" s="37"/>
      <c r="BP215" s="37"/>
      <c r="BQ215" s="37"/>
      <c r="BR215" s="37"/>
      <c r="BS215" s="37"/>
      <c r="BT215" s="37"/>
      <c r="BU215" s="37"/>
      <c r="BV215" s="37"/>
      <c r="BW215" s="37"/>
      <c r="BX215" s="37"/>
      <c r="BY215" s="37"/>
      <c r="BZ215" s="37"/>
      <c r="CA215" s="37"/>
      <c r="CB215" s="37"/>
      <c r="CC215" s="37"/>
      <c r="CD215" s="37"/>
      <c r="CE215" s="37"/>
      <c r="CF215" s="37"/>
      <c r="CG215" s="37"/>
      <c r="CH215" s="37"/>
      <c r="CI215" s="37"/>
      <c r="CJ215" s="37"/>
      <c r="CK215" s="37"/>
      <c r="CL215" s="37"/>
      <c r="CM215" s="37"/>
      <c r="CN215" s="37"/>
      <c r="CO215" s="37"/>
      <c r="CP215" s="37"/>
      <c r="CQ215" s="37"/>
      <c r="CR215" s="37"/>
      <c r="CS215" s="37"/>
      <c r="CT215" s="37"/>
      <c r="CU215" s="37"/>
      <c r="CV215" s="37"/>
      <c r="CW215" s="37"/>
      <c r="CX215" s="37"/>
      <c r="CY215" s="37"/>
      <c r="CZ215" s="37"/>
      <c r="DA215" s="37"/>
      <c r="DB215" s="37"/>
      <c r="DC215" s="37"/>
      <c r="DD215" s="37"/>
      <c r="DE215" s="37"/>
      <c r="DF215" s="37"/>
      <c r="DG215" s="37"/>
      <c r="DH215" s="37"/>
      <c r="DI215" s="37"/>
      <c r="DJ215" s="37"/>
      <c r="DK215" s="37"/>
      <c r="DL215" s="37"/>
      <c r="DM215" s="37"/>
      <c r="DN215" s="37"/>
      <c r="DO215" s="37"/>
      <c r="DP215" s="37"/>
      <c r="DQ215" s="37"/>
      <c r="DR215" s="37"/>
      <c r="DS215" s="37"/>
      <c r="DT215" s="37"/>
      <c r="DU215" s="37"/>
      <c r="DV215" s="37"/>
      <c r="DW215" s="37"/>
      <c r="DX215" s="37"/>
      <c r="DY215" s="37"/>
      <c r="DZ215" s="37"/>
      <c r="EA215" s="37"/>
      <c r="EB215" s="37"/>
      <c r="EC215" s="37"/>
      <c r="ED215" s="37"/>
      <c r="EE215" s="37"/>
      <c r="EF215" s="37"/>
      <c r="EG215" s="37"/>
      <c r="EH215" s="37"/>
      <c r="EI215" s="37"/>
      <c r="EJ215" s="37"/>
      <c r="EK215" s="37"/>
      <c r="EL215" s="37"/>
      <c r="EM215" s="37"/>
      <c r="EN215" s="37"/>
      <c r="EO215" s="37"/>
      <c r="EP215" s="37"/>
      <c r="EQ215" s="37"/>
      <c r="ER215" s="37"/>
      <c r="ES215" s="37"/>
      <c r="ET215" s="37"/>
      <c r="EU215" s="37"/>
      <c r="EV215" s="37"/>
      <c r="EW215" s="37"/>
      <c r="EX215" s="37"/>
      <c r="EY215" s="37"/>
      <c r="EZ215" s="37"/>
      <c r="FA215" s="37"/>
      <c r="FB215" s="37"/>
      <c r="FC215" s="37"/>
      <c r="FD215" s="37"/>
      <c r="FE215" s="37"/>
      <c r="FF215" s="37"/>
      <c r="FG215" s="37"/>
      <c r="FH215" s="37"/>
      <c r="FI215" s="37"/>
      <c r="FJ215" s="37"/>
      <c r="FK215" s="37"/>
      <c r="FL215" s="37"/>
      <c r="FM215" s="37"/>
      <c r="FN215" s="37"/>
      <c r="FO215" s="37"/>
      <c r="FP215" s="37"/>
      <c r="FQ215" s="37"/>
      <c r="FR215" s="37"/>
      <c r="FS215" s="37"/>
      <c r="FT215" s="37"/>
      <c r="FU215" s="37"/>
      <c r="FV215" s="37"/>
      <c r="FW215" s="37"/>
      <c r="FX215" s="37"/>
      <c r="FY215" s="37"/>
      <c r="FZ215" s="37"/>
      <c r="GA215" s="37"/>
      <c r="GB215" s="37"/>
      <c r="GC215" s="37"/>
      <c r="GD215" s="37"/>
      <c r="GE215" s="37"/>
      <c r="GF215" s="37"/>
      <c r="GG215" s="37"/>
      <c r="GH215" s="37"/>
      <c r="GI215" s="37"/>
      <c r="GJ215" s="37"/>
      <c r="GK215" s="37"/>
      <c r="GL215" s="37"/>
      <c r="GM215" s="37"/>
      <c r="GN215" s="37"/>
      <c r="GO215" s="37"/>
      <c r="GP215" s="37"/>
      <c r="GQ215" s="37"/>
      <c r="GR215" s="37"/>
      <c r="GS215" s="37"/>
      <c r="GT215" s="37"/>
      <c r="GU215" s="37"/>
      <c r="GV215" s="37"/>
      <c r="GW215" s="37"/>
      <c r="GX215" s="37"/>
      <c r="GY215" s="37"/>
      <c r="GZ215" s="37"/>
      <c r="HA215" s="37"/>
      <c r="HB215" s="37"/>
      <c r="HC215" s="37"/>
      <c r="HD215" s="37"/>
      <c r="HE215" s="37"/>
      <c r="HF215" s="37"/>
      <c r="HG215" s="37"/>
      <c r="HH215" s="37"/>
      <c r="HI215" s="37"/>
      <c r="HJ215" s="37"/>
      <c r="HK215" s="37"/>
      <c r="HL215" s="37"/>
      <c r="HM215" s="37"/>
      <c r="HN215" s="37"/>
      <c r="HO215" s="37"/>
      <c r="HP215" s="37"/>
      <c r="HQ215" s="37"/>
      <c r="HR215" s="37"/>
      <c r="HS215" s="37"/>
      <c r="HT215" s="37"/>
      <c r="HU215" s="37"/>
      <c r="HV215" s="37"/>
      <c r="HW215" s="37"/>
      <c r="HX215" s="37"/>
      <c r="HY215" s="37"/>
      <c r="HZ215" s="37"/>
      <c r="IA215" s="37"/>
      <c r="IB215" s="37"/>
      <c r="IC215" s="37"/>
      <c r="ID215" s="37"/>
      <c r="IE215" s="37"/>
      <c r="IF215" s="37"/>
      <c r="IG215" s="37"/>
      <c r="IH215" s="37"/>
      <c r="II215" s="37"/>
      <c r="IJ215" s="37"/>
      <c r="IK215" s="37"/>
      <c r="IL215" s="37"/>
      <c r="IM215" s="37"/>
      <c r="IN215" s="37"/>
      <c r="IO215" s="37"/>
      <c r="IP215" s="37"/>
      <c r="IQ215" s="37"/>
    </row>
    <row r="216" spans="1:251" ht="13.5" hidden="1" customHeight="1">
      <c r="C216" s="60"/>
      <c r="D216" s="93"/>
      <c r="E216" s="93">
        <f>E152</f>
        <v>0</v>
      </c>
      <c r="F216" s="93"/>
      <c r="G216" s="93"/>
      <c r="H216" s="93"/>
      <c r="I216" s="93"/>
    </row>
    <row r="217" spans="1:251" ht="14.25" customHeight="1">
      <c r="C217" s="60"/>
      <c r="D217" s="93"/>
      <c r="E217" s="93"/>
      <c r="F217" s="93"/>
      <c r="G217" s="93"/>
      <c r="H217" s="93"/>
      <c r="I217" s="93"/>
    </row>
    <row r="218" spans="1:251" ht="15.75" customHeight="1">
      <c r="C218" s="60"/>
      <c r="D218" s="93"/>
      <c r="E218" s="93"/>
      <c r="F218" s="93"/>
      <c r="G218" s="93"/>
      <c r="H218" s="93"/>
      <c r="I218" s="93"/>
    </row>
    <row r="219" spans="1:251" ht="14.25" customHeight="1">
      <c r="C219" s="60"/>
      <c r="D219" s="93"/>
      <c r="E219" s="93"/>
      <c r="F219" s="93"/>
      <c r="G219" s="93"/>
      <c r="H219" s="93"/>
      <c r="I219" s="93"/>
    </row>
    <row r="220" spans="1:251" ht="15" customHeight="1">
      <c r="C220" s="60"/>
      <c r="D220" s="93"/>
      <c r="E220" s="93"/>
      <c r="F220" s="93"/>
      <c r="G220" s="93"/>
      <c r="H220" s="93"/>
      <c r="I220" s="93"/>
    </row>
    <row r="221" spans="1:251" ht="15" customHeight="1">
      <c r="C221" s="60"/>
      <c r="D221" s="93"/>
      <c r="E221" s="93"/>
      <c r="F221" s="93"/>
      <c r="G221" s="93"/>
      <c r="H221" s="93"/>
      <c r="I221" s="93"/>
    </row>
    <row r="222" spans="1:251" ht="15.75" customHeight="1">
      <c r="C222" s="60"/>
      <c r="D222" s="93"/>
      <c r="E222" s="93"/>
      <c r="F222" s="93"/>
      <c r="G222" s="93"/>
      <c r="H222" s="93"/>
      <c r="I222" s="93"/>
    </row>
    <row r="223" spans="1:251" ht="15.75" customHeight="1">
      <c r="C223" s="60"/>
      <c r="D223" s="93"/>
      <c r="E223" s="93"/>
      <c r="F223" s="93"/>
      <c r="G223" s="93"/>
      <c r="H223" s="93"/>
      <c r="I223" s="93"/>
    </row>
    <row r="224" spans="1:251" ht="16.5" customHeight="1">
      <c r="C224" s="60"/>
      <c r="D224" s="93"/>
      <c r="E224" s="93"/>
      <c r="F224" s="93"/>
      <c r="G224" s="93"/>
      <c r="H224" s="93"/>
      <c r="I224" s="93"/>
    </row>
    <row r="225" spans="2:9" ht="16.5" customHeight="1">
      <c r="C225" s="60"/>
    </row>
    <row r="226" spans="2:9" ht="16" customHeight="1">
      <c r="B226" s="41"/>
      <c r="C226" s="60"/>
      <c r="D226" s="93"/>
      <c r="E226" s="76"/>
      <c r="F226" s="76"/>
      <c r="G226" s="76"/>
      <c r="H226" s="76"/>
      <c r="I226" s="76"/>
    </row>
    <row r="233" spans="2:9" ht="0.75" customHeight="1"/>
    <row r="241" ht="13.15" customHeight="1"/>
  </sheetData>
  <sheetProtection algorithmName="SHA-512" hashValue="Lx3Pi0Aw33ODJURO5+5FOZv4V/zD0HgvcxwP7CDULNj6M/YX6lurmFWmiktGnO0NGzyLVeY7b/1uBjXSNzBRPw==" saltValue="/IdpRvEXBYivInEKYsaw0g==" spinCount="100000" sheet="1" objects="1" scenarios="1"/>
  <mergeCells count="1">
    <mergeCell ref="D2:I2"/>
  </mergeCells>
  <conditionalFormatting sqref="D10:I10">
    <cfRule type="expression" priority="22" stopIfTrue="1">
      <formula>ISBLANK</formula>
    </cfRule>
  </conditionalFormatting>
  <conditionalFormatting sqref="D97:I97 D104:I104 D120:I120 D127:I127 D138:I138 D140:I140 D147:I147 D149:I149 F152:I152 D153:I154">
    <cfRule type="expression" dxfId="78" priority="16" stopIfTrue="1">
      <formula>#REF!="Y"</formula>
    </cfRule>
  </conditionalFormatting>
  <conditionalFormatting sqref="C97:C98 C104:C105 D105:I105 D98:I98">
    <cfRule type="expression" dxfId="77" priority="15" stopIfTrue="1">
      <formula>#REF!="Y"</formula>
    </cfRule>
  </conditionalFormatting>
  <conditionalFormatting sqref="C77 C154 C171:C174">
    <cfRule type="expression" dxfId="76" priority="14" stopIfTrue="1">
      <formula>#REF!="Y"</formula>
    </cfRule>
  </conditionalFormatting>
  <conditionalFormatting sqref="C84:C85 C94 C115 D85:I85">
    <cfRule type="expression" dxfId="75" priority="12" stopIfTrue="1">
      <formula>#REF!="Y"</formula>
    </cfRule>
  </conditionalFormatting>
  <conditionalFormatting sqref="IL10:IQ10">
    <cfRule type="expression" priority="11" stopIfTrue="1">
      <formula>ISBLANK</formula>
    </cfRule>
  </conditionalFormatting>
  <conditionalFormatting sqref="IQ108">
    <cfRule type="expression" dxfId="74" priority="10" stopIfTrue="1">
      <formula>#REF!="Y"</formula>
    </cfRule>
  </conditionalFormatting>
  <conditionalFormatting sqref="IP108">
    <cfRule type="expression" dxfId="73" priority="9" stopIfTrue="1">
      <formula>#REF!="Y"</formula>
    </cfRule>
  </conditionalFormatting>
  <conditionalFormatting sqref="IO108">
    <cfRule type="expression" dxfId="72" priority="8" stopIfTrue="1">
      <formula>#REF!="Y"</formula>
    </cfRule>
  </conditionalFormatting>
  <conditionalFormatting sqref="IN108">
    <cfRule type="expression" dxfId="71" priority="7" stopIfTrue="1">
      <formula>#REF!="Y"</formula>
    </cfRule>
  </conditionalFormatting>
  <conditionalFormatting sqref="IL108:IM108">
    <cfRule type="expression" dxfId="70" priority="6" stopIfTrue="1">
      <formula>#REF!="Y"</formula>
    </cfRule>
  </conditionalFormatting>
  <conditionalFormatting sqref="IL97:IQ97 IL104:IQ104 IL120:IQ120 IL127:IQ127 IL138:IQ138 IL140:IQ140 IL147:IQ147 IL149:IQ149 IN152:IQ152 IL153:IQ154">
    <cfRule type="expression" dxfId="69" priority="5" stopIfTrue="1">
      <formula>#REF!="Y"</formula>
    </cfRule>
  </conditionalFormatting>
  <conditionalFormatting sqref="IL105:IQ105 IL98:IQ98">
    <cfRule type="expression" dxfId="68" priority="4" stopIfTrue="1">
      <formula>#REF!="Y"</formula>
    </cfRule>
  </conditionalFormatting>
  <conditionalFormatting sqref="IL85:IQ85">
    <cfRule type="expression" dxfId="67" priority="2" stopIfTrue="1">
      <formula>#REF!="Y"</formula>
    </cfRule>
  </conditionalFormatting>
  <conditionalFormatting sqref="D175:I175">
    <cfRule type="expression" dxfId="66" priority="1" stopIfTrue="1">
      <formula>#REF!="Y"</formula>
    </cfRule>
  </conditionalFormatting>
  <dataValidations count="1362">
    <dataValidation type="decimal" operator="greaterThanOrEqual" showInputMessage="1" showErrorMessage="1" errorTitle="Projections &amp; Assumptions" error="Gross Rents [Year 0] must be a positive value. Please enter &quot;0&quot; for nil values" sqref="D10">
      <formula1>0</formula1>
    </dataValidation>
    <dataValidation type="decimal" operator="greaterThanOrEqual" showInputMessage="1" showErrorMessage="1" errorTitle="Projections &amp; Assumptions" error="Gross Rents [Year 1] must be a positive value. Please enter &quot;0&quot; for nil values" sqref="E10">
      <formula1>0</formula1>
    </dataValidation>
    <dataValidation type="decimal" operator="greaterThanOrEqual" showInputMessage="1" showErrorMessage="1" errorTitle="Projections &amp; Assumptions" error="Gross Rents [Year 2] must be a positive value. Please enter &quot;0&quot; for nil values" sqref="F10">
      <formula1>0</formula1>
    </dataValidation>
    <dataValidation type="decimal" operator="greaterThanOrEqual" showInputMessage="1" showErrorMessage="1" errorTitle="Projections &amp; Assumptions" error="Gross Rents [Year 3] must be a positive value. Please enter &quot;0&quot; for nil values" sqref="G10">
      <formula1>0</formula1>
    </dataValidation>
    <dataValidation type="decimal" operator="greaterThanOrEqual" showInputMessage="1" showErrorMessage="1" errorTitle="Projections &amp; Assumptions" error="Gross Rents [Year 4] must be a positive value. Please enter &quot;0&quot; for nil values" sqref="H10">
      <formula1>0</formula1>
    </dataValidation>
    <dataValidation type="decimal" operator="greaterThanOrEqual" showInputMessage="1" showErrorMessage="1" errorTitle="Projections &amp; Assumptions" error="Gross Rents [Year 5] must be a positive value. Please enter &quot;0&quot; for nil values" sqref="I10">
      <formula1>0</formula1>
    </dataValidation>
    <dataValidation type="custom" showInputMessage="1" showErrorMessage="1" errorTitle="Projections &amp; Assumptions" error="Gross Rents [Year 0] must be entered to one decimal place" sqref="IL10">
      <formula1>IF(ISERROR(SEARCH(".",FYFPPA001)),0,LEN(FYFPPA001)-SEARCH(".",FYFPPA001))&lt;=1</formula1>
    </dataValidation>
    <dataValidation type="custom" showInputMessage="1" showErrorMessage="1" errorTitle="Projections &amp; Assumptions" error="Gross Rents [Year 1] must be entered to one decimal place" sqref="IM10">
      <formula1>IF(ISERROR(SEARCH(".",FYFPPA027)),0,LEN(FYFPPA027)-SEARCH(".",FYFPPA027))&lt;=1</formula1>
    </dataValidation>
    <dataValidation type="custom" showInputMessage="1" showErrorMessage="1" errorTitle="Projections &amp; Assumptions" error="Gross Rents [Year 2] must be entered to one decimal place" sqref="IN10">
      <formula1>IF(ISERROR(SEARCH(".",FYFPPA053)),0,LEN(FYFPPA053)-SEARCH(".",FYFPPA053))&lt;=1</formula1>
    </dataValidation>
    <dataValidation type="custom" showInputMessage="1" showErrorMessage="1" errorTitle="Projections &amp; Assumptions" error="Gross Rents [Year 3] must be entered to one decimal place" sqref="IO10">
      <formula1>IF(ISERROR(SEARCH(".",FYFPPA079)),0,LEN(FYFPPA079)-SEARCH(".",FYFPPA079))&lt;=1</formula1>
    </dataValidation>
    <dataValidation type="custom" showInputMessage="1" showErrorMessage="1" errorTitle="Projections &amp; Assumptions" error="Gross Rents [Year 4] must be entered to one decimal place" sqref="IP10">
      <formula1>IF(ISERROR(SEARCH(".",FYFPPA105)),0,LEN(FYFPPA105)-SEARCH(".",FYFPPA105))&lt;=1</formula1>
    </dataValidation>
    <dataValidation type="custom" showInputMessage="1" showErrorMessage="1" errorTitle="Projections &amp; Assumptions" error="Gross Rents [Year 5] must be entered to one decimal place" sqref="IQ10">
      <formula1>IF(ISERROR(SEARCH(".",FYFPPA131)),0,LEN(FYFPPA131)-SEARCH(".",FYFPPA131))&lt;=1</formula1>
    </dataValidation>
    <dataValidation type="decimal" operator="greaterThanOrEqual" showInputMessage="1" showErrorMessage="1" errorTitle="Projections &amp; Assumptions" error="Service Charges [Year 0] must be a positive value. Please enter &quot;0&quot; for nil values" sqref="D11">
      <formula1>0</formula1>
    </dataValidation>
    <dataValidation type="decimal" operator="greaterThanOrEqual" showInputMessage="1" showErrorMessage="1" errorTitle="Projections &amp; Assumptions" error="Service Charges [Year 1] must be a positive value. Please enter &quot;0&quot; for nil values" sqref="E11">
      <formula1>0</formula1>
    </dataValidation>
    <dataValidation type="decimal" operator="greaterThanOrEqual" showInputMessage="1" showErrorMessage="1" errorTitle="Projections &amp; Assumptions" error="Service Charges [Year 2] must be a positive value. Please enter &quot;0&quot; for nil values" sqref="F11">
      <formula1>0</formula1>
    </dataValidation>
    <dataValidation type="decimal" operator="greaterThanOrEqual" showInputMessage="1" showErrorMessage="1" errorTitle="Projections &amp; Assumptions" error="Service Charges [Year 3] must be a positive value. Please enter &quot;0&quot; for nil values" sqref="G11">
      <formula1>0</formula1>
    </dataValidation>
    <dataValidation type="decimal" operator="greaterThanOrEqual" showInputMessage="1" showErrorMessage="1" errorTitle="Projections &amp; Assumptions" error="Service Charges [Year 4] must be a positive value. Please enter &quot;0&quot; for nil values" sqref="H11">
      <formula1>0</formula1>
    </dataValidation>
    <dataValidation type="decimal" operator="greaterThanOrEqual" showInputMessage="1" showErrorMessage="1" errorTitle="Projections &amp; Assumptions" error="Service Charges [Year 5] must be a positive value. Please enter &quot;0&quot; for nil values" sqref="I11">
      <formula1>0</formula1>
    </dataValidation>
    <dataValidation type="custom" showInputMessage="1" showErrorMessage="1" errorTitle="Projections &amp; Assumptions" error="Service Charges [Year 0] must be entered to one decimal place" sqref="IL11">
      <formula1>IF(ISERROR(SEARCH(".",FYFPPA002)),0,LEN(FYFPPA002)-SEARCH(".",FYFPPA002))&lt;=1</formula1>
    </dataValidation>
    <dataValidation type="custom" showInputMessage="1" showErrorMessage="1" errorTitle="Projections &amp; Assumptions" error="Service Charges [Year 1] must be entered to one decimal place" sqref="IM11">
      <formula1>IF(ISERROR(SEARCH(".",FYFPPA028)),0,LEN(FYFPPA028)-SEARCH(".",FYFPPA028))&lt;=1</formula1>
    </dataValidation>
    <dataValidation type="custom" showInputMessage="1" showErrorMessage="1" errorTitle="Projections &amp; Assumptions" error="Service Charges [Year 2] must be entered to one decimal place" sqref="IN11">
      <formula1>IF(ISERROR(SEARCH(".",FYFPPA054)),0,LEN(FYFPPA054)-SEARCH(".",FYFPPA054))&lt;=1</formula1>
    </dataValidation>
    <dataValidation type="custom" showInputMessage="1" showErrorMessage="1" errorTitle="Projections &amp; Assumptions" error="Service Charges [Year 3] must be entered to one decimal place" sqref="IO11">
      <formula1>IF(ISERROR(SEARCH(".",FYFPPA080)),0,LEN(FYFPPA080)-SEARCH(".",FYFPPA080))&lt;=1</formula1>
    </dataValidation>
    <dataValidation type="custom" showInputMessage="1" showErrorMessage="1" errorTitle="Projections &amp; Assumptions" error="Service Charges [Year 4] must be entered to one decimal place" sqref="IP11">
      <formula1>IF(ISERROR(SEARCH(".",FYFPPA106)),0,LEN(FYFPPA106)-SEARCH(".",FYFPPA106))&lt;=1</formula1>
    </dataValidation>
    <dataValidation type="custom" showInputMessage="1" showErrorMessage="1" errorTitle="Projections &amp; Assumptions" error="Service Charges [Year 5] must be entered to one decimal place" sqref="IQ11">
      <formula1>IF(ISERROR(SEARCH(".",FYFPPA132)),0,LEN(FYFPPA132)-SEARCH(".",FYFPPA132))&lt;=1</formula1>
    </dataValidation>
    <dataValidation type="decimal" operator="greaterThanOrEqual" showInputMessage="1" showErrorMessage="1" errorTitle="Projections &amp; Assumptions" error="Rent Loss From Voids [Year 0] must be a positive value. Please enter &quot;0&quot; for nil values" sqref="D13">
      <formula1>0</formula1>
    </dataValidation>
    <dataValidation type="decimal" operator="greaterThanOrEqual" showInputMessage="1" showErrorMessage="1" errorTitle="Projections &amp; Assumptions" error="Rent Loss From Voids [Year 1] must be a positive value. Please enter &quot;0&quot; for nil values" sqref="E13">
      <formula1>0</formula1>
    </dataValidation>
    <dataValidation type="decimal" operator="greaterThanOrEqual" showInputMessage="1" showErrorMessage="1" errorTitle="Projections &amp; Assumptions" error="Rent Loss From Voids [Year 2] must be a positive value. Please enter &quot;0&quot; for nil values" sqref="F13">
      <formula1>0</formula1>
    </dataValidation>
    <dataValidation type="decimal" operator="greaterThanOrEqual" showInputMessage="1" showErrorMessage="1" errorTitle="Projections &amp; Assumptions" error="Rent Loss From Voids [Year 3] must be a positive value. Please enter &quot;0&quot; for nil values" sqref="G13">
      <formula1>0</formula1>
    </dataValidation>
    <dataValidation type="decimal" operator="greaterThanOrEqual" showInputMessage="1" showErrorMessage="1" errorTitle="Projections &amp; Assumptions" error="Rent Loss From Voids [Year 4] must be a positive value. Please enter &quot;0&quot; for nil values" sqref="H13">
      <formula1>0</formula1>
    </dataValidation>
    <dataValidation type="decimal" operator="greaterThanOrEqual" showInputMessage="1" showErrorMessage="1" errorTitle="Projections &amp; Assumptions" error="Rent Loss From Voids [Year 5] must be a positive value. Please enter &quot;0&quot; for nil values" sqref="I13">
      <formula1>0</formula1>
    </dataValidation>
    <dataValidation type="custom" showInputMessage="1" showErrorMessage="1" errorTitle="Projections &amp; Assumptions" error="Rent loss from voids [Year 0] must be entered to one decimal place" sqref="IL13">
      <formula1>IF(ISERROR(SEARCH(".",FYFPPA004)),0,LEN(FYFPPA004)-SEARCH(".",FYFPPA004))&lt;=1</formula1>
    </dataValidation>
    <dataValidation type="custom" showInputMessage="1" showErrorMessage="1" errorTitle="Projections &amp; Assumptions" error="Rent loss from voids [Year 1] must be entered to one decimal place" sqref="IM13">
      <formula1>IF(ISERROR(SEARCH(".",FYFPPA030)),0,LEN(FYFPPA030)-SEARCH(".",FYFPPA030))&lt;=1</formula1>
    </dataValidation>
    <dataValidation type="custom" showInputMessage="1" showErrorMessage="1" errorTitle="Projections &amp; Assumptions" error="Rent loss from voids [Year 2] must be entered to one decimal place" sqref="IN13">
      <formula1>IF(ISERROR(SEARCH(".",FYFPPA056)),0,LEN(FYFPPA056)-SEARCH(".",FYFPPA056))&lt;=1</formula1>
    </dataValidation>
    <dataValidation type="custom" showInputMessage="1" showErrorMessage="1" errorTitle="Projections &amp; Assumptions" error="Rent loss from voids [Year 3] must be entered to one decimal place" sqref="IO13">
      <formula1>IF(ISERROR(SEARCH(".",FYFPPA082)),0,LEN(FYFPPA082)-SEARCH(".",FYFPPA082))&lt;=1</formula1>
    </dataValidation>
    <dataValidation type="custom" showInputMessage="1" showErrorMessage="1" errorTitle="Projections &amp; Assumptions" error="Rent loss from voids [Year 4] must be entered to one decimal place" sqref="IP13">
      <formula1>IF(ISERROR(SEARCH(".",FYFPPA108)),0,LEN(FYFPPA108)-SEARCH(".",FYFPPA108))&lt;=1</formula1>
    </dataValidation>
    <dataValidation type="custom" showInputMessage="1" showErrorMessage="1" errorTitle="Projections &amp; Assumptions" error="Rent loss from voids [Year 5] must be entered to one decimal place" sqref="IQ13">
      <formula1>IF(ISERROR(SEARCH(".",FYFPPA134)),0,LEN(FYFPPA134)-SEARCH(".",FYFPPA134))&lt;=1</formula1>
    </dataValidation>
    <dataValidation type="decimal" operator="greaterThanOrEqual" showInputMessage="1" showErrorMessage="1" errorTitle="Projections &amp; Assumptions" error="Developments For Sale Income [Year 0] must be a positive value. Please enter &quot;0&quot; for nil values" sqref="D15">
      <formula1>0</formula1>
    </dataValidation>
    <dataValidation type="decimal" operator="greaterThanOrEqual" showInputMessage="1" showErrorMessage="1" errorTitle="Projections &amp; Assumptions" error="Developments For Sale Income [Year 1] must be a positive value. Please enter &quot;0&quot; for nil values" sqref="E15">
      <formula1>0</formula1>
    </dataValidation>
    <dataValidation type="decimal" operator="greaterThanOrEqual" showInputMessage="1" showErrorMessage="1" errorTitle="Projections &amp; Assumptions" error="Developments For Sale Income [Year 2] must be a positive value. Please enter &quot;0&quot; for nil values" sqref="F15">
      <formula1>0</formula1>
    </dataValidation>
    <dataValidation type="decimal" operator="greaterThanOrEqual" showInputMessage="1" showErrorMessage="1" errorTitle="Projections &amp; Assumptions" error="Developments For Sale Income [Year 3] must be a positive value. Please enter &quot;0&quot; for nil values" sqref="G15">
      <formula1>0</formula1>
    </dataValidation>
    <dataValidation type="decimal" operator="greaterThanOrEqual" showInputMessage="1" showErrorMessage="1" errorTitle="Projections &amp; Assumptions" error="Developments For Sale Income [Year 4] must be a positive value. Please enter &quot;0&quot; for nil values" sqref="H15">
      <formula1>0</formula1>
    </dataValidation>
    <dataValidation type="decimal" operator="greaterThanOrEqual" showInputMessage="1" showErrorMessage="1" errorTitle="Projections &amp; Assumptions" error="Developments For Sale Income [Year 5] must be a positive value. Please enter &quot;0&quot; for nil values" sqref="I15">
      <formula1>0</formula1>
    </dataValidation>
    <dataValidation type="custom" showInputMessage="1" showErrorMessage="1" errorTitle="Projections &amp; Assumptions" error="Developments for sale income [Year 0] must be entered to one decimal place" sqref="IL15">
      <formula1>IF(ISERROR(SEARCH(".",FYFPPA006)),0,LEN(FYFPPA006)-SEARCH(".",FYFPPA006))&lt;=1</formula1>
    </dataValidation>
    <dataValidation type="custom" showInputMessage="1" showErrorMessage="1" errorTitle="Projections &amp; Assumptions" error="Developments for sale income [Year 1] must be entered to one decimal place" sqref="IM15">
      <formula1>IF(ISERROR(SEARCH(".",FYFPPA032)),0,LEN(FYFPPA032)-SEARCH(".",FYFPPA032))&lt;=1</formula1>
    </dataValidation>
    <dataValidation type="custom" showInputMessage="1" showErrorMessage="1" errorTitle="Projections &amp; Assumptions" error="Developments for sale income [Year 2] must be entered to one decimal place" sqref="IN15">
      <formula1>IF(ISERROR(SEARCH(".",FYFPPA058)),0,LEN(FYFPPA058)-SEARCH(".",FYFPPA058))&lt;=1</formula1>
    </dataValidation>
    <dataValidation type="custom" showInputMessage="1" showErrorMessage="1" errorTitle="Projections &amp; Assumptions" error="Developments for sale income [Year 3] must be entered to one decimal place" sqref="IO15">
      <formula1>IF(ISERROR(SEARCH(".",FYFPPA084)),0,LEN(FYFPPA084)-SEARCH(".",FYFPPA084))&lt;=1</formula1>
    </dataValidation>
    <dataValidation type="custom" showInputMessage="1" showErrorMessage="1" errorTitle="Projections &amp; Assumptions" error="Developments for sale income [Year 4] must be entered to one decimal place" sqref="IP15">
      <formula1>IF(ISERROR(SEARCH(".",FYFPPA110)),0,LEN(FYFPPA110)-SEARCH(".",FYFPPA110))&lt;=1</formula1>
    </dataValidation>
    <dataValidation type="custom" showInputMessage="1" showErrorMessage="1" errorTitle="Projections &amp; Assumptions" error="Developments for sale income [Year 5] must be entered to one decimal place" sqref="IQ15">
      <formula1>IF(ISERROR(SEARCH(".",FYFPPA136)),0,LEN(FYFPPA136)-SEARCH(".",FYFPPA136))&lt;=1</formula1>
    </dataValidation>
    <dataValidation type="decimal" operator="greaterThanOrEqual" showInputMessage="1" showErrorMessage="1" errorTitle="Projections &amp; Assumptions" error="Grants released from deferred income [Year 0] must be a positive value. Please enter &quot;0&quot; for nil values" sqref="D16">
      <formula1>0</formula1>
    </dataValidation>
    <dataValidation type="decimal" operator="greaterThanOrEqual" showInputMessage="1" showErrorMessage="1" errorTitle="Projections &amp; Assumptions" error="Grants released from deferred income [Year 1] must be a positive value. Please enter &quot;0&quot; for nil values" sqref="E16">
      <formula1>0</formula1>
    </dataValidation>
    <dataValidation type="decimal" operator="greaterThanOrEqual" showInputMessage="1" showErrorMessage="1" errorTitle="Projections &amp; Assumptions" error="Grants released from deferred income [Year 2] must be a positive value. Please enter &quot;0&quot; for nil values" sqref="F16">
      <formula1>0</formula1>
    </dataValidation>
    <dataValidation type="decimal" operator="greaterThanOrEqual" showInputMessage="1" showErrorMessage="1" errorTitle="Projections &amp; Assumptions" error="Grants released from deferred income [Year 3] must be a positive value. Please enter &quot;0&quot; for nil values" sqref="G16">
      <formula1>0</formula1>
    </dataValidation>
    <dataValidation type="decimal" operator="greaterThanOrEqual" showInputMessage="1" showErrorMessage="1" errorTitle="Projections &amp; Assumptions" error="Grants released from deferred income [Year 4] must be a positive value. Please enter &quot;0&quot; for nil values" sqref="H16">
      <formula1>0</formula1>
    </dataValidation>
    <dataValidation type="decimal" operator="greaterThanOrEqual" showInputMessage="1" showErrorMessage="1" errorTitle="Projections &amp; Assumptions" error="Grants released from deferred income [Year 5] must be a positive value. Please enter &quot;0&quot; for nil values" sqref="I16">
      <formula1>0</formula1>
    </dataValidation>
    <dataValidation type="custom" showInputMessage="1" showErrorMessage="1" errorTitle="Projections &amp; Assumptions" error="Grants released from deferred income [Year 0] must be entered to one decimal place" sqref="IL16">
      <formula1>IF(ISERROR(SEARCH(".",FYFPPA951)),0,LEN(FYFPPA951)-SEARCH(".",FYFPPA951))&lt;=1</formula1>
    </dataValidation>
    <dataValidation type="custom" showInputMessage="1" showErrorMessage="1" errorTitle="Projections &amp; Assumptions" error="Grants released from deferred income [Year 1] must be entered to one decimal place" sqref="IM16">
      <formula1>IF(ISERROR(SEARCH(".",FYFPPA952)),0,LEN(FYFPPA952)-SEARCH(".",FYFPPA952))&lt;=1</formula1>
    </dataValidation>
    <dataValidation type="custom" showInputMessage="1" showErrorMessage="1" errorTitle="Projections &amp; Assumptions" error="Grants released from deferred income [Year 2] must be entered to one decimal place" sqref="IN16">
      <formula1>IF(ISERROR(SEARCH(".",FYFPPA953)),0,LEN(FYFPPA953)-SEARCH(".",FYFPPA953))&lt;=1</formula1>
    </dataValidation>
    <dataValidation type="custom" showInputMessage="1" showErrorMessage="1" errorTitle="Projections &amp; Assumptions" error="Grants released from deferred income [Year 3] must be entered to one decimal place" sqref="IO16">
      <formula1>IF(ISERROR(SEARCH(".",FYFPPA954)),0,LEN(FYFPPA954)-SEARCH(".",FYFPPA954))&lt;=1</formula1>
    </dataValidation>
    <dataValidation type="custom" showInputMessage="1" showErrorMessage="1" errorTitle="Projections &amp; Assumptions" error="Grants released from deferred income [Year 4] must be entered to one decimal place" sqref="IP16">
      <formula1>IF(ISERROR(SEARCH(".",FYFPPA955)),0,LEN(FYFPPA955)-SEARCH(".",FYFPPA955))&lt;=1</formula1>
    </dataValidation>
    <dataValidation type="custom" showInputMessage="1" showErrorMessage="1" errorTitle="Projections &amp; Assumptions" error="Grants released from deferred income [Year 5] must be entered to one decimal place" sqref="IQ16">
      <formula1>IF(ISERROR(SEARCH(".",FYFPPA956)),0,LEN(FYFPPA956)-SEARCH(".",FYFPPA956))&lt;=1</formula1>
    </dataValidation>
    <dataValidation type="decimal" operator="greaterThanOrEqual" showInputMessage="1" showErrorMessage="1" errorTitle="Projections &amp; Assumptions" error="Grants from Scottish Ministers [Year 0] must be a positive value. Please enter &quot;0&quot; for nil values" sqref="D17">
      <formula1>0</formula1>
    </dataValidation>
    <dataValidation type="decimal" operator="greaterThanOrEqual" showInputMessage="1" showErrorMessage="1" errorTitle="Projections &amp; Assumptions" error="Grants from Scottish Ministers [Year 1] must be a positive value. Please enter &quot;0&quot; for nil values" sqref="E17">
      <formula1>0</formula1>
    </dataValidation>
    <dataValidation type="decimal" operator="greaterThanOrEqual" showInputMessage="1" showErrorMessage="1" errorTitle="Projections &amp; Assumptions" error="Grants from Scottish Ministers [Year 2] must be a positive value. Please enter &quot;0&quot; for nil values" sqref="F17">
      <formula1>0</formula1>
    </dataValidation>
    <dataValidation type="decimal" operator="greaterThanOrEqual" showInputMessage="1" showErrorMessage="1" errorTitle="Projections &amp; Assumptions" error="Grants from Scottish Ministers [Year 3] must be a positive value. Please enter &quot;0&quot; for nil values" sqref="G17">
      <formula1>0</formula1>
    </dataValidation>
    <dataValidation type="decimal" operator="greaterThanOrEqual" showInputMessage="1" showErrorMessage="1" errorTitle="Projections &amp; Assumptions" error="Grants from Scottish Ministers [Year 4] must be a positive value. Please enter &quot;0&quot; for nil values" sqref="H17">
      <formula1>0</formula1>
    </dataValidation>
    <dataValidation type="decimal" operator="greaterThanOrEqual" showInputMessage="1" showErrorMessage="1" errorTitle="Projections &amp; Assumptions" error="Grants from Scottish Ministers [Year 5] must be a positive value. Please enter &quot;0&quot; for nil values" sqref="I17">
      <formula1>0</formula1>
    </dataValidation>
    <dataValidation type="custom" showInputMessage="1" showErrorMessage="1" errorTitle="Projections &amp; Assumptions" error="Grants from Scottish Ministers [Year 0] must be entered to one decimal place" sqref="IL17">
      <formula1>IF(ISERROR(SEARCH(".",FYFPPA957)),0,LEN(FYFPPA957)-SEARCH(".",FYFPPA957))&lt;=1</formula1>
    </dataValidation>
    <dataValidation type="custom" showInputMessage="1" showErrorMessage="1" errorTitle="Projections &amp; Assumptions" error="Grants from Scottish Ministers [Year 1] must be entered to one decimal place" sqref="IM17">
      <formula1>IF(ISERROR(SEARCH(".",FYFPPA958)),0,LEN(FYFPPA958)-SEARCH(".",FYFPPA958))&lt;=1</formula1>
    </dataValidation>
    <dataValidation type="custom" showInputMessage="1" showErrorMessage="1" errorTitle="Projections &amp; Assumptions" error="Grants from Scottish Ministers [Year 2] must be entered to one decimal place" sqref="IN17">
      <formula1>IF(ISERROR(SEARCH(".",FYFPPA959)),0,LEN(FYFPPA959)-SEARCH(".",FYFPPA959))&lt;=1</formula1>
    </dataValidation>
    <dataValidation type="custom" showInputMessage="1" showErrorMessage="1" errorTitle="Projections &amp; Assumptions" error="Grants from Scottish Ministers [Year 3] must be entered to one decimal place" sqref="IO17">
      <formula1>IF(ISERROR(SEARCH(".",FYFPPA960)),0,LEN(FYFPPA960)-SEARCH(".",FYFPPA960))&lt;=1</formula1>
    </dataValidation>
    <dataValidation type="custom" showInputMessage="1" showErrorMessage="1" errorTitle="Projections &amp; Assumptions" error="Grants from Scottish Ministers [Year 4] must be entered to one decimal place" sqref="IP17">
      <formula1>IF(ISERROR(SEARCH(".",FYFPPA961)),0,LEN(FYFPPA961)-SEARCH(".",FYFPPA961))&lt;=1</formula1>
    </dataValidation>
    <dataValidation type="custom" showInputMessage="1" showErrorMessage="1" errorTitle="Projections &amp; Assumptions" error="Grants from Scottish Ministers [Year 5] must be entered to one decimal place" sqref="IQ17">
      <formula1>IF(ISERROR(SEARCH(".",FYFPPA962)),0,LEN(FYFPPA962)-SEARCH(".",FYFPPA962))&lt;=1</formula1>
    </dataValidation>
    <dataValidation type="decimal" operator="greaterThanOrEqual" showInputMessage="1" showErrorMessage="1" errorTitle="Projections &amp; Assumptions" error="Other Grants [Year 0] must be a positive value. Please enter &quot;0&quot; for nil values" sqref="D18">
      <formula1>0</formula1>
    </dataValidation>
    <dataValidation type="decimal" operator="greaterThanOrEqual" showInputMessage="1" showErrorMessage="1" errorTitle="Projections &amp; Assumptions" error="Other Grants [Year 1] must be a positive value. Please enter &quot;0&quot; for nil values" sqref="E18">
      <formula1>0</formula1>
    </dataValidation>
    <dataValidation type="decimal" operator="greaterThanOrEqual" showInputMessage="1" showErrorMessage="1" errorTitle="Projections &amp; Assumptions" error="Other Grants [Year 2] must be a positive value. Please enter &quot;0&quot; for nil values" sqref="F18">
      <formula1>0</formula1>
    </dataValidation>
    <dataValidation type="decimal" operator="greaterThanOrEqual" showInputMessage="1" showErrorMessage="1" errorTitle="Projections &amp; Assumptions" error="Other Grants [Year 3] must be a positive value. Please enter &quot;0&quot; for nil values" sqref="G18">
      <formula1>0</formula1>
    </dataValidation>
    <dataValidation type="decimal" operator="greaterThanOrEqual" showInputMessage="1" showErrorMessage="1" errorTitle="Projections &amp; Assumptions" error="Other Grants [Year 4] must be a positive value. Please enter &quot;0&quot; for nil values" sqref="H18">
      <formula1>0</formula1>
    </dataValidation>
    <dataValidation type="decimal" operator="greaterThanOrEqual" showInputMessage="1" showErrorMessage="1" errorTitle="Projections &amp; Assumptions" error="Other Grants [Year 5] must be a positive value. Please enter &quot;0&quot; for nil values" sqref="I18">
      <formula1>0</formula1>
    </dataValidation>
    <dataValidation type="custom" showInputMessage="1" showErrorMessage="1" errorTitle="Projections &amp; Assumptions" error="Other grants [Year 0] must be entered to one decimal place" sqref="IL18">
      <formula1>IF(ISERROR(SEARCH(".",FYFPPA963)),0,LEN(FYFPPA963)-SEARCH(".",FYFPPA963))&lt;=1</formula1>
    </dataValidation>
    <dataValidation type="custom" showInputMessage="1" showErrorMessage="1" errorTitle="Projections &amp; Assumptions" error="Other grants [Year 1] must be entered to one decimal place" sqref="IM18">
      <formula1>IF(ISERROR(SEARCH(".",FYFPPA964)),0,LEN(FYFPPA964)-SEARCH(".",FYFPPA964))&lt;=1</formula1>
    </dataValidation>
    <dataValidation type="custom" showInputMessage="1" showErrorMessage="1" errorTitle="Projections &amp; Assumptions" error="Other grants [Year 2] must be entered to one decimal place" sqref="IN18">
      <formula1>IF(ISERROR(SEARCH(".",FYFPPA965)),0,LEN(FYFPPA965)-SEARCH(".",FYFPPA965))&lt;=1</formula1>
    </dataValidation>
    <dataValidation type="custom" showInputMessage="1" showErrorMessage="1" errorTitle="Projections &amp; Assumptions" error="Other grants [Year 3] must be entered to one decimal place" sqref="IO18">
      <formula1>IF(ISERROR(SEARCH(".",FYFPPA966)),0,LEN(FYFPPA966)-SEARCH(".",FYFPPA966))&lt;=1</formula1>
    </dataValidation>
    <dataValidation type="custom" showInputMessage="1" showErrorMessage="1" errorTitle="Projections &amp; Assumptions" error="Other grants [Year 4] must be entered to one decimal place" sqref="IP18">
      <formula1>IF(ISERROR(SEARCH(".",FYFPPA967)),0,LEN(FYFPPA967)-SEARCH(".",FYFPPA967))&lt;=1</formula1>
    </dataValidation>
    <dataValidation type="custom" showInputMessage="1" showErrorMessage="1" errorTitle="Projections &amp; Assumptions" error="Other grants [Year 5] must be entered to one decimal place" sqref="IQ18">
      <formula1>IF(ISERROR(SEARCH(".",FYFPPA968)),0,LEN(FYFPPA968)-SEARCH(".",FYFPPA968))&lt;=1</formula1>
    </dataValidation>
    <dataValidation type="decimal" operator="greaterThanOrEqual" showInputMessage="1" showErrorMessage="1" errorTitle="Projections &amp; Assumptions" error="Other Income [Year 0] must be a positive value. Please enter &quot;0&quot; for nil values" sqref="D19">
      <formula1>0</formula1>
    </dataValidation>
    <dataValidation type="decimal" operator="greaterThanOrEqual" showInputMessage="1" showErrorMessage="1" errorTitle="Projections &amp; Assumptions" error="Other Income [Year 1] must be a positive value. Please enter &quot;0&quot; for nil values" sqref="E19">
      <formula1>0</formula1>
    </dataValidation>
    <dataValidation type="decimal" operator="greaterThanOrEqual" showInputMessage="1" showErrorMessage="1" errorTitle="Projections &amp; Assumptions" error="Other Income [Year 2] must be a positive value. Please enter &quot;0&quot; for nil values" sqref="F19">
      <formula1>0</formula1>
    </dataValidation>
    <dataValidation type="decimal" operator="greaterThanOrEqual" showInputMessage="1" showErrorMessage="1" errorTitle="Projections &amp; Assumptions" error="Other Income [Year 3] must be a positive value. Please enter &quot;0&quot; for nil values" sqref="G19">
      <formula1>0</formula1>
    </dataValidation>
    <dataValidation type="decimal" operator="greaterThanOrEqual" showInputMessage="1" showErrorMessage="1" errorTitle="Projections &amp; Assumptions" error="Other Income [Year 4] must be a positive value. Please enter &quot;0&quot; for nil values" sqref="H19">
      <formula1>0</formula1>
    </dataValidation>
    <dataValidation type="decimal" operator="greaterThanOrEqual" showInputMessage="1" showErrorMessage="1" errorTitle="Projections &amp; Assumptions" error="Other Income [Year 5] must be a positive value. Please enter &quot;0&quot; for nil values" sqref="I19">
      <formula1>0</formula1>
    </dataValidation>
    <dataValidation type="custom" showInputMessage="1" showErrorMessage="1" errorTitle="Projections &amp; Assumptions" error="Other income [Year 0] must be entered to one decimal place" sqref="IL19">
      <formula1>IF(ISERROR(SEARCH(".",FYFPPA007)),0,LEN(FYFPPA007)-SEARCH(".",FYFPPA007))&lt;=1</formula1>
    </dataValidation>
    <dataValidation type="custom" showInputMessage="1" showErrorMessage="1" errorTitle="Projections &amp; Assumptions" error="Other income [Year 1] must be entered to one decimal place" sqref="IM19">
      <formula1>IF(ISERROR(SEARCH(".",FYFPPA033)),0,LEN(FYFPPA033)-SEARCH(".",FYFPPA033))&lt;=1</formula1>
    </dataValidation>
    <dataValidation type="custom" showInputMessage="1" showErrorMessage="1" errorTitle="Projections &amp; Assumptions" error="Other income [Year 2] must be entered to one decimal place" sqref="IN19">
      <formula1>IF(ISERROR(SEARCH(".",FYFPPA059)),0,LEN(FYFPPA059)-SEARCH(".",FYFPPA059))&lt;=1</formula1>
    </dataValidation>
    <dataValidation type="custom" showInputMessage="1" showErrorMessage="1" errorTitle="Projections &amp; Assumptions" error="Other income [Year 3] must be entered to one decimal place" sqref="IO19">
      <formula1>IF(ISERROR(SEARCH(".",FYFPPA085)),0,LEN(FYFPPA085)-SEARCH(".",FYFPPA085))&lt;=1</formula1>
    </dataValidation>
    <dataValidation type="custom" showInputMessage="1" showErrorMessage="1" errorTitle="Projections &amp; Assumptions" error="Other income [Year 4] must be entered to one decimal place" sqref="IP19">
      <formula1>IF(ISERROR(SEARCH(".",FYFPPA111)),0,LEN(FYFPPA111)-SEARCH(".",FYFPPA111))&lt;=1</formula1>
    </dataValidation>
    <dataValidation type="custom" showInputMessage="1" showErrorMessage="1" errorTitle="Projections &amp; Assumptions" error="Other income [Year 5] must be entered to one decimal place" sqref="IQ19">
      <formula1>IF(ISERROR(SEARCH(".",FYFPPA137)),0,LEN(FYFPPA137)-SEARCH(".",FYFPPA137))&lt;=1</formula1>
    </dataValidation>
    <dataValidation type="decimal" operator="greaterThanOrEqual" showInputMessage="1" showErrorMessage="1" errorTitle="Projections &amp; Assumptions" error="Housing depreciation [Year 0] must be a positive value. Please enter &quot;0&quot; for nil values" sqref="D22">
      <formula1>0</formula1>
    </dataValidation>
    <dataValidation type="decimal" operator="greaterThanOrEqual" showInputMessage="1" showErrorMessage="1" errorTitle="Projections &amp; Assumptions" error="Housing depreciation [Year 1] must be a positive value. Please enter &quot;0&quot; for nil values" sqref="E22">
      <formula1>0</formula1>
    </dataValidation>
    <dataValidation type="decimal" operator="greaterThanOrEqual" showInputMessage="1" showErrorMessage="1" errorTitle="Projections &amp; Assumptions" error="Housing depreciation [Year 2] must be a positive value. Please enter &quot;0&quot; for nil values" sqref="F22">
      <formula1>0</formula1>
    </dataValidation>
    <dataValidation type="decimal" operator="greaterThanOrEqual" showInputMessage="1" showErrorMessage="1" errorTitle="Projections &amp; Assumptions" error="Housing depreciation [Year 3] must be a positive value. Please enter &quot;0&quot; for nil values" sqref="G22">
      <formula1>0</formula1>
    </dataValidation>
    <dataValidation type="decimal" operator="greaterThanOrEqual" showInputMessage="1" showErrorMessage="1" errorTitle="Projections &amp; Assumptions" error="Housing depreciation [Year 4] must be a positive value. Please enter &quot;0&quot; for nil values" sqref="H22">
      <formula1>0</formula1>
    </dataValidation>
    <dataValidation type="decimal" operator="greaterThanOrEqual" showInputMessage="1" showErrorMessage="1" errorTitle="Projections &amp; Assumptions" error="Housing depreciation [Year 5] must be a positive value. Please enter &quot;0&quot; for nil values" sqref="I22">
      <formula1>0</formula1>
    </dataValidation>
    <dataValidation type="custom" showInputMessage="1" showErrorMessage="1" errorTitle="Projections &amp; Assumptions" error="Housing depreciation [Year 0] must be entered to one decimal place" sqref="IL22">
      <formula1>IF(ISERROR(SEARCH(".",FYFPPA009)),0,LEN(FYFPPA009)-SEARCH(".",FYFPPA009))&lt;=1</formula1>
    </dataValidation>
    <dataValidation type="custom" showInputMessage="1" showErrorMessage="1" errorTitle="Projections &amp; Assumptions" error="Housing depreciation [Year 1] must be entered to one decimal place" sqref="IM22">
      <formula1>IF(ISERROR(SEARCH(".",FYFPPA035)),0,LEN(FYFPPA035)-SEARCH(".",FYFPPA035))&lt;=1</formula1>
    </dataValidation>
    <dataValidation type="custom" showInputMessage="1" showErrorMessage="1" errorTitle="Projections &amp; Assumptions" error="Housing depreciation [Year 2] must be entered to one decimal place" sqref="IN22">
      <formula1>IF(ISERROR(SEARCH(".",FYFPPA061)),0,LEN(FYFPPA061)-SEARCH(".",FYFPPA061))&lt;=1</formula1>
    </dataValidation>
    <dataValidation type="custom" showInputMessage="1" showErrorMessage="1" errorTitle="Projections &amp; Assumptions" error="Housing depreciation [Year 3] must be entered to one decimal place" sqref="IO22">
      <formula1>IF(ISERROR(SEARCH(".",FYFPPA087)),0,LEN(FYFPPA087)-SEARCH(".",FYFPPA087))&lt;=1</formula1>
    </dataValidation>
    <dataValidation type="custom" showInputMessage="1" showErrorMessage="1" errorTitle="Projections &amp; Assumptions" error="Housing depreciation [Year 4] must be entered to one decimal place" sqref="IP22">
      <formula1>IF(ISERROR(SEARCH(".",FYFPPA113)),0,LEN(FYFPPA113)-SEARCH(".",FYFPPA113))&lt;=1</formula1>
    </dataValidation>
    <dataValidation type="custom" showInputMessage="1" showErrorMessage="1" errorTitle="Projections &amp; Assumptions" error="Housing depreciation [Year 5] must be entered to one decimal place" sqref="IQ22">
      <formula1>IF(ISERROR(SEARCH(".",FYFPPA139)),0,LEN(FYFPPA139)-SEARCH(".",FYFPPA139))&lt;=1</formula1>
    </dataValidation>
    <dataValidation type="decimal" operator="greaterThanOrEqual" showInputMessage="1" showErrorMessage="1" errorTitle="Projections &amp; Assumptions" error="Impairment [Year 0] must be a numeric value.  Please enter &quot;0&quot; for nil values" sqref="D23">
      <formula1>-99999999999</formula1>
    </dataValidation>
    <dataValidation type="decimal" operator="greaterThanOrEqual" showInputMessage="1" showErrorMessage="1" errorTitle="Projections &amp; Assumptions" error="Impairment [Year 1] must be a numeric value.  Please enter &quot;0&quot; for nil values" sqref="E23">
      <formula1>-99999999999</formula1>
    </dataValidation>
    <dataValidation type="decimal" operator="greaterThanOrEqual" showInputMessage="1" showErrorMessage="1" errorTitle="Projections &amp; Assumptions" error="Impairment [Year 2] must be a numeric value.  Please enter &quot;0&quot; for nil values" sqref="F23">
      <formula1>-99999999999</formula1>
    </dataValidation>
    <dataValidation type="decimal" operator="greaterThanOrEqual" showInputMessage="1" showErrorMessage="1" errorTitle="Projections &amp; Assumptions" error="Impairment [Year 3] must be a numeric value.  Please enter &quot;0&quot; for nil values" sqref="G23">
      <formula1>-99999999999</formula1>
    </dataValidation>
    <dataValidation type="decimal" operator="greaterThanOrEqual" showInputMessage="1" showErrorMessage="1" errorTitle="Projections &amp; Assumptions" error="Impairment [Year 4] must be a numeric value.  Please enter &quot;0&quot; for nil values" sqref="H23">
      <formula1>-99999999999</formula1>
    </dataValidation>
    <dataValidation type="decimal" operator="greaterThanOrEqual" showInputMessage="1" showErrorMessage="1" errorTitle="Projections &amp; Assumptions" error="Impairment [Year 5] must be a numeric value.  Please enter &quot;0&quot; for nil values" sqref="I23">
      <formula1>-99999999999</formula1>
    </dataValidation>
    <dataValidation type="custom" showInputMessage="1" showErrorMessage="1" errorTitle="Projections &amp; Assumptions" error="Impairment written off/back [Year 0] must be entered to one decimal place" sqref="IL23">
      <formula1>IF(ISERROR(SEARCH(".",FYFPPA010)),0,LEN(FYFPPA010)-SEARCH(".",FYFPPA010))&lt;=1</formula1>
    </dataValidation>
    <dataValidation type="custom" showInputMessage="1" showErrorMessage="1" errorTitle="Projections &amp; Assumptions" error="Impairment written off/back [Year 1] must be entered to one decimal place" sqref="IM23">
      <formula1>IF(ISERROR(SEARCH(".",FYFPPA036)),0,LEN(FYFPPA036)-SEARCH(".",FYFPPA036))&lt;=1</formula1>
    </dataValidation>
    <dataValidation type="custom" showInputMessage="1" showErrorMessage="1" errorTitle="Projections &amp; Assumptions" error="Impairment written off/back [Year 2] must be entered to one decimal place" sqref="IN23">
      <formula1>IF(ISERROR(SEARCH(".",FYFPPA062)),0,LEN(FYFPPA062)-SEARCH(".",FYFPPA062))&lt;=1</formula1>
    </dataValidation>
    <dataValidation type="custom" showInputMessage="1" showErrorMessage="1" errorTitle="Projections &amp; Assumptions" error="Impairment written off/back [Year 3] must be entered to one decimal place" sqref="IO23">
      <formula1>IF(ISERROR(SEARCH(".",FYFPPA088)),0,LEN(FYFPPA088)-SEARCH(".",FYFPPA088))&lt;=1</formula1>
    </dataValidation>
    <dataValidation type="custom" showInputMessage="1" showErrorMessage="1" errorTitle="Projections &amp; Assumptions" error="Impairment written off/back [Year 4] must be entered to one decimal place" sqref="IP23">
      <formula1>IF(ISERROR(SEARCH(".",FYFPPA114)),0,LEN(FYFPPA114)-SEARCH(".",FYFPPA114))&lt;=1</formula1>
    </dataValidation>
    <dataValidation type="custom" showInputMessage="1" showErrorMessage="1" errorTitle="Projections &amp; Assumptions" error="Impairment written off/back [Year 5] must be entered to one decimal place" sqref="IQ23">
      <formula1>IF(ISERROR(SEARCH(".",FYFPPA140)),0,LEN(FYFPPA140)-SEARCH(".",FYFPPA140))&lt;=1</formula1>
    </dataValidation>
    <dataValidation type="decimal" operator="greaterThanOrEqual" showInputMessage="1" showErrorMessage="1" errorTitle="Projections &amp; Assumptions" error="Management Costs [Year 0] must be a positive value. Please enter &quot;0&quot; for nil values" sqref="D25">
      <formula1>0</formula1>
    </dataValidation>
    <dataValidation type="decimal" operator="greaterThanOrEqual" showInputMessage="1" showErrorMessage="1" errorTitle="Projections &amp; Assumptions" error="Management Costs [Year 1] must be a positive value. Please enter &quot;0&quot; for nil values" sqref="E25">
      <formula1>0</formula1>
    </dataValidation>
    <dataValidation type="decimal" operator="greaterThanOrEqual" showInputMessage="1" showErrorMessage="1" errorTitle="Projections &amp; Assumptions" error="Management Costs [Year 2] must be a positive value. Please enter &quot;0&quot; for nil values" sqref="F25">
      <formula1>0</formula1>
    </dataValidation>
    <dataValidation type="decimal" operator="greaterThanOrEqual" showInputMessage="1" showErrorMessage="1" errorTitle="Projections &amp; Assumptions" error="Management Costs [Year 3] must be a positive value. Please enter &quot;0&quot; for nil values" sqref="G25">
      <formula1>0</formula1>
    </dataValidation>
    <dataValidation type="decimal" operator="greaterThanOrEqual" showInputMessage="1" showErrorMessage="1" errorTitle="Projections &amp; Assumptions" error="Management Costs [Year 4] must be a positive value. Please enter &quot;0&quot; for nil values" sqref="H25">
      <formula1>0</formula1>
    </dataValidation>
    <dataValidation type="decimal" operator="greaterThanOrEqual" showInputMessage="1" showErrorMessage="1" errorTitle="Projections &amp; Assumptions" error="Management Costs [Year 5] must be a positive value. Please enter &quot;0&quot; for nil values" sqref="I25">
      <formula1>0</formula1>
    </dataValidation>
    <dataValidation type="custom" showInputMessage="1" showErrorMessage="1" errorTitle="Projections &amp; Assumptions" error="Management costs [Year 0] must be entered to one decimal place" sqref="IL25">
      <formula1>IF(ISERROR(SEARCH(".",FYFPPA011)),0,LEN(FYFPPA011)-SEARCH(".",FYFPPA011))&lt;=1</formula1>
    </dataValidation>
    <dataValidation type="custom" showInputMessage="1" showErrorMessage="1" errorTitle="Projections &amp; Assumptions" error="Management costs [Year 1] must be entered to one decimal place" sqref="IM25">
      <formula1>IF(ISERROR(SEARCH(".",FYFPPA037)),0,LEN(FYFPPA037)-SEARCH(".",FYFPPA037))&lt;=1</formula1>
    </dataValidation>
    <dataValidation type="custom" showInputMessage="1" showErrorMessage="1" errorTitle="Projections &amp; Assumptions" error="Management costs [Year 2] must be entered to one decimal place" sqref="IN25">
      <formula1>IF(ISERROR(SEARCH(".",FYFPPA063)),0,LEN(FYFPPA063)-SEARCH(".",FYFPPA063))&lt;=1</formula1>
    </dataValidation>
    <dataValidation type="custom" showInputMessage="1" showErrorMessage="1" errorTitle="Projections &amp; Assumptions" error="Management costs [Year 3] must be entered to one decimal place" sqref="IO25">
      <formula1>IF(ISERROR(SEARCH(".",FYFPPA089)),0,LEN(FYFPPA089)-SEARCH(".",FYFPPA089))&lt;=1</formula1>
    </dataValidation>
    <dataValidation type="custom" showInputMessage="1" showErrorMessage="1" errorTitle="Projections &amp; Assumptions" error="Management costs [Year 4] must be entered to one decimal place" sqref="IP25">
      <formula1>IF(ISERROR(SEARCH(".",FYFPPA115)),0,LEN(FYFPPA115)-SEARCH(".",FYFPPA115))&lt;=1</formula1>
    </dataValidation>
    <dataValidation type="custom" showInputMessage="1" showErrorMessage="1" errorTitle="Projections &amp; Assumptions" error="Management costs [Year 5] must be entered to one decimal place" sqref="IQ25">
      <formula1>IF(ISERROR(SEARCH(".",FYFPPA141)),0,LEN(FYFPPA141)-SEARCH(".",FYFPPA141))&lt;=1</formula1>
    </dataValidation>
    <dataValidation type="decimal" operator="greaterThanOrEqual" showInputMessage="1" showErrorMessage="1" errorTitle="Projections &amp; Assumptions" error="Planned Maintenance [Year 0] must be a positive value. Please enter &quot;0&quot; for nil values" sqref="D27">
      <formula1>0</formula1>
    </dataValidation>
    <dataValidation type="decimal" operator="greaterThanOrEqual" showInputMessage="1" showErrorMessage="1" errorTitle="Projections &amp; Assumptions" error="Planned Maintenance [Year 1] must be a positive value. Please enter &quot;0&quot; for nil values" sqref="E27">
      <formula1>0</formula1>
    </dataValidation>
    <dataValidation type="decimal" operator="greaterThanOrEqual" showInputMessage="1" showErrorMessage="1" errorTitle="Projections &amp; Assumptions" error="Planned Maintenance [Year 2] must be a positive value. Please enter &quot;0&quot; for nil values" sqref="F27">
      <formula1>0</formula1>
    </dataValidation>
    <dataValidation type="decimal" operator="greaterThanOrEqual" showInputMessage="1" showErrorMessage="1" errorTitle="Projections &amp; Assumptions" error="Planned Maintenance [Year 3] must be a positive value. Please enter &quot;0&quot; for nil values" sqref="G27">
      <formula1>0</formula1>
    </dataValidation>
    <dataValidation type="decimal" operator="greaterThanOrEqual" showInputMessage="1" showErrorMessage="1" errorTitle="Projections &amp; Assumptions" error="Planned Maintenance [Year 4] must be a positive value. Please enter &quot;0&quot; for nil values" sqref="H27">
      <formula1>0</formula1>
    </dataValidation>
    <dataValidation type="decimal" operator="greaterThanOrEqual" showInputMessage="1" showErrorMessage="1" errorTitle="Projections &amp; Assumptions" error="Planned Maintenance [Year 5] must be a positive value. Please enter &quot;0&quot; for nil values" sqref="I27">
      <formula1>0</formula1>
    </dataValidation>
    <dataValidation type="custom" showInputMessage="1" showErrorMessage="1" errorTitle="Projections &amp; Assumptions" error="Maintenance costs [Year 0] must be entered to one decimal place" sqref="IL27">
      <formula1>IF(ISERROR(SEARCH(".",FYFPPA012)),0,LEN(FYFPPA012)-SEARCH(".",FYFPPA012))&lt;=1</formula1>
    </dataValidation>
    <dataValidation type="custom" showInputMessage="1" showErrorMessage="1" errorTitle="Projections &amp; Assumptions" error="Maintenance costs [Year 1] must be entered to one decimal place" sqref="IM27">
      <formula1>IF(ISERROR(SEARCH(".",FYFPPA038)),0,LEN(FYFPPA038)-SEARCH(".",FYFPPA038))&lt;=1</formula1>
    </dataValidation>
    <dataValidation type="custom" showInputMessage="1" showErrorMessage="1" errorTitle="Projections &amp; Assumptions" error="Maintenance costs [Year 2] must be entered to one decimal place" sqref="IN27">
      <formula1>IF(ISERROR(SEARCH(".",FYFPPA064)),0,LEN(FYFPPA064)-SEARCH(".",FYFPPA064))&lt;=1</formula1>
    </dataValidation>
    <dataValidation type="custom" showInputMessage="1" showErrorMessage="1" errorTitle="Projections &amp; Assumptions" error="Maintenance costs [Year 3] must be entered to one decimal place" sqref="IO27">
      <formula1>IF(ISERROR(SEARCH(".",FYFPPA090)),0,LEN(FYFPPA090)-SEARCH(".",FYFPPA090))&lt;=1</formula1>
    </dataValidation>
    <dataValidation type="custom" showInputMessage="1" showErrorMessage="1" errorTitle="Projections &amp; Assumptions" error="Maintenance costs [Year 4] must be entered to one decimal place" sqref="IP27">
      <formula1>IF(ISERROR(SEARCH(".",FYFPPA116)),0,LEN(FYFPPA116)-SEARCH(".",FYFPPA116))&lt;=1</formula1>
    </dataValidation>
    <dataValidation type="custom" showInputMessage="1" showErrorMessage="1" errorTitle="Projections &amp; Assumptions" error="Maintenance costs [Year 5] must be entered to one decimal place" sqref="IQ27">
      <formula1>IF(ISERROR(SEARCH(".",FYFPPA142)),0,LEN(FYFPPA142)-SEARCH(".",FYFPPA142))&lt;=1</formula1>
    </dataValidation>
    <dataValidation type="decimal" operator="greaterThanOrEqual" showInputMessage="1" showErrorMessage="1" errorTitle="Projections &amp; Assumptions" error="Reactive Maintenance [Year 0] must be a positive value. Please enter &quot;0&quot; for nil values" sqref="D28">
      <formula1>0</formula1>
    </dataValidation>
    <dataValidation type="decimal" operator="greaterThanOrEqual" showInputMessage="1" showErrorMessage="1" errorTitle="Projections &amp; Assumptions" error="Reactive Maintenance [Year 1] must be a positive value. Please enter &quot;0&quot; for nil values" sqref="E28">
      <formula1>0</formula1>
    </dataValidation>
    <dataValidation type="decimal" operator="greaterThanOrEqual" showInputMessage="1" showErrorMessage="1" errorTitle="Projections &amp; Assumptions" error="Reactive Maintenance [Year 2] must be a positive value. Please enter &quot;0&quot; for nil values" sqref="F28">
      <formula1>0</formula1>
    </dataValidation>
    <dataValidation type="decimal" operator="greaterThanOrEqual" showInputMessage="1" showErrorMessage="1" errorTitle="Projections &amp; Assumptions" error="Reactive Maintenance [Year 3] must be a positive value. Please enter &quot;0&quot; for nil values" sqref="G28">
      <formula1>0</formula1>
    </dataValidation>
    <dataValidation type="decimal" operator="greaterThanOrEqual" showInputMessage="1" showErrorMessage="1" errorTitle="Projections &amp; Assumptions" error="Reactive Maintenance [Year 4] must be a positive value. Please enter &quot;0&quot; for nil values" sqref="H28">
      <formula1>0</formula1>
    </dataValidation>
    <dataValidation type="decimal" operator="greaterThanOrEqual" showInputMessage="1" showErrorMessage="1" errorTitle="Projections &amp; Assumptions" error="Reactive Maintenance [Year 5] must be a positive value. Please enter &quot;0&quot; for nil values" sqref="I28">
      <formula1>0</formula1>
    </dataValidation>
    <dataValidation type="custom" showInputMessage="1" showErrorMessage="1" errorTitle="Projections &amp; Assumptions" error="Maintenance costs [Year 0] must be entered to one decimal place" sqref="IL28">
      <formula1>IF(ISERROR(SEARCH(".",FYFPPA013)),0,LEN(FYFPPA013)-SEARCH(".",FYFPPA013))&lt;=1</formula1>
    </dataValidation>
    <dataValidation type="custom" showInputMessage="1" showErrorMessage="1" errorTitle="Projections &amp; Assumptions" error="Maintenance costs [Year 1] must be entered to one decimal place" sqref="IM28">
      <formula1>IF(ISERROR(SEARCH(".",FYFPPA039)),0,LEN(FYFPPA039)-SEARCH(".",FYFPPA039))&lt;=1</formula1>
    </dataValidation>
    <dataValidation type="custom" showInputMessage="1" showErrorMessage="1" errorTitle="Projections &amp; Assumptions" error="Maintenance costs [Year 2] must be entered to one decimal place" sqref="IN28">
      <formula1>IF(ISERROR(SEARCH(".",FYFPPA065)),0,LEN(FYFPPA065)-SEARCH(".",FYFPPA065))&lt;=1</formula1>
    </dataValidation>
    <dataValidation type="custom" showInputMessage="1" showErrorMessage="1" errorTitle="Projections &amp; Assumptions" error="Maintenance costs [Year 3] must be entered to one decimal place" sqref="IO28">
      <formula1>IF(ISERROR(SEARCH(".",FYFPPA091)),0,LEN(FYFPPA091)-SEARCH(".",FYFPPA091))&lt;=1</formula1>
    </dataValidation>
    <dataValidation type="custom" showInputMessage="1" showErrorMessage="1" errorTitle="Projections &amp; Assumptions" error="Maintenance costs [Year 4] must be entered to one decimal place" sqref="IP28">
      <formula1>IF(ISERROR(SEARCH(".",FYFPPA117)),0,LEN(FYFPPA117)-SEARCH(".",FYFPPA117))&lt;=1</formula1>
    </dataValidation>
    <dataValidation type="custom" showInputMessage="1" showErrorMessage="1" errorTitle="Projections &amp; Assumptions" error="Maintenance costs [Year 5] must be entered to one decimal place" sqref="IQ28">
      <formula1>IF(ISERROR(SEARCH(".",FYFPPA143)),0,LEN(FYFPPA143)-SEARCH(".",FYFPPA143))&lt;=1</formula1>
    </dataValidation>
    <dataValidation type="decimal" operator="greaterThanOrEqual" showInputMessage="1" showErrorMessage="1" errorTitle="Projections &amp; Assumptions" error="Maintenance Overhead [Year 0] must be a positive value. Please enter &quot;0&quot; for nil values" sqref="D29">
      <formula1>0</formula1>
    </dataValidation>
    <dataValidation type="decimal" operator="greaterThanOrEqual" showInputMessage="1" showErrorMessage="1" errorTitle="Projections &amp; Assumptions" error="Maintenance Overhead [Year 1] must be a positive value. Please enter &quot;0&quot; for nil values" sqref="E29">
      <formula1>0</formula1>
    </dataValidation>
    <dataValidation type="decimal" operator="greaterThanOrEqual" showInputMessage="1" showErrorMessage="1" errorTitle="Projections &amp; Assumptions" error="Maintenance Overhead [Year 2] must be a positive value. Please enter &quot;0&quot; for nil values" sqref="F29">
      <formula1>0</formula1>
    </dataValidation>
    <dataValidation type="decimal" operator="greaterThanOrEqual" showInputMessage="1" showErrorMessage="1" errorTitle="Projections &amp; Assumptions" error="Maintenance Overhead [Year 3] must be a positive value. Please enter &quot;0&quot; for nil values" sqref="G29">
      <formula1>0</formula1>
    </dataValidation>
    <dataValidation type="decimal" operator="greaterThanOrEqual" showInputMessage="1" showErrorMessage="1" errorTitle="Projections &amp; Assumptions" error="Maintenance Overhead [Year 4] must be a positive value. Please enter &quot;0&quot; for nil values" sqref="H29">
      <formula1>0</formula1>
    </dataValidation>
    <dataValidation type="decimal" operator="greaterThanOrEqual" showInputMessage="1" showErrorMessage="1" errorTitle="Projections &amp; Assumptions" error="Maintenance Overhead [Year 5] must be a positive value. Please enter &quot;0&quot; for nil values" sqref="I29">
      <formula1>0</formula1>
    </dataValidation>
    <dataValidation type="custom" showInputMessage="1" showErrorMessage="1" errorTitle="Projections &amp; Assumptions" error="Maintenance overheads [Year 0] must be entered to one decimal place" sqref="IL29">
      <formula1>IF(ISERROR(SEARCH(".",FYFPPA014)),0,LEN(FYFPPA014)-SEARCH(".",FYFPPA014))&lt;=1</formula1>
    </dataValidation>
    <dataValidation type="custom" showInputMessage="1" showErrorMessage="1" errorTitle="Projections &amp; Assumptions" error="Maintenance overheads [Year 1] must be entered to one decimal place" sqref="IM29">
      <formula1>IF(ISERROR(SEARCH(".",FYFPPA040)),0,LEN(FYFPPA040)-SEARCH(".",FYFPPA040))&lt;=1</formula1>
    </dataValidation>
    <dataValidation type="custom" showInputMessage="1" showErrorMessage="1" errorTitle="Projections &amp; Assumptions" error="Maintenance overheads [Year 2] must be entered to one decimal place" sqref="IN29">
      <formula1>IF(ISERROR(SEARCH(".",FYFPPA066)),0,LEN(FYFPPA066)-SEARCH(".",FYFPPA066))&lt;=1</formula1>
    </dataValidation>
    <dataValidation type="custom" showInputMessage="1" showErrorMessage="1" errorTitle="Projections &amp; Assumptions" error="Maintenance overheads [Year 3] must be entered to one decimal place" sqref="IO29">
      <formula1>IF(ISERROR(SEARCH(".",FYFPPA092)),0,LEN(FYFPPA092)-SEARCH(".",FYFPPA092))&lt;=1</formula1>
    </dataValidation>
    <dataValidation type="custom" showInputMessage="1" showErrorMessage="1" errorTitle="Projections &amp; Assumptions" error="Maintenance overheads [Year 4] must be entered to one decimal place" sqref="IP29">
      <formula1>IF(ISERROR(SEARCH(".",FYFPPA118)),0,LEN(FYFPPA118)-SEARCH(".",FYFPPA118))&lt;=1</formula1>
    </dataValidation>
    <dataValidation type="custom" showInputMessage="1" showErrorMessage="1" errorTitle="Projections &amp; Assumptions" error="Maintenance overheads [Year 5] must be entered to one decimal place" sqref="IQ29">
      <formula1>IF(ISERROR(SEARCH(".",FYFPPA144)),0,LEN(FYFPPA144)-SEARCH(".",FYFPPA144))&lt;=1</formula1>
    </dataValidation>
    <dataValidation type="decimal" operator="greaterThanOrEqual" showInputMessage="1" showErrorMessage="1" errorTitle="Projections &amp; Assumptions" error="Bad Debts [Year 0] must be a numeric value.  Please enter &quot;0&quot; for nil values" sqref="D30">
      <formula1>-999999999</formula1>
    </dataValidation>
    <dataValidation type="decimal" operator="greaterThanOrEqual" showInputMessage="1" showErrorMessage="1" errorTitle="Projections &amp; Assumptions" error="Bad Debts [Year 1] must be a numeric value.  Please enter &quot;0&quot; for nil values" sqref="E30">
      <formula1>-999999999</formula1>
    </dataValidation>
    <dataValidation type="decimal" operator="greaterThanOrEqual" showInputMessage="1" showErrorMessage="1" errorTitle="Projections &amp; Assumptions" error="Bad Debts [Year 2] must be a numeric value.  Please enter &quot;0&quot; for nil values" sqref="F30">
      <formula1>-999999999</formula1>
    </dataValidation>
    <dataValidation type="decimal" operator="greaterThanOrEqual" showInputMessage="1" showErrorMessage="1" errorTitle="Projections &amp; Assumptions" error="Bad Debts [Year 3] must be a numeric value.  Please enter &quot;0&quot; for nil values" sqref="G30">
      <formula1>-999999999</formula1>
    </dataValidation>
    <dataValidation type="decimal" operator="greaterThanOrEqual" showInputMessage="1" showErrorMessage="1" errorTitle="Projections &amp; Assumptions" error="Bad Debts [Year 4] must be a numeric value.  Please enter &quot;0&quot; for nil values" sqref="H30">
      <formula1>-999999999</formula1>
    </dataValidation>
    <dataValidation type="decimal" operator="greaterThanOrEqual" showInputMessage="1" showErrorMessage="1" errorTitle="Projections &amp; Assumptions" error="Bad Debts [Year 5] must be a numeric value.  Please enter &quot;0&quot; for nil values" sqref="I30">
      <formula1>-999999999</formula1>
    </dataValidation>
    <dataValidation type="custom" showInputMessage="1" showErrorMessage="1" errorTitle="Projections &amp; Assumptions" error="Bad Debts written off/back [Year 0] must be entered to one decimal place" sqref="IL30">
      <formula1>IF(ISERROR(SEARCH(".",FYFPPA015)),0,LEN(FYFPPA015)-SEARCH(".",FYFPPA015))&lt;=1</formula1>
    </dataValidation>
    <dataValidation type="custom" showInputMessage="1" showErrorMessage="1" errorTitle="Projections &amp; Assumptions" error="Bad Debts written off/back [Year 1] must be entered to one decimal place" sqref="IM30">
      <formula1>IF(ISERROR(SEARCH(".",FYFPPA041)),0,LEN(FYFPPA041)-SEARCH(".",FYFPPA041))&lt;=1</formula1>
    </dataValidation>
    <dataValidation type="custom" showInputMessage="1" showErrorMessage="1" errorTitle="Projections &amp; Assumptions" error="Bad Debts written off/back [Year 2] must be entered to one decimal place" sqref="IN30">
      <formula1>IF(ISERROR(SEARCH(".",FYFPPA067)),0,LEN(FYFPPA067)-SEARCH(".",FYFPPA067))&lt;=1</formula1>
    </dataValidation>
    <dataValidation type="custom" showInputMessage="1" showErrorMessage="1" errorTitle="Projections &amp; Assumptions" error="Bad Debts written off/back [Year 3] must be entered to one decimal place" sqref="IO30">
      <formula1>IF(ISERROR(SEARCH(".",FYFPPA093)),0,LEN(FYFPPA093)-SEARCH(".",FYFPPA093))&lt;=1</formula1>
    </dataValidation>
    <dataValidation type="custom" showInputMessage="1" showErrorMessage="1" errorTitle="Projections &amp; Assumptions" error="Bad Debts written off/back [Year 4] must be entered to one decimal place" sqref="IP30">
      <formula1>IF(ISERROR(SEARCH(".",FYFPPA119)),0,LEN(FYFPPA119)-SEARCH(".",FYFPPA119))&lt;=1</formula1>
    </dataValidation>
    <dataValidation type="custom" showInputMessage="1" showErrorMessage="1" errorTitle="Projections &amp; Assumptions" error="Bad Debts written off/back [Year 5] must be entered to one decimal place" sqref="IQ30">
      <formula1>IF(ISERROR(SEARCH(".",FYFPPA145)),0,LEN(FYFPPA145)-SEARCH(".",FYFPPA145))&lt;=1</formula1>
    </dataValidation>
    <dataValidation type="decimal" operator="greaterThanOrEqual" showInputMessage="1" showErrorMessage="1" errorTitle="Projections &amp; Assumptions" error="Development for sale costs [Year 0] must be a positive value. Please enter &quot;0&quot; for nil values" sqref="D31">
      <formula1>0</formula1>
    </dataValidation>
    <dataValidation type="decimal" operator="greaterThanOrEqual" showInputMessage="1" showErrorMessage="1" errorTitle="Projections &amp; Assumptions" error="Development for sale costs [Year 1] must be a positive value. Please enter &quot;0&quot; for nil values" sqref="E31">
      <formula1>0</formula1>
    </dataValidation>
    <dataValidation type="decimal" operator="greaterThanOrEqual" showInputMessage="1" showErrorMessage="1" errorTitle="Projections &amp; Assumptions" error="Development for sale costs [Year 2] must be a positive value. Please enter &quot;0&quot; for nil values" sqref="F31">
      <formula1>0</formula1>
    </dataValidation>
    <dataValidation type="decimal" operator="greaterThanOrEqual" showInputMessage="1" showErrorMessage="1" errorTitle="Projections &amp; Assumptions" error="Development for sale costs [Year 3] must be a positive value. Please enter &quot;0&quot; for nil values" sqref="G31">
      <formula1>0</formula1>
    </dataValidation>
    <dataValidation type="decimal" operator="greaterThanOrEqual" showInputMessage="1" showErrorMessage="1" errorTitle="Projections &amp; Assumptions" error="Development for sale costs [Year 4] must be a positive value. Please enter &quot;0&quot; for nil values" sqref="H31">
      <formula1>0</formula1>
    </dataValidation>
    <dataValidation type="decimal" operator="greaterThanOrEqual" showInputMessage="1" showErrorMessage="1" errorTitle="Projections &amp; Assumptions" error="Development for sale costs [Year 5] must be a positive value. Please enter &quot;0&quot; for nil values" sqref="I31">
      <formula1>0</formula1>
    </dataValidation>
    <dataValidation type="custom" showInputMessage="1" showErrorMessage="1" errorTitle="Projections &amp; Assumptions" error="Development for sale costs [Year 0] must be entered to one decimal place" sqref="IL31">
      <formula1>IF(ISERROR(SEARCH(".",FYFPPA016)),0,LEN(FYFPPA016)-SEARCH(".",FYFPPA016))&lt;=1</formula1>
    </dataValidation>
    <dataValidation type="custom" showInputMessage="1" showErrorMessage="1" errorTitle="Projections &amp; Assumptions" error="Development for sale costs [Year 1] must be entered to one decimal place" sqref="IM31">
      <formula1>IF(ISERROR(SEARCH(".",FYFPPA042)),0,LEN(FYFPPA042)-SEARCH(".",FYFPPA042))&lt;=1</formula1>
    </dataValidation>
    <dataValidation type="custom" showInputMessage="1" showErrorMessage="1" errorTitle="Projections &amp; Assumptions" error="Development for sale costs [Year 2] must be entered to one decimal place" sqref="IN31">
      <formula1>IF(ISERROR(SEARCH(".",FYFPPA068)),0,LEN(FYFPPA068)-SEARCH(".",FYFPPA068))&lt;=1</formula1>
    </dataValidation>
    <dataValidation type="custom" showInputMessage="1" showErrorMessage="1" errorTitle="Projections &amp; Assumptions" error="Development for sale costs [Year 3] must be entered to one decimal place" sqref="IO31">
      <formula1>IF(ISERROR(SEARCH(".",FYFPPA094)),0,LEN(FYFPPA094)-SEARCH(".",FYFPPA094))&lt;=1</formula1>
    </dataValidation>
    <dataValidation type="custom" showInputMessage="1" showErrorMessage="1" errorTitle="Projections &amp; Assumptions" error="Development for sale costs [Year 4] must be entered to one decimal place" sqref="IP31">
      <formula1>IF(ISERROR(SEARCH(".",FYFPPA120)),0,LEN(FYFPPA120)-SEARCH(".",FYFPPA120))&lt;=1</formula1>
    </dataValidation>
    <dataValidation type="custom" showInputMessage="1" showErrorMessage="1" errorTitle="Projections &amp; Assumptions" error="Development for sale costs [Year 5] must be entered to one decimal place" sqref="IQ31">
      <formula1>IF(ISERROR(SEARCH(".",FYFPPA146)),0,LEN(FYFPPA146)-SEARCH(".",FYFPPA146))&lt;=1</formula1>
    </dataValidation>
    <dataValidation type="decimal" operator="greaterThanOrEqual" showInputMessage="1" showErrorMessage="1" errorTitle="Projections &amp; Assumptions" error="Other activity costs [Year 0] must be a positive value. Please enter &quot;0&quot; for nil values" sqref="D32">
      <formula1>0</formula1>
    </dataValidation>
    <dataValidation type="decimal" operator="greaterThanOrEqual" showInputMessage="1" showErrorMessage="1" errorTitle="Projections &amp; Assumptions" error="Other activity costs [Year 1] must be a positive value. Please enter &quot;0&quot; for nil values" sqref="E32">
      <formula1>0</formula1>
    </dataValidation>
    <dataValidation type="decimal" operator="greaterThanOrEqual" showInputMessage="1" showErrorMessage="1" errorTitle="Projections &amp; Assumptions" error="Other activity costs [Year 2] must be a positive value. Please enter &quot;0&quot; for nil values" sqref="F32">
      <formula1>0</formula1>
    </dataValidation>
    <dataValidation type="decimal" operator="greaterThanOrEqual" showInputMessage="1" showErrorMessage="1" errorTitle="Projections &amp; Assumptions" error="Other activity costs [Year 3] must be a positive value. Please enter &quot;0&quot; for nil values" sqref="G32">
      <formula1>0</formula1>
    </dataValidation>
    <dataValidation type="decimal" operator="greaterThanOrEqual" showInputMessage="1" showErrorMessage="1" error="Other activity costs [Year 4] must be a positive value. Please enter &quot;0&quot; for nil values" sqref="H32">
      <formula1>0</formula1>
    </dataValidation>
    <dataValidation type="decimal" operator="greaterThanOrEqual" showInputMessage="1" showErrorMessage="1" error="Other activity costs [Year 5] must be a positive value. Please enter &quot;0&quot; for nil values" sqref="I32">
      <formula1>0</formula1>
    </dataValidation>
    <dataValidation type="custom" showInputMessage="1" showErrorMessage="1" errorTitle="Projections &amp; Assumptions" error="Other activity costs [Year 0] must be entered to one decimal place" sqref="IL32">
      <formula1>IF(ISERROR(SEARCH(".",FYFPPA720)),0,LEN(FYFPPA720)-SEARCH(".",FYFPPA720))&lt;=1</formula1>
    </dataValidation>
    <dataValidation type="custom" showInputMessage="1" showErrorMessage="1" errorTitle="Projections &amp; Assumptions" error="Other activity costs [Year 1] must be entered to one decimal place" sqref="IM32">
      <formula1>IF(ISERROR(SEARCH(".",FYFPPA721)),0,LEN(FYFPPA721)-SEARCH(".",FYFPPA721))&lt;=1</formula1>
    </dataValidation>
    <dataValidation type="custom" showInputMessage="1" showErrorMessage="1" errorTitle="Projections &amp; Assumptions" error="Other activity costs [Year 2] must be entered to one decimal place" sqref="IN32">
      <formula1>IF(ISERROR(SEARCH(".",FYFPPA722)),0,LEN(FYFPPA722)-SEARCH(".",FYFPPA722))&lt;=1</formula1>
    </dataValidation>
    <dataValidation type="custom" showInputMessage="1" showErrorMessage="1" errorTitle="Projections &amp; Assumptions" error="Other activity costs [Year 3] must be entered to one decimal place" sqref="IO32">
      <formula1>IF(ISERROR(SEARCH(".",FYFPPA723)),0,LEN(FYFPPA723)-SEARCH(".",FYFPPA723))&lt;=1</formula1>
    </dataValidation>
    <dataValidation type="custom" showInputMessage="1" showErrorMessage="1" errorTitle="Projections &amp; Assumptions" error="Other activity costs [Year 4] must be entered to one decimal place" sqref="IP32">
      <formula1>IF(ISERROR(SEARCH(".",FYFPPA724)),0,LEN(FYFPPA724)-SEARCH(".",FYFPPA724))&lt;=1</formula1>
    </dataValidation>
    <dataValidation type="custom" showInputMessage="1" showErrorMessage="1" errorTitle="Projections &amp; Assumptions" error="Other activity costs [Year 5] must be entered to one decimal place" sqref="IQ32">
      <formula1>IF(ISERROR(SEARCH(".",FYFPPA725)),0,LEN(FYFPPA725)-SEARCH(".",FYFPPA725))&lt;=1</formula1>
    </dataValidation>
    <dataValidation type="decimal" operator="greaterThanOrEqual" showInputMessage="1" showErrorMessage="1" errorTitle="Projections &amp; Assumptions" error="Other costs [Year 0] must be a positive value, using &quot;0&quot; for nil values. Other income should be entered above" sqref="D33">
      <formula1>0</formula1>
    </dataValidation>
    <dataValidation type="decimal" operator="greaterThanOrEqual" showInputMessage="1" showErrorMessage="1" errorTitle="Projections &amp; Assumptions" error="Other costs [Year 1] must be a positive value, using &quot;0&quot; for nil values. Other income should be entered above" sqref="E33">
      <formula1>0</formula1>
    </dataValidation>
    <dataValidation type="decimal" operator="greaterThanOrEqual" showInputMessage="1" showErrorMessage="1" errorTitle="Projections &amp; Assumptions" error="Other costs [Year 2] must be a positive value, using &quot;0&quot; for nil values. Other income should be entered above" sqref="F33">
      <formula1>0</formula1>
    </dataValidation>
    <dataValidation type="decimal" operator="greaterThanOrEqual" showInputMessage="1" showErrorMessage="1" errorTitle="Projections &amp; Assumptions" error="Other costs [Year 3] must be a positive value, using &quot;0&quot; for nil values. Other income should be entered above" sqref="G33">
      <formula1>0</formula1>
    </dataValidation>
    <dataValidation type="decimal" operator="greaterThanOrEqual" showInputMessage="1" showErrorMessage="1" errorTitle="Projections &amp; Assumptions" error="Other costs [Year 4] must be a positive value, using &quot;0&quot; for nil values. Other income should be entered above" sqref="H33">
      <formula1>0</formula1>
    </dataValidation>
    <dataValidation type="decimal" operator="greaterThanOrEqual" showInputMessage="1" showErrorMessage="1" errorTitle="Projections &amp; Assumptions" error="Other costs [Year 5] must be a positive value, using &quot;0&quot; for nil values. Other income should be entered above" sqref="I33">
      <formula1>0</formula1>
    </dataValidation>
    <dataValidation type="custom" showInputMessage="1" showErrorMessage="1" errorTitle="Projections &amp; Assumptions" error="Other costs [Year 0] must be entered to one decimal place" sqref="IL33">
      <formula1>IF(ISERROR(SEARCH(".",FYFPPA017)),0,LEN(FYFPPA017)-SEARCH(".",FYFPPA017))&lt;=1</formula1>
    </dataValidation>
    <dataValidation type="custom" showInputMessage="1" showErrorMessage="1" errorTitle="Projections &amp; Assumptions" error="Other costs [Year 1] must be entered to one decimal place" sqref="IM33">
      <formula1>IF(ISERROR(SEARCH(".",FYFPPA043)),0,LEN(FYFPPA043)-SEARCH(".",FYFPPA043))&lt;=1</formula1>
    </dataValidation>
    <dataValidation type="custom" showInputMessage="1" showErrorMessage="1" errorTitle="Projections &amp; Assumptions" error="Other costs [Year 2] must be entered to one decimal place" sqref="IN33">
      <formula1>IF(ISERROR(SEARCH(".",FYFPPA069)),0,LEN(FYFPPA069)-SEARCH(".",FYFPPA069))&lt;=1</formula1>
    </dataValidation>
    <dataValidation type="custom" showInputMessage="1" showErrorMessage="1" errorTitle="Projections &amp; Assumptions" error="Other costs [Year 3] must be entered to one decimal place" sqref="IO33">
      <formula1>IF(ISERROR(SEARCH(".",FYFPPA095)),0,LEN(FYFPPA095)-SEARCH(".",FYFPPA095))&lt;=1</formula1>
    </dataValidation>
    <dataValidation type="custom" showInputMessage="1" showErrorMessage="1" errorTitle="Projections &amp; Assumptions" error="Other costs [Year 4] must be entered to one decimal place" sqref="IP33">
      <formula1>IF(ISERROR(SEARCH(".",FYFPPA121)),0,LEN(FYFPPA121)-SEARCH(".",FYFPPA121))&lt;=1</formula1>
    </dataValidation>
    <dataValidation type="custom" showInputMessage="1" showErrorMessage="1" errorTitle="Projections &amp; Assumptions" error="Other costs [Year 5] must be entered to one decimal place" sqref="IQ33">
      <formula1>IF(ISERROR(SEARCH(".",FYFPPA147)),0,LEN(FYFPPA147)-SEARCH(".",FYFPPA147))&lt;=1</formula1>
    </dataValidation>
    <dataValidation type="decimal" operator="greaterThanOrEqual" showInputMessage="1" showErrorMessage="1" errorTitle="Projections &amp; Assumptions" error="Gains/Loss on Disposal [Year 0] must be a numeric value.  Please enter &quot;0&quot; for nil values" sqref="D37">
      <formula1>-99999999999</formula1>
    </dataValidation>
    <dataValidation type="decimal" operator="greaterThanOrEqual" showInputMessage="1" showErrorMessage="1" errorTitle="Projections &amp; Assumptions" error="Gains/Loss on Disposal [Year 1] must be a numeric value.  Please enter &quot;0&quot; for nil values" sqref="E37">
      <formula1>-99999999999</formula1>
    </dataValidation>
    <dataValidation type="decimal" operator="greaterThanOrEqual" showInputMessage="1" showErrorMessage="1" errorTitle="Projections &amp; Assumptions" error="Gains/Loss on Disposal [Year 2] must be a numeric value.  Please enter &quot;0&quot; for nil values" sqref="F37">
      <formula1>-99999999999</formula1>
    </dataValidation>
    <dataValidation type="decimal" operator="greaterThanOrEqual" showInputMessage="1" showErrorMessage="1" errorTitle="Projections &amp; Assumptions" error="Gains/Loss on Disposal [Year 3] must be a numeric value.  Please enter &quot;0&quot; for nil values" sqref="G37">
      <formula1>-99999999999</formula1>
    </dataValidation>
    <dataValidation type="decimal" operator="greaterThanOrEqual" showInputMessage="1" showErrorMessage="1" errorTitle="Projections &amp; Assumptions" error="Gains/Loss on Disposal [Year 4] must be a numeric value.  Please enter &quot;0&quot; for nil values" sqref="H37">
      <formula1>-99999999999</formula1>
    </dataValidation>
    <dataValidation type="decimal" operator="greaterThanOrEqual" showInputMessage="1" showErrorMessage="1" errorTitle="Projections &amp; Assumptions" error="Gains/Loss on Disposal [Year 5] must be a numeric value.  Please enter &quot;0&quot; for nil values" sqref="I37">
      <formula1>-99999999999</formula1>
    </dataValidation>
    <dataValidation type="custom" showInputMessage="1" showErrorMessage="1" errorTitle="Projections &amp; Assumptions" error="Gain/Loss on disposal [Year 0] must be entered to one decimal place" sqref="IL37">
      <formula1>IF(ISERROR(SEARCH(".",FYFPPA020)),0,LEN(FYFPPA020)-SEARCH(".",FYFPPA020))&lt;=1</formula1>
    </dataValidation>
    <dataValidation type="custom" showInputMessage="1" showErrorMessage="1" errorTitle="Projections &amp; Assumptions" error="Gain/Loss on disposal [Year 1] must be entered to one decimal place" sqref="IM37">
      <formula1>IF(ISERROR(SEARCH(".",FYFPPA046)),0,LEN(FYFPPA046)-SEARCH(".",FYFPPA046))&lt;=1</formula1>
    </dataValidation>
    <dataValidation type="custom" showInputMessage="1" showErrorMessage="1" errorTitle="Projections &amp; Assumptions" error="Gain/Loss on disposal [Year 2] must be entered to one decimal place" sqref="IN37">
      <formula1>IF(ISERROR(SEARCH(".",FYFPPA072)),0,LEN(FYFPPA072)-SEARCH(".",FYFPPA072))&lt;=1</formula1>
    </dataValidation>
    <dataValidation type="custom" showInputMessage="1" showErrorMessage="1" errorTitle="Projections &amp; Assumptions" error="Gain/Loss on disposal [Year 3] must be entered to one decimal place" sqref="IO37">
      <formula1>IF(ISERROR(SEARCH(".",FYFPPA098)),0,LEN(FYFPPA098)-SEARCH(".",FYFPPA098))&lt;=1</formula1>
    </dataValidation>
    <dataValidation type="custom" showInputMessage="1" showErrorMessage="1" errorTitle="Projections &amp; Assumptions" error="Gain/Loss on disposal [Year 4] must be entered to one decimal place" sqref="IP37">
      <formula1>IF(ISERROR(SEARCH(".",FYFPPA124)),0,LEN(FYFPPA124)-SEARCH(".",FYFPPA124))&lt;=1</formula1>
    </dataValidation>
    <dataValidation type="custom" showInputMessage="1" showErrorMessage="1" errorTitle="Projections &amp; Assumptions" error="Gain/Loss on disposal [Year 5] must be entered to one decimal place" sqref="IQ37">
      <formula1>IF(ISERROR(SEARCH(".",FYFPPA150)),0,LEN(FYFPPA150)-SEARCH(".",FYFPPA150))&lt;=1</formula1>
    </dataValidation>
    <dataValidation type="decimal" operator="greaterThanOrEqual" showInputMessage="1" showErrorMessage="1" errorTitle="Projections &amp; Assumptions" error="Exceptional Items - (Income) / Expense [Year 0] with Income as a negative number and Expense as a positive number, and nil values as zero" sqref="D38">
      <formula1>-99999999999</formula1>
    </dataValidation>
    <dataValidation type="decimal" operator="greaterThanOrEqual" showInputMessage="1" showErrorMessage="1" errorTitle="Projections &amp; Assumptions" error="Exceptional Items - (Income) / Expense [Year 1] with Income as a negative number and Expense as a positive number, and nil values as zero" sqref="E38">
      <formula1>-99999999999</formula1>
    </dataValidation>
    <dataValidation type="decimal" operator="greaterThanOrEqual" showInputMessage="1" showErrorMessage="1" errorTitle="Projections &amp; Assumptions" error="Exceptional Items - (Income) / Expense [Year 2] with Income as a negative number and Expense as a positive number, and nil values as zero" sqref="F38">
      <formula1>-99999999999</formula1>
    </dataValidation>
    <dataValidation type="decimal" operator="greaterThanOrEqual" showInputMessage="1" showErrorMessage="1" errorTitle="Projections &amp; Assumptions" error="Exceptional Items - (Income) / Expense [Year 3] with Income as a negative number and Expense as a positive number, and nil values as zero" sqref="G38">
      <formula1>-99999999999</formula1>
    </dataValidation>
    <dataValidation type="decimal" operator="greaterThanOrEqual" showInputMessage="1" showErrorMessage="1" errorTitle="Projections &amp; Assumptions" error="Exceptional Items - (Income) / Expense [Year 4] with Income as a negative number and Expense as a positive number, and nil values as zero" sqref="H38">
      <formula1>-99999999999</formula1>
    </dataValidation>
    <dataValidation type="decimal" operator="greaterThanOrEqual" showInputMessage="1" showErrorMessage="1" errorTitle="Projections &amp; Assumptions" error="Exceptional Items - (Income) / Expense [Year 5] with Income as a negative number and Expense as a positive number, and nil values as zero" sqref="I38">
      <formula1>-99999999999</formula1>
    </dataValidation>
    <dataValidation type="custom" showInputMessage="1" showErrorMessage="1" errorTitle="Projections &amp; Assumptions" error="Exceptional Items - (Income) / Expense [Year 0] must be entered to one decimal place" sqref="IL38">
      <formula1>IF(ISERROR(SEARCH(".",FYFPPA800)),0,LEN(FYFPPA800)-SEARCH(".",FYFPPA800))&lt;=1</formula1>
    </dataValidation>
    <dataValidation type="custom" showInputMessage="1" showErrorMessage="1" errorTitle="Projections &amp; Assumptions" error="Exceptional Items - (Income) / Expense [Year 1] must be entered to one decimal place" sqref="IM38">
      <formula1>IF(ISERROR(SEARCH(".",FYFPPA801)),0,LEN(FYFPPA801)-SEARCH(".",FYFPPA801))&lt;=1</formula1>
    </dataValidation>
    <dataValidation type="custom" showInputMessage="1" showErrorMessage="1" errorTitle="Projections &amp; Assumptions" error="Exceptional Items - (Income) / Expense [Year 2] must be entered to one decimal place" sqref="IN38">
      <formula1>IF(ISERROR(SEARCH(".",FYFPPA802)),0,LEN(FYFPPA802)-SEARCH(".",FYFPPA802))&lt;=1</formula1>
    </dataValidation>
    <dataValidation type="custom" showInputMessage="1" showErrorMessage="1" errorTitle="Projections &amp; Assumptions" error="Exceptional Items - (Income) / Expense [Year 3] must be entered to one decimal place" sqref="IO38">
      <formula1>IF(ISERROR(SEARCH(".",FYFPPA803)),0,LEN(FYFPPA803)-SEARCH(".",FYFPPA803))&lt;=1</formula1>
    </dataValidation>
    <dataValidation type="custom" showInputMessage="1" showErrorMessage="1" errorTitle="Projections &amp; Assumptions" error="Exceptional Items - (Income) / Expense [Year 4] must be entered to one decimal place" sqref="IP38">
      <formula1>IF(ISERROR(SEARCH(".",FYFPPA804)),0,LEN(FYFPPA804)-SEARCH(".",FYFPPA804))&lt;=1</formula1>
    </dataValidation>
    <dataValidation type="custom" showInputMessage="1" showErrorMessage="1" errorTitle="Projections &amp; Assumptions" error="Exceptional Items - (Income) / Expense [Year 5] must be entered to one decimal place" sqref="IQ38">
      <formula1>IF(ISERROR(SEARCH(".",FYFPPA805)),0,LEN(FYFPPA805)-SEARCH(".",FYFPPA805))&lt;=1</formula1>
    </dataValidation>
    <dataValidation type="decimal" operator="greaterThanOrEqual" showInputMessage="1" showErrorMessage="1" errorTitle="Projections &amp; Assumptions" error="Interest Receivable and Other Income [Year 0] must be a positive value. Please enter &quot;0&quot; for nil values" sqref="D41">
      <formula1>0</formula1>
    </dataValidation>
    <dataValidation type="decimal" operator="greaterThanOrEqual" showInputMessage="1" showErrorMessage="1" errorTitle="Projections &amp; Assumptions" error="Interest Receivable and Other Income [Year 1] must be a positive value. Please enter &quot;0&quot; for nil values" sqref="E41">
      <formula1>0</formula1>
    </dataValidation>
    <dataValidation type="decimal" operator="greaterThanOrEqual" showInputMessage="1" showErrorMessage="1" errorTitle="Projections &amp; Assumptions" error="Interest Receivable and Other Income [Year 2] must be a positive value. Please enter &quot;0&quot; for nil values" sqref="F41">
      <formula1>0</formula1>
    </dataValidation>
    <dataValidation type="decimal" operator="greaterThanOrEqual" showInputMessage="1" showErrorMessage="1" errorTitle="Projections &amp; Assumptions" error="Interest Receivable and Other Income [Year 3] must be a positive value. Please enter &quot;0&quot; for nil values" sqref="G41">
      <formula1>0</formula1>
    </dataValidation>
    <dataValidation type="decimal" operator="greaterThanOrEqual" showInputMessage="1" showErrorMessage="1" errorTitle="Projections &amp; Assumptions" error="Interest Receivable and Other Income [Year 4] must be a positive value. Please enter &quot;0&quot; for nil values" sqref="H41">
      <formula1>0</formula1>
    </dataValidation>
    <dataValidation type="decimal" operator="greaterThanOrEqual" showInputMessage="1" showErrorMessage="1" errorTitle="Projections &amp; Assumptions" error="Interest Receivable and Other Income [Year 5] must be a positive value. Please enter &quot;0&quot; for nil values" sqref="I41">
      <formula1>0</formula1>
    </dataValidation>
    <dataValidation type="custom" showInputMessage="1" showErrorMessage="1" errorTitle="Projections &amp; Assumptions" error="Interest Receivable and other income [Year 0] must be entered to one decimal place" sqref="IL41">
      <formula1>IF(ISERROR(SEARCH(".",FYFPPA021)),0,LEN(FYFPPA021)-SEARCH(".",FYFPPA021))&lt;=1</formula1>
    </dataValidation>
    <dataValidation type="custom" showInputMessage="1" showErrorMessage="1" errorTitle="Projections &amp; Assumptions" error="Interest Receivable and other income [Year 1] must be entered to one decimal place" sqref="IM41">
      <formula1>IF(ISERROR(SEARCH(".",FYFPPA047)),0,LEN(FYFPPA047)-SEARCH(".",FYFPPA047))&lt;=1</formula1>
    </dataValidation>
    <dataValidation type="custom" showInputMessage="1" showErrorMessage="1" errorTitle="Projections &amp; Assumptions" error="Interest Receivable and other income [Year 2] must be entered to one decimal place" sqref="IN41">
      <formula1>IF(ISERROR(SEARCH(".",FYFPPA073)),0,LEN(FYFPPA073)-SEARCH(".",FYFPPA073))&lt;=1</formula1>
    </dataValidation>
    <dataValidation type="custom" showInputMessage="1" showErrorMessage="1" errorTitle="Projections &amp; Assumptions" error="Interest Receivable and other income [Year 3] must be entered to one decimal place" sqref="IO41">
      <formula1>IF(ISERROR(SEARCH(".",FYFPPA099)),0,LEN(FYFPPA099)-SEARCH(".",FYFPPA099))&lt;=1</formula1>
    </dataValidation>
    <dataValidation type="custom" showInputMessage="1" showErrorMessage="1" errorTitle="Projections &amp; Assumptions" error="Interest Receivable and other income [Year 4] must be entered to one decimal place" sqref="IP41">
      <formula1>IF(ISERROR(SEARCH(".",FYFPPA125)),0,LEN(FYFPPA125)-SEARCH(".",FYFPPA125))&lt;=1</formula1>
    </dataValidation>
    <dataValidation type="custom" showInputMessage="1" showErrorMessage="1" errorTitle="Projections &amp; Assumptions" error="Interest Receivable and other income [Year 5] must be entered to one decimal place" sqref="IQ41">
      <formula1>IF(ISERROR(SEARCH(".",FYFPPA151)),0,LEN(FYFPPA151)-SEARCH(".",FYFPPA151))&lt;=1</formula1>
    </dataValidation>
    <dataValidation type="decimal" operator="greaterThanOrEqual" showInputMessage="1" showErrorMessage="1" errorTitle="Projections &amp; Assumptions" error="Interest Payable and Similar Charges [Year 0] must be a positive value. Please enter &quot;0&quot; for nil values" sqref="D42">
      <formula1>0</formula1>
    </dataValidation>
    <dataValidation type="decimal" operator="greaterThanOrEqual" showInputMessage="1" showErrorMessage="1" errorTitle="Projections &amp; Assumptions" error="Interest Payable and Similar Charges [Year 1] must be a positive value. Please enter &quot;0&quot; for nil values" sqref="E42">
      <formula1>0</formula1>
    </dataValidation>
    <dataValidation type="decimal" operator="greaterThanOrEqual" showInputMessage="1" showErrorMessage="1" errorTitle="Projections &amp; Assumptions" error="Interest Payable and Similar Charges [Year 2] must be a positive value. Please enter &quot;0&quot; for nil values" sqref="F42">
      <formula1>0</formula1>
    </dataValidation>
    <dataValidation type="decimal" operator="greaterThanOrEqual" showInputMessage="1" showErrorMessage="1" errorTitle="Projections &amp; Assumptions" error="Interest Payable and Similar Charges [Year 3] must be a positive value. Please enter &quot;0&quot; for nil values" sqref="G42">
      <formula1>0</formula1>
    </dataValidation>
    <dataValidation type="decimal" operator="greaterThanOrEqual" showInputMessage="1" showErrorMessage="1" errorTitle="Projections &amp; Assumptions" error="Interest Payable and Similar Charges [Year 4] must be a positive value. Please enter &quot;0&quot; for nil values" sqref="H42">
      <formula1>0</formula1>
    </dataValidation>
    <dataValidation type="decimal" operator="greaterThanOrEqual" showInputMessage="1" showErrorMessage="1" errorTitle="Projections &amp; Assumptions" error="Interest Payable and Similar Charges [Year 5] must be a positive value. Please enter &quot;0&quot; for nil values" sqref="I42">
      <formula1>0</formula1>
    </dataValidation>
    <dataValidation type="custom" showInputMessage="1" showErrorMessage="1" errorTitle="Projections &amp; Assumptions" error="Interest Payable and similar charges [Year 0] must be entered to one decimal place" sqref="IL42">
      <formula1>IF(ISERROR(SEARCH(".",FYFPPA022)),0,LEN(FYFPPA022)-SEARCH(".",FYFPPA022))&lt;=1</formula1>
    </dataValidation>
    <dataValidation type="custom" showInputMessage="1" showErrorMessage="1" errorTitle="Projections &amp; Assumptions" error="Interest Payable and similar charges [Year 1] must be entered to one decimal place" sqref="IM42">
      <formula1>IF(ISERROR(SEARCH(".",FYFPPA048)),0,LEN(FYFPPA048)-SEARCH(".",FYFPPA048))&lt;=1</formula1>
    </dataValidation>
    <dataValidation type="custom" showInputMessage="1" showErrorMessage="1" errorTitle="Projections &amp; Assumptions" error="Interest Payable and similar charges [Year 2] must be entered to one decimal place" sqref="IN42">
      <formula1>IF(ISERROR(SEARCH(".",FYFPPA074)),0,LEN(FYFPPA074)-SEARCH(".",FYFPPA074))&lt;=1</formula1>
    </dataValidation>
    <dataValidation type="custom" showInputMessage="1" showErrorMessage="1" errorTitle="Projections &amp; Assumptions" error="Interest Payable and similar charges [Year 3] must be entered to one decimal place" sqref="IO42">
      <formula1>IF(ISERROR(SEARCH(".",FYFPPA100)),0,LEN(FYFPPA100)-SEARCH(".",FYFPPA100))&lt;=1</formula1>
    </dataValidation>
    <dataValidation type="custom" showInputMessage="1" showErrorMessage="1" errorTitle="Projections &amp; Assumptions" error="Interest Payable and similar charges [Year 4] must be entered to one decimal place" sqref="IP42">
      <formula1>IF(ISERROR(SEARCH(".",FYFPPA126)),0,LEN(FYFPPA126)-SEARCH(".",FYFPPA126))&lt;=1</formula1>
    </dataValidation>
    <dataValidation type="custom" showInputMessage="1" showErrorMessage="1" errorTitle="Projections &amp; Assumptions" error="Interest Payable and similar charges [Year 5] must be entered to one decimal place" sqref="IQ42">
      <formula1>IF(ISERROR(SEARCH(".",FYFPPA152)),0,LEN(FYFPPA152)-SEARCH(".",FYFPPA152))&lt;=1</formula1>
    </dataValidation>
    <dataValidation type="decimal" operator="greaterThanOrEqual" showInputMessage="1" showErrorMessage="1" errorTitle="Projections &amp; Assumptions" error="Increase /Decrease in Negative Goodwill [Year 0] must be a numeric value.  Please enter &quot;0&quot; for nil values" sqref="D43">
      <formula1>-99999999999</formula1>
    </dataValidation>
    <dataValidation type="decimal" operator="greaterThanOrEqual" showInputMessage="1" showErrorMessage="1" errorTitle="Projections &amp; Assumptions" error="Increase /Decrease in Negative Goodwill [Year 1] must be a numeric value.  Please enter &quot;0&quot; for nil values" sqref="E43">
      <formula1>-99999999999</formula1>
    </dataValidation>
    <dataValidation type="decimal" operator="greaterThanOrEqual" showInputMessage="1" showErrorMessage="1" errorTitle="Projections &amp; Assumptions" error="Increase /Decrease in Negative Goodwill [Year 2] must be a numeric value.  Please enter &quot;0&quot; for nil values" sqref="F43">
      <formula1>-99999999999</formula1>
    </dataValidation>
    <dataValidation type="decimal" operator="greaterThanOrEqual" showInputMessage="1" showErrorMessage="1" errorTitle="Projections &amp; Assumptions" error="Increase /Decrease in Negative Goodwill [Year 3] must be a numeric value.  Please enter &quot;0&quot; for nil values" sqref="G43">
      <formula1>-99999999999</formula1>
    </dataValidation>
    <dataValidation type="decimal" operator="greaterThanOrEqual" showInputMessage="1" showErrorMessage="1" errorTitle="Projections &amp; Assumptions" error="Increase /Decrease in Negative Goodwill [Year 4] must be a numeric value.  Please enter &quot;0&quot; for nil values" sqref="H43">
      <formula1>-99999999999</formula1>
    </dataValidation>
    <dataValidation type="decimal" operator="greaterThanOrEqual" showInputMessage="1" showErrorMessage="1" errorTitle="Projections &amp; Assumptions" error="Increase /Decrease in Negative Goodwill [Year 5] must be a numeric value.  Please enter &quot;0&quot; for nil values" sqref="I43">
      <formula1>-99999999999</formula1>
    </dataValidation>
    <dataValidation type="custom" showInputMessage="1" showErrorMessage="1" errorTitle="Projections &amp; Assumptions" error="Increase /Decrease in Negative Goodwill [Year 0] must be entered to one decimal place" sqref="IL43">
      <formula1>IF(ISERROR(SEARCH(".",FYFPPA818)),0,LEN(FYFPPA818)-SEARCH(".",FYFPPA818))&lt;=1</formula1>
    </dataValidation>
    <dataValidation type="custom" showInputMessage="1" showErrorMessage="1" errorTitle="Projections &amp; Assumptions" error="Increase /Decrease in Negative Goodwill [Year 1] must be entered to one decimal place" sqref="IM43">
      <formula1>IF(ISERROR(SEARCH(".",FYFPPA819)),0,LEN(FYFPPA819)-SEARCH(".",FYFPPA819))&lt;=1</formula1>
    </dataValidation>
    <dataValidation type="custom" showInputMessage="1" showErrorMessage="1" errorTitle="Projections &amp; Assumptions" error="Increase /Decrease in Negative Goodwill [Year 2] must be entered to one decimal place" sqref="IN43">
      <formula1>IF(ISERROR(SEARCH(".",FYFPPA820)),0,LEN(FYFPPA820)-SEARCH(".",FYFPPA820))&lt;=1</formula1>
    </dataValidation>
    <dataValidation type="custom" showInputMessage="1" showErrorMessage="1" errorTitle="Projections &amp; Assumptions" error="Increase /Decrease in Negative Goodwill [Year 3] must be entered to one decimal place" sqref="IO43">
      <formula1>IF(ISERROR(SEARCH(".",FYFPPA821)),0,LEN(FYFPPA821)-SEARCH(".",FYFPPA821))&lt;=1</formula1>
    </dataValidation>
    <dataValidation type="custom" showInputMessage="1" showErrorMessage="1" errorTitle="Projections &amp; Assumptions" error="Increase /Decrease in Negative Goodwill [Year 4] must be entered to one decimal place" sqref="IP43">
      <formula1>IF(ISERROR(SEARCH(".",FYFPPA822)),0,LEN(FYFPPA822)-SEARCH(".",FYFPPA822))&lt;=1</formula1>
    </dataValidation>
    <dataValidation type="custom" showInputMessage="1" showErrorMessage="1" errorTitle="Projections &amp; Assumptions" error="Increase /Decrease in Negative Goodwill [Year 5] must be entered to one decimal place" sqref="IQ43">
      <formula1>IF(ISERROR(SEARCH(".",FYFPPA823)),0,LEN(FYFPPA823)-SEARCH(".",FYFPPA823))&lt;=1</formula1>
    </dataValidation>
    <dataValidation type="decimal" operator="greaterThanOrEqual" showInputMessage="1" showErrorMessage="1" errorTitle="Projections &amp; Assumptions" error="Other Gains/Losses [Year 0] must be a numeric value.  Please enter &quot;0&quot; for nil values" sqref="D44">
      <formula1>-99999999999</formula1>
    </dataValidation>
    <dataValidation type="decimal" operator="greaterThanOrEqual" showInputMessage="1" showErrorMessage="1" errorTitle="Projections &amp; Assumptions" error="Other Gains/Losses [Year 1] must be a numeric value.  Please enter &quot;0&quot; for nil values" sqref="E44">
      <formula1>-99999999999</formula1>
    </dataValidation>
    <dataValidation type="decimal" operator="greaterThanOrEqual" showInputMessage="1" showErrorMessage="1" errorTitle="Projections &amp; Assumptions" error="Other Gains/Losses [Year 2] must be a numeric value.  Please enter &quot;0&quot; for nil values" sqref="F44">
      <formula1>-99999999999</formula1>
    </dataValidation>
    <dataValidation type="decimal" operator="greaterThanOrEqual" showInputMessage="1" showErrorMessage="1" errorTitle="Projections &amp; Assumptions" error="Other Gains/Losses [Year 3] must be a numeric value.  Please enter &quot;0&quot; for nil values" sqref="G44">
      <formula1>-99999999999</formula1>
    </dataValidation>
    <dataValidation type="decimal" operator="greaterThanOrEqual" showInputMessage="1" showErrorMessage="1" errorTitle="Projections &amp; Assumptions" error="Other Gains/Losses [Year 4] must be a numeric value.  Please enter &quot;0&quot; for nil values" sqref="H44">
      <formula1>-99999999999</formula1>
    </dataValidation>
    <dataValidation type="decimal" operator="greaterThanOrEqual" showInputMessage="1" showErrorMessage="1" errorTitle="Projections &amp; Assumptions" error="Other Gains/Losses [Year 5] must be a numeric value.  Please enter &quot;0&quot; for nil values" sqref="I44">
      <formula1>-99999999999</formula1>
    </dataValidation>
    <dataValidation type="custom" showInputMessage="1" showErrorMessage="1" errorTitle="Projections &amp; Assumptions" error="Other Gains / (Losses)  [Year 0] must be entered to one decimal place" sqref="IL44">
      <formula1>IF(ISERROR(SEARCH(".",FYFPPA969)),0,LEN(FYFPPA969)-SEARCH(".",FYFPPA969))&lt;=1</formula1>
    </dataValidation>
    <dataValidation type="custom" showInputMessage="1" showErrorMessage="1" errorTitle="Projections &amp; Assumptions" error="Other Gains / (Losses)  [Year 1] must be entered to one decimal place" sqref="IM44">
      <formula1>IF(ISERROR(SEARCH(".",FYFPPA970)),0,LEN(FYFPPA970)-SEARCH(".",FYFPPA970))&lt;=1</formula1>
    </dataValidation>
    <dataValidation type="custom" showInputMessage="1" showErrorMessage="1" errorTitle="Projections &amp; Assumptions" error="Other Gains / (Losses)  [Year 2] must be entered to one decimal place" sqref="IN44">
      <formula1>IF(ISERROR(SEARCH(".",FYFPPA971)),0,LEN(FYFPPA971)-SEARCH(".",FYFPPA971))&lt;=1</formula1>
    </dataValidation>
    <dataValidation type="custom" showInputMessage="1" showErrorMessage="1" errorTitle="Projections &amp; Assumptions" error="Other Gains / (Losses)  [Year 3] must be entered to one decimal place" sqref="IO44">
      <formula1>IF(ISERROR(SEARCH(".",FYFPPA972)),0,LEN(FYFPPA972)-SEARCH(".",FYFPPA972))&lt;=1</formula1>
    </dataValidation>
    <dataValidation type="custom" showInputMessage="1" showErrorMessage="1" errorTitle="Projections &amp; Assumptions" error="Other Gains / (Losses)  [Year 4] must be entered to one decimal place" sqref="IP44">
      <formula1>IF(ISERROR(SEARCH(".",FYFPPA973)),0,LEN(FYFPPA973)-SEARCH(".",FYFPPA973))&lt;=1</formula1>
    </dataValidation>
    <dataValidation type="custom" showInputMessage="1" showErrorMessage="1" errorTitle="Projections &amp; Assumptions" error="Other Gains / (Losses)  [Year 5] must be entered to one decimal place" sqref="IQ44">
      <formula1>IF(ISERROR(SEARCH(".",FYFPPA974)),0,LEN(FYFPPA974)-SEARCH(".",FYFPPA974))&lt;=1</formula1>
    </dataValidation>
    <dataValidation type="decimal" operator="greaterThanOrEqual" showInputMessage="1" showErrorMessage="1" errorTitle="Projections &amp; Assumptions" error="Please enter [Year 0] tax payable as a positive value and tax receivable as a negative." sqref="D48">
      <formula1>-99999999999</formula1>
    </dataValidation>
    <dataValidation type="decimal" operator="greaterThanOrEqual" showInputMessage="1" showErrorMessage="1" errorTitle="Projections &amp; Assumptions" error="Please enter [Year 1] tax payable as a positive value and tax receivable as a negative." sqref="E48">
      <formula1>-99999999999</formula1>
    </dataValidation>
    <dataValidation type="decimal" operator="greaterThanOrEqual" showInputMessage="1" showErrorMessage="1" errorTitle="Projections &amp; Assumptions" error="Please enter [Year 2] tax payable as a positive value and tax receivable as a negative." sqref="F48">
      <formula1>-99999999999</formula1>
    </dataValidation>
    <dataValidation type="decimal" operator="greaterThanOrEqual" showInputMessage="1" showErrorMessage="1" errorTitle="Projections &amp; Assumptions" error="Please enter [Year 3] tax payable as a positive value and tax receivable as a negative." sqref="G48">
      <formula1>-99999999999</formula1>
    </dataValidation>
    <dataValidation type="decimal" operator="greaterThanOrEqual" showInputMessage="1" showErrorMessage="1" errorTitle="Projections &amp; Assumptions" error="Please enter [Year 4] tax payable as a positive value and tax receivable as a negative." sqref="H48">
      <formula1>-99999999999</formula1>
    </dataValidation>
    <dataValidation type="decimal" operator="greaterThanOrEqual" showInputMessage="1" showErrorMessage="1" errorTitle="Projections &amp; Assumptions" error="Please enter [Year 5] tax payable as a positive value and tax receivable as a negative." sqref="I48">
      <formula1>-99999999999</formula1>
    </dataValidation>
    <dataValidation type="custom" showInputMessage="1" showErrorMessage="1" errorTitle="Projections &amp; Assumptions" error="Tax on surplus on ordinary activities [Year 0] must be entered to one decimal place" sqref="IL48">
      <formula1>IF(ISERROR(SEARCH(".",FYFPPA024)),0,LEN(FYFPPA024)-SEARCH(".",FYFPPA024))&lt;=1</formula1>
    </dataValidation>
    <dataValidation type="custom" showInputMessage="1" showErrorMessage="1" errorTitle="Projections &amp; Assumptions" error="Tax on surplus on ordinary activites [Year 1] must be entered to one decimal place" sqref="IM48">
      <formula1>IF(ISERROR(SEARCH(".",FYFPPA050)),0,LEN(FYFPPA050)-SEARCH(".",FYFPPA050))&lt;=1</formula1>
    </dataValidation>
    <dataValidation type="custom" showInputMessage="1" showErrorMessage="1" errorTitle="Projections &amp; Assumptions" error="Tax on suplus on ordinary activities [Year 2] must be entered to one decimal place" sqref="IN48">
      <formula1>IF(ISERROR(SEARCH(".",FYFPPA076)),0,LEN(FYFPPA076)-SEARCH(".",FYFPPA076))&lt;=1</formula1>
    </dataValidation>
    <dataValidation type="custom" showInputMessage="1" showErrorMessage="1" errorTitle="Projections &amp; Assumptions" error="Tax on suplus on ordinary activities  [Year 3] must be entered to one decimal place" sqref="IO48">
      <formula1>IF(ISERROR(SEARCH(".",FYFPPA102)),0,LEN(FYFPPA102)-SEARCH(".",FYFPPA102))&lt;=1</formula1>
    </dataValidation>
    <dataValidation type="custom" showInputMessage="1" showErrorMessage="1" errorTitle="Projections &amp; Assumptions" error="Tax on suplus on ordinary activities [Year 4] must be entered to one decimal place" sqref="IP48">
      <formula1>IF(ISERROR(SEARCH(".",FYFPPA128)),0,LEN(FYFPPA128)-SEARCH(".",FYFPPA128))&lt;=1</formula1>
    </dataValidation>
    <dataValidation type="custom" showInputMessage="1" showErrorMessage="1" errorTitle="Projections &amp; Assumptions" error="Tax on suplus on ordinary activities [Year 5] must be entered to one decimal place" sqref="IQ48">
      <formula1>IF(ISERROR(SEARCH(".",FYFPPA154)),0,LEN(FYFPPA154)-SEARCH(".",FYFPPA154))&lt;=1</formula1>
    </dataValidation>
    <dataValidation type="decimal" operator="greaterThanOrEqual" showInputMessage="1" showErrorMessage="1" errorTitle="Projections &amp; Assumptions" error="Actuarial (loss) / gain in respect of pension schemes [Year 0] must be a numeric value.  Please enter &quot;0&quot; for nil values" sqref="D52">
      <formula1>-99999999999</formula1>
    </dataValidation>
    <dataValidation type="decimal" operator="greaterThanOrEqual" showInputMessage="1" showErrorMessage="1" errorTitle="Projections &amp; Assumptions" error="Actuarial (loss) / gain in respect of pension schemes [Year 1] must be a numeric value.  Please enter &quot;0&quot; for nil values" sqref="E52">
      <formula1>-99999999999</formula1>
    </dataValidation>
    <dataValidation type="decimal" operator="greaterThanOrEqual" showInputMessage="1" showErrorMessage="1" errorTitle="Projections &amp; Assumptions" error="Actuarial (loss) / gain in respect of pension schemes [Year 2] must be a numeric value.  Please enter &quot;0&quot; for nil values" sqref="F52">
      <formula1>-99999999999</formula1>
    </dataValidation>
    <dataValidation type="decimal" operator="greaterThanOrEqual" showInputMessage="1" showErrorMessage="1" errorTitle="Projections &amp; Assumptions" error="Actuarial (loss) / gain in respect of pension schemes [Year 3] must be a numeric value.  Please enter &quot;0&quot; for nil values" sqref="G52">
      <formula1>-99999999999</formula1>
    </dataValidation>
    <dataValidation type="decimal" operator="greaterThanOrEqual" showInputMessage="1" showErrorMessage="1" errorTitle="Projections &amp; Assumptions" error="Actuarial (loss) / gain in respect of pension schemes [Year 4] must be a numeric value.  Please enter &quot;0&quot; for nil values" sqref="H52">
      <formula1>-99999999999</formula1>
    </dataValidation>
    <dataValidation type="decimal" operator="greaterThanOrEqual" showInputMessage="1" showErrorMessage="1" errorTitle="Projections &amp; Assumptions" error="Actuarial (loss) / gain in respect of pension schemes [Year 5] must be a numeric value.  Please enter &quot;0&quot; for nil values" sqref="I52">
      <formula1>-99999999999</formula1>
    </dataValidation>
    <dataValidation type="custom" showInputMessage="1" showErrorMessage="1" errorTitle="Projections &amp; Assumptions" error="Actuarial (loss) / gain in respect of pension schemes [Year 0] must be entered to one decimal place" sqref="IL52">
      <formula1>IF(ISERROR(SEARCH(".",FYFPPA1006)),0,LEN(FYFPPA1006)-SEARCH(".",FYFPPA1006))&lt;=1</formula1>
    </dataValidation>
    <dataValidation type="custom" showInputMessage="1" showErrorMessage="1" errorTitle="Projections &amp; Assumptions" error="Actuarial (loss) / gain in respect of pension schemes [Year 1] must be entered to one decimal place" sqref="IM52">
      <formula1>IF(ISERROR(SEARCH(".",FYFPPA1009)),0,LEN(FYFPPA1009)-SEARCH(".",FYFPPA1009))&lt;=1</formula1>
    </dataValidation>
    <dataValidation type="custom" showInputMessage="1" showErrorMessage="1" errorTitle="Projections &amp; Assumptions" error="Actuarial (loss) / gain in respect of pension schemes [Year 2] must be entered to one decimal place" sqref="IN52">
      <formula1>IF(ISERROR(SEARCH(".",FYFPPA1012)),0,LEN(FYFPPA1012)-SEARCH(".",FYFPPA1012))&lt;=1</formula1>
    </dataValidation>
    <dataValidation type="custom" showInputMessage="1" showErrorMessage="1" errorTitle="Projections &amp; Assumptions" error="Actuarial (loss) / gain in respect of pension schemes [Year 3] must be entered to one decimal place" sqref="IO52">
      <formula1>IF(ISERROR(SEARCH(".",FYFPPA1015)),0,LEN(FYFPPA1015)-SEARCH(".",FYFPPA1015))&lt;=1</formula1>
    </dataValidation>
    <dataValidation type="custom" showInputMessage="1" showErrorMessage="1" errorTitle="Projections &amp; Assumptions" error="Actuarial (loss) / gain in respect of pension schemes [Year 4] must be entered to one decimal place" sqref="IP52">
      <formula1>IF(ISERROR(SEARCH(".",FYFPPA1018)),0,LEN(FYFPPA1018)-SEARCH(".",FYFPPA1018))&lt;=1</formula1>
    </dataValidation>
    <dataValidation type="custom" showInputMessage="1" showErrorMessage="1" errorTitle="Projections &amp; Assumptions" error="Actuarial (loss) / gain in respect of pension schemes [Year 5] must be entered to one decimal place" sqref="IQ52">
      <formula1>IF(ISERROR(SEARCH(".",FYFPPA1021)),0,LEN(FYFPPA1021)-SEARCH(".",FYFPPA1021))&lt;=1</formula1>
    </dataValidation>
    <dataValidation type="decimal" operator="greaterThanOrEqual" showInputMessage="1" showErrorMessage="1" errorTitle="Projections &amp; Assumptions" error="Change in Fair Value of hedged financial instruments [Year 0] must be a numeric value.  Please enter &quot;0&quot; for nil values" sqref="D53">
      <formula1>-99999999999</formula1>
    </dataValidation>
    <dataValidation type="decimal" operator="greaterThanOrEqual" showInputMessage="1" showErrorMessage="1" errorTitle="Projections &amp; Assumptions" error="Change in Fair Value of hedged financial instruments [Year 1] must be a numeric value.  Please enter &quot;0&quot; for nil values" sqref="E53">
      <formula1>-99999999999</formula1>
    </dataValidation>
    <dataValidation type="decimal" operator="greaterThanOrEqual" showInputMessage="1" showErrorMessage="1" errorTitle="Projections &amp; Assumptions" error="Change in Fair Value of hedged financial instruments [Year 2] must be a numeric value.  Please enter &quot;0&quot; for nil values" sqref="F53">
      <formula1>-99999999999</formula1>
    </dataValidation>
    <dataValidation type="decimal" operator="greaterThanOrEqual" showInputMessage="1" showErrorMessage="1" errorTitle="Projections &amp; Assumptions" error="Change in Fair Value of hedged financial instruments [Year 3] must be a numeric value.  Please enter &quot;0&quot; for nil values" sqref="G53">
      <formula1>-99999999999</formula1>
    </dataValidation>
    <dataValidation type="decimal" operator="greaterThanOrEqual" showInputMessage="1" showErrorMessage="1" errorTitle="Projections &amp; Assumptions" error="Change in Fair Value of hedged financial instruments [Year 4] must be a numeric value.  Please enter &quot;0&quot; for nil values" sqref="H53">
      <formula1>-99999999999</formula1>
    </dataValidation>
    <dataValidation type="decimal" operator="greaterThanOrEqual" showInputMessage="1" showErrorMessage="1" errorTitle="Projections &amp; Assumptions" error="Change in Fair Value of hedged financial instruments [Year 5] must be a numeric value.  Please enter &quot;0&quot; for nil values" sqref="I53">
      <formula1>-99999999999</formula1>
    </dataValidation>
    <dataValidation type="custom" showInputMessage="1" showErrorMessage="1" errorTitle="Projections &amp; Assumptions" error="Change in Fair Value of hedged financial instruments [Year 0] must be entered to one decimal place" sqref="IL53">
      <formula1>IF(ISERROR(SEARCH(".",FYFPPA1007)),0,LEN(FYFPPA1007)-SEARCH(".",FYFPPA1007))&lt;=1</formula1>
    </dataValidation>
    <dataValidation type="custom" showInputMessage="1" showErrorMessage="1" errorTitle="Projections &amp; Assumptions" error="Change in Fair Value of hedged financial instruments [Year 1] must be entered to one decimal place" sqref="IM53">
      <formula1>IF(ISERROR(SEARCH(".",FYFPPA1010)),0,LEN(FYFPPA1010)-SEARCH(".",FYFPPA1010))&lt;=1</formula1>
    </dataValidation>
    <dataValidation type="custom" showInputMessage="1" showErrorMessage="1" errorTitle="Projections &amp; Assumptions" error="Change in Fair Value of hedged financial instruments [Year 2] must be entered to one decimal place" sqref="IN53">
      <formula1>IF(ISERROR(SEARCH(".",FYFPPA1013)),0,LEN(FYFPPA1013)-SEARCH(".",FYFPPA1013))&lt;=1</formula1>
    </dataValidation>
    <dataValidation type="custom" showInputMessage="1" showErrorMessage="1" errorTitle="Projections &amp; Assumptions" error="Change in Fair Value of hedged financial instruments [Year 3] must be entered to one decimal place" sqref="IO53">
      <formula1>IF(ISERROR(SEARCH(".",FYFPPA1016)),0,LEN(FYFPPA1016)-SEARCH(".",FYFPPA1016))&lt;=1</formula1>
    </dataValidation>
    <dataValidation type="custom" showInputMessage="1" showErrorMessage="1" errorTitle="Projections &amp; Assumptions" error="Change in Fair Value of hedged financial instruments [Year 4] must be entered to one decimal place" sqref="IP53">
      <formula1>IF(ISERROR(SEARCH(".",FYFPPA1019)),0,LEN(FYFPPA1019)-SEARCH(".",FYFPPA1019))&lt;=1</formula1>
    </dataValidation>
    <dataValidation type="custom" showInputMessage="1" showErrorMessage="1" errorTitle="Projections &amp; Assumptions" error="Change in Fair Value of hedged financial instruments [Year 5] must be entered to one decimal place" sqref="IQ53">
      <formula1>IF(ISERROR(SEARCH(".",FYFPPA1022)),0,LEN(FYFPPA1022)-SEARCH(".",FYFPPA1022))&lt;=1</formula1>
    </dataValidation>
    <dataValidation showInputMessage="1" showErrorMessage="1" sqref="D55 IL176 E149:I149 D112"/>
    <dataValidation type="decimal" operator="greaterThanOrEqual" showInputMessage="1" showErrorMessage="1" errorTitle="Projections &amp; Assumptions" error="Intangible Assets and Goodwill [Year 0] must be a positive value. Please enter &quot;0&quot; for nil values" sqref="D60">
      <formula1>0</formula1>
    </dataValidation>
    <dataValidation type="decimal" operator="greaterThanOrEqual" showInputMessage="1" showErrorMessage="1" errorTitle="Projections &amp; Assumptions" error="Intangible Assets and Goodwill [Year 1] must be a positive value. Please enter &quot;0&quot; for nil values" sqref="E60">
      <formula1>0</formula1>
    </dataValidation>
    <dataValidation type="decimal" operator="greaterThanOrEqual" showInputMessage="1" showErrorMessage="1" errorTitle="Projections &amp; Assumptions" error="Intangible Assets and Goodwill [Year 2] must be a positive value. Please enter &quot;0&quot; for nil values" sqref="F60">
      <formula1>0</formula1>
    </dataValidation>
    <dataValidation type="decimal" operator="greaterThanOrEqual" showInputMessage="1" showErrorMessage="1" errorTitle="Projections &amp; Assumptions" error="Intangible Assets and Goodwill [Year 3] must be a positive value. Please enter &quot;0&quot; for nil values" sqref="G60">
      <formula1>0</formula1>
    </dataValidation>
    <dataValidation type="decimal" operator="greaterThanOrEqual" showInputMessage="1" showErrorMessage="1" errorTitle="Projections &amp; Assumptions" error="Intangible Assets and Goodwill [Year 4] must be a positive value. Please enter &quot;0&quot; for nil values" sqref="H60">
      <formula1>0</formula1>
    </dataValidation>
    <dataValidation type="decimal" operator="greaterThanOrEqual" showInputMessage="1" showErrorMessage="1" errorTitle="Projections &amp; Assumptions" error="Intangible Assets and Goodwill [Year 5] must be a positive value. Please enter &quot;0&quot; for nil values" sqref="I60">
      <formula1>0</formula1>
    </dataValidation>
    <dataValidation type="custom" showInputMessage="1" showErrorMessage="1" errorTitle="Projections &amp; Assumptions" error="Intangible Assets and Goodwill [Year 0] must be entered to one decimal place" sqref="IL60">
      <formula1>IF(ISERROR(SEARCH(".",FYFPPA157)),0,LEN(FYFPPA157)-SEARCH(".",FYFPPA157))&lt;=1</formula1>
    </dataValidation>
    <dataValidation type="custom" showInputMessage="1" showErrorMessage="1" errorTitle="Projections &amp; Assumptions" error="Intangible Assets and Goodwill [Year 1] must be entered to one decimal place" sqref="IM60">
      <formula1>IF(ISERROR(SEARCH(".",FYFPPA187)),0,LEN(FYFPPA187)-SEARCH(".",FYFPPA187))&lt;=1</formula1>
    </dataValidation>
    <dataValidation type="custom" showInputMessage="1" showErrorMessage="1" errorTitle="Projections &amp; Assumptions" error="Intangible Assets and Goodwill [Year 2] must be entered to one decimal place" sqref="IN60">
      <formula1>IF(ISERROR(SEARCH(".",FYFPPA217)),0,LEN(FYFPPA217)-SEARCH(".",FYFPPA217))&lt;=1</formula1>
    </dataValidation>
    <dataValidation type="custom" showInputMessage="1" showErrorMessage="1" errorTitle="Projections &amp; Assumptions" error="Intangible Assets and Goodwill [Year 3] must be entered to one decimal place" sqref="IO60">
      <formula1>IF(ISERROR(SEARCH(".",FYFPPA247)),0,LEN(FYFPPA247)-SEARCH(".",FYFPPA247))&lt;=1</formula1>
    </dataValidation>
    <dataValidation type="custom" showInputMessage="1" showErrorMessage="1" errorTitle="Projections &amp; Assumptions" error="Intangible Assets and Goodwill [Year 4] must be entered to one decimal place" sqref="IP60">
      <formula1>IF(ISERROR(SEARCH(".",FYFPPA277)),0,LEN(FYFPPA277)-SEARCH(".",FYFPPA277))&lt;=1</formula1>
    </dataValidation>
    <dataValidation type="custom" showInputMessage="1" showErrorMessage="1" errorTitle="Projections &amp; Assumptions" error="Intangible Assets and Goodwill [Year 5] must be entered to one decimal place" sqref="IQ60">
      <formula1>IF(ISERROR(SEARCH(".",FYFPPA307)),0,LEN(FYFPPA307)-SEARCH(".",FYFPPA307))&lt;=1</formula1>
    </dataValidation>
    <dataValidation type="decimal" operator="greaterThanOrEqual" showInputMessage="1" showErrorMessage="1" errorTitle="Projections &amp; Assumptions" error="Housing Properties Gross Cost or Valuation [Year 0] must be a positive value. Please enter &quot;0&quot; for nil values" sqref="D63">
      <formula1>0</formula1>
    </dataValidation>
    <dataValidation type="decimal" operator="greaterThanOrEqual" showInputMessage="1" showErrorMessage="1" errorTitle="Projections &amp; Assumptions" error="Housing Properties Gross Cost or Valuation [Year 1] must be a positive value. Please enter &quot;0&quot; for nil values" sqref="E63">
      <formula1>0</formula1>
    </dataValidation>
    <dataValidation type="decimal" operator="greaterThanOrEqual" showInputMessage="1" showErrorMessage="1" errorTitle="Projections &amp; Assumptions" error="Housing Properties Gross Cost or Valuation [Year 2] must be a positive value. Please enter &quot;0&quot; for nil values" sqref="F63">
      <formula1>0</formula1>
    </dataValidation>
    <dataValidation type="decimal" operator="greaterThanOrEqual" showInputMessage="1" showErrorMessage="1" errorTitle="Projections &amp; Assumptions" error="Housing Properties Gross Cost or Valuation [Year 3] must be a positive value. Please enter &quot;0&quot; for nil values" sqref="G63">
      <formula1>0</formula1>
    </dataValidation>
    <dataValidation type="decimal" operator="greaterThanOrEqual" showInputMessage="1" showErrorMessage="1" errorTitle="Projections &amp; Assumptions" error="Housing Properties Gross Cost or Valuation [Year 4] must be a positive value. Please enter &quot;0&quot; for nil values" sqref="H63">
      <formula1>0</formula1>
    </dataValidation>
    <dataValidation type="decimal" operator="greaterThanOrEqual" showInputMessage="1" showErrorMessage="1" errorTitle="Projections &amp; Assumptions" error="Housing Properties Gross Cost or Valuation [Year 5] must be a positive value. Please enter &quot;0&quot; for nil values" sqref="I63">
      <formula1>0</formula1>
    </dataValidation>
    <dataValidation type="custom" showInputMessage="1" showErrorMessage="1" errorTitle="Projections &amp; Assumptions" error="Housing Properties Gross Cost or Valuation [Year 0] must be entered to one decimal place" sqref="IL63">
      <formula1>IF(ISERROR(SEARCH(".",FYFPPA158)),0,LEN(FYFPPA158)-SEARCH(".",FYFPPA158))&lt;=1</formula1>
    </dataValidation>
    <dataValidation type="custom" showInputMessage="1" showErrorMessage="1" errorTitle="Projections &amp; Assumptions" error="Housing Properties Gross Cost or Valuation [Year 1] must be entered to one decimal place" sqref="IM63">
      <formula1>IF(ISERROR(SEARCH(".",FYFPPA188)),0,LEN(FYFPPA188)-SEARCH(".",FYFPPA188))&lt;=1</formula1>
    </dataValidation>
    <dataValidation type="custom" showInputMessage="1" showErrorMessage="1" errorTitle="Projections &amp; Assumptions" error="Housing Properties Gross Cost or Valuation [Year 2] must be entered to one decimal place" sqref="IN63">
      <formula1>IF(ISERROR(SEARCH(".",FYFPPA218)),0,LEN(FYFPPA218)-SEARCH(".",FYFPPA218))&lt;=1</formula1>
    </dataValidation>
    <dataValidation type="custom" showInputMessage="1" showErrorMessage="1" errorTitle="Projections &amp; Assumptions" error="Housing Properties Gross Cost or Valuation [Year 3] must be entered to one decimal place" sqref="IO63">
      <formula1>IF(ISERROR(SEARCH(".",FYFPPA248)),0,LEN(FYFPPA248)-SEARCH(".",FYFPPA248))&lt;=1</formula1>
    </dataValidation>
    <dataValidation type="custom" showInputMessage="1" showErrorMessage="1" errorTitle="Projections &amp; Assumptions" error="Housing Properties Gross Cost or Valuation [Year 4] must be entered to one decimal place" sqref="IP63">
      <formula1>IF(ISERROR(SEARCH(".",FYFPPA278)),0,LEN(FYFPPA278)-SEARCH(".",FYFPPA278))&lt;=1</formula1>
    </dataValidation>
    <dataValidation type="custom" showInputMessage="1" showErrorMessage="1" errorTitle="Projections &amp; Assumptions" error="Housing Properties Gross Cost or Valuation [Year 5] must be entered to one decimal place" sqref="IQ63">
      <formula1>IF(ISERROR(SEARCH(".",FYFPPA308)),0,LEN(FYFPPA308)-SEARCH(".",FYFPPA308))&lt;=1</formula1>
    </dataValidation>
    <dataValidation type="decimal" operator="greaterThanOrEqual" showInputMessage="1" showErrorMessage="1" errorTitle="Projections &amp; Assumptions" error="Housing Depreciation [Year 0] must be a positive value. Please enter &quot;0&quot; for nil values" sqref="D65">
      <formula1>0</formula1>
    </dataValidation>
    <dataValidation type="decimal" operator="greaterThanOrEqual" showInputMessage="1" showErrorMessage="1" errorTitle="Projections &amp; Assumptions" error="Housing Depreciation [Year 1] must be a positive value. Please enter &quot;0&quot; for nil values" sqref="E65">
      <formula1>0</formula1>
    </dataValidation>
    <dataValidation type="decimal" operator="greaterThanOrEqual" showInputMessage="1" showErrorMessage="1" errorTitle="Projections &amp; Assumptions" error="Housing Depreciation [Year 2] must be a positive value. Please enter &quot;0&quot; for nil values" sqref="F65">
      <formula1>0</formula1>
    </dataValidation>
    <dataValidation type="decimal" operator="greaterThanOrEqual" showInputMessage="1" showErrorMessage="1" errorTitle="Projections &amp; Assumptions" error="Housing Depreciation [Year 3] must be a positive value. Please enter &quot;0&quot; for nil values" sqref="G65">
      <formula1>0</formula1>
    </dataValidation>
    <dataValidation type="decimal" operator="greaterThanOrEqual" showInputMessage="1" showErrorMessage="1" errorTitle="Projections &amp; Assumptions" error="Housing Depreciation [Year 4] must be a positive value. Please enter &quot;0&quot; for nil values" sqref="H65">
      <formula1>0</formula1>
    </dataValidation>
    <dataValidation type="decimal" operator="greaterThanOrEqual" showInputMessage="1" showErrorMessage="1" errorTitle="Projections &amp; Assumptions" error="Housing Depreciation [Year 5] must be a positive value. Please enter &quot;0&quot; for nil values" sqref="I65">
      <formula1>0</formula1>
    </dataValidation>
    <dataValidation type="custom" showInputMessage="1" showErrorMessage="1" errorTitle="Projections &amp; Assumptions" error="Housing Depreciation [Year 0] must be entered to one decimal place" sqref="IL65">
      <formula1>IF(ISERROR(SEARCH(".",FYFPPA159)),0,LEN(FYFPPA159)-SEARCH(".",FYFPPA159))&lt;=1</formula1>
    </dataValidation>
    <dataValidation type="custom" showInputMessage="1" showErrorMessage="1" errorTitle="Projections &amp; Assumptions" error="Housing Depreciation [Year 1] must be entered to one decimal place" sqref="IM65">
      <formula1>IF(ISERROR(SEARCH(".",FYFPPA189)),0,LEN(FYFPPA189)-SEARCH(".",FYFPPA189))&lt;=1</formula1>
    </dataValidation>
    <dataValidation type="custom" showInputMessage="1" showErrorMessage="1" errorTitle="Projections &amp; Assumptions" error="Housing Depreciation [Year 2] must be entered to one decimal place" sqref="IN65">
      <formula1>IF(ISERROR(SEARCH(".",FYFPPA219)),0,LEN(FYFPPA219)-SEARCH(".",FYFPPA219))&lt;=1</formula1>
    </dataValidation>
    <dataValidation type="custom" showInputMessage="1" showErrorMessage="1" errorTitle="Projections &amp; Assumptions" error="Housing Depreciation [Year 3] must be entered to one decimal place" sqref="IO65">
      <formula1>IF(ISERROR(SEARCH(".",FYFPPA249)),0,LEN(FYFPPA249)-SEARCH(".",FYFPPA249))&lt;=1</formula1>
    </dataValidation>
    <dataValidation type="custom" showInputMessage="1" showErrorMessage="1" errorTitle="Projections &amp; Assumptions" error="Housing Depreciation [Year 4] must be entered to one decimal place" sqref="IP65">
      <formula1>IF(ISERROR(SEARCH(".",FYFPPA279)),0,LEN(FYFPPA279)-SEARCH(".",FYFPPA279))&lt;=1</formula1>
    </dataValidation>
    <dataValidation type="custom" showInputMessage="1" showErrorMessage="1" errorTitle="Projections &amp; Assumptions" error="Housing Depreciation [Year 5] must be entered to one decimal place" sqref="IQ65">
      <formula1>IF(ISERROR(SEARCH(".",FYFPPA309)),0,LEN(FYFPPA309)-SEARCH(".",FYFPPA309))&lt;=1</formula1>
    </dataValidation>
    <dataValidation type="decimal" operator="greaterThanOrEqual" showInputMessage="1" showErrorMessage="1" errorTitle="Projections &amp; Assumptions" error="Negative Goodwill [Year 0] must be a positive value. Please enter &quot;0&quot; for nil values" sqref="D66">
      <formula1>0</formula1>
    </dataValidation>
    <dataValidation type="decimal" operator="greaterThanOrEqual" showInputMessage="1" showErrorMessage="1" errorTitle="Projections &amp; Assumptions" error="Negative Goodwill [Year 1] must be a positive value. Please enter &quot;0&quot; for nil values" sqref="E66">
      <formula1>0</formula1>
    </dataValidation>
    <dataValidation type="decimal" operator="greaterThanOrEqual" showInputMessage="1" showErrorMessage="1" errorTitle="Projections &amp; Assumptions" error="Negative Goodwill [Year 2] must be a positive value. Please enter &quot;0&quot; for nil values" sqref="F66">
      <formula1>0</formula1>
    </dataValidation>
    <dataValidation type="decimal" operator="greaterThanOrEqual" showInputMessage="1" showErrorMessage="1" errorTitle="Projections &amp; Assumptions" error="Negative Goodwill [Year 3] must be a positive value. Please enter &quot;0&quot; for nil values" sqref="G66">
      <formula1>0</formula1>
    </dataValidation>
    <dataValidation type="decimal" operator="greaterThanOrEqual" showInputMessage="1" showErrorMessage="1" errorTitle="Projections &amp; Assumptions" error="Negative Goodwill [Year 4] must be a positive value. Please enter &quot;0&quot; for nil values" sqref="H66">
      <formula1>0</formula1>
    </dataValidation>
    <dataValidation type="decimal" operator="greaterThanOrEqual" showInputMessage="1" showErrorMessage="1" errorTitle="Projections &amp; Assumptions" error="Negative Goodwill [Year 5] must be a positive value. Please enter &quot;0&quot; for nil values" sqref="I66">
      <formula1>0</formula1>
    </dataValidation>
    <dataValidation type="custom" showInputMessage="1" showErrorMessage="1" errorTitle="Projections &amp; Assumptions" error="Negative Goodwill [Year 0] must be entered to one decimal place" sqref="IL66">
      <formula1>IF(ISERROR(SEARCH(".",FYFPPA180)),0,LEN(FYFPPA180)-SEARCH(".",FYFPPA180))&lt;=1</formula1>
    </dataValidation>
    <dataValidation type="custom" showInputMessage="1" showErrorMessage="1" errorTitle="Projections &amp; Assumptions" error="Negative Goodwill [Year 1] must be entered to one decimal place" sqref="IM66">
      <formula1>IF(ISERROR(SEARCH(".",FYFPPA210)),0,LEN(FYFPPA210)-SEARCH(".",FYFPPA210))&lt;=1</formula1>
    </dataValidation>
    <dataValidation type="custom" showInputMessage="1" showErrorMessage="1" errorTitle="Projections &amp; Assumptions" error="Negative Goodwill [Year 2] must be entered to one decimal place" sqref="IN66">
      <formula1>IF(ISERROR(SEARCH(".",FYFPPA240)),0,LEN(FYFPPA240)-SEARCH(".",FYFPPA240))&lt;=1</formula1>
    </dataValidation>
    <dataValidation type="custom" showInputMessage="1" showErrorMessage="1" errorTitle="Projections &amp; Assumptions" error="Negative Goodwill [Year 3] must be entered to one decimal place" sqref="IO66">
      <formula1>IF(ISERROR(SEARCH(".",FYFPPA270)),0,LEN(FYFPPA270)-SEARCH(".",FYFPPA270))&lt;=1</formula1>
    </dataValidation>
    <dataValidation type="custom" showInputMessage="1" showErrorMessage="1" errorTitle="Projections &amp; Assumptions" error="Negative Goodwill [Year 4] must be entered to one decimal place" sqref="IP66">
      <formula1>IF(ISERROR(SEARCH(".",FYFPPA300)),0,LEN(FYFPPA300)-SEARCH(".",FYFPPA300))&lt;=1</formula1>
    </dataValidation>
    <dataValidation type="custom" showInputMessage="1" showErrorMessage="1" errorTitle="Projections &amp; Assumptions" error="Negative Goodwill [Year 5] must be entered to one decimal place" sqref="IQ66">
      <formula1>IF(ISERROR(SEARCH(".",FYFPPA330)),0,LEN(FYFPPA330)-SEARCH(".",FYFPPA330))&lt;=1</formula1>
    </dataValidation>
    <dataValidation type="decimal" operator="greaterThanOrEqual" showInputMessage="1" showErrorMessage="1" errorTitle="Projections &amp; Assumptions" error="Non Current Investments [Year 0] must be a positive value. Please enter &quot;0&quot; for nil values" sqref="D69">
      <formula1>0</formula1>
    </dataValidation>
    <dataValidation type="decimal" operator="greaterThanOrEqual" showInputMessage="1" showErrorMessage="1" errorTitle="Projections &amp; Assumptions" error="Non Current Investments [Year 1] must be a positive value. Please enter &quot;0&quot; for nil values" sqref="E69">
      <formula1>0</formula1>
    </dataValidation>
    <dataValidation type="decimal" operator="greaterThanOrEqual" showInputMessage="1" showErrorMessage="1" errorTitle="Projections &amp; Assumptions" error="Non Current Investments [Year 2] must be a positive value. Please enter &quot;0&quot; for nil values" sqref="F69">
      <formula1>0</formula1>
    </dataValidation>
    <dataValidation type="decimal" operator="greaterThanOrEqual" showInputMessage="1" showErrorMessage="1" errorTitle="Projections &amp; Assumptions" error="Non Current Investments [Year 3] must be a positive value. Please enter &quot;0&quot; for nil values" sqref="G69">
      <formula1>0</formula1>
    </dataValidation>
    <dataValidation type="decimal" operator="greaterThanOrEqual" showInputMessage="1" showErrorMessage="1" errorTitle="Projections &amp; Assumptions" error="Non Current Investments [Year 4] must be a positive value. Please enter &quot;0&quot; for nil values" sqref="H69">
      <formula1>0</formula1>
    </dataValidation>
    <dataValidation type="decimal" operator="greaterThanOrEqual" showInputMessage="1" showErrorMessage="1" errorTitle="Projections &amp; Assumptions" error="Non Current Investments [Year 5] must be a positive value. Please enter &quot;0&quot; for nil values" sqref="I69">
      <formula1>0</formula1>
    </dataValidation>
    <dataValidation type="custom" showInputMessage="1" showErrorMessage="1" errorTitle="Projections &amp; Assumptions" error="Non-Current Investments [Year 0] must be entered to one decimal place" sqref="IL69">
      <formula1>IF(ISERROR(SEARCH(".",FYFPPA163)),0,LEN(FYFPPA163)-SEARCH(".",FYFPPA163))&lt;=1</formula1>
    </dataValidation>
    <dataValidation type="custom" showInputMessage="1" showErrorMessage="1" errorTitle="Projections &amp; Assumptions" error="Non-Current Investments [Year 1] must be entered to one decimal place" sqref="IM69">
      <formula1>IF(ISERROR(SEARCH(".",FYFPPA193)),0,LEN(FYFPPA193)-SEARCH(".",FYFPPA193))&lt;=1</formula1>
    </dataValidation>
    <dataValidation type="custom" showInputMessage="1" showErrorMessage="1" errorTitle="Projections &amp; Assumptions" error="Non-Current Investments [Year 2] must be entered to one decimal place" sqref="IN69">
      <formula1>IF(ISERROR(SEARCH(".",FYFPPA223)),0,LEN(FYFPPA223)-SEARCH(".",FYFPPA223))&lt;=1</formula1>
    </dataValidation>
    <dataValidation type="custom" showInputMessage="1" showErrorMessage="1" errorTitle="Projections &amp; Assumptions" error="Non-Current Investments [Year 3] must be entered to one decimal place" sqref="IO69">
      <formula1>IF(ISERROR(SEARCH(".",FYFPPA253)),0,LEN(FYFPPA253)-SEARCH(".",FYFPPA253))&lt;=1</formula1>
    </dataValidation>
    <dataValidation type="custom" showInputMessage="1" showErrorMessage="1" errorTitle="Projections &amp; Assumptions" error="Non-Current Investments [Year 4] must be entered to one decimal place" sqref="IP69">
      <formula1>IF(ISERROR(SEARCH(".",FYFPPA283)),0,LEN(FYFPPA283)-SEARCH(".",FYFPPA283))&lt;=1</formula1>
    </dataValidation>
    <dataValidation type="custom" showInputMessage="1" showErrorMessage="1" errorTitle="Projections &amp; Assumptions" error="Non-Current Investments [Year 5] must be entered to one decimal place" sqref="IQ69">
      <formula1>IF(ISERROR(SEARCH(".",FYFPPA313)),0,LEN(FYFPPA313)-SEARCH(".",FYFPPA313))&lt;=1</formula1>
    </dataValidation>
    <dataValidation type="decimal" operator="greaterThanOrEqual" showInputMessage="1" showErrorMessage="1" errorTitle="Projections &amp; Assumptions" error="Other Non Current Assets [Year 0] must be a positive value. Please enter &quot;0&quot; for nil values" sqref="D70">
      <formula1>0</formula1>
    </dataValidation>
    <dataValidation type="decimal" operator="greaterThanOrEqual" showInputMessage="1" showErrorMessage="1" errorTitle="Projections &amp; Assumptions" error="Other Non Current Assets [Year 1] must be a positive value. Please enter &quot;0&quot; for nil values" sqref="E70">
      <formula1>0</formula1>
    </dataValidation>
    <dataValidation type="decimal" operator="greaterThanOrEqual" showInputMessage="1" showErrorMessage="1" errorTitle="Projections &amp; Assumptions" error="Other Non Current Assets [Year 2] must be a positive value. Please enter &quot;0&quot; for nil values" sqref="F70">
      <formula1>0</formula1>
    </dataValidation>
    <dataValidation type="decimal" operator="greaterThanOrEqual" showInputMessage="1" showErrorMessage="1" errorTitle="Projections &amp; Assumptions" error="Other Non Current Assets [Year 3] must be a positive value. Please enter &quot;0&quot; for nil values" sqref="G70">
      <formula1>0</formula1>
    </dataValidation>
    <dataValidation type="decimal" operator="greaterThanOrEqual" showInputMessage="1" showErrorMessage="1" errorTitle="Projections &amp; Assumptions" error="Other Non Current Assets [Year 4] must be a positive value. Please enter &quot;0&quot; for nil values" sqref="H70">
      <formula1>0</formula1>
    </dataValidation>
    <dataValidation type="decimal" operator="greaterThanOrEqual" showInputMessage="1" showErrorMessage="1" errorTitle="Projections &amp; Assumptions" error="Other Non Current Assets [Year 5] must be a positive value. Please enter &quot;0&quot; for nil values" sqref="I70">
      <formula1>0</formula1>
    </dataValidation>
    <dataValidation type="custom" showInputMessage="1" showErrorMessage="1" errorTitle="Projections &amp; Assumptions" error="Other Non-Current Assets [Year 0] must be entered to one decimal place" sqref="IL70">
      <formula1>IF(ISERROR(SEARCH(".",FYFPPA164)),0,LEN(FYFPPA164)-SEARCH(".",FYFPPA164))&lt;=1</formula1>
    </dataValidation>
    <dataValidation type="custom" showInputMessage="1" showErrorMessage="1" errorTitle="Projections &amp; Assumptions" error="Other Non-Current Assets [Year 1] must be entered to one decimal place" sqref="IM70">
      <formula1>IF(ISERROR(SEARCH(".",FYFPPA194)),0,LEN(FYFPPA194)-SEARCH(".",FYFPPA194))&lt;=1</formula1>
    </dataValidation>
    <dataValidation type="custom" showInputMessage="1" showErrorMessage="1" errorTitle="Projections &amp; Assumptions" error="Other Non-Current Assets [Year 2] must be entered to one decimal place" sqref="IN70">
      <formula1>IF(ISERROR(SEARCH(".",FYFPPA224)),0,LEN(FYFPPA224)-SEARCH(".",FYFPPA224))&lt;=1</formula1>
    </dataValidation>
    <dataValidation type="custom" showInputMessage="1" showErrorMessage="1" errorTitle="Projections &amp; Assumptions" error="Other Non-Current Assets [Year 3] must be entered to one decimal place" sqref="IO70">
      <formula1>IF(ISERROR(SEARCH(".",FYFPPA254)),0,LEN(FYFPPA254)-SEARCH(".",FYFPPA254))&lt;=1</formula1>
    </dataValidation>
    <dataValidation type="custom" showInputMessage="1" showErrorMessage="1" errorTitle="Projections &amp; Assumptions" error="Other Non-Current Assets [Year 4] must be entered to one decimal place" sqref="IP70">
      <formula1>IF(ISERROR(SEARCH(".",FYFPPA284)),0,LEN(FYFPPA284)-SEARCH(".",FYFPPA284))&lt;=1</formula1>
    </dataValidation>
    <dataValidation type="custom" showInputMessage="1" showErrorMessage="1" errorTitle="Projections &amp; Assumptions" error="Other Non-Current Assets [Year 5] must be entered to one decimal place" sqref="IQ70">
      <formula1>IF(ISERROR(SEARCH(".",FYFPPA314)),0,LEN(FYFPPA314)-SEARCH(".",FYFPPA314))&lt;=1</formula1>
    </dataValidation>
    <dataValidation type="decimal" operator="greaterThanOrEqual" showInputMessage="1" showErrorMessage="1" errorTitle="Projections &amp; Assumptions" error="Net Rental Receivables [Year 0] must be a positive value. Please enter &quot;0&quot; for nil values" sqref="D74">
      <formula1>0</formula1>
    </dataValidation>
    <dataValidation type="decimal" operator="greaterThanOrEqual" showInputMessage="1" showErrorMessage="1" errorTitle="Projections &amp; Assumptions" error="Net Rental Receivables [Year 1] must be a positive value. Please enter &quot;0&quot; for nil values" sqref="E74">
      <formula1>0</formula1>
    </dataValidation>
    <dataValidation type="decimal" operator="greaterThanOrEqual" showInputMessage="1" showErrorMessage="1" errorTitle="Projections &amp; Assumptions" error="Net Rental Receivables [Year 2] must be a positive value. Please enter &quot;0&quot; for nil values" sqref="F74">
      <formula1>0</formula1>
    </dataValidation>
    <dataValidation type="decimal" operator="greaterThanOrEqual" showInputMessage="1" showErrorMessage="1" errorTitle="Projections &amp; Assumptions" error="Net Rental Receivables [Year 3] must be a positive value. Please enter &quot;0&quot; for nil values" sqref="G74">
      <formula1>0</formula1>
    </dataValidation>
    <dataValidation type="decimal" operator="greaterThanOrEqual" showInputMessage="1" showErrorMessage="1" errorTitle="Projections &amp; Assumptions" error="Net Rental Receivables [Year 4] must be a positive value. Please enter &quot;0&quot; for nil values" sqref="H74">
      <formula1>0</formula1>
    </dataValidation>
    <dataValidation type="decimal" operator="greaterThanOrEqual" showInputMessage="1" showErrorMessage="1" errorTitle="Projections &amp; Assumptions" error="Net Rental Receivables [Year 5] must be a positive value. Please enter &quot;0&quot; for nil values" sqref="I74">
      <formula1>0</formula1>
    </dataValidation>
    <dataValidation type="custom" showInputMessage="1" showErrorMessage="1" errorTitle="Projections &amp; Assumptions" error="Net Rental Receivables [Year 0] must be entered to one decimal place" sqref="IL74">
      <formula1>IF(ISERROR(SEARCH(".",FYFPPA166)),0,LEN(FYFPPA166)-SEARCH(".",FYFPPA166))&lt;=1</formula1>
    </dataValidation>
    <dataValidation type="custom" showInputMessage="1" showErrorMessage="1" errorTitle="Projections &amp; Assumptions" error="Net Rental Receivables [Year 1] must be entered to one decimal place" sqref="IM74">
      <formula1>IF(ISERROR(SEARCH(".",FYFPPA196)),0,LEN(FYFPPA196)-SEARCH(".",FYFPPA196))&lt;=1</formula1>
    </dataValidation>
    <dataValidation type="custom" showInputMessage="1" showErrorMessage="1" errorTitle="Projections &amp; Assumptions" error="Net Rental Receivables [Year 2] must be entered to one decimal place" sqref="IN74">
      <formula1>IF(ISERROR(SEARCH(".",FYFPPA226)),0,LEN(FYFPPA226)-SEARCH(".",FYFPPA226))&lt;=1</formula1>
    </dataValidation>
    <dataValidation type="custom" showInputMessage="1" showErrorMessage="1" errorTitle="Projections &amp; Assumptions" error="Net Rental Receivables [Year 3] must be entered to one decimal place" sqref="IO74">
      <formula1>IF(ISERROR(SEARCH(".",FYFPPA256)),0,LEN(FYFPPA256)-SEARCH(".",FYFPPA256))&lt;=1</formula1>
    </dataValidation>
    <dataValidation type="custom" showInputMessage="1" showErrorMessage="1" errorTitle="Projections &amp; Assumptions" error="Net Rental Receivables [Year 4] must be entered to one decimal place" sqref="IP74">
      <formula1>IF(ISERROR(SEARCH(".",FYFPPA286)),0,LEN(FYFPPA286)-SEARCH(".",FYFPPA286))&lt;=1</formula1>
    </dataValidation>
    <dataValidation type="custom" showInputMessage="1" showErrorMessage="1" errorTitle="Projections &amp; Assumptions" error="Net Rental Receivables [Year 5] must be entered to one decimal place" sqref="IQ74">
      <formula1>IF(ISERROR(SEARCH(".",FYFPPA316)),0,LEN(FYFPPA316)-SEARCH(".",FYFPPA316))&lt;=1</formula1>
    </dataValidation>
    <dataValidation type="decimal" operator="greaterThanOrEqual" showInputMessage="1" showErrorMessage="1" errorTitle="Projections &amp; Assumptions" error="Other Receivables, stock &amp; WIP [Year 0] must be a positive value. Please enter &quot;0&quot; for nil values" sqref="D75">
      <formula1>0</formula1>
    </dataValidation>
    <dataValidation type="decimal" operator="greaterThanOrEqual" showInputMessage="1" showErrorMessage="1" errorTitle="Projections &amp; Assumptions" error="Other Receivables, stock &amp; WIP [Year 1] must be a positive value. Please enter &quot;0&quot; for nil values" sqref="E75">
      <formula1>0</formula1>
    </dataValidation>
    <dataValidation type="decimal" operator="greaterThanOrEqual" showInputMessage="1" showErrorMessage="1" errorTitle="Projections &amp; Assumptions" error="Other Receivables, stock &amp; WIP [Year 2] must be a positive value. Please enter &quot;0&quot; for nil values" sqref="F75">
      <formula1>0</formula1>
    </dataValidation>
    <dataValidation type="decimal" operator="greaterThanOrEqual" showInputMessage="1" showErrorMessage="1" errorTitle="Projections &amp; Assumptions" error="Other Receivables, stock &amp; WIP [Year 3] must be a positive value. Please enter &quot;0&quot; for nil values" sqref="G75">
      <formula1>0</formula1>
    </dataValidation>
    <dataValidation type="decimal" operator="greaterThanOrEqual" showInputMessage="1" showErrorMessage="1" errorTitle="Projections &amp; Assumptions" error="Other Receivables, stock &amp; WIP [Year 4] must be a positive value. Please enter &quot;0&quot; for nil values" sqref="H75">
      <formula1>0</formula1>
    </dataValidation>
    <dataValidation type="decimal" operator="greaterThanOrEqual" showInputMessage="1" showErrorMessage="1" errorTitle="Projections &amp; Assumptions" error="Other Receivables, stock &amp; WIP [Year 5] must be a positive value. Please enter &quot;0&quot; for nil values" sqref="I75">
      <formula1>0</formula1>
    </dataValidation>
    <dataValidation type="custom" showInputMessage="1" showErrorMessage="1" errorTitle="Projections &amp; Assumptions" error="Other Receivables [Year 0] must be entered to one decimal place" sqref="IL75">
      <formula1>IF(ISERROR(SEARCH(".",FYFPPA167)),0,LEN(FYFPPA167)-SEARCH(".",FYFPPA167))&lt;=1</formula1>
    </dataValidation>
    <dataValidation type="custom" showInputMessage="1" showErrorMessage="1" errorTitle="Projections &amp; Assumptions" error="Other Receivables [Year 1] must be entered to one decimal place" sqref="IM75">
      <formula1>IF(ISERROR(SEARCH(".",FYFPPA197)),0,LEN(FYFPPA197)-SEARCH(".",FYFPPA197))&lt;=1</formula1>
    </dataValidation>
    <dataValidation type="custom" showInputMessage="1" showErrorMessage="1" errorTitle="Projections &amp; Assumptions" error="Other Receivables [Year 2] must be entered to one decimal place" sqref="IN75">
      <formula1>IF(ISERROR(SEARCH(".",FYFPPA227)),0,LEN(FYFPPA227)-SEARCH(".",FYFPPA227))&lt;=1</formula1>
    </dataValidation>
    <dataValidation type="custom" showInputMessage="1" showErrorMessage="1" errorTitle="Projections &amp; Assumptions" error="Other Receivables [Year 3] must be entered to one decimal place" sqref="IO75">
      <formula1>IF(ISERROR(SEARCH(".",FYFPPA257)),0,LEN(FYFPPA257)-SEARCH(".",FYFPPA257))&lt;=1</formula1>
    </dataValidation>
    <dataValidation type="custom" showInputMessage="1" showErrorMessage="1" errorTitle="Projections &amp; Assumptions" error="Other Receivables [Year 4] must be entered to one decimal place" sqref="IP75">
      <formula1>IF(ISERROR(SEARCH(".",FYFPPA287)),0,LEN(FYFPPA287)-SEARCH(".",FYFPPA287))&lt;=1</formula1>
    </dataValidation>
    <dataValidation type="custom" showInputMessage="1" showErrorMessage="1" errorTitle="Projections &amp; Assumptions" error="Other Receivables [Year 5] must be entered to one decimal place" sqref="IQ75">
      <formula1>IF(ISERROR(SEARCH(".",FYFPPA317)),0,LEN(FYFPPA317)-SEARCH(".",FYFPPA317))&lt;=1</formula1>
    </dataValidation>
    <dataValidation type="decimal" operator="greaterThanOrEqual" showInputMessage="1" showErrorMessage="1" errorTitle="Projections &amp; Assumptions" error="Investments (non-cash) [Year 0] must be a positive value. Please enter &quot;0&quot; for nil values" sqref="D76">
      <formula1>0</formula1>
    </dataValidation>
    <dataValidation type="decimal" operator="greaterThanOrEqual" showInputMessage="1" showErrorMessage="1" errorTitle="Projections &amp; Assumptions" error="Investments (non-cash) [Year 1] must be a positive value. Please enter &quot;0&quot; for nil values" sqref="E76">
      <formula1>0</formula1>
    </dataValidation>
    <dataValidation type="decimal" operator="greaterThanOrEqual" showInputMessage="1" showErrorMessage="1" errorTitle="Projections &amp; Assumptions" error="Investments (non-cash) [Year 2] must be a positive value. Please enter &quot;0&quot; for nil values" sqref="F76">
      <formula1>0</formula1>
    </dataValidation>
    <dataValidation type="decimal" operator="greaterThanOrEqual" showInputMessage="1" showErrorMessage="1" errorTitle="Projections &amp; Assumptions" error="Investments (non-cash) [Year 3] must be a positive value. Please enter &quot;0&quot; for nil values" sqref="G76">
      <formula1>0</formula1>
    </dataValidation>
    <dataValidation type="decimal" operator="greaterThanOrEqual" showInputMessage="1" showErrorMessage="1" errorTitle="Projections &amp; Assumptions" error="Investments (non-cash) [Year 4] must be a positive value. Please enter &quot;0&quot; for nil values" sqref="H76">
      <formula1>0</formula1>
    </dataValidation>
    <dataValidation type="decimal" operator="greaterThanOrEqual" showInputMessage="1" showErrorMessage="1" errorTitle="Projections &amp; Assumptions" error="Investments (non-cash) [Year 5] must be a positive value. Please enter &quot;0&quot; for nil values" sqref="I76">
      <formula1>0</formula1>
    </dataValidation>
    <dataValidation type="custom" showInputMessage="1" showErrorMessage="1" errorTitle="Projections &amp; Assumptions" error="Investments (non-cash) [Year 0] must be entered to one decimal place" sqref="IL76">
      <formula1>IF(ISERROR(SEARCH(".",FYFPPA168)),0,LEN(FYFPPA168)-SEARCH(".",FYFPPA168))&lt;=1</formula1>
    </dataValidation>
    <dataValidation type="custom" showInputMessage="1" showErrorMessage="1" errorTitle="Projections &amp; Assumptions" error="Investments (non-cash) [Year 1] must be entered to one decimal place" sqref="IM76">
      <formula1>IF(ISERROR(SEARCH(".",FYFPPA198)),0,LEN(FYFPPA198)-SEARCH(".",FYFPPA198))&lt;=1</formula1>
    </dataValidation>
    <dataValidation type="custom" showInputMessage="1" showErrorMessage="1" errorTitle="Projections &amp; Assumptions" error="Investments (non-cash) [Year 2] must be entered to one decimal place" sqref="IN76">
      <formula1>IF(ISERROR(SEARCH(".",FYFPPA228)),0,LEN(FYFPPA228)-SEARCH(".",FYFPPA228))&lt;=1</formula1>
    </dataValidation>
    <dataValidation type="custom" showInputMessage="1" showErrorMessage="1" errorTitle="Projections &amp; Assumptions" error="Investments (non-cash) [Year 3] must be entered to one decimal place" sqref="IO76">
      <formula1>IF(ISERROR(SEARCH(".",FYFPPA258)),0,LEN(FYFPPA258)-SEARCH(".",FYFPPA258))&lt;=1</formula1>
    </dataValidation>
    <dataValidation type="custom" showInputMessage="1" showErrorMessage="1" errorTitle="Projections &amp; Assumptions" error="Investments (non-cash) [Year 4] must be entered to one decimal place" sqref="IP76">
      <formula1>IF(ISERROR(SEARCH(".",FYFPPA288)),0,LEN(FYFPPA288)-SEARCH(".",FYFPPA288))&lt;=1</formula1>
    </dataValidation>
    <dataValidation type="custom" showInputMessage="1" showErrorMessage="1" errorTitle="Projections &amp; Assumptions" error="Investments (non-cash) [Year 5] must be entered to one decimal place" sqref="IQ76">
      <formula1>IF(ISERROR(SEARCH(".",FYFPPA318)),0,LEN(FYFPPA318)-SEARCH(".",FYFPPA318))&lt;=1</formula1>
    </dataValidation>
    <dataValidation type="decimal" operator="greaterThanOrEqual" showInputMessage="1" showErrorMessage="1" errorTitle="Projections &amp; Assumptions" error="Cash at Bank [Year 0] must be a positive value. Please enter &quot;0&quot; for nil values" sqref="D77">
      <formula1>0</formula1>
    </dataValidation>
    <dataValidation type="decimal" operator="greaterThanOrEqual" showInputMessage="1" showErrorMessage="1" errorTitle="Projections &amp; Assumptions" error="Cash at Bank [Year 1] must be a positive value. Please enter &quot;0&quot; for nil values" sqref="E77">
      <formula1>0</formula1>
    </dataValidation>
    <dataValidation type="decimal" operator="greaterThanOrEqual" showInputMessage="1" showErrorMessage="1" errorTitle="Projections &amp; Assumptions" error="Cash at Bank [Year 2] must be a positive value. Please enter &quot;0&quot; for nil values" sqref="F77">
      <formula1>0</formula1>
    </dataValidation>
    <dataValidation type="decimal" operator="greaterThanOrEqual" showInputMessage="1" showErrorMessage="1" errorTitle="Projections &amp; Assumptions" error="Cash at Bank [Year 3] must be a positive value. Please enter &quot;0&quot; for nil values" sqref="G77">
      <formula1>0</formula1>
    </dataValidation>
    <dataValidation type="decimal" operator="greaterThanOrEqual" showInputMessage="1" showErrorMessage="1" errorTitle="Projections &amp; Assumptions" error="Cash at Bank [Year 4] must be a positive value. Please enter &quot;0&quot; for nil values" sqref="H77">
      <formula1>0</formula1>
    </dataValidation>
    <dataValidation type="decimal" operator="greaterThanOrEqual" showInputMessage="1" showErrorMessage="1" errorTitle="Projections &amp; Assumptions" error="Cash at Bank [Year 5] must be a positive value. Please enter &quot;0&quot; for nil values" sqref="I77">
      <formula1>0</formula1>
    </dataValidation>
    <dataValidation type="custom" showInputMessage="1" showErrorMessage="1" errorTitle="Projections &amp; Assumptions" error="Cash at Bank [Year 0] must be entered to one decimal place" sqref="IL77">
      <formula1>IF(ISERROR(SEARCH(".",FYFPPA169)),0,LEN(FYFPPA169)-SEARCH(".",FYFPPA169))&lt;=1</formula1>
    </dataValidation>
    <dataValidation type="custom" showInputMessage="1" showErrorMessage="1" errorTitle="Projections &amp; Assumptions" error="Cash at Bank [Year 1] must be entered to one decimal place" sqref="IM77">
      <formula1>IF(ISERROR(SEARCH(".",FYFPPA199)),0,LEN(FYFPPA199)-SEARCH(".",FYFPPA199))&lt;=1</formula1>
    </dataValidation>
    <dataValidation type="custom" showInputMessage="1" showErrorMessage="1" errorTitle="Projections &amp; Assumptions" error="Cash at Bank [Year 2] must be entered to one decimal place" sqref="IN77">
      <formula1>IF(ISERROR(SEARCH(".",FYFPPA229)),0,LEN(FYFPPA229)-SEARCH(".",FYFPPA229))&lt;=1</formula1>
    </dataValidation>
    <dataValidation type="custom" showInputMessage="1" showErrorMessage="1" errorTitle="Projections &amp; Assumptions" error="Cash at Bank [Year 3] must be entered to one decimal place" sqref="IO77">
      <formula1>IF(ISERROR(SEARCH(".",FYFPPA259)),0,LEN(FYFPPA259)-SEARCH(".",FYFPPA259))&lt;=1</formula1>
    </dataValidation>
    <dataValidation type="custom" showInputMessage="1" showErrorMessage="1" errorTitle="Projections &amp; Assumptions" error="Cash at Bank [Year 4] must be entered to one decimal place" sqref="IP77">
      <formula1>IF(ISERROR(SEARCH(".",FYFPPA289)),0,LEN(FYFPPA289)-SEARCH(".",FYFPPA289))&lt;=1</formula1>
    </dataValidation>
    <dataValidation type="custom" showInputMessage="1" showErrorMessage="1" errorTitle="Projections &amp; Assumptions" error="Cash at Bank [Year 5] must be entered to one decimal place" sqref="IQ77">
      <formula1>IF(ISERROR(SEARCH(".",FYFPPA319)),0,LEN(FYFPPA319)-SEARCH(".",FYFPPA319))&lt;=1</formula1>
    </dataValidation>
    <dataValidation type="decimal" operator="greaterThanOrEqual" showInputMessage="1" showErrorMessage="1" errorTitle="Projections &amp; Assumptions" error="Loans due within one year [Year 0] must be a positive value. Please enter &quot;0&quot; for nil values" sqref="D81">
      <formula1>0</formula1>
    </dataValidation>
    <dataValidation type="decimal" operator="greaterThanOrEqual" showInputMessage="1" showErrorMessage="1" errorTitle="Projections &amp; Assumptions" error="Loans due within one year [Year 1] must be a positive value. Please enter &quot;0&quot; for nil values" sqref="E81">
      <formula1>0</formula1>
    </dataValidation>
    <dataValidation type="decimal" operator="greaterThanOrEqual" showInputMessage="1" showErrorMessage="1" errorTitle="Projections &amp; Assumptions" error="Loans due within one year [Year 2] must be a positive value. Please enter &quot;0&quot; for nil values" sqref="F81">
      <formula1>0</formula1>
    </dataValidation>
    <dataValidation type="decimal" operator="greaterThanOrEqual" showInputMessage="1" showErrorMessage="1" errorTitle="Projections &amp; Assumptions" error="Loans due within one year [Year 3] must be a positive value. Please enter &quot;0&quot; for nil values" sqref="G81">
      <formula1>0</formula1>
    </dataValidation>
    <dataValidation type="decimal" operator="greaterThanOrEqual" showInputMessage="1" showErrorMessage="1" errorTitle="Projections &amp; Assumptions" error="Loans due within one year [Year 4] must be a positive value. Please enter &quot;0&quot; for nil values" sqref="H81">
      <formula1>0</formula1>
    </dataValidation>
    <dataValidation type="decimal" operator="greaterThanOrEqual" showInputMessage="1" showErrorMessage="1" errorTitle="Projections &amp; Assumptions" error="Loans due within one year [Year 5] must be a positive value. Please enter &quot;0&quot; for nil values" sqref="I81">
      <formula1>0</formula1>
    </dataValidation>
    <dataValidation type="custom" showInputMessage="1" showErrorMessage="1" errorTitle="Projections &amp; Assumptions" error="Loans due within one year [Year 0] must be entered to one decimal place" sqref="IL81">
      <formula1>IF(ISERROR(SEARCH(".",FYFPPA171)),0,LEN(FYFPPA171)-SEARCH(".",FYFPPA171))&lt;=1</formula1>
    </dataValidation>
    <dataValidation type="custom" showInputMessage="1" showErrorMessage="1" errorTitle="Projections &amp; Assumptions" error="Loans due within one year [Year 1] must be entered to one decimal place" sqref="IM81">
      <formula1>IF(ISERROR(SEARCH(".",FYFPPA201)),0,LEN(FYFPPA201)-SEARCH(".",FYFPPA201))&lt;=1</formula1>
    </dataValidation>
    <dataValidation type="custom" showInputMessage="1" showErrorMessage="1" errorTitle="Projections &amp; Assumptions" error="Loans due within one year [Year 2] must be entered to one decimal place" sqref="IN81">
      <formula1>IF(ISERROR(SEARCH(".",FYFPPA231)),0,LEN(FYFPPA231)-SEARCH(".",FYFPPA231))&lt;=1</formula1>
    </dataValidation>
    <dataValidation type="custom" showInputMessage="1" showErrorMessage="1" errorTitle="Projections &amp; Assumptions" error="Loans due within one year [Year 3] must be entered to one decimal place" sqref="IO81">
      <formula1>IF(ISERROR(SEARCH(".",FYFPPA261)),0,LEN(FYFPPA261)-SEARCH(".",FYFPPA261))&lt;=1</formula1>
    </dataValidation>
    <dataValidation type="custom" showInputMessage="1" showErrorMessage="1" errorTitle="Projections &amp; Assumptions" error="Loans due within one year [Year 4] must be entered to one decimal place" sqref="IP81">
      <formula1>IF(ISERROR(SEARCH(".",FYFPPA291)),0,LEN(FYFPPA291)-SEARCH(".",FYFPPA291))&lt;=1</formula1>
    </dataValidation>
    <dataValidation type="custom" showInputMessage="1" showErrorMessage="1" errorTitle="Projections &amp; Assumptions" error="Loans due within one year [Year 5] must be entered to one decimal place" sqref="IQ81">
      <formula1>IF(ISERROR(SEARCH(".",FYFPPA321)),0,LEN(FYFPPA321)-SEARCH(".",FYFPPA321))&lt;=1</formula1>
    </dataValidation>
    <dataValidation type="decimal" operator="greaterThanOrEqual" showInputMessage="1" showErrorMessage="1" errorTitle="Projections &amp; Assumptions" error="Overdrafts due within one year [Year 0] must be a positive value. Please enter &quot;0&quot; for nil values" sqref="D82">
      <formula1>0</formula1>
    </dataValidation>
    <dataValidation type="decimal" operator="greaterThanOrEqual" showInputMessage="1" showErrorMessage="1" errorTitle="Projections &amp; Assumptions" error="Overdrafts due within one year [Year 1] must be a positive value. Please enter &quot;0&quot; for nil values" sqref="E82">
      <formula1>0</formula1>
    </dataValidation>
    <dataValidation type="decimal" operator="greaterThanOrEqual" showInputMessage="1" showErrorMessage="1" errorTitle="Projections &amp; Assumptions" error="Overdrafts due within one year [Year 2] must be a positive value. Please enter &quot;0&quot; for nil values" sqref="F82">
      <formula1>0</formula1>
    </dataValidation>
    <dataValidation type="decimal" operator="greaterThanOrEqual" showInputMessage="1" showErrorMessage="1" errorTitle="Projections &amp; Assumptions" error="Overdrafts due within one year [Year 3] must be a positive value. Please enter &quot;0&quot; for nil values" sqref="G82">
      <formula1>0</formula1>
    </dataValidation>
    <dataValidation type="decimal" operator="greaterThanOrEqual" showInputMessage="1" showErrorMessage="1" errorTitle="Projections &amp; Assumptions" error="Overdrafts due within one year [Year 4] must be a positive value. Please enter &quot;0&quot; for nil values" sqref="H82">
      <formula1>0</formula1>
    </dataValidation>
    <dataValidation type="decimal" operator="greaterThanOrEqual" showInputMessage="1" showErrorMessage="1" errorTitle="Projections &amp; Assumptions" error="Overdrafts due within one year [Year 5] must be a positive value. Please enter &quot;0&quot; for nil values" sqref="I82">
      <formula1>0</formula1>
    </dataValidation>
    <dataValidation type="custom" showInputMessage="1" showErrorMessage="1" errorTitle="Projections &amp; Assumptions" error="Overdrafts due within one year [Year 0] must be entered to one decimal place" sqref="IL82">
      <formula1>IF(ISERROR(SEARCH(".",FYFPPA824)),0,LEN(FYFPPA824)-SEARCH(".",FYFPPA824))&lt;=1</formula1>
    </dataValidation>
    <dataValidation type="custom" showInputMessage="1" showErrorMessage="1" errorTitle="Projections &amp; Assumptions" error="Overdrafts due within one year [Year 1] must be entered to one decimal place" sqref="IM82">
      <formula1>IF(ISERROR(SEARCH(".",FYFPPA825)),0,LEN(FYFPPA825)-SEARCH(".",FYFPPA825))&lt;=1</formula1>
    </dataValidation>
    <dataValidation type="custom" showInputMessage="1" showErrorMessage="1" errorTitle="Projections &amp; Assumptions" error="Overdrafts due within one year [Year 2] must be entered to one decimal place" sqref="IN82">
      <formula1>IF(ISERROR(SEARCH(".",FYFPPA826)),0,LEN(FYFPPA826)-SEARCH(".",FYFPPA826))&lt;=1</formula1>
    </dataValidation>
    <dataValidation type="custom" showInputMessage="1" showErrorMessage="1" errorTitle="Projections &amp; Assumptions" error="Overdrafts due within one year [Year 3] must be entered to one decimal place" sqref="IO82">
      <formula1>IF(ISERROR(SEARCH(".",FYFPPA827)),0,LEN(FYFPPA827)-SEARCH(".",FYFPPA827))&lt;=1</formula1>
    </dataValidation>
    <dataValidation type="custom" showInputMessage="1" showErrorMessage="1" errorTitle="Projections &amp; Assumptions" error="Overdrafts due within one year [Year 4] must be entered to one decimal place" sqref="IP82">
      <formula1>IF(ISERROR(SEARCH(".",FYFPPA828)),0,LEN(FYFPPA828)-SEARCH(".",FYFPPA828))&lt;=1</formula1>
    </dataValidation>
    <dataValidation type="custom" showInputMessage="1" showErrorMessage="1" errorTitle="Projections &amp; Assumptions" error="Overdrafts due within one year [Year 5] must be entered to one decimal place" sqref="IQ82">
      <formula1>IF(ISERROR(SEARCH(".",FYFPPA829)),0,LEN(FYFPPA829)-SEARCH(".",FYFPPA829))&lt;=1</formula1>
    </dataValidation>
    <dataValidation type="decimal" operator="greaterThanOrEqual" showInputMessage="1" showErrorMessage="1" errorTitle="Projections &amp; Assumptions" error="Other short-term payables [Year 0] must be a positive value. Please enter &quot;0&quot; for nil values" sqref="D83">
      <formula1>0</formula1>
    </dataValidation>
    <dataValidation type="decimal" operator="greaterThanOrEqual" showInputMessage="1" showErrorMessage="1" errorTitle="Projections &amp; Assumptions" error="Other short-term payables [Year 1] must be a positive value. Please enter &quot;0&quot; for nil values" sqref="E83">
      <formula1>0</formula1>
    </dataValidation>
    <dataValidation type="decimal" operator="greaterThanOrEqual" showInputMessage="1" showErrorMessage="1" errorTitle="Projections &amp; Assumptions" error="Other short-term payables [Year 2] must be a positive value. Please enter &quot;0&quot; for nil values" sqref="F83">
      <formula1>0</formula1>
    </dataValidation>
    <dataValidation type="decimal" operator="greaterThanOrEqual" showInputMessage="1" showErrorMessage="1" errorTitle="Projections &amp; Assumptions" error="Other short-term payables [Year 3] must be a positive value. Please enter &quot;0&quot; for nil values" sqref="G83">
      <formula1>0</formula1>
    </dataValidation>
    <dataValidation type="decimal" operator="greaterThanOrEqual" showInputMessage="1" showErrorMessage="1" errorTitle="Projections &amp; Assumptions" error="Other short-term payables [Year 4] must be a positive value. Please enter &quot;0&quot; for nil values" sqref="H83">
      <formula1>0</formula1>
    </dataValidation>
    <dataValidation type="decimal" operator="greaterThanOrEqual" showInputMessage="1" showErrorMessage="1" errorTitle="Projections &amp; Assumptions" error="Other short-term payables [Year 5] must be a positive value. Please enter &quot;0&quot; for nil values" sqref="I83">
      <formula1>0</formula1>
    </dataValidation>
    <dataValidation type="custom" showInputMessage="1" showErrorMessage="1" errorTitle="Projections &amp; Assumptions" error="Other Short-term payables [Year 0] must be entered to one decimal place" sqref="IL83">
      <formula1>IF(ISERROR(SEARCH(".",FYFPPA172)),0,LEN(FYFPPA172)-SEARCH(".",FYFPPA172))&lt;=1</formula1>
    </dataValidation>
    <dataValidation type="custom" showInputMessage="1" showErrorMessage="1" errorTitle="Projections &amp; Assumptions" error="Other Short-term payables [Year 1] must be entered to one decimal place" sqref="IM83">
      <formula1>IF(ISERROR(SEARCH(".",FYFPPA202)),0,LEN(FYFPPA202)-SEARCH(".",FYFPPA202))&lt;=1</formula1>
    </dataValidation>
    <dataValidation type="custom" showInputMessage="1" showErrorMessage="1" errorTitle="Projections &amp; Assumptions" error="Other Short-term payables [Year 2] must be entered to one decimal place" sqref="IN83">
      <formula1>IF(ISERROR(SEARCH(".",FYFPPA232)),0,LEN(FYFPPA232)-SEARCH(".",FYFPPA232))&lt;=1</formula1>
    </dataValidation>
    <dataValidation type="custom" showInputMessage="1" showErrorMessage="1" errorTitle="Projections &amp; Assumptions" error="Other Short-term payables [Year 3] must be entered to one decimal place" sqref="IO83">
      <formula1>IF(ISERROR(SEARCH(".",FYFPPA262)),0,LEN(FYFPPA262)-SEARCH(".",FYFPPA262))&lt;=1</formula1>
    </dataValidation>
    <dataValidation type="custom" showInputMessage="1" showErrorMessage="1" errorTitle="Projections &amp; Assumptions" error="Other Short-term payables [Year 4] must be entered to one decimal place" sqref="IP83">
      <formula1>IF(ISERROR(SEARCH(".",FYFPPA292)),0,LEN(FYFPPA292)-SEARCH(".",FYFPPA292))&lt;=1</formula1>
    </dataValidation>
    <dataValidation type="custom" showInputMessage="1" showErrorMessage="1" errorTitle="Projections &amp; Assumptions" error="Other Short-term payables [Year 5] must be entered to one decimal place" sqref="IQ83">
      <formula1>IF(ISERROR(SEARCH(".",FYFPPA322)),0,LEN(FYFPPA322)-SEARCH(".",FYFPPA322))&lt;=1</formula1>
    </dataValidation>
    <dataValidation type="decimal" operator="greaterThanOrEqual" showInputMessage="1" showErrorMessage="1" errorTitle="Projections &amp; Assumptions" error="Loans after one year [Year 0] must be a positive value. Please enter &quot;0&quot; for nil values" sqref="D91">
      <formula1>0</formula1>
    </dataValidation>
    <dataValidation type="decimal" operator="greaterThanOrEqual" showInputMessage="1" showErrorMessage="1" errorTitle="Projections &amp; Assumptions" error="Loans after one year [Year 1] must be a positive value. Please enter &quot;0&quot; for nil values" sqref="E91">
      <formula1>0</formula1>
    </dataValidation>
    <dataValidation type="decimal" operator="greaterThanOrEqual" showInputMessage="1" showErrorMessage="1" errorTitle="Projections &amp; Assumptions" error="Loans after one year [Year 2] must be a positive value. Please enter &quot;0&quot; for nil values" sqref="F91">
      <formula1>0</formula1>
    </dataValidation>
    <dataValidation type="decimal" operator="greaterThanOrEqual" showInputMessage="1" showErrorMessage="1" errorTitle="Projections &amp; Assumptions" error="Loans after one year [Year 3] must be a positive value. Please enter &quot;0&quot; for nil values" sqref="G91">
      <formula1>0</formula1>
    </dataValidation>
    <dataValidation type="decimal" operator="greaterThanOrEqual" showInputMessage="1" showErrorMessage="1" errorTitle="Projections &amp; Assumptions" error="Loans after one year [Year 4] must be a positive value. Please enter &quot;0&quot; for nil values" sqref="H91">
      <formula1>0</formula1>
    </dataValidation>
    <dataValidation type="decimal" operator="greaterThanOrEqual" showInputMessage="1" showErrorMessage="1" errorTitle="Projections &amp; Assumptions" error="Loans after one year [Year 5] must be a positive value. Please enter &quot;0&quot; for nil values" sqref="I91">
      <formula1>0</formula1>
    </dataValidation>
    <dataValidation type="custom" showInputMessage="1" showErrorMessage="1" errorTitle="Projections &amp; Assumptions" error="Loans due after one year [Year 0] must be entered to one decimal place" sqref="IL91">
      <formula1>IF(ISERROR(SEARCH(".",FYFPPA175)),0,LEN(FYFPPA175)-SEARCH(".",FYFPPA175))&lt;=1</formula1>
    </dataValidation>
    <dataValidation type="custom" showInputMessage="1" showErrorMessage="1" errorTitle="Projections &amp; Assumptions" error="Loans due after one year [Year 1] must be entered to one decimal place" sqref="IM91">
      <formula1>IF(ISERROR(SEARCH(".",FYFPPA205)),0,LEN(FYFPPA205)-SEARCH(".",FYFPPA205))&lt;=1</formula1>
    </dataValidation>
    <dataValidation type="custom" showInputMessage="1" showErrorMessage="1" errorTitle="Projections &amp; Assumptions" error="Loans due after one year [Year 2] must be entered to one decimal place" sqref="IN91">
      <formula1>IF(ISERROR(SEARCH(".",FYFPPA235)),0,LEN(FYFPPA235)-SEARCH(".",FYFPPA235))&lt;=1</formula1>
    </dataValidation>
    <dataValidation type="custom" showInputMessage="1" showErrorMessage="1" errorTitle="Projections &amp; Assumptions" error="Loans due after one year [Year 3] must be entered to one decimal place" sqref="IO91">
      <formula1>IF(ISERROR(SEARCH(".",FYFPPA265)),0,LEN(FYFPPA265)-SEARCH(".",FYFPPA265))&lt;=1</formula1>
    </dataValidation>
    <dataValidation type="custom" showInputMessage="1" showErrorMessage="1" errorTitle="Projections &amp; Assumptions" error="Loans due after one year [Year 4] must be entered to one decimal place" sqref="IP91">
      <formula1>IF(ISERROR(SEARCH(".",FYFPPA295)),0,LEN(FYFPPA295)-SEARCH(".",FYFPPA295))&lt;=1</formula1>
    </dataValidation>
    <dataValidation type="custom" showInputMessage="1" showErrorMessage="1" errorTitle="Projections &amp; Assumptions" error="Loans due after one year [Year 5] must be entered to one decimal place" sqref="IQ91">
      <formula1>IF(ISERROR(SEARCH(".",FYFPPA325)),0,LEN(FYFPPA325)-SEARCH(".",FYFPPA325))&lt;=1</formula1>
    </dataValidation>
    <dataValidation type="decimal" operator="greaterThanOrEqual" showInputMessage="1" showErrorMessage="1" errorTitle="Projections &amp; Assumptions" error="Other long-term payables [Year 0] must be a positive value. Please enter &quot;0&quot; for nil values" sqref="D92">
      <formula1>0</formula1>
    </dataValidation>
    <dataValidation type="decimal" operator="greaterThanOrEqual" showInputMessage="1" showErrorMessage="1" errorTitle="Projections &amp; Assumptions" error="Other long-term payables [Year 1] must be a positive value. Please enter &quot;0&quot; for nil values" sqref="E92">
      <formula1>0</formula1>
    </dataValidation>
    <dataValidation type="decimal" operator="greaterThanOrEqual" showInputMessage="1" showErrorMessage="1" errorTitle="Projections &amp; Assumptions" error="Other long-term payables [Year 2] must be a positive value. Please enter &quot;0&quot; for nil values" sqref="F92">
      <formula1>0</formula1>
    </dataValidation>
    <dataValidation type="decimal" operator="greaterThanOrEqual" showInputMessage="1" showErrorMessage="1" errorTitle="Projections &amp; Assumptions" error="Other long-term payables [Year 3] must be a positive value. Please enter &quot;0&quot; for nil values" sqref="G92">
      <formula1>0</formula1>
    </dataValidation>
    <dataValidation type="decimal" operator="greaterThanOrEqual" showInputMessage="1" showErrorMessage="1" errorTitle="Projections &amp; Assumptions" error="Other long-term payables [Year 4] must be a positive value. Please enter &quot;0&quot; for nil values" sqref="H92">
      <formula1>0</formula1>
    </dataValidation>
    <dataValidation type="decimal" operator="greaterThanOrEqual" showInputMessage="1" showErrorMessage="1" errorTitle="Projections &amp; Assumptions" error="Other long-term payables [Year 5] must be a positive value. Please enter &quot;0&quot; for nil values" sqref="I92">
      <formula1>0</formula1>
    </dataValidation>
    <dataValidation type="custom" showInputMessage="1" showErrorMessage="1" errorTitle="Projections &amp; Assumptions" error="Other Long-term payables [Year 0] must be entered to one decimal place" sqref="IL92">
      <formula1>IF(ISERROR(SEARCH(".",FYFPPA176)),0,LEN(FYFPPA176)-SEARCH(".",FYFPPA176))&lt;=1</formula1>
    </dataValidation>
    <dataValidation type="custom" showInputMessage="1" showErrorMessage="1" errorTitle="Projections &amp; Assumptions" error="Other Long-term payables [Year 1] must be entered to one decimal place" sqref="IM92">
      <formula1>IF(ISERROR(SEARCH(".",FYFPPA206)),0,LEN(FYFPPA206)-SEARCH(".",FYFPPA206))&lt;=1</formula1>
    </dataValidation>
    <dataValidation type="custom" showInputMessage="1" showErrorMessage="1" errorTitle="Projections &amp; Assumptions" error="Other Long-term payables [Year 2] must be entered to one decimal place" sqref="IN92">
      <formula1>IF(ISERROR(SEARCH(".",FYFPPA236)),0,LEN(FYFPPA236)-SEARCH(".",FYFPPA236))&lt;=1</formula1>
    </dataValidation>
    <dataValidation type="custom" showInputMessage="1" showErrorMessage="1" errorTitle="Projections &amp; Assumptions" error="Other Long-term payables [Year 3] must be entered to one decimal place" sqref="IO92">
      <formula1>IF(ISERROR(SEARCH(".",FYFPPA266)),0,LEN(FYFPPA266)-SEARCH(".",FYFPPA266))&lt;=1</formula1>
    </dataValidation>
    <dataValidation type="custom" showInputMessage="1" showErrorMessage="1" errorTitle="Projections &amp; Assumptions" error="Other Long-term payables [Year 4] must be entered to one decimal place" sqref="IP92">
      <formula1>IF(ISERROR(SEARCH(".",FYFPPA296)),0,LEN(FYFPPA296)-SEARCH(".",FYFPPA296))&lt;=1</formula1>
    </dataValidation>
    <dataValidation type="custom" showInputMessage="1" showErrorMessage="1" errorTitle="Projections &amp; Assumptions" error="Other Long-term payables [Year 5] must be entered to one decimal place" sqref="IQ92">
      <formula1>IF(ISERROR(SEARCH(".",FYFPPA326)),0,LEN(FYFPPA326)-SEARCH(".",FYFPPA326))&lt;=1</formula1>
    </dataValidation>
    <dataValidation type="decimal" operator="greaterThanOrEqual" showInputMessage="1" showErrorMessage="1" errorTitle="Projections &amp; Assumptions" error="Grants to be Released [Year 0] must be a positive value. Please enter &quot;0&quot; for nil values" sqref="D93">
      <formula1>0</formula1>
    </dataValidation>
    <dataValidation type="decimal" operator="greaterThanOrEqual" showInputMessage="1" showErrorMessage="1" errorTitle="Projections &amp; Assumptions" error="Grants to be Released [Year 1] must be a positive value. Please enter &quot;0&quot; for nil values" sqref="E93">
      <formula1>0</formula1>
    </dataValidation>
    <dataValidation type="decimal" operator="greaterThanOrEqual" showInputMessage="1" showErrorMessage="1" errorTitle="Projections &amp; Assumptions" error="Grants to be Released [Year 2] must be a positive value. Please enter &quot;0&quot; for nil values" sqref="F93">
      <formula1>0</formula1>
    </dataValidation>
    <dataValidation type="decimal" operator="greaterThanOrEqual" showInputMessage="1" showErrorMessage="1" errorTitle="Projections &amp; Assumptions" error="Grants to be Released [Year 3] must be a positive value. Please enter &quot;0&quot; for nil values" sqref="G93">
      <formula1>0</formula1>
    </dataValidation>
    <dataValidation type="decimal" operator="greaterThanOrEqual" showInputMessage="1" showErrorMessage="1" errorTitle="Projections &amp; Assumptions" error="Grants to be Released [Year 4] must be a positive value. Please enter &quot;0&quot; for nil values" sqref="H93">
      <formula1>0</formula1>
    </dataValidation>
    <dataValidation type="decimal" operator="greaterThanOrEqual" showInputMessage="1" showErrorMessage="1" errorTitle="Projections &amp; Assumptions" error="Grants to be Released [Year 5] must be a positive value. Please enter &quot;0&quot; for nil values" sqref="I93">
      <formula1>0</formula1>
    </dataValidation>
    <dataValidation type="custom" showInputMessage="1" showErrorMessage="1" errorTitle="Projections &amp; Assumptions" error="Grants to be released [Year 0] must be entered to one decimal place" sqref="IL93">
      <formula1>IF(ISERROR(SEARCH(".",FYFPPA975)),0,LEN(FYFPPA975)-SEARCH(".",FYFPPA975))&lt;=1</formula1>
    </dataValidation>
    <dataValidation type="custom" showInputMessage="1" showErrorMessage="1" errorTitle="Projections &amp; Assumptions" error="Grants to be released [Year 1] must be entered to one decimal place" sqref="IM93">
      <formula1>IF(ISERROR(SEARCH(".",FYFPPA976)),0,LEN(FYFPPA976)-SEARCH(".",FYFPPA976))&lt;=1</formula1>
    </dataValidation>
    <dataValidation type="custom" showInputMessage="1" showErrorMessage="1" errorTitle="Projections &amp; Assumptions" error="Grants to be released [Year 2] must be entered to one decimal place" sqref="IN93">
      <formula1>IF(ISERROR(SEARCH(".",FYFPPA977)),0,LEN(FYFPPA977)-SEARCH(".",FYFPPA977))&lt;=1</formula1>
    </dataValidation>
    <dataValidation type="custom" showInputMessage="1" showErrorMessage="1" errorTitle="Projections &amp; Assumptions" error="Grants to be released [Year 3] must be entered to one decimal place" sqref="IO93">
      <formula1>IF(ISERROR(SEARCH(".",FYFPPA978)),0,LEN(FYFPPA978)-SEARCH(".",FYFPPA978))&lt;=1</formula1>
    </dataValidation>
    <dataValidation type="custom" showInputMessage="1" showErrorMessage="1" errorTitle="Projections &amp; Assumptions" error="Grants to be released [Year 4] must be entered to one decimal place" sqref="IP93">
      <formula1>IF(ISERROR(SEARCH(".",FYFPPA979)),0,LEN(FYFPPA979)-SEARCH(".",FYFPPA979))&lt;=1</formula1>
    </dataValidation>
    <dataValidation type="custom" showInputMessage="1" showErrorMessage="1" errorTitle="Projections &amp; Assumptions" error="Grants to be released [Year 5] must be entered to one decimal place" sqref="IQ93">
      <formula1>IF(ISERROR(SEARCH(".",FYFPPA980)),0,LEN(FYFPPA980)-SEARCH(".",FYFPPA980))&lt;=1</formula1>
    </dataValidation>
    <dataValidation type="decimal" operator="greaterThanOrEqual" showInputMessage="1" showErrorMessage="1" errorTitle="Projections &amp; Assumptions" error="Provisions for liabilities &amp; charges [Year 0] must be a positive value. Please enter &quot;0&quot; for nil values" sqref="D95">
      <formula1>0</formula1>
    </dataValidation>
    <dataValidation type="decimal" operator="greaterThanOrEqual" showInputMessage="1" showErrorMessage="1" errorTitle="Projections &amp; Assumptions" error="Provisions for liabilities &amp; charges [Year 1] must be a positive value. Please enter &quot;0&quot; for nil values" sqref="E95">
      <formula1>0</formula1>
    </dataValidation>
    <dataValidation type="decimal" operator="greaterThanOrEqual" showInputMessage="1" showErrorMessage="1" errorTitle="Projections &amp; Assumptions" error="Provisions for liabilities &amp; charges [Year 2] must be a positive value. Please enter &quot;0&quot; for nil values" sqref="F95">
      <formula1>0</formula1>
    </dataValidation>
    <dataValidation type="decimal" operator="greaterThanOrEqual" showInputMessage="1" showErrorMessage="1" errorTitle="Projections &amp; Assumptions" error="Provisions for liabilities &amp; charges [Year 3] must be a positive value. Please enter &quot;0&quot; for nil values" sqref="G95">
      <formula1>0</formula1>
    </dataValidation>
    <dataValidation type="decimal" operator="greaterThanOrEqual" showInputMessage="1" showErrorMessage="1" errorTitle="Projections &amp; Assumptions" error="Provisions for liabilities &amp; charges [Year 4] must be a positive value. Please enter &quot;0&quot; for nil values" sqref="H95">
      <formula1>0</formula1>
    </dataValidation>
    <dataValidation type="decimal" operator="greaterThanOrEqual" showInputMessage="1" showErrorMessage="1" errorTitle="Projections &amp; Assumptions" error="Provisions for liabilities &amp; charges [Year 5] must be a positive value. Please enter &quot;0&quot; for nil values" sqref="I95">
      <formula1>0</formula1>
    </dataValidation>
    <dataValidation type="custom" showInputMessage="1" showErrorMessage="1" errorTitle="Projections &amp; Assumptions" error="Provisions for Liabilities and Charges [Year 0] must be entered to one decimal place" sqref="IL95">
      <formula1>IF(ISERROR(SEARCH(".",FYFPPA177)),0,LEN(FYFPPA177)-SEARCH(".",FYFPPA177))&lt;=1</formula1>
    </dataValidation>
    <dataValidation type="custom" showInputMessage="1" showErrorMessage="1" errorTitle="Projections &amp; Assumptions" error="Provisions for Liabilities and Charges [Year 1] must be entered to one decimal place" sqref="IM95">
      <formula1>IF(ISERROR(SEARCH(".",FYFPPA207)),0,LEN(FYFPPA207)-SEARCH(".",FYFPPA207))&lt;=1</formula1>
    </dataValidation>
    <dataValidation type="custom" showInputMessage="1" showErrorMessage="1" errorTitle="Projections &amp; Assumptions" error="Provisions for Liabilities and Charges [Year 2] must be entered to one decimal place" sqref="IN95">
      <formula1>IF(ISERROR(SEARCH(".",FYFPPA237)),0,LEN(FYFPPA237)-SEARCH(".",FYFPPA237))&lt;=1</formula1>
    </dataValidation>
    <dataValidation type="custom" showInputMessage="1" showErrorMessage="1" errorTitle="Projections &amp; Assumptions" error="Provisions for Liabilities and Charges [Year 3] must be entered to one decimal place" sqref="IO95">
      <formula1>IF(ISERROR(SEARCH(".",FYFPPA267)),0,LEN(FYFPPA267)-SEARCH(".",FYFPPA267))&lt;=1</formula1>
    </dataValidation>
    <dataValidation type="custom" showInputMessage="1" showErrorMessage="1" errorTitle="Projections &amp; Assumptions" error="Provisions for Liabilities and Charges [Year 4] must be entered to one decimal place" sqref="IP95">
      <formula1>IF(ISERROR(SEARCH(".",FYFPPA297)),0,LEN(FYFPPA297)-SEARCH(".",FYFPPA297))&lt;=1</formula1>
    </dataValidation>
    <dataValidation type="custom" showInputMessage="1" showErrorMessage="1" errorTitle="Projections &amp; Assumptions" error="Provisions for Liabilities and Charges [Year 5] must be entered to one decimal place" sqref="IQ95">
      <formula1>IF(ISERROR(SEARCH(".",FYFPPA327)),0,LEN(FYFPPA327)-SEARCH(".",FYFPPA327))&lt;=1</formula1>
    </dataValidation>
    <dataValidation type="decimal" operator="greaterThanOrEqual" showInputMessage="1" showErrorMessage="1" errorTitle="Projections &amp; Assumptions" error="Share Capital [Year 0] must be a positive value. Please enter &quot;0&quot; for nil values" sqref="D100">
      <formula1>0</formula1>
    </dataValidation>
    <dataValidation type="decimal" operator="greaterThanOrEqual" showInputMessage="1" showErrorMessage="1" errorTitle="Projections &amp; Assumptions" error="Share Capital [Year 1] must be a positive value. Please enter &quot;0&quot; for nil values" sqref="E100">
      <formula1>0</formula1>
    </dataValidation>
    <dataValidation type="decimal" operator="greaterThanOrEqual" showInputMessage="1" showErrorMessage="1" errorTitle="Projections &amp; Assumptions" error="Share Capital [Year 2] must be a positive value. Please enter &quot;0&quot; for nil values" sqref="F100">
      <formula1>0</formula1>
    </dataValidation>
    <dataValidation type="decimal" operator="greaterThanOrEqual" showInputMessage="1" showErrorMessage="1" errorTitle="Projections &amp; Assumptions" error="Share Capital [Year 3] must be a positive value. Please enter &quot;0&quot; for nil values" sqref="G100">
      <formula1>0</formula1>
    </dataValidation>
    <dataValidation type="decimal" operator="greaterThanOrEqual" showInputMessage="1" showErrorMessage="1" errorTitle="Projections &amp; Assumptions" error="Share Capital [Year 4] must be a positive value. Please enter &quot;0&quot; for nil values" sqref="H100">
      <formula1>0</formula1>
    </dataValidation>
    <dataValidation type="decimal" operator="greaterThanOrEqual" showInputMessage="1" showErrorMessage="1" errorTitle="Projections &amp; Assumptions" error="Share Capital [Year 5] must be a positive value. Please enter &quot;0&quot; for nil values" sqref="I100">
      <formula1>0</formula1>
    </dataValidation>
    <dataValidation type="custom" showInputMessage="1" showErrorMessage="1" errorTitle="Projections &amp; Assumptions" error="Share Capital [Year 0] must be entered to one decimal place" sqref="IL100">
      <formula1>IF(ISERROR(SEARCH(".",FYFPPA179)),0,LEN(FYFPPA179)-SEARCH(".",FYFPPA179))&lt;=1</formula1>
    </dataValidation>
    <dataValidation type="custom" showInputMessage="1" showErrorMessage="1" errorTitle="Projections &amp; Assumptions" error="Share Capital [Year 1] must be entered to one decimal place" sqref="IM100">
      <formula1>IF(ISERROR(SEARCH(".",FYFPPA209)),0,LEN(FYFPPA209)-SEARCH(".",FYFPPA209))&lt;=1</formula1>
    </dataValidation>
    <dataValidation type="custom" showInputMessage="1" showErrorMessage="1" errorTitle="Projections &amp; Assumptions" error="Share Capital [Year 2] must be entered to one decimal place" sqref="IN100">
      <formula1>IF(ISERROR(SEARCH(".",FYFPPA239)),0,LEN(FYFPPA239)-SEARCH(".",FYFPPA239))&lt;=1</formula1>
    </dataValidation>
    <dataValidation type="custom" showInputMessage="1" showErrorMessage="1" errorTitle="Projections &amp; Assumptions" error="Share Capital [Year 3] must be entered to one decimal place" sqref="IO100">
      <formula1>IF(ISERROR(SEARCH(".",FYFPPA269)),0,LEN(FYFPPA269)-SEARCH(".",FYFPPA269))&lt;=1</formula1>
    </dataValidation>
    <dataValidation type="custom" showInputMessage="1" showErrorMessage="1" errorTitle="Projections &amp; Assumptions" error="Share Capital [Year 4] must be entered to one decimal place" sqref="IP100">
      <formula1>IF(ISERROR(SEARCH(".",FYFPPA299)),0,LEN(FYFPPA299)-SEARCH(".",FYFPPA299))&lt;=1</formula1>
    </dataValidation>
    <dataValidation type="custom" showInputMessage="1" showErrorMessage="1" errorTitle="Projections &amp; Assumptions" error="Share Capital [Year 5] must be entered to one decimal place" sqref="IQ100">
      <formula1>IF(ISERROR(SEARCH(".",FYFPPA329)),0,LEN(FYFPPA329)-SEARCH(".",FYFPPA329))&lt;=1</formula1>
    </dataValidation>
    <dataValidation type="decimal" operator="greaterThanOrEqual" showInputMessage="1" showErrorMessage="1" errorTitle="Projections &amp; Assumptions" error="Revaluation Reserve [Year 0] must be a positive value. Please enter &quot;0&quot; for nil values" sqref="D101">
      <formula1>0</formula1>
    </dataValidation>
    <dataValidation type="decimal" operator="greaterThanOrEqual" showInputMessage="1" showErrorMessage="1" errorTitle="Projections &amp; Assumptions" error="Revaluation Reserve [Year 1] must be a positive value. Please enter &quot;0&quot; for nil values" sqref="E101">
      <formula1>0</formula1>
    </dataValidation>
    <dataValidation type="decimal" operator="greaterThanOrEqual" showInputMessage="1" showErrorMessage="1" error="Revaluation Reserve [Year 2] must be a positive value. Please enter &quot;0&quot; for nil values" sqref="F101">
      <formula1>0</formula1>
    </dataValidation>
    <dataValidation type="decimal" operator="greaterThanOrEqual" showInputMessage="1" showErrorMessage="1" errorTitle="Projections &amp; Assumptions" error="Revaluation Reserve [Year 3] must be a positive value. Please enter &quot;0&quot; for nil values" sqref="G101">
      <formula1>0</formula1>
    </dataValidation>
    <dataValidation type="decimal" operator="greaterThanOrEqual" showInputMessage="1" showErrorMessage="1" errorTitle="Projections &amp; Assumptions" error="Revaluation Reserve [Year 4] must be a positive value. Please enter &quot;0&quot; for nil values" sqref="H101">
      <formula1>0</formula1>
    </dataValidation>
    <dataValidation type="decimal" operator="greaterThanOrEqual" showInputMessage="1" showErrorMessage="1" errorTitle="Projections &amp; Assumptions" error="Revaluation Reserve [Year 5] must be a positive value. Please enter &quot;0&quot; for nil values" sqref="I101">
      <formula1>0</formula1>
    </dataValidation>
    <dataValidation type="custom" showInputMessage="1" showErrorMessage="1" errorTitle="Projections &amp; Assumptions" error="Revaluation Reserve [Year 0] must be entered to one decimal place" sqref="IL101">
      <formula1>IF(ISERROR(SEARCH(".",FYFPPA181)),0,LEN(FYFPPA181)-SEARCH(".",FYFPPA181))&lt;=1</formula1>
    </dataValidation>
    <dataValidation type="custom" showInputMessage="1" showErrorMessage="1" errorTitle="Projections &amp; Assumptions" error="Revaluation Reserve [Year 1] must be entered to one decimal place" sqref="IM101">
      <formula1>IF(ISERROR(SEARCH(".",FYFPPA211)),0,LEN(FYFPPA211)-SEARCH(".",FYFPPA211))&lt;=1</formula1>
    </dataValidation>
    <dataValidation type="custom" showInputMessage="1" showErrorMessage="1" errorTitle="Projections &amp; Assumptions" error="Revaluation Reserve [Year 2] must be entered to one decimal place" sqref="IN101">
      <formula1>IF(ISERROR(SEARCH(".",FYFPPA241)),0,LEN(FYFPPA241)-SEARCH(".",FYFPPA241))&lt;=1</formula1>
    </dataValidation>
    <dataValidation type="custom" showInputMessage="1" showErrorMessage="1" errorTitle="Projections &amp; Assumptions" error="Revaluation Reserve [Year 3] must be entered to one decimal place" sqref="IO101">
      <formula1>IF(ISERROR(SEARCH(".",FYFPPA271)),0,LEN(FYFPPA271)-SEARCH(".",FYFPPA271))&lt;=1</formula1>
    </dataValidation>
    <dataValidation type="custom" showInputMessage="1" showErrorMessage="1" errorTitle="Projections &amp; Assumptions" error="Revaluation Reserve [Year 4] must be entered to one decimal place" sqref="IP101">
      <formula1>IF(ISERROR(SEARCH(".",FYFPPA301)),0,LEN(FYFPPA301)-SEARCH(".",FYFPPA301))&lt;=1</formula1>
    </dataValidation>
    <dataValidation type="custom" showInputMessage="1" showErrorMessage="1" errorTitle="Projections &amp; Assumptions" error="Revaluation Reserve [Year 5] must be entered to one decimal place" sqref="IQ101">
      <formula1>IF(ISERROR(SEARCH(".",FYFPPA331)),0,LEN(FYFPPA331)-SEARCH(".",FYFPPA331))&lt;=1</formula1>
    </dataValidation>
    <dataValidation type="decimal" operator="greaterThanOrEqual" showInputMessage="1" showErrorMessage="1" errorTitle="Projections &amp; Assumptions" error="Restricted Reserves [Year 0] must be a positive value. Please enter &quot;0&quot; for nil values" sqref="D102">
      <formula1>0</formula1>
    </dataValidation>
    <dataValidation type="decimal" operator="greaterThanOrEqual" showInputMessage="1" showErrorMessage="1" errorTitle="Projections &amp; Assumptions" error="Restricted Reserves [Year 1] must be a positive value. Please enter &quot;0&quot; for nil values" sqref="E102">
      <formula1>0</formula1>
    </dataValidation>
    <dataValidation type="decimal" operator="greaterThanOrEqual" showInputMessage="1" showErrorMessage="1" errorTitle="Projections &amp; Assumptions" error="Restricted Reserves [Year 2] must be a positive value. Please enter &quot;0&quot; for nil values" sqref="F102">
      <formula1>0</formula1>
    </dataValidation>
    <dataValidation type="decimal" operator="greaterThanOrEqual" showInputMessage="1" showErrorMessage="1" errorTitle="Projections &amp; Assumptions" error="Restricted Reserves [Year 3] must be a positive value. Please enter &quot;0&quot; for nil values" sqref="G102">
      <formula1>0</formula1>
    </dataValidation>
    <dataValidation type="decimal" operator="greaterThanOrEqual" showInputMessage="1" showErrorMessage="1" errorTitle="Projections &amp; Assumptions" error="Restricted Reserves [Year 4] must be a positive value. Please enter &quot;0&quot; for nil values" sqref="H102">
      <formula1>0</formula1>
    </dataValidation>
    <dataValidation type="decimal" operator="greaterThanOrEqual" showInputMessage="1" showErrorMessage="1" errorTitle="Projections &amp; Assumptions" error="Restricted Reserves [Year 5] must be a positive value. Please enter &quot;0&quot; for nil values" sqref="I102">
      <formula1>0</formula1>
    </dataValidation>
    <dataValidation type="custom" showInputMessage="1" showErrorMessage="1" errorTitle="Projections &amp; Assumptions" error="Restricted Reserves [Year 0] must be entered to one decimal place" sqref="IL102">
      <formula1>IF(ISERROR(SEARCH(".",FYFPPA182)),0,LEN(FYFPPA182)-SEARCH(".",FYFPPA182))&lt;=1</formula1>
    </dataValidation>
    <dataValidation type="custom" showInputMessage="1" showErrorMessage="1" errorTitle="Projections &amp; Assumptions" error="Restricted Reserves [Year 1] must be entered to one decimal place" sqref="IM102">
      <formula1>IF(ISERROR(SEARCH(".",FYFPPA212)),0,LEN(FYFPPA212)-SEARCH(".",FYFPPA212))&lt;=1</formula1>
    </dataValidation>
    <dataValidation type="custom" showInputMessage="1" showErrorMessage="1" errorTitle="Projections &amp; Assumptions" error="Restricted Reserves [Year 2] must be entered to one decimal place" sqref="IN102">
      <formula1>IF(ISERROR(SEARCH(".",FYFPPA242)),0,LEN(FYFPPA242)-SEARCH(".",FYFPPA242))&lt;=1</formula1>
    </dataValidation>
    <dataValidation type="custom" showInputMessage="1" showErrorMessage="1" errorTitle="Projections &amp; Assumptions" error="Restricted Reserves [Year 3] must be entered to one decimal place" sqref="IO102">
      <formula1>IF(ISERROR(SEARCH(".",FYFPPA272)),0,LEN(FYFPPA272)-SEARCH(".",FYFPPA272))&lt;=1</formula1>
    </dataValidation>
    <dataValidation type="custom" showInputMessage="1" showErrorMessage="1" errorTitle="Projections &amp; Assumptions" error="Restricted Reserves [Year 4] must be entered to one decimal place" sqref="IP102">
      <formula1>IF(ISERROR(SEARCH(".",FYFPPA302)),0,LEN(FYFPPA302)-SEARCH(".",FYFPPA302))&lt;=1</formula1>
    </dataValidation>
    <dataValidation type="custom" showInputMessage="1" showErrorMessage="1" errorTitle="Projections &amp; Assumptions" error="Restricted Reserves [Year 5] must be entered to one decimal place" sqref="IQ102">
      <formula1>IF(ISERROR(SEARCH(".",FYFPPA332)),0,LEN(FYFPPA332)-SEARCH(".",FYFPPA332))&lt;=1</formula1>
    </dataValidation>
    <dataValidation type="decimal" showInputMessage="1" showErrorMessage="1" errorTitle="Projections &amp; Assumptions" error="Revenue Reserves [Year 0] using &quot;0&quot; for Nil Values" sqref="D103">
      <formula1>-99999999999</formula1>
      <formula2>99999999999</formula2>
    </dataValidation>
    <dataValidation type="decimal" showInputMessage="1" showErrorMessage="1" errorTitle="Projections &amp; Assumptions" error="Revenue Reserves [Year 1] using &quot;0&quot; for Nil Values" sqref="E103">
      <formula1>-99999999999</formula1>
      <formula2>99999999999</formula2>
    </dataValidation>
    <dataValidation type="decimal" showInputMessage="1" showErrorMessage="1" errorTitle="Projections &amp; Assumptions" error="Revenue Reserves [Year 2] using &quot;0&quot; for Nil Values" sqref="F103">
      <formula1>-99999999999</formula1>
      <formula2>99999999999</formula2>
    </dataValidation>
    <dataValidation type="decimal" showInputMessage="1" showErrorMessage="1" errorTitle="Projections &amp; Assumptions" error="Revenue Reserves [Year 3] using &quot;0&quot; for Nil Values" sqref="G103">
      <formula1>-99999999999</formula1>
      <formula2>99999999999</formula2>
    </dataValidation>
    <dataValidation type="decimal" showInputMessage="1" showErrorMessage="1" errorTitle="Projections &amp; Assumptions" error="Revenue Reserves [Year 4] using &quot;0&quot; for Nil Values" sqref="H103">
      <formula1>-99999999999</formula1>
      <formula2>99999999999</formula2>
    </dataValidation>
    <dataValidation type="decimal" showInputMessage="1" showErrorMessage="1" errorTitle="Projections &amp; Assumptions" error="Revenue Reserves [Year 5] using &quot;0&quot; for Nil Values" sqref="I103">
      <formula1>-99999999999</formula1>
      <formula2>99999999999</formula2>
    </dataValidation>
    <dataValidation type="custom" showInputMessage="1" showErrorMessage="1" errorTitle="Projections &amp; Assumptions" error="Revenue Reserves [Year 0] must be entered to one decimal place" sqref="IL103">
      <formula1>IF(ISERROR(SEARCH(".",FYFPPA840)),0,LEN(FYFPPA840)-SEARCH(".",FYFPPA840))&lt;=1</formula1>
    </dataValidation>
    <dataValidation type="custom" showInputMessage="1" showErrorMessage="1" errorTitle="Projections &amp; Assumptions" error="Revenue Reserves [Year 1] must be entered to one decimal place" sqref="IM103">
      <formula1>IF(ISERROR(SEARCH(".",FYFPPA843)),0,LEN(FYFPPA843)-SEARCH(".",FYFPPA843))&lt;=1</formula1>
    </dataValidation>
    <dataValidation type="custom" showInputMessage="1" showErrorMessage="1" errorTitle="Projections &amp; Assumptions" error="Revenue Reserves [Year 2] must be entered to one decimal place" sqref="IN103">
      <formula1>IF(ISERROR(SEARCH(".",FYFPPA846)),0,LEN(FYFPPA846)-SEARCH(".",FYFPPA846))&lt;=1</formula1>
    </dataValidation>
    <dataValidation type="custom" showInputMessage="1" showErrorMessage="1" errorTitle="Projections &amp; Assumptions" error="Revenue Reserves [Year 3] must be entered to one decimal place" sqref="IO103">
      <formula1>IF(ISERROR(SEARCH(".",FYFPPA849)),0,LEN(FYFPPA849)-SEARCH(".",FYFPPA849))&lt;=1</formula1>
    </dataValidation>
    <dataValidation type="custom" showInputMessage="1" showErrorMessage="1" errorTitle="Projections &amp; Assumptions" error="Revenue Reserves [Year 4] must be entered to one decimal place" sqref="IP103">
      <formula1>IF(ISERROR(SEARCH(".",FYFPPA852)),0,LEN(FYFPPA852)-SEARCH(".",FYFPPA852))&lt;=1</formula1>
    </dataValidation>
    <dataValidation type="custom" showInputMessage="1" showErrorMessage="1" errorTitle="Projections &amp; Assumptions" error="Revenue Reserves [Year 5] must be entered to one decimal place" sqref="IQ103">
      <formula1>IF(ISERROR(SEARCH(".",FYFPPA855)),0,LEN(FYFPPA855)-SEARCH(".",FYFPPA855))&lt;=1</formula1>
    </dataValidation>
    <dataValidation type="decimal" showInputMessage="1" showErrorMessage="1" errorTitle="Projections &amp; Assumptions" error="Pension asset / (liability) [Year 0] Please enter a positive value, using &quot;0&quot; for nil values. " sqref="D96">
      <formula1>-99999999999</formula1>
      <formula2>99999999999</formula2>
    </dataValidation>
    <dataValidation type="custom" showInputMessage="1" showErrorMessage="1" errorTitle="Projections &amp; Assumptions" error="Pension asset / (liability) [Year 0] must be entered to one decimal place" sqref="IL96">
      <formula1>IF(ISERROR(SEARCH(".",FYFPPA1106)),0,LEN(FYFPPA1106)-SEARCH(".",FYFPPA1106))&lt;=1</formula1>
    </dataValidation>
    <dataValidation type="decimal" operator="greaterThanOrEqual" showInputMessage="1" showErrorMessage="1" errorTitle="Projections &amp; Assumptions" error="Inter-group receivables [Year 0] - Please enter a positive value less than or equal to total receivables value [Year 0] " sqref="D106">
      <formula1>0</formula1>
    </dataValidation>
    <dataValidation type="decimal" operator="greaterThanOrEqual" showInputMessage="1" showErrorMessage="1" errorTitle="Projections &amp; Assumptions" error="Inter-group receivables [Year 1] - Please enter a positive value less than or equal to total receivables value [Year 1] " sqref="E106">
      <formula1>0</formula1>
    </dataValidation>
    <dataValidation type="decimal" operator="greaterThanOrEqual" showInputMessage="1" showErrorMessage="1" errorTitle="Projections &amp; Assumptions" error="Inter-group receivables [Year 2] - Please enter a positive value less than or equal to total receivables value [Year 2] " sqref="F106">
      <formula1>0</formula1>
    </dataValidation>
    <dataValidation type="decimal" operator="greaterThanOrEqual" showInputMessage="1" showErrorMessage="1" errorTitle="Projections &amp; Assumptions" error="Inter-group receivables [Year 3] - Please enter a positive value less than or equal to total receivables value [Year 3] " sqref="G106">
      <formula1>0</formula1>
    </dataValidation>
    <dataValidation type="decimal" operator="greaterThanOrEqual" showInputMessage="1" showErrorMessage="1" errorTitle="Projections &amp; Assumptions" error="Inter-group receivables [Year 4] - Please enter a positive value less than or equal to total receivables value [Year 4] " sqref="H106">
      <formula1>0</formula1>
    </dataValidation>
    <dataValidation type="decimal" operator="greaterThanOrEqual" showInputMessage="1" showErrorMessage="1" errorTitle="Projections &amp; Assumptions" error="Inter-group receivables [Year 5] - Please enter a positive value less than or equal to total receivables value [Year 5] " sqref="I106">
      <formula1>0</formula1>
    </dataValidation>
    <dataValidation type="custom" showInputMessage="1" showErrorMessage="1" errorTitle="Projections &amp; Assumptions" error="Inter-group receivables [Year 0] must be entered to one decimal place" sqref="IL106">
      <formula1>IF(ISERROR(SEARCH(".",FYFPPA185)),0,LEN(FYFPPA185)-SEARCH(".",FYFPPA185))&lt;=1</formula1>
    </dataValidation>
    <dataValidation type="custom" showInputMessage="1" showErrorMessage="1" errorTitle="Projections &amp; Assumptions" error="Inter-group receivables [Year 1] must be entered to one decimal place" sqref="IM106">
      <formula1>IF(ISERROR(SEARCH(".",FYFPPA215)),0,LEN(FYFPPA215)-SEARCH(".",FYFPPA215))&lt;=1</formula1>
    </dataValidation>
    <dataValidation type="custom" showInputMessage="1" showErrorMessage="1" errorTitle="Projections &amp; Assumptions" error="Inter-group receivables [Year 2] must be entered to one decimal place" sqref="IN106">
      <formula1>IF(ISERROR(SEARCH(".",FYFPPA245)),0,LEN(FYFPPA245)-SEARCH(".",FYFPPA245))&lt;=1</formula1>
    </dataValidation>
    <dataValidation type="custom" showInputMessage="1" showErrorMessage="1" errorTitle="Projections &amp; Assumptions" error="Inter-group receivables [Year 3] must be entered to one decimal place" sqref="IO106">
      <formula1>IF(ISERROR(SEARCH(".",FYFPPA275)),0,LEN(FYFPPA275)-SEARCH(".",FYFPPA275))&lt;=1</formula1>
    </dataValidation>
    <dataValidation type="custom" showInputMessage="1" showErrorMessage="1" errorTitle="Projections &amp; Assumptions" error="Inter-group receivables [Year 4] must be entered to one decimal place" sqref="IP106">
      <formula1>IF(ISERROR(SEARCH(".",FYFPPA305)),0,LEN(FYFPPA305)-SEARCH(".",FYFPPA305))&lt;=1</formula1>
    </dataValidation>
    <dataValidation type="custom" showInputMessage="1" showErrorMessage="1" errorTitle="Projections &amp; Assumptions" error="Inter-group receivables [Year 5] must be entered to one decimal place" sqref="IQ106">
      <formula1>IF(ISERROR(SEARCH(".",FYFPPA335)),0,LEN(FYFPPA335)-SEARCH(".",FYFPPA335))&lt;=1</formula1>
    </dataValidation>
    <dataValidation type="decimal" operator="greaterThanOrEqual" showInputMessage="1" showErrorMessage="1" errorTitle="Projections &amp; Assumptions" error="Inter-group payables [Year 0] - Please enter a positive value less than or equal to total payables value [Year 0] " sqref="D107">
      <formula1>0</formula1>
    </dataValidation>
    <dataValidation type="decimal" operator="greaterThanOrEqual" showInputMessage="1" showErrorMessage="1" errorTitle="Projections &amp; Assumptions" error="Inter-group payables [Year 1] - Please enter a positive value less than or equal to total payables value [Year 1] " sqref="E107">
      <formula1>0</formula1>
    </dataValidation>
    <dataValidation type="decimal" operator="greaterThanOrEqual" showInputMessage="1" showErrorMessage="1" errorTitle="Projections &amp; Assumptions" error="Inter-group payables [Year 2] - Please enter a positive value less than or equal to total payables value [Year 2] " sqref="F107">
      <formula1>0</formula1>
    </dataValidation>
    <dataValidation type="decimal" operator="greaterThanOrEqual" showInputMessage="1" showErrorMessage="1" errorTitle="Projections &amp; Assumptions" error="Inter-group payables [Year 3] - Please enter a positive value less than or equal to total payables value [Year 3] " sqref="G107">
      <formula1>0</formula1>
    </dataValidation>
    <dataValidation type="decimal" operator="greaterThanOrEqual" showInputMessage="1" showErrorMessage="1" errorTitle="Projections &amp; Assumptions" error="Inter-group payables [Year 4] - Please enter a positive value less than or equal to total payables value [Year 4] " sqref="H107">
      <formula1>0</formula1>
    </dataValidation>
    <dataValidation type="decimal" operator="greaterThanOrEqual" showInputMessage="1" showErrorMessage="1" errorTitle="Projections &amp; Assumptions" error="Inter-group payables [Year 5] - Please enter a positive value less than or equal to total payables value [Year 5] " sqref="I107">
      <formula1>0</formula1>
    </dataValidation>
    <dataValidation type="custom" showInputMessage="1" showErrorMessage="1" errorTitle="Projections &amp; Assumptions" error="Inter-group payables [Year 0] must be entered to one decimal place" sqref="IL107">
      <formula1>IF(ISERROR(SEARCH(".",FYFPPA186)),0,LEN(FYFPPA186)-SEARCH(".",FYFPPA186))&lt;=1</formula1>
    </dataValidation>
    <dataValidation type="custom" showInputMessage="1" showErrorMessage="1" errorTitle="Projections &amp; Assumptions" error="Inter-group payables [Year 1] must be entered to one decimal place" sqref="IM107">
      <formula1>IF(ISERROR(SEARCH(".",FYFPPA216)),0,LEN(FYFPPA216)-SEARCH(".",FYFPPA216))&lt;=1</formula1>
    </dataValidation>
    <dataValidation type="custom" showInputMessage="1" showErrorMessage="1" errorTitle="Projections &amp; Assumptions" error="Inter-group payables [Year 2] must be entered to one decimal place" sqref="IN107">
      <formula1>IF(ISERROR(SEARCH(".",FYFPPA246)),0,LEN(FYFPPA246)-SEARCH(".",FYFPPA246))&lt;=1</formula1>
    </dataValidation>
    <dataValidation type="custom" showInputMessage="1" showErrorMessage="1" errorTitle="Projections &amp; Assumptions" error="Inter-group payables [Year 3] must be entered to one decimal place" sqref="IO107">
      <formula1>IF(ISERROR(SEARCH(".",FYFPPA276)),0,LEN(FYFPPA276)-SEARCH(".",FYFPPA276))&lt;=1</formula1>
    </dataValidation>
    <dataValidation type="custom" showInputMessage="1" showErrorMessage="1" errorTitle="Projections &amp; Assumptions" error="Inter-group payables [Year 4] must be entered to one decimal place" sqref="IP107">
      <formula1>IF(ISERROR(SEARCH(".",FYFPPA306)),0,LEN(FYFPPA306)-SEARCH(".",FYFPPA306))&lt;=1</formula1>
    </dataValidation>
    <dataValidation type="custom" showInputMessage="1" showErrorMessage="1" errorTitle="Projections &amp; Assumptions" error="Inter-group payables [Year 5] must be entered to one decimal place" sqref="IQ107">
      <formula1>IF(ISERROR(SEARCH(".",FYFPPA336)),0,LEN(FYFPPA336)-SEARCH(".",FYFPPA336))&lt;=1</formula1>
    </dataValidation>
    <dataValidation allowBlank="1" showInputMessage="1" showErrorMessage="1" errorTitle="Projections &amp; Assumptions" error="Net Assets [Year 0] must = Total Capital and Reserves [Year 0] " sqref="D108"/>
    <dataValidation allowBlank="1" showInputMessage="1" showErrorMessage="1" errorTitle="Projections &amp; Assumptions" error="Net Assets [Year 1] must = Total Capital and Reserves [Year 1] " sqref="E108"/>
    <dataValidation allowBlank="1" showInputMessage="1" showErrorMessage="1" errorTitle="Projections &amp; Assumptions" error="Net Assets [Year 2] must = Total Capital and Reserves [Year 2] " sqref="F108"/>
    <dataValidation allowBlank="1" showInputMessage="1" showErrorMessage="1" errorTitle="Projections &amp; Assumptions" error="Net Assets [Year 3] must = Total Capital and Reserves [Year 3] " sqref="G108"/>
    <dataValidation allowBlank="1" showInputMessage="1" showErrorMessage="1" errorTitle="Projections &amp; Assumptions" error="Net Assets [Year 4] must = Total Capital and Reserves [Year 4] " sqref="H108"/>
    <dataValidation allowBlank="1" showInputMessage="1" showErrorMessage="1" errorTitle="Projections &amp; Assumptions" error="Net Assets [Year 5] must = Total Capital and Reserves [Year 5] " sqref="I108"/>
    <dataValidation type="decimal" operator="greaterThanOrEqual" showInputMessage="1" showErrorMessage="1" errorTitle="Projections &amp; Assumptions" error="Depreciation &amp; Amortisation [Year 0] Please enter &quot;0&quot; for nil values or a positive amount." sqref="D113">
      <formula1>0</formula1>
    </dataValidation>
    <dataValidation type="decimal" operator="greaterThanOrEqual" showInputMessage="1" showErrorMessage="1" errorTitle="Projections &amp; Assumptions" error="Depreciation &amp; Amortisation [Year 1] Please enter &quot;0&quot; for nil values or a positive amount." sqref="E113">
      <formula1>0</formula1>
    </dataValidation>
    <dataValidation type="decimal" operator="greaterThanOrEqual" showInputMessage="1" showErrorMessage="1" errorTitle="Projections &amp; Assumptions" error="Depreciation &amp; Amortisation [Year 2] Please enter &quot;0&quot; for nil values or a positive amount." sqref="F113">
      <formula1>0</formula1>
    </dataValidation>
    <dataValidation type="decimal" operator="greaterThanOrEqual" showInputMessage="1" showErrorMessage="1" errorTitle="Projections &amp; Assumptions" error="Depreciation &amp; Amortisation [Year 3] Please enter &quot;0&quot; for nil values or a positive amount." sqref="G113">
      <formula1>0</formula1>
    </dataValidation>
    <dataValidation type="decimal" operator="greaterThanOrEqual" showInputMessage="1" showErrorMessage="1" errorTitle="Projections &amp; Assumptions" error="Depreciation &amp; Amortisation [Year 4] Please enter &quot;0&quot; for nil values or a positive amount." sqref="H113">
      <formula1>0</formula1>
    </dataValidation>
    <dataValidation type="decimal" operator="greaterThanOrEqual" showInputMessage="1" showErrorMessage="1" errorTitle="Projections &amp; Assumptions" error="Depreciation &amp; Amortisation [Year 5] Please enter &quot;0&quot; for nil values or a positive amount." sqref="I113">
      <formula1>0</formula1>
    </dataValidation>
    <dataValidation type="custom" showInputMessage="1" showErrorMessage="1" errorTitle="Projections &amp; Assumptions" error="Depreciation &amp; Amortisation [Year 0] must be entered to one decimal place" sqref="IL113">
      <formula1>IF(ISERROR(SEARCH(".",FYFPPA524)),0,LEN(FYFPPA524)-SEARCH(".",FYFPPA524))&lt;=1</formula1>
    </dataValidation>
    <dataValidation type="custom" showInputMessage="1" showErrorMessage="1" errorTitle="Projections &amp; Assumptions" error="Depreciation &amp; Amortisation [Year 1] must be entered to one decimal place" sqref="IM113">
      <formula1>IF(ISERROR(SEARCH(".",FYFPPA556)),0,LEN(FYFPPA556)-SEARCH(".",FYFPPA556))&lt;=1</formula1>
    </dataValidation>
    <dataValidation type="custom" showInputMessage="1" showErrorMessage="1" errorTitle="Projections &amp; Assumptions" error="Depreciation &amp; Amortisation [Year 2] must be entered to one decimal place" sqref="IN113">
      <formula1>IF(ISERROR(SEARCH(".",FYFPPA588)),0,LEN(FYFPPA588)-SEARCH(".",FYFPPA588))&lt;=1</formula1>
    </dataValidation>
    <dataValidation type="custom" showInputMessage="1" showErrorMessage="1" errorTitle="Projections &amp; Assumptions" error="Depreciation &amp; Amortisation [Year 3] must be entered to one decimal place" sqref="IO113">
      <formula1>IF(ISERROR(SEARCH(".",FYFPPA620)),0,LEN(FYFPPA620)-SEARCH(".",FYFPPA620))&lt;=1</formula1>
    </dataValidation>
    <dataValidation type="custom" showInputMessage="1" showErrorMessage="1" errorTitle="Projections &amp; Assumptions" error="Depreciation &amp; Amortisation [Year 4] must be entered to one decimal place" sqref="IP113">
      <formula1>IF(ISERROR(SEARCH(".",FYFPPA652)),0,LEN(FYFPPA652)-SEARCH(".",FYFPPA652))&lt;=1</formula1>
    </dataValidation>
    <dataValidation type="custom" showInputMessage="1" showErrorMessage="1" errorTitle="Projections &amp; Assumptions" error="Depreciation &amp; Amortisation [Year 5] must be entered to one decimal place" sqref="IQ113">
      <formula1>IF(ISERROR(SEARCH(".",FYFPPA684)),0,LEN(FYFPPA684)-SEARCH(".",FYFPPA684))&lt;=1</formula1>
    </dataValidation>
    <dataValidation type="decimal" operator="greaterThanOrEqual" showInputMessage="1" showErrorMessage="1" errorTitle="Projections &amp; Assumptions" error="Impairments / (Revaluation Enhancements) [Year 0] Please enter a number" sqref="D114">
      <formula1>-99999999999</formula1>
    </dataValidation>
    <dataValidation type="decimal" operator="greaterThanOrEqual" showInputMessage="1" showErrorMessage="1" errorTitle="Projections &amp; Assumptions" error="Impairments / (Revaluation Enhancements) [Year 1] Please enter a number" sqref="E114">
      <formula1>-99999999999</formula1>
    </dataValidation>
    <dataValidation type="decimal" operator="greaterThanOrEqual" showInputMessage="1" showErrorMessage="1" errorTitle="Projections &amp; Assumptions" error="Impairments / (Revaluation Enhancements) [Year 2] Please enter a number" sqref="F114">
      <formula1>-99999999999</formula1>
    </dataValidation>
    <dataValidation type="decimal" operator="greaterThanOrEqual" showInputMessage="1" showErrorMessage="1" errorTitle="Projections &amp; Assumptions" error="Impairments / (Revaluation Enhancements) [Year 3] Please enter a number" sqref="G114">
      <formula1>-99999999999</formula1>
    </dataValidation>
    <dataValidation type="decimal" operator="greaterThanOrEqual" showInputMessage="1" showErrorMessage="1" errorTitle="Projections &amp; Assumptions" error="Impairments / (Revaluation Enhancements) [Year 4] Please enter a number" sqref="H114">
      <formula1>-99999999999</formula1>
    </dataValidation>
    <dataValidation type="decimal" operator="greaterThanOrEqual" showInputMessage="1" showErrorMessage="1" errorTitle="Projections &amp; Assumptions" error="Impairments / (Revaluation Enhancements) [Year 5] Please enter a number" sqref="I114">
      <formula1>-99999999999</formula1>
    </dataValidation>
    <dataValidation type="custom" showInputMessage="1" showErrorMessage="1" errorTitle="Projections &amp; Assumptions" error="Impairments [Year 0] must be entered to one decimal place" sqref="IL114">
      <formula1>IF(ISERROR(SEARCH(".",FYFPPA525)),0,LEN(FYFPPA525)-SEARCH(".",FYFPPA525))&lt;=1</formula1>
    </dataValidation>
    <dataValidation type="custom" showInputMessage="1" showErrorMessage="1" errorTitle="Projections &amp; Assumptions" error="Impairments [Year 1] must be entered to one decimal place" sqref="IM114">
      <formula1>IF(ISERROR(SEARCH(".",FYFPPA557)),0,LEN(FYFPPA557)-SEARCH(".",FYFPPA557))&lt;=1</formula1>
    </dataValidation>
    <dataValidation type="custom" showInputMessage="1" showErrorMessage="1" errorTitle="Projections &amp; Assumptions" error="Impairments [Year 2] must be entered to one decimal place" sqref="IN114">
      <formula1>IF(ISERROR(SEARCH(".",FYFPPA589)),0,LEN(FYFPPA589)-SEARCH(".",FYFPPA589))&lt;=1</formula1>
    </dataValidation>
    <dataValidation type="custom" showInputMessage="1" showErrorMessage="1" errorTitle="Projections &amp; Assumptions" error="Impairments [Year 3] must be entered to one decimal place" sqref="IO114">
      <formula1>IF(ISERROR(SEARCH(".",FYFPPA621)),0,LEN(FYFPPA621)-SEARCH(".",FYFPPA621))&lt;=1</formula1>
    </dataValidation>
    <dataValidation type="custom" showInputMessage="1" showErrorMessage="1" errorTitle="Projections &amp; Assumptions" error="Impairments [Year 4] must be entered to one decimal place" sqref="IP114">
      <formula1>IF(ISERROR(SEARCH(".",FYFPPA653)),0,LEN(FYFPPA653)-SEARCH(".",FYFPPA653))&lt;=1</formula1>
    </dataValidation>
    <dataValidation type="custom" showInputMessage="1" showErrorMessage="1" errorTitle="Projections &amp; Assumptions" error="Impairments [Year 5] must be entered to one decimal place" sqref="IQ114">
      <formula1>IF(ISERROR(SEARCH(".",FYFPPA685)),0,LEN(FYFPPA685)-SEARCH(".",FYFPPA685))&lt;=1</formula1>
    </dataValidation>
    <dataValidation type="decimal" operator="greaterThanOrEqual" showInputMessage="1" showErrorMessage="1" errorTitle="Projections &amp; Assumptions" error="Increase / (Decrease) in Payables [Year 0] Please enter a number" sqref="D115">
      <formula1>-99999999999</formula1>
    </dataValidation>
    <dataValidation type="decimal" operator="greaterThanOrEqual" showInputMessage="1" showErrorMessage="1" errorTitle="Projections &amp; Assumptions" error="Increase / (Decrease) in Payables [Year 1] Please enter a number" sqref="E115">
      <formula1>-99999999999</formula1>
    </dataValidation>
    <dataValidation type="decimal" operator="greaterThanOrEqual" showInputMessage="1" showErrorMessage="1" errorTitle="Projections &amp; Assumptions" error="Increase / (Decrease) in Payables [Year 2] Please enter a number" sqref="F115">
      <formula1>-99999999999</formula1>
    </dataValidation>
    <dataValidation type="decimal" operator="greaterThanOrEqual" showInputMessage="1" showErrorMessage="1" errorTitle="Projections &amp; Assumptions" error="Increase / (Decrease) in Payables [Year 3] Please enter a number" sqref="G115">
      <formula1>-99999999999</formula1>
    </dataValidation>
    <dataValidation type="decimal" operator="greaterThanOrEqual" showInputMessage="1" showErrorMessage="1" errorTitle="Projections &amp; Assumptions" error="Increase / (Decrease) in Payables [Year 4] Please enter a number" sqref="H115">
      <formula1>-99999999999</formula1>
    </dataValidation>
    <dataValidation type="decimal" operator="greaterThanOrEqual" showInputMessage="1" showErrorMessage="1" errorTitle="Projections &amp; Assumptions" error="Increase / (Decrease) in Payables [Year 5] Please enter a number" sqref="I115">
      <formula1>-99999999999</formula1>
    </dataValidation>
    <dataValidation type="custom" showInputMessage="1" showErrorMessage="1" errorTitle="Projections &amp; Assumptions" error="Increase / Decrease in Payables [Year 0] must be entered to one decimal place" sqref="IL115">
      <formula1>IF(ISERROR(SEARCH(".",FYFPPA526)),0,LEN(FYFPPA526)-SEARCH(".",FYFPPA526))&lt;=1</formula1>
    </dataValidation>
    <dataValidation type="custom" showInputMessage="1" showErrorMessage="1" errorTitle="Projections &amp; Assumptions" error="Increase / Decrease in Payables [Year 1] must be entered to one decimal place" sqref="IM115">
      <formula1>IF(ISERROR(SEARCH(".",FYFPPA558)),0,LEN(FYFPPA558)-SEARCH(".",FYFPPA558))&lt;=1</formula1>
    </dataValidation>
    <dataValidation type="custom" showInputMessage="1" showErrorMessage="1" errorTitle="Projections &amp; Assumptions" error="Increase / Decrease in Payables [Year 2] must be entered to one decimal place" sqref="IN115">
      <formula1>IF(ISERROR(SEARCH(".",FYFPPA590)),0,LEN(FYFPPA590)-SEARCH(".",FYFPPA590))&lt;=1</formula1>
    </dataValidation>
    <dataValidation type="custom" showInputMessage="1" showErrorMessage="1" errorTitle="Projections &amp; Assumptions" error="Increase / Decrease in Payables [Year 3] must be entered to one decimal place" sqref="IO115">
      <formula1>IF(ISERROR(SEARCH(".",FYFPPA622)),0,LEN(FYFPPA622)-SEARCH(".",FYFPPA622))&lt;=1</formula1>
    </dataValidation>
    <dataValidation type="custom" showInputMessage="1" showErrorMessage="1" errorTitle="Projections &amp; Assumptions" error="Increase / Decrease in Payables [Year 4] must be entered to one decimal place" sqref="IP115">
      <formula1>IF(ISERROR(SEARCH(".",FYFPPA654)),0,LEN(FYFPPA654)-SEARCH(".",FYFPPA654))&lt;=1</formula1>
    </dataValidation>
    <dataValidation type="custom" showInputMessage="1" showErrorMessage="1" errorTitle="Projections &amp; Assumptions" error="Increase / Decrease in Payables [Year 5] must be entered to one decimal place" sqref="IQ115">
      <formula1>IF(ISERROR(SEARCH(".",FYFPPA686)),0,LEN(FYFPPA686)-SEARCH(".",FYFPPA686))&lt;=1</formula1>
    </dataValidation>
    <dataValidation type="decimal" operator="greaterThanOrEqual" showInputMessage="1" showErrorMessage="1" errorTitle="Projections &amp; Assumptions" error="(Increase) / Decrease in Receivables [Year 0] Please enter a number" sqref="D116">
      <formula1>-99999999999</formula1>
    </dataValidation>
    <dataValidation type="decimal" operator="greaterThanOrEqual" showInputMessage="1" showErrorMessage="1" errorTitle="Projections &amp; Assumptions" error="(Increase) / Decrease in Receivables [Year 1] Please enter a number" sqref="E116">
      <formula1>-99999999999</formula1>
    </dataValidation>
    <dataValidation type="decimal" operator="greaterThanOrEqual" showInputMessage="1" showErrorMessage="1" errorTitle="Projections &amp; Assumptions" error="(Increase) / Decrease in Receivables [Year 2] Please enter a number" sqref="F116">
      <formula1>-99999999999</formula1>
    </dataValidation>
    <dataValidation type="decimal" operator="greaterThanOrEqual" showInputMessage="1" showErrorMessage="1" errorTitle="Projections &amp; Assumptions" error="(Increase) / Decrease in Receivables [Year 3] Please enter a number" sqref="G116">
      <formula1>-99999999999</formula1>
    </dataValidation>
    <dataValidation type="decimal" operator="greaterThanOrEqual" showInputMessage="1" showErrorMessage="1" errorTitle="Projections &amp; Assumptions" error="(Increase) / Decrease in Receivables [Year 4] Please enter a number" sqref="H116">
      <formula1>-99999999999</formula1>
    </dataValidation>
    <dataValidation type="decimal" operator="greaterThanOrEqual" showInputMessage="1" showErrorMessage="1" errorTitle="Projections &amp; Assumptions" error="(Increase) / Decrease in Receivables [Year 5] Please enter a number" sqref="I116">
      <formula1>-99999999999</formula1>
    </dataValidation>
    <dataValidation type="custom" showInputMessage="1" showErrorMessage="1" errorTitle="Projections &amp; Assumptions" error="Increase / Decrease in Receivables [Year 0] must be entered to one decimal place" sqref="IL116">
      <formula1>IF(ISERROR(SEARCH(".",FYFPPA527)),0,LEN(FYFPPA527)-SEARCH(".",FYFPPA527))&lt;=1</formula1>
    </dataValidation>
    <dataValidation type="custom" showInputMessage="1" showErrorMessage="1" errorTitle="Projections &amp; Assumptions" error="Increase / Decrease in Receivables [Year 1] must be entered to one decimal place" sqref="IM116">
      <formula1>IF(ISERROR(SEARCH(".",FYFPPA559)),0,LEN(FYFPPA559)-SEARCH(".",FYFPPA559))&lt;=1</formula1>
    </dataValidation>
    <dataValidation type="custom" showInputMessage="1" showErrorMessage="1" errorTitle="Projections &amp; Assumptions" error="Increase / Decrease in Receivables [Year 2] must be entered to one decimal place" sqref="IN116">
      <formula1>IF(ISERROR(SEARCH(".",FYFPPA591)),0,LEN(FYFPPA591)-SEARCH(".",FYFPPA591))&lt;=1</formula1>
    </dataValidation>
    <dataValidation type="custom" showInputMessage="1" showErrorMessage="1" errorTitle="Projections &amp; Assumptions" error="Increase / Decrease in Receivables [Year 3] must be entered to one decimal place" sqref="IO116">
      <formula1>IF(ISERROR(SEARCH(".",FYFPPA623)),0,LEN(FYFPPA623)-SEARCH(".",FYFPPA623))&lt;=1</formula1>
    </dataValidation>
    <dataValidation type="custom" showInputMessage="1" showErrorMessage="1" errorTitle="Projections &amp; Assumptions" error="Increase / Decrease in Receivables [Year 4] must be entered to one decimal place" sqref="IP116">
      <formula1>IF(ISERROR(SEARCH(".",FYFPPA655)),0,LEN(FYFPPA655)-SEARCH(".",FYFPPA655))&lt;=1</formula1>
    </dataValidation>
    <dataValidation type="custom" showInputMessage="1" showErrorMessage="1" errorTitle="Projections &amp; Assumptions" error="Increase / Decrease in Receivables [Year 5] must be entered to one decimal place" sqref="IQ116">
      <formula1>IF(ISERROR(SEARCH(".",FYFPPA687)),0,LEN(FYFPPA687)-SEARCH(".",FYFPPA687))&lt;=1</formula1>
    </dataValidation>
    <dataValidation type="decimal" operator="greaterThanOrEqual" showInputMessage="1" showErrorMessage="1" errorTitle="Projections &amp; Assumptions" error="(Increase) / Decrease in Stock &amp; WIP [Year 0] Please enter a number" sqref="D117">
      <formula1>-99999999999</formula1>
    </dataValidation>
    <dataValidation type="decimal" operator="greaterThanOrEqual" showInputMessage="1" showErrorMessage="1" errorTitle="Projections &amp; Assumptions" error="(Increase) / Decrease in Stock &amp; WIP [Year 1] Please enter a number" sqref="E117">
      <formula1>-99999999999</formula1>
    </dataValidation>
    <dataValidation type="decimal" operator="greaterThanOrEqual" showInputMessage="1" showErrorMessage="1" errorTitle="Projections &amp; Assumptions" error="(Increase) / Decrease in Stock &amp; WIP [Year 2] Please enter a number" sqref="F117">
      <formula1>-99999999999</formula1>
    </dataValidation>
    <dataValidation type="decimal" operator="greaterThanOrEqual" showInputMessage="1" showErrorMessage="1" errorTitle="Projections &amp; Assumptions" error="(Increase) / Decrease in Stock &amp; WIP [Year 3] Please enter a number" sqref="G117">
      <formula1>-99999999999</formula1>
    </dataValidation>
    <dataValidation type="decimal" operator="greaterThanOrEqual" showInputMessage="1" showErrorMessage="1" errorTitle="Projections &amp; Assumptions" error="(Increase) / Decrease in Stock &amp; WIP [Year 4] Please enter a number" sqref="H117">
      <formula1>-99999999999</formula1>
    </dataValidation>
    <dataValidation type="decimal" operator="greaterThanOrEqual" showInputMessage="1" showErrorMessage="1" errorTitle="Projections &amp; Assumptions" error="(Increase) / Decrease in Stock &amp; WIP [Year 5] Please enter a number" sqref="I117">
      <formula1>-99999999999</formula1>
    </dataValidation>
    <dataValidation type="custom" showInputMessage="1" showErrorMessage="1" errorTitle="Projections &amp; Assumptions" error="Increase / Decrease in Stock/WIP [Year 0] must be entered to one decimal place" sqref="IL117">
      <formula1>IF(ISERROR(SEARCH(".",FYFPPA528)),0,LEN(FYFPPA528)-SEARCH(".",FYFPPA528))&lt;=1</formula1>
    </dataValidation>
    <dataValidation type="custom" showInputMessage="1" showErrorMessage="1" errorTitle="Projections &amp; Assumptions" error="Increase / Decrease in Stock/WIP [Year 1] must be entered to one decimal place" sqref="IM117">
      <formula1>IF(ISERROR(SEARCH(".",FYFPPA560)),0,LEN(FYFPPA560)-SEARCH(".",FYFPPA560))&lt;=1</formula1>
    </dataValidation>
    <dataValidation type="custom" showInputMessage="1" showErrorMessage="1" errorTitle="Projections &amp; Assumptions" error="Increase / Decrease in Stock/WIP [Year 2] must be entered to one decimal place" sqref="IN117">
      <formula1>IF(ISERROR(SEARCH(".",FYFPPA592)),0,LEN(FYFPPA592)-SEARCH(".",FYFPPA592))&lt;=1</formula1>
    </dataValidation>
    <dataValidation type="custom" showInputMessage="1" showErrorMessage="1" errorTitle="Projections &amp; Assumptions" error="Increase / Decrease in Stock/WIP [Year 3] must be entered to one decimal place" sqref="IO117">
      <formula1>IF(ISERROR(SEARCH(".",FYFPPA624)),0,LEN(FYFPPA624)-SEARCH(".",FYFPPA624))&lt;=1</formula1>
    </dataValidation>
    <dataValidation type="custom" showInputMessage="1" showErrorMessage="1" errorTitle="Projections &amp; Assumptions" error="Increase / Decrease in Stock/WIP [Year 4] must be entered to one decimal place" sqref="IP117">
      <formula1>IF(ISERROR(SEARCH(".",FYFPPA656)),0,LEN(FYFPPA656)-SEARCH(".",FYFPPA656))&lt;=1</formula1>
    </dataValidation>
    <dataValidation type="custom" showInputMessage="1" showErrorMessage="1" errorTitle="Projections &amp; Assumptions" error="Increase / Decrease in Stock/WIP [Year 5] must be entered to one decimal place" sqref="IQ117">
      <formula1>IF(ISERROR(SEARCH(".",FYFPPA688)),0,LEN(FYFPPA688)-SEARCH(".",FYFPPA688))&lt;=1</formula1>
    </dataValidation>
    <dataValidation type="decimal" operator="greaterThanOrEqual" showInputMessage="1" showErrorMessage="1" errorTitle="Projections &amp; Assumptions" error="Gain / (Loss) on sale of non current assets [Year 0] Please enter a number" sqref="D118">
      <formula1>-99999999999</formula1>
    </dataValidation>
    <dataValidation type="decimal" operator="greaterThanOrEqual" showInputMessage="1" showErrorMessage="1" errorTitle="Projections &amp; Assumptions" error="Gain / (Loss) on sale of non current assets [Year 1] Please enter a number" sqref="E118">
      <formula1>-99999999999</formula1>
    </dataValidation>
    <dataValidation type="decimal" operator="greaterThanOrEqual" showInputMessage="1" showErrorMessage="1" errorTitle="Projections &amp; Assumptions" error="Gain / (Loss) on sale of non current assets [Year 2] Please enter a number" sqref="F118">
      <formula1>-99999999999</formula1>
    </dataValidation>
    <dataValidation type="decimal" operator="greaterThanOrEqual" showInputMessage="1" showErrorMessage="1" errorTitle="Projections &amp; Assumptions" error="Gain / (Loss) on sale of non current assets [Year 3] Please enter a number" sqref="G118">
      <formula1>-99999999999</formula1>
    </dataValidation>
    <dataValidation type="decimal" operator="greaterThanOrEqual" showInputMessage="1" showErrorMessage="1" errorTitle="Projections &amp; Assumptions" error="Gain / (Loss) on sale of non current assets [Year 4] Please enter a number" sqref="H118">
      <formula1>-99999999999</formula1>
    </dataValidation>
    <dataValidation type="decimal" operator="greaterThanOrEqual" showInputMessage="1" showErrorMessage="1" errorTitle="Projections &amp; Assumptions" error="Gain / (Loss) on sale of non current assets [Year 5] Please enter a number" sqref="I118">
      <formula1>-99999999999</formula1>
    </dataValidation>
    <dataValidation type="custom" showInputMessage="1" showErrorMessage="1" errorTitle="Projections &amp; Assumptions" error="Gain or Loss on sale of non-current assets [Year 0] must be entered to one decimal place" sqref="IL118">
      <formula1>IF(ISERROR(SEARCH(".",FYFPPA529)),0,LEN(FYFPPA529)-SEARCH(".",FYFPPA529))&lt;=1</formula1>
    </dataValidation>
    <dataValidation type="custom" showInputMessage="1" showErrorMessage="1" errorTitle="Projections &amp; Assumptions" error="Gain or Loss on sale of non-current assets [Year 1] must be entered to one decimal place" sqref="IM118">
      <formula1>IF(ISERROR(SEARCH(".",FYFPPA561)),0,LEN(FYFPPA561)-SEARCH(".",FYFPPA561))&lt;=1</formula1>
    </dataValidation>
    <dataValidation type="custom" showInputMessage="1" showErrorMessage="1" errorTitle="Projections &amp; Assumptions" error="Gain or Loss on sale of non-current assets [Year 2] must be entered to one decimal place" sqref="IN118">
      <formula1>IF(ISERROR(SEARCH(".",FYFPPA593)),0,LEN(FYFPPA593)-SEARCH(".",FYFPPA593))&lt;=1</formula1>
    </dataValidation>
    <dataValidation type="custom" showInputMessage="1" showErrorMessage="1" errorTitle="Projections &amp; Assumptions" error="Gain or Loss on sale of non-current assets [Year 3] must be entered to one decimal place" sqref="IO118">
      <formula1>IF(ISERROR(SEARCH(".",FYFPPA625)),0,LEN(FYFPPA625)-SEARCH(".",FYFPPA625))&lt;=1</formula1>
    </dataValidation>
    <dataValidation type="custom" showInputMessage="1" showErrorMessage="1" errorTitle="Projections &amp; Assumptions" error="Gain or Loss on sale of non-current assets [Year 4] must be entered to one decimal place" sqref="IP118">
      <formula1>IF(ISERROR(SEARCH(".",FYFPPA657)),0,LEN(FYFPPA657)-SEARCH(".",FYFPPA657))&lt;=1</formula1>
    </dataValidation>
    <dataValidation type="custom" showInputMessage="1" showErrorMessage="1" errorTitle="Projections &amp; Assumptions" error="Gain or Loss on sale of non-current assets [Year 5] must be entered to one decimal place" sqref="IQ118">
      <formula1>IF(ISERROR(SEARCH(".",FYFPPA689)),0,LEN(FYFPPA689)-SEARCH(".",FYFPPA689))&lt;=1</formula1>
    </dataValidation>
    <dataValidation type="decimal" operator="greaterThanOrEqual" showInputMessage="1" showErrorMessage="1" errorTitle="Projections &amp; Assumptions" error="Other non-cash adjustments [Year 0] Please enter a number" sqref="D119">
      <formula1>-99999999999</formula1>
    </dataValidation>
    <dataValidation type="decimal" operator="greaterThanOrEqual" showInputMessage="1" showErrorMessage="1" errorTitle="Projections &amp; Assumptions" error="Other non-cash adjustments [Year 1] Please enter a number" sqref="E119">
      <formula1>-99999999999</formula1>
    </dataValidation>
    <dataValidation type="decimal" operator="greaterThanOrEqual" showInputMessage="1" showErrorMessage="1" errorTitle="Projections &amp; Assumptions" error="Other non-cash adjustments [Year 2] Please enter a number" sqref="F119">
      <formula1>-99999999999</formula1>
    </dataValidation>
    <dataValidation type="decimal" operator="greaterThanOrEqual" showInputMessage="1" showErrorMessage="1" errorTitle="Projections &amp; Assumptions" error="Other non-cash adjustments [Year 3] Please enter a number" sqref="G119">
      <formula1>-99999999999</formula1>
    </dataValidation>
    <dataValidation type="decimal" operator="greaterThanOrEqual" showInputMessage="1" showErrorMessage="1" errorTitle="Projections &amp; Assumptions" error="Other non-cash adjustments [Year 4] Please enter a number" sqref="H119">
      <formula1>-99999999999</formula1>
    </dataValidation>
    <dataValidation type="decimal" operator="greaterThanOrEqual" showInputMessage="1" showErrorMessage="1" errorTitle="Projections &amp; Assumptions" error="Other non-cash adjustments [Year 5] Please enter a number" sqref="I119">
      <formula1>-99999999999</formula1>
    </dataValidation>
    <dataValidation type="custom" showInputMessage="1" showErrorMessage="1" errorTitle="Projections &amp; Assumptions" error="Other non-cash adjustements [Year 0] must be entered to one decimal place" sqref="IL119">
      <formula1>IF(ISERROR(SEARCH(".",FYFPPA530)),0,LEN(FYFPPA530)-SEARCH(".",FYFPPA530))&lt;=1</formula1>
    </dataValidation>
    <dataValidation type="custom" showInputMessage="1" showErrorMessage="1" errorTitle="Projections &amp; Assumptions" error="Other non-cash adjustements [Year 1] must be entered to one decimal place" sqref="IM119">
      <formula1>IF(ISERROR(SEARCH(".",FYFPPA562)),0,LEN(FYFPPA562)-SEARCH(".",FYFPPA562))&lt;=1</formula1>
    </dataValidation>
    <dataValidation type="custom" showInputMessage="1" showErrorMessage="1" errorTitle="Projections &amp; Assumptions" error="Other non-cash adjustements [Year 2] must be entered to one decimal place" sqref="IN119">
      <formula1>IF(ISERROR(SEARCH(".",FYFPPA594)),0,LEN(FYFPPA594)-SEARCH(".",FYFPPA594))&lt;=1</formula1>
    </dataValidation>
    <dataValidation type="custom" showInputMessage="1" showErrorMessage="1" errorTitle="Projections &amp; Assumptions" error="Other non-cash adjustements [Year 3] must be entered to one decimal place" sqref="IO119">
      <formula1>IF(ISERROR(SEARCH(".",FYFPPA626)),0,LEN(FYFPPA626)-SEARCH(".",FYFPPA626))&lt;=1</formula1>
    </dataValidation>
    <dataValidation type="custom" showInputMessage="1" showErrorMessage="1" errorTitle="Projections &amp; Assumptions" error="Other non-cash adjustements [Year 4] must be entered to one decimal place" sqref="IP119">
      <formula1>IF(ISERROR(SEARCH(".",FYFPPA658)),0,LEN(FYFPPA658)-SEARCH(".",FYFPPA658))&lt;=1</formula1>
    </dataValidation>
    <dataValidation type="custom" showInputMessage="1" showErrorMessage="1" errorTitle="Projections &amp; Assumptions" error="Other non-cash adjustements [Year 5] must be entered to one decimal place" sqref="IQ119">
      <formula1>IF(ISERROR(SEARCH(".",FYFPPA690)),0,LEN(FYFPPA690)-SEARCH(".",FYFPPA690))&lt;=1</formula1>
    </dataValidation>
    <dataValidation type="decimal" operator="greaterThanOrEqual" showInputMessage="1" showErrorMessage="1" errorTitle="Projections &amp; Assumptions" error="Tax (Paid) / Refunded [Year 0] Please enter a number" sqref="D122">
      <formula1>-99999999999</formula1>
    </dataValidation>
    <dataValidation type="decimal" operator="greaterThanOrEqual" showInputMessage="1" showErrorMessage="1" errorTitle="Projections &amp; Assumptions" error="Tax (Paid) / Refunded [Year 1] Please enter a number" sqref="E122">
      <formula1>-99999999999</formula1>
    </dataValidation>
    <dataValidation type="decimal" operator="greaterThanOrEqual" showInputMessage="1" showErrorMessage="1" errorTitle="Projections &amp; Assumptions" error="Tax (Paid) / Refunded [Year 2] Please enter a number" sqref="F122">
      <formula1>-99999999999</formula1>
    </dataValidation>
    <dataValidation type="decimal" operator="greaterThanOrEqual" showInputMessage="1" showErrorMessage="1" errorTitle="Projections &amp; Assumptions" error="Tax (Paid) / Refunded [Year 3] Please enter a number" sqref="G122">
      <formula1>-99999999999</formula1>
    </dataValidation>
    <dataValidation type="decimal" operator="greaterThanOrEqual" showInputMessage="1" showErrorMessage="1" errorTitle="Projections &amp; Assumptions" error="Tax (Paid) / Refunded [Year 4] Please enter a number" sqref="H122">
      <formula1>-99999999999</formula1>
    </dataValidation>
    <dataValidation type="decimal" operator="greaterThanOrEqual" showInputMessage="1" showErrorMessage="1" errorTitle="Projections &amp; Assumptions" error="Tax (Paid) / Refunded [Year 5] Please enter a number" sqref="I122">
      <formula1>-99999999999</formula1>
    </dataValidation>
    <dataValidation type="custom" showInputMessage="1" showErrorMessage="1" errorTitle="Projections &amp; Assumptions" error="Tax Paid / Refunded [Year 0] must be entered to one decimal place" sqref="IL122">
      <formula1>IF(ISERROR(SEARCH(".",FYFPPA532)),0,LEN(FYFPPA532)-SEARCH(".",FYFPPA532))&lt;=1</formula1>
    </dataValidation>
    <dataValidation type="custom" showInputMessage="1" showErrorMessage="1" errorTitle="Projections &amp; Assumptions" error="Tax Paid / Refunded [Year 1] must be entered to one decimal place" sqref="IM122">
      <formula1>IF(ISERROR(SEARCH(".",FYFPPA564)),0,LEN(FYFPPA564)-SEARCH(".",FYFPPA564))&lt;=1</formula1>
    </dataValidation>
    <dataValidation type="custom" showInputMessage="1" showErrorMessage="1" errorTitle="Projections &amp; Assumptions" error="Tax Paid / Refunded [Year 2] must be entered to one decimal place" sqref="IN122">
      <formula1>IF(ISERROR(SEARCH(".",FYFPPA596)),0,LEN(FYFPPA596)-SEARCH(".",FYFPPA596))&lt;=1</formula1>
    </dataValidation>
    <dataValidation type="custom" showInputMessage="1" showErrorMessage="1" errorTitle="Projections &amp; Assumptions" error="Tax Paid / Refunded [Year 3] must be entered to one decimal place" sqref="IO122">
      <formula1>IF(ISERROR(SEARCH(".",FYFPPA628)),0,LEN(FYFPPA628)-SEARCH(".",FYFPPA628))&lt;=1</formula1>
    </dataValidation>
    <dataValidation type="custom" showInputMessage="1" showErrorMessage="1" errorTitle="Projections &amp; Assumptions" error="Tax Paid / Refunded [Year 4] must be entered to one decimal place" sqref="IP122">
      <formula1>IF(ISERROR(SEARCH(".",FYFPPA660)),0,LEN(FYFPPA660)-SEARCH(".",FYFPPA660))&lt;=1</formula1>
    </dataValidation>
    <dataValidation type="custom" showInputMessage="1" showErrorMessage="1" errorTitle="Projections &amp; Assumptions" error="Tax Paid / Refunded [Year 5] must be entered to one decimal place" sqref="IQ122">
      <formula1>IF(ISERROR(SEARCH(".",FYFPPA692)),0,LEN(FYFPPA692)-SEARCH(".",FYFPPA692))&lt;=1</formula1>
    </dataValidation>
    <dataValidation type="decimal" operator="greaterThanOrEqual" showInputMessage="1" showErrorMessage="1" errorTitle="Projections &amp; Assumptions" error="Interest Received [Year 0] Please enter &quot;0&quot; for nil values or a positive amount." sqref="D125">
      <formula1>0</formula1>
    </dataValidation>
    <dataValidation type="decimal" operator="greaterThanOrEqual" showInputMessage="1" showErrorMessage="1" errorTitle="Projections &amp; Assumptions" error="Interest Received [Year 1] Please enter &quot;0&quot; for nil values or a positive amount." sqref="E125">
      <formula1>0</formula1>
    </dataValidation>
    <dataValidation type="decimal" operator="greaterThanOrEqual" showInputMessage="1" showErrorMessage="1" errorTitle="Projections &amp; Assumptions" error="Interest Received [Year 2] Please enter &quot;0&quot; for nil values or a positive amount." sqref="F125">
      <formula1>0</formula1>
    </dataValidation>
    <dataValidation type="decimal" operator="greaterThanOrEqual" showInputMessage="1" showErrorMessage="1" errorTitle="Projections &amp; Assumptions" error="Interest Received [Year 3] Please enter &quot;0&quot; for nil values or a positive amount." sqref="G125">
      <formula1>0</formula1>
    </dataValidation>
    <dataValidation type="decimal" operator="greaterThanOrEqual" showInputMessage="1" showErrorMessage="1" errorTitle="Projections &amp; Assumptions" error="Interest Received [Year 4] Please enter &quot;0&quot; for nil values or a positive amount." sqref="H125">
      <formula1>0</formula1>
    </dataValidation>
    <dataValidation type="decimal" operator="greaterThanOrEqual" showInputMessage="1" showErrorMessage="1" errorTitle="Projections &amp; Assumptions" error="Interest Received [Year 5] Please enter &quot;0&quot; for nil values or a positive amount." sqref="I125">
      <formula1>0</formula1>
    </dataValidation>
    <dataValidation type="custom" showInputMessage="1" showErrorMessage="1" errorTitle="Projections &amp; Assumptions" error="Interest Received [Year 0] .must be entered to one decimal place" sqref="IL125">
      <formula1>IF(ISERROR(SEARCH(".",FYFPPA533)),0,LEN(FYFPPA533)-SEARCH(".",FYFPPA533))&lt;=1</formula1>
    </dataValidation>
    <dataValidation type="custom" showInputMessage="1" showErrorMessage="1" errorTitle="Projections &amp; Assumptions" error="Interest Received [Year 1] .must be entered to one decimal place" sqref="IM125">
      <formula1>IF(ISERROR(SEARCH(".",FYFPPA565)),0,LEN(FYFPPA565)-SEARCH(".",FYFPPA565))&lt;=1</formula1>
    </dataValidation>
    <dataValidation type="custom" showInputMessage="1" showErrorMessage="1" errorTitle="Projections &amp; Assumptions" error="Interest Received [Year 2] .must be entered to one decimal place" sqref="IN125">
      <formula1>IF(ISERROR(SEARCH(".",FYFPPA597)),0,LEN(FYFPPA597)-SEARCH(".",FYFPPA597))&lt;=1</formula1>
    </dataValidation>
    <dataValidation type="custom" showInputMessage="1" showErrorMessage="1" errorTitle="Projections &amp; Assumptions" error="Interest Received [Year 3] .must be entered to one decimal place" sqref="IO125">
      <formula1>IF(ISERROR(SEARCH(".",FYFPPA629)),0,LEN(FYFPPA629)-SEARCH(".",FYFPPA629))&lt;=1</formula1>
    </dataValidation>
    <dataValidation type="custom" showInputMessage="1" showErrorMessage="1" errorTitle="Projections &amp; Assumptions" error="Interest Received [Year 4] .must be entered to one decimal place" sqref="IP125">
      <formula1>IF(ISERROR(SEARCH(".",FYFPPA661)),0,LEN(FYFPPA661)-SEARCH(".",FYFPPA661))&lt;=1</formula1>
    </dataValidation>
    <dataValidation type="custom" showInputMessage="1" showErrorMessage="1" errorTitle="Projections &amp; Assumptions" error="Interest Received [Year 5] .must be entered to one decimal place" sqref="IQ125">
      <formula1>IF(ISERROR(SEARCH(".",FYFPPA693)),0,LEN(FYFPPA693)-SEARCH(".",FYFPPA693))&lt;=1</formula1>
    </dataValidation>
    <dataValidation type="decimal" operator="lessThanOrEqual" showInputMessage="1" showErrorMessage="1" errorTitle="Projections &amp; Assumptions" error="Interest (Paid) [Year 0] Please enter &quot;0&quot; for nil values or a negative amount." sqref="D126">
      <formula1>0</formula1>
    </dataValidation>
    <dataValidation type="decimal" operator="lessThanOrEqual" showInputMessage="1" showErrorMessage="1" errorTitle="Projections &amp; Assumptions" error="Interest (Paid) [Year 1] Please enter &quot;0&quot; for nil values or a negative amount." sqref="E126">
      <formula1>0</formula1>
    </dataValidation>
    <dataValidation type="decimal" operator="lessThanOrEqual" showInputMessage="1" showErrorMessage="1" errorTitle="Projections &amp; Assumptions" error="Interest (Paid) [Year 2] Please enter &quot;0&quot; for nil values or a negative amount." sqref="F126">
      <formula1>0</formula1>
    </dataValidation>
    <dataValidation type="decimal" operator="lessThanOrEqual" showInputMessage="1" showErrorMessage="1" errorTitle="Projections &amp; Assumptions" error="Interest (Paid) [Year 3] Please enter &quot;0&quot; for nil values or a negative amount." sqref="G126">
      <formula1>0</formula1>
    </dataValidation>
    <dataValidation type="decimal" operator="lessThanOrEqual" showInputMessage="1" showErrorMessage="1" errorTitle="Projections &amp; Assumptions" error="Interest (Paid) [Year 4] Please enter &quot;0&quot; for nil values or a negative amount." sqref="H126">
      <formula1>0</formula1>
    </dataValidation>
    <dataValidation type="decimal" operator="lessThanOrEqual" showInputMessage="1" showErrorMessage="1" errorTitle="Projections &amp; Assumptions" error="Interest (Paid) [Year 5] Please enter &quot;0&quot; for nil values or a negative amount." sqref="I126">
      <formula1>0</formula1>
    </dataValidation>
    <dataValidation type="custom" showInputMessage="1" showErrorMessage="1" errorTitle="Projections &amp; Assumptions" error="Interest Paid [Year 0] must be entered to one decimal place" sqref="IL126">
      <formula1>IF(ISERROR(SEARCH(".",FYFPPA534)),0,LEN(FYFPPA534)-SEARCH(".",FYFPPA534))&lt;=1</formula1>
    </dataValidation>
    <dataValidation type="custom" showInputMessage="1" showErrorMessage="1" errorTitle="Projections &amp; Assumptions" error="Interest Paid [Year 1] must be entered to one decimal place" sqref="IM126">
      <formula1>IF(ISERROR(SEARCH(".",FYFPPA566)),0,LEN(FYFPPA566)-SEARCH(".",FYFPPA566))&lt;=1</formula1>
    </dataValidation>
    <dataValidation type="custom" showInputMessage="1" showErrorMessage="1" errorTitle="Projections &amp; Assumptions" error="Interest Paid [Year 2] must be entered to one decimal place" sqref="IN126">
      <formula1>IF(ISERROR(SEARCH(".",FYFPPA598)),0,LEN(FYFPPA598)-SEARCH(".",FYFPPA598))&lt;=1</formula1>
    </dataValidation>
    <dataValidation type="custom" showInputMessage="1" showErrorMessage="1" errorTitle="Projections &amp; Assumptions" error="Interest Paid [Year 3] must be entered to one decimal place" sqref="IO126">
      <formula1>IF(ISERROR(SEARCH(".",FYFPPA630)),0,LEN(FYFPPA630)-SEARCH(".",FYFPPA630))&lt;=1</formula1>
    </dataValidation>
    <dataValidation type="custom" showInputMessage="1" showErrorMessage="1" errorTitle="Projections &amp; Assumptions" error="Interest Paid [Year 4] must be entered to one decimal place" sqref="IP126">
      <formula1>IF(ISERROR(SEARCH(".",FYFPPA662)),0,LEN(FYFPPA662)-SEARCH(".",FYFPPA662))&lt;=1</formula1>
    </dataValidation>
    <dataValidation type="custom" showInputMessage="1" showErrorMessage="1" errorTitle="Projections &amp; Assumptions" error="Interest Paid [Year 5] must be entered to one decimal place" sqref="IQ126">
      <formula1>IF(ISERROR(SEARCH(".",FYFPPA694)),0,LEN(FYFPPA694)-SEARCH(".",FYFPPA694))&lt;=1</formula1>
    </dataValidation>
    <dataValidation type="decimal" operator="lessThanOrEqual" showInputMessage="1" showErrorMessage="1" errorTitle="Projections &amp; Assumptions" error="Construction or acquisition of Housing properties [Year 0] Please enter as a negative value, using &quot;0&quot; for nil values." sqref="D130">
      <formula1>0</formula1>
    </dataValidation>
    <dataValidation type="decimal" operator="lessThanOrEqual" showInputMessage="1" showErrorMessage="1" errorTitle="Projections &amp; Assumptions" error="Construction or acquisition of Housing properties [Year 1] Please enter as a negative value, using &quot;0&quot; for nil values." sqref="E130">
      <formula1>0</formula1>
    </dataValidation>
    <dataValidation type="decimal" operator="lessThanOrEqual" showInputMessage="1" showErrorMessage="1" errorTitle="Projections &amp; Assumptions" error="Construction or acquisition of Housing properties [Year 2] Please enter as a negative value, using &quot;0&quot; for nil values." sqref="F130">
      <formula1>0</formula1>
    </dataValidation>
    <dataValidation type="decimal" operator="lessThanOrEqual" showInputMessage="1" showErrorMessage="1" errorTitle="Projections &amp; Assumptions" error="Construction or acquisition of Housing properties [Year 3] Please enter as a negative value, using &quot;0&quot; for nil values." sqref="G130">
      <formula1>0</formula1>
    </dataValidation>
    <dataValidation type="decimal" operator="lessThanOrEqual" showInputMessage="1" showErrorMessage="1" errorTitle="Projections &amp; Assumptions" error="Construction or acquisition of Housing properties [Year 4] Please enter as a negative value, using &quot;0&quot; for nil values." sqref="H130">
      <formula1>0</formula1>
    </dataValidation>
    <dataValidation type="decimal" operator="lessThanOrEqual" showInputMessage="1" showErrorMessage="1" errorTitle="Projections &amp; Assumptions" error="Construction or acquisition of Housing properties [Year 5] Please enter as a negative value, using &quot;0&quot; for nil values." sqref="I130">
      <formula1>0</formula1>
    </dataValidation>
    <dataValidation type="custom" showInputMessage="1" showErrorMessage="1" errorTitle="Projections &amp; Assumptions" error="Construction or Acquisition of Housing Properties [Year 0] must be entered to one decimal place" sqref="IL130">
      <formula1>IF(ISERROR(SEARCH(".",FYFPPA536)),0,LEN(FYFPPA536)-SEARCH(".",FYFPPA536))&lt;=1</formula1>
    </dataValidation>
    <dataValidation type="custom" showInputMessage="1" showErrorMessage="1" errorTitle="Projections &amp; Assumptions" error="Construction or Acquisition of Housing Properties [Year 1] must be entered to one decimal place" sqref="IM130">
      <formula1>IF(ISERROR(SEARCH(".",FYFPPA568)),0,LEN(FYFPPA568)-SEARCH(".",FYFPPA568))&lt;=1</formula1>
    </dataValidation>
    <dataValidation type="custom" showInputMessage="1" showErrorMessage="1" errorTitle="Projections &amp; Assumptions" error="Construction or Acquisition of Housing Properties [Year 2] must be entered to one decimal place" sqref="IN130">
      <formula1>IF(ISERROR(SEARCH(".",FYFPPA600)),0,LEN(FYFPPA600)-SEARCH(".",FYFPPA600))&lt;=1</formula1>
    </dataValidation>
    <dataValidation type="custom" showInputMessage="1" showErrorMessage="1" errorTitle="Projections &amp; Assumptions" error="Construction or Acquisition of Housing Properties [Year 3] must be entered to one decimal place" sqref="IO130">
      <formula1>IF(ISERROR(SEARCH(".",FYFPPA632)),0,LEN(FYFPPA632)-SEARCH(".",FYFPPA632))&lt;=1</formula1>
    </dataValidation>
    <dataValidation type="custom" showInputMessage="1" showErrorMessage="1" errorTitle="Projections &amp; Assumptions" error="Construction or Acquisition of Housing Properties [Year 4] must be entered to one decimal place" sqref="IP130">
      <formula1>IF(ISERROR(SEARCH(".",FYFPPA664)),0,LEN(FYFPPA664)-SEARCH(".",FYFPPA664))&lt;=1</formula1>
    </dataValidation>
    <dataValidation type="custom" showInputMessage="1" showErrorMessage="1" errorTitle="Projections &amp; Assumptions" error="Construction or Acquisition of Housing Properties [Year 5] must be entered to one decimal place" sqref="IQ130">
      <formula1>IF(ISERROR(SEARCH(".",FYFPPA696)),0,LEN(FYFPPA696)-SEARCH(".",FYFPPA696))&lt;=1</formula1>
    </dataValidation>
    <dataValidation type="decimal" operator="lessThanOrEqual" showInputMessage="1" showErrorMessage="1" errorTitle="Projections &amp; Assumptions" error="Improvement of Housing [Year 0] Please enter as a negative value, using &quot;0&quot; for nil values." sqref="D131">
      <formula1>0</formula1>
    </dataValidation>
    <dataValidation type="decimal" operator="lessThanOrEqual" showInputMessage="1" showErrorMessage="1" errorTitle="Projections &amp; Assumptions" error="Improvement of Housing [Year 1] Please enter as a negative value, using &quot;0&quot; for nil values." sqref="E131">
      <formula1>0</formula1>
    </dataValidation>
    <dataValidation type="decimal" operator="lessThanOrEqual" showInputMessage="1" showErrorMessage="1" errorTitle="Projections &amp; Assumptions" error="Improvement of Housing [Year 2] Please enter as a negative value, using &quot;0&quot; for nil values." sqref="F131">
      <formula1>0</formula1>
    </dataValidation>
    <dataValidation type="decimal" operator="lessThanOrEqual" showInputMessage="1" showErrorMessage="1" errorTitle="Projections &amp; Assumptions" error="Improvement of Housing [Year 3] Please enter as a negative value, using &quot;0&quot; for nil values." sqref="G131">
      <formula1>0</formula1>
    </dataValidation>
    <dataValidation type="decimal" operator="lessThanOrEqual" showInputMessage="1" showErrorMessage="1" errorTitle="Projections &amp; Assumptions" error="Improvement of Housing [Year 4] Please enter as a negative value, using &quot;0&quot; for nil values." sqref="H131">
      <formula1>0</formula1>
    </dataValidation>
    <dataValidation type="decimal" operator="lessThanOrEqual" showInputMessage="1" showErrorMessage="1" error="Improvement of Housing [Year 5] Please enter as a negative value, using &quot;0&quot; for nil values." sqref="I131">
      <formula1>0</formula1>
    </dataValidation>
    <dataValidation type="custom" showInputMessage="1" showErrorMessage="1" errorTitle="Projections &amp; Assumptions" error="Improvement of Housing [Year 0] must be entered to one decimal place" sqref="IL131">
      <formula1>IF(ISERROR(SEARCH(".",FYFPPA537)),0,LEN(FYFPPA537)-SEARCH(".",FYFPPA537))&lt;=1</formula1>
    </dataValidation>
    <dataValidation type="custom" showInputMessage="1" showErrorMessage="1" errorTitle="Projections &amp; Assumptions" error="Improvement of Housing [Year 1] must be entered to one decimal place" sqref="IM131">
      <formula1>IF(ISERROR(SEARCH(".",FYFPPA569)),0,LEN(FYFPPA569)-SEARCH(".",FYFPPA569))&lt;=1</formula1>
    </dataValidation>
    <dataValidation type="custom" showInputMessage="1" showErrorMessage="1" errorTitle="Projections &amp; Assumptions" error="Improvement of Housing [Year 2] must be entered to one decimal place" sqref="IN131">
      <formula1>IF(ISERROR(SEARCH(".",FYFPPA601)),0,LEN(FYFPPA601)-SEARCH(".",FYFPPA601))&lt;=1</formula1>
    </dataValidation>
    <dataValidation type="custom" showInputMessage="1" showErrorMessage="1" errorTitle="Projections &amp; Assumptions" error="Improvement of Housing [Year 3] must be entered to one decimal place" sqref="IO131">
      <formula1>IF(ISERROR(SEARCH(".",FYFPPA633)),0,LEN(FYFPPA633)-SEARCH(".",FYFPPA633))&lt;=1</formula1>
    </dataValidation>
    <dataValidation type="custom" showInputMessage="1" showErrorMessage="1" errorTitle="Projections &amp; Assumptions" error="Improvement of Housing [Year 4] must be entered to one decimal place" sqref="IP131">
      <formula1>IF(ISERROR(SEARCH(".",FYFPPA665)),0,LEN(FYFPPA665)-SEARCH(".",FYFPPA665))&lt;=1</formula1>
    </dataValidation>
    <dataValidation type="custom" showInputMessage="1" showErrorMessage="1" errorTitle="Projections &amp; Assumptions" error="Improvement of Housing [Year 5] must be entered to one decimal place" sqref="IQ131">
      <formula1>IF(ISERROR(SEARCH(".",FYFPPA697)),0,LEN(FYFPPA697)-SEARCH(".",FYFPPA697))&lt;=1</formula1>
    </dataValidation>
    <dataValidation type="decimal" operator="lessThanOrEqual" showInputMessage="1" showErrorMessage="1" errorTitle="Projections &amp; Assumptions" error="Construction or acquisition of other Land &amp; Buildings [Year 0] Please enter as a negative value, using &quot;0&quot; for nil values." sqref="D132">
      <formula1>0</formula1>
    </dataValidation>
    <dataValidation type="decimal" operator="lessThanOrEqual" showInputMessage="1" showErrorMessage="1" errorTitle="Projections &amp; Assumptions" error="Construction or acquisition of other Land &amp; Buildings [Year 1] Please enter as a negative value, using &quot;0&quot; for nil values." sqref="E132">
      <formula1>0</formula1>
    </dataValidation>
    <dataValidation type="decimal" operator="lessThanOrEqual" showInputMessage="1" showErrorMessage="1" errorTitle="Projections &amp; Assumptions" error="Construction or acquisition of other Land &amp; Buildings [Year 2] Please enter as a negative value, using &quot;0&quot; for nil values." sqref="F132">
      <formula1>0</formula1>
    </dataValidation>
    <dataValidation type="decimal" operator="lessThanOrEqual" showInputMessage="1" showErrorMessage="1" errorTitle="Projections &amp; Assumptions" error="Construction or acquisition of other Land &amp; Buildings [Year 3] Please enter as a negative value, using &quot;0&quot; for nil values." sqref="G132">
      <formula1>0</formula1>
    </dataValidation>
    <dataValidation type="decimal" operator="lessThanOrEqual" showInputMessage="1" showErrorMessage="1" errorTitle="Projections &amp; Assumptions" error="Construction or acquisition of other Land &amp; Buildings [Year 4] Please enter as a negative value, using &quot;0&quot; for nil values." sqref="H132">
      <formula1>0</formula1>
    </dataValidation>
    <dataValidation type="decimal" operator="lessThanOrEqual" showInputMessage="1" showErrorMessage="1" errorTitle="Projections &amp; Assumptions" error="Construction or acquisition of other Land &amp; Buildings [Year 5] Please enter as a negative value, using &quot;0&quot; for nil values." sqref="I132">
      <formula1>0</formula1>
    </dataValidation>
    <dataValidation type="custom" showInputMessage="1" showErrorMessage="1" errorTitle="Projections &amp; Assumptions" error="Construction or Acquisition of other Land &amp; Buildings [Year 0] must be entered to one decimal place" sqref="IL132">
      <formula1>IF(ISERROR(SEARCH(".",FYFPPA538)),0,LEN(FYFPPA538)-SEARCH(".",FYFPPA538))&lt;=1</formula1>
    </dataValidation>
    <dataValidation type="custom" showInputMessage="1" showErrorMessage="1" errorTitle="Projections &amp; Assumptions" error="Construction or Acquisition of other Land &amp; Buildings [Year 1] must be entered to one decimal place" sqref="IM132">
      <formula1>IF(ISERROR(SEARCH(".",FYFPPA570)),0,LEN(FYFPPA570)-SEARCH(".",FYFPPA570))&lt;=1</formula1>
    </dataValidation>
    <dataValidation type="custom" showInputMessage="1" showErrorMessage="1" errorTitle="Projections &amp; Assumptions" error="Construction or Acquisition of other Land &amp; Buildings [Year 2] must be entered to one decimal place" sqref="IN132">
      <formula1>IF(ISERROR(SEARCH(".",FYFPPA602)),0,LEN(FYFPPA602)-SEARCH(".",FYFPPA602))&lt;=1</formula1>
    </dataValidation>
    <dataValidation type="custom" showInputMessage="1" showErrorMessage="1" errorTitle="Projections &amp; Assumptions" error="Construction or Acquisition of other Land &amp; Buildings [Year 3] must be entered to one decimal place" sqref="IO132">
      <formula1>IF(ISERROR(SEARCH(".",FYFPPA634)),0,LEN(FYFPPA634)-SEARCH(".",FYFPPA634))&lt;=1</formula1>
    </dataValidation>
    <dataValidation type="custom" showInputMessage="1" showErrorMessage="1" errorTitle="Projections &amp; Assumptions" error="Construction or Acquisition of other Land &amp; Buildings [Year 4] must be entered to one decimal place" sqref="IP132">
      <formula1>IF(ISERROR(SEARCH(".",FYFPPA666)),0,LEN(FYFPPA666)-SEARCH(".",FYFPPA666))&lt;=1</formula1>
    </dataValidation>
    <dataValidation type="custom" showInputMessage="1" showErrorMessage="1" errorTitle="Projections &amp; Assumptions" error="Construction or Acquisition of other Land &amp; Buildings [Year 5] must be entered to one decimal place" sqref="IQ132">
      <formula1>IF(ISERROR(SEARCH(".",FYFPPA698)),0,LEN(FYFPPA698)-SEARCH(".",FYFPPA698))&lt;=1</formula1>
    </dataValidation>
    <dataValidation type="decimal" operator="lessThanOrEqual" showInputMessage="1" showErrorMessage="1" errorTitle="Projections &amp; Assumptions" error="Construction or acquisition of other Non Current Assets [Year 0] Please enter as a negative value, using &quot;0&quot; for nil values." sqref="D133">
      <formula1>0</formula1>
    </dataValidation>
    <dataValidation type="decimal" operator="lessThanOrEqual" showInputMessage="1" showErrorMessage="1" errorTitle="Projections &amp; Assumptions" error="Construction or acquisition of other Non Current Assets [Year 1] Please enter as a negative value, using &quot;0&quot; for nil values." sqref="E133">
      <formula1>0</formula1>
    </dataValidation>
    <dataValidation type="decimal" operator="lessThanOrEqual" showInputMessage="1" showErrorMessage="1" errorTitle="Projections &amp; Assumptions" error="Construction or acquisition of other Non Current Assets [Year 2] Please enter as a negative value, using &quot;0&quot; for nil values." sqref="F133">
      <formula1>0</formula1>
    </dataValidation>
    <dataValidation type="decimal" operator="lessThanOrEqual" showInputMessage="1" showErrorMessage="1" errorTitle="Projections &amp; Assumptions" error="Construction or acquisition of other Non Current Assets [Year 3] Please enter as a negative value, using &quot;0&quot; for nil values." sqref="G133">
      <formula1>0</formula1>
    </dataValidation>
    <dataValidation type="decimal" operator="lessThanOrEqual" showInputMessage="1" showErrorMessage="1" errorTitle="Projections &amp; Assumptions" error="Construction or acquisition of other Non Current Assets [Year 4] Please enter as a negative value, using &quot;0&quot; for nil values." sqref="H133">
      <formula1>0</formula1>
    </dataValidation>
    <dataValidation type="decimal" operator="lessThanOrEqual" showInputMessage="1" showErrorMessage="1" errorTitle="Projections &amp; Assumptions" error="Construction or acquisition of other Non Current Assets [Year 5] Please enter as a negative value, using &quot;0&quot; for nil values." sqref="I133">
      <formula1>0</formula1>
    </dataValidation>
    <dataValidation type="custom" showInputMessage="1" showErrorMessage="1" errorTitle="Projections &amp; Assumptions" error="Construction or Acquisition of other non-Current Assets [Year 0] must be entered to one decimal place" sqref="IL133">
      <formula1>IF(ISERROR(SEARCH(".",FYFPPA539)),0,LEN(FYFPPA539)-SEARCH(".",FYFPPA539))&lt;=1</formula1>
    </dataValidation>
    <dataValidation type="custom" showInputMessage="1" showErrorMessage="1" errorTitle="Projections &amp; Assumptions" error="Construction or Acquisition of other non-Current Assets [Year 1] must be entered to one decimal place" sqref="IM133">
      <formula1>IF(ISERROR(SEARCH(".",FYFPPA571)),0,LEN(FYFPPA571)-SEARCH(".",FYFPPA571))&lt;=1</formula1>
    </dataValidation>
    <dataValidation type="custom" showInputMessage="1" showErrorMessage="1" errorTitle="Projections &amp; Assumptions" error="Construction or Acquisition of other non-Current Assets [Year 2] must be entered to one decimal place" sqref="IN133">
      <formula1>IF(ISERROR(SEARCH(".",FYFPPA603)),0,LEN(FYFPPA603)-SEARCH(".",FYFPPA603))&lt;=1</formula1>
    </dataValidation>
    <dataValidation type="custom" showInputMessage="1" showErrorMessage="1" errorTitle="Projections &amp; Assumptions" error="Construction or Acquisition of other non-Current Assets [Year 3] must be entered to one decimal place" sqref="IO133">
      <formula1>IF(ISERROR(SEARCH(".",FYFPPA635)),0,LEN(FYFPPA635)-SEARCH(".",FYFPPA635))&lt;=1</formula1>
    </dataValidation>
    <dataValidation type="custom" showInputMessage="1" showErrorMessage="1" errorTitle="Projections &amp; Assumptions" error="Construction or Acquisition of other non-Current Assets [Year 4] must be entered to one decimal place" sqref="IP133">
      <formula1>IF(ISERROR(SEARCH(".",FYFPPA667)),0,LEN(FYFPPA667)-SEARCH(".",FYFPPA667))&lt;=1</formula1>
    </dataValidation>
    <dataValidation type="custom" showInputMessage="1" showErrorMessage="1" errorTitle="Projections &amp; Assumptions" error="Construction or Acquisition of other non-Current Assets [Year 5] must be entered to one decimal place" sqref="IQ133">
      <formula1>IF(ISERROR(SEARCH(".",FYFPPA699)),0,LEN(FYFPPA699)-SEARCH(".",FYFPPA699))&lt;=1</formula1>
    </dataValidation>
    <dataValidation type="decimal" operator="greaterThanOrEqual" showInputMessage="1" showErrorMessage="1" errorTitle="Projections &amp; Assumptions" error="Sale of Social Housing Properties [Year 0] Please enter a positive value, using &quot;0&quot; for nil values." sqref="D134">
      <formula1>0</formula1>
    </dataValidation>
    <dataValidation type="decimal" operator="greaterThanOrEqual" showInputMessage="1" showErrorMessage="1" errorTitle="Projections &amp; Assumptions" error="Sale of Social Housing Properties [Year 1] Please enter a positive value, using &quot;0&quot; for nil values." sqref="E134">
      <formula1>0</formula1>
    </dataValidation>
    <dataValidation type="decimal" operator="greaterThanOrEqual" showInputMessage="1" showErrorMessage="1" errorTitle="Projections &amp; Assumptions" error="Sale of Social Housing Properties [Year 2] Please enter a positive value, using &quot;0&quot; for nil values." sqref="F134">
      <formula1>0</formula1>
    </dataValidation>
    <dataValidation type="decimal" operator="greaterThanOrEqual" showInputMessage="1" showErrorMessage="1" errorTitle="Projections &amp; Assumptions" error="Sale of Social Housing Properties [Year 3] Please enter a positive value, using &quot;0&quot; for nil values." sqref="G134">
      <formula1>0</formula1>
    </dataValidation>
    <dataValidation type="decimal" operator="greaterThanOrEqual" showInputMessage="1" showErrorMessage="1" errorTitle="Projections &amp; Assumptions" error="Sale of Social Housing Properties [Year 4] Please enter a positive value, using &quot;0&quot; for nil values." sqref="H134">
      <formula1>0</formula1>
    </dataValidation>
    <dataValidation type="decimal" operator="greaterThanOrEqual" showInputMessage="1" showErrorMessage="1" errorTitle="Projections &amp; Assumptions" error="Sale of Social Housing Properties [Year 5] Please enter a positive value, using &quot;0&quot; for nil values." sqref="I134">
      <formula1>0</formula1>
    </dataValidation>
    <dataValidation type="custom" showInputMessage="1" showErrorMessage="1" errorTitle="Projections &amp; Assumptions" error="Sale of Social Housing Properties [Year 0] must be entered to one decimal place" sqref="IL134">
      <formula1>IF(ISERROR(SEARCH(".",FYFPPA540)),0,LEN(FYFPPA540)-SEARCH(".",FYFPPA540))&lt;=1</formula1>
    </dataValidation>
    <dataValidation type="custom" showInputMessage="1" showErrorMessage="1" errorTitle="Projections &amp; Assumptions" error="Sale of Social Housing Properties [Year 1] must be entered to one decimal place" sqref="IM134">
      <formula1>IF(ISERROR(SEARCH(".",FYFPPA572)),0,LEN(FYFPPA572)-SEARCH(".",FYFPPA572))&lt;=1</formula1>
    </dataValidation>
    <dataValidation type="custom" showInputMessage="1" showErrorMessage="1" errorTitle="Projections &amp; Assumptions" error="Sale of Social Housing Properties [Year 2] must be entered to one decimal place" sqref="IN134">
      <formula1>IF(ISERROR(SEARCH(".",FYFPPA604)),0,LEN(FYFPPA604)-SEARCH(".",FYFPPA604))&lt;=1</formula1>
    </dataValidation>
    <dataValidation type="custom" showInputMessage="1" showErrorMessage="1" errorTitle="Projections &amp; Assumptions" error="Sale of Social Housing Properties [Year 3] must be entered to one decimal place" sqref="IO134">
      <formula1>IF(ISERROR(SEARCH(".",FYFPPA636)),0,LEN(FYFPPA636)-SEARCH(".",FYFPPA636))&lt;=1</formula1>
    </dataValidation>
    <dataValidation type="custom" showInputMessage="1" showErrorMessage="1" errorTitle="Projections &amp; Assumptions" error="Sale of Social Housing Properties [Year 4] must be entered to one decimal place" sqref="IP134">
      <formula1>IF(ISERROR(SEARCH(".",FYFPPA668)),0,LEN(FYFPPA668)-SEARCH(".",FYFPPA668))&lt;=1</formula1>
    </dataValidation>
    <dataValidation type="custom" showInputMessage="1" showErrorMessage="1" errorTitle="Projections &amp; Assumptions" error="Sale of Social Housing Properties [Year 5] must be entered to one decimal place" sqref="IQ134">
      <formula1>IF(ISERROR(SEARCH(".",FYFPPA700)),0,LEN(FYFPPA700)-SEARCH(".",FYFPPA700))&lt;=1</formula1>
    </dataValidation>
    <dataValidation type="decimal" operator="greaterThanOrEqual" showInputMessage="1" showErrorMessage="1" errorTitle="Projections &amp; Assumptions" error="Sale of Other Land &amp; Buildings [Year 0] Please enter a positive value, using &quot;0&quot; for nil values." sqref="D135">
      <formula1>0</formula1>
    </dataValidation>
    <dataValidation type="decimal" operator="greaterThanOrEqual" showInputMessage="1" showErrorMessage="1" errorTitle="Projections &amp; Assumptions" error="Sale of Other Land &amp; Buildings [Year 1] Please enter a positive value, using &quot;0&quot; for nil values." sqref="E135">
      <formula1>0</formula1>
    </dataValidation>
    <dataValidation type="decimal" operator="greaterThanOrEqual" showInputMessage="1" showErrorMessage="1" errorTitle="Projections &amp; Assumptions" error="Sale of Other Land &amp; Buildings [Year 2] Please enter a positive value, using &quot;0&quot; for nil values." sqref="F135">
      <formula1>0</formula1>
    </dataValidation>
    <dataValidation type="decimal" operator="greaterThanOrEqual" showInputMessage="1" showErrorMessage="1" errorTitle="Projections &amp; Assumptions" error="Sale of Other Land &amp; Buildings [Year 3] Please enter a positive value, using &quot;0&quot; for nil values." sqref="G135">
      <formula1>0</formula1>
    </dataValidation>
    <dataValidation type="decimal" operator="greaterThanOrEqual" showInputMessage="1" showErrorMessage="1" errorTitle="Projections &amp; Assumptions" error="Sale of Other Land &amp; Buildings [Year 4] Please enter a positive value, using &quot;0&quot; for nil values." sqref="H135">
      <formula1>0</formula1>
    </dataValidation>
    <dataValidation type="decimal" operator="greaterThanOrEqual" showInputMessage="1" showErrorMessage="1" errorTitle="Projections &amp; Assumptions" error="Sale of Other Land &amp; Buildings [Year 5] Please enter a positive value, using &quot;0&quot; for nil values." sqref="I135">
      <formula1>0</formula1>
    </dataValidation>
    <dataValidation type="custom" showInputMessage="1" showErrorMessage="1" errorTitle="Projections &amp; Assumptions" error="Sale of Other Land &amp; Buildings [Year 0] must be entered to one decimal place" sqref="IL135">
      <formula1>IF(ISERROR(SEARCH(".",FYFPPA541)),0,LEN(FYFPPA541)-SEARCH(".",FYFPPA541))&lt;=1</formula1>
    </dataValidation>
    <dataValidation type="custom" showInputMessage="1" showErrorMessage="1" errorTitle="Projections &amp; Assumptions" error="Sale of Other Land &amp; Buildings [Year 1] must be entered to one decimal place" sqref="IM135">
      <formula1>IF(ISERROR(SEARCH(".",FYFPPA573)),0,LEN(FYFPPA573)-SEARCH(".",FYFPPA573))&lt;=1</formula1>
    </dataValidation>
    <dataValidation type="custom" showInputMessage="1" showErrorMessage="1" errorTitle="Projections &amp; Assumptions" error="Sale of Other Land &amp; Buildings [Year 2] must be entered to one decimal place" sqref="IN135">
      <formula1>IF(ISERROR(SEARCH(".",FYFPPA605)),0,LEN(FYFPPA605)-SEARCH(".",FYFPPA605))&lt;=1</formula1>
    </dataValidation>
    <dataValidation type="custom" showInputMessage="1" showErrorMessage="1" errorTitle="Projections &amp; Assumptions" error="Sale of Other Land &amp; Buildings [Year 3] must be entered to one decimal place" sqref="IO135">
      <formula1>IF(ISERROR(SEARCH(".",FYFPPA637)),0,LEN(FYFPPA637)-SEARCH(".",FYFPPA637))&lt;=1</formula1>
    </dataValidation>
    <dataValidation type="custom" showInputMessage="1" showErrorMessage="1" errorTitle="Projections &amp; Assumptions" error="Sale of Other Land &amp; Buildings [Year 4] must be entered to one decimal place" sqref="IP135">
      <formula1>IF(ISERROR(SEARCH(".",FYFPPA669)),0,LEN(FYFPPA669)-SEARCH(".",FYFPPA669))&lt;=1</formula1>
    </dataValidation>
    <dataValidation type="custom" showInputMessage="1" showErrorMessage="1" errorTitle="Projections &amp; Assumptions" error="Sale of Other Land &amp; Buildings [Year 5] must be entered to one decimal place" sqref="IQ135">
      <formula1>IF(ISERROR(SEARCH(".",FYFPPA701)),0,LEN(FYFPPA701)-SEARCH(".",FYFPPA701))&lt;=1</formula1>
    </dataValidation>
    <dataValidation type="decimal" operator="greaterThanOrEqual" showInputMessage="1" showErrorMessage="1" errorTitle="Projections &amp; Assumptions" error="Sale of Other Non Current Assets [Year 0] Please enter a positive value, using &quot;0&quot; for nil values." sqref="D136">
      <formula1>0</formula1>
    </dataValidation>
    <dataValidation type="decimal" operator="greaterThanOrEqual" showInputMessage="1" showErrorMessage="1" errorTitle="Projections &amp; Assumptions" error="Sale of Other Non Current Assets [Year 1] Please enter a positive value, using &quot;0&quot; for nil values." sqref="E136">
      <formula1>0</formula1>
    </dataValidation>
    <dataValidation type="decimal" operator="greaterThanOrEqual" showInputMessage="1" showErrorMessage="1" errorTitle="Projections &amp; Assumptions" error="Sale of Other Non Current Assets [Year 2] Please enter a positive value, using &quot;0&quot; for nil values." sqref="F136">
      <formula1>0</formula1>
    </dataValidation>
    <dataValidation type="decimal" operator="greaterThanOrEqual" showInputMessage="1" showErrorMessage="1" errorTitle="Projections &amp; Assumptions" error="Sale of Other Non Current Assets [Year 3] Please enter a positive value, using &quot;0&quot; for nil values." sqref="G136">
      <formula1>0</formula1>
    </dataValidation>
    <dataValidation type="decimal" operator="greaterThanOrEqual" showInputMessage="1" showErrorMessage="1" errorTitle="Projections &amp; Assumptions" error="Sale of Other Non Current Assets [Year 4] Please enter a positive value, using &quot;0&quot; for nil values." sqref="H136">
      <formula1>0</formula1>
    </dataValidation>
    <dataValidation type="decimal" operator="greaterThanOrEqual" showInputMessage="1" showErrorMessage="1" errorTitle="Projections &amp; Assumptions" error="Sale of Other Non Current Assets [Year 5] Please enter a positive value, using &quot;0&quot; for nil values." sqref="I136">
      <formula1>0</formula1>
    </dataValidation>
    <dataValidation type="custom" showInputMessage="1" showErrorMessage="1" errorTitle="Projections &amp; Assumptions" error="Sale of Other non_Current Assets [Year 0] must be entered to one decimal place" sqref="IL136">
      <formula1>IF(ISERROR(SEARCH(".",FYFPPA542)),0,LEN(FYFPPA542)-SEARCH(".",FYFPPA542))&lt;=1</formula1>
    </dataValidation>
    <dataValidation type="custom" showInputMessage="1" showErrorMessage="1" errorTitle="Projections &amp; Assumptions" error="Sale of Other non_Current Assets [Year 1] must be entered to one decimal place" sqref="IM136">
      <formula1>IF(ISERROR(SEARCH(".",FYFPPA574)),0,LEN(FYFPPA574)-SEARCH(".",FYFPPA574))&lt;=1</formula1>
    </dataValidation>
    <dataValidation type="custom" showInputMessage="1" showErrorMessage="1" errorTitle="Projections &amp; Assumptions" error="Sale of Other non_Current Assets [Year 2] must be entered to one decimal place" sqref="IN136">
      <formula1>IF(ISERROR(SEARCH(".",FYFPPA606)),0,LEN(FYFPPA606)-SEARCH(".",FYFPPA606))&lt;=1</formula1>
    </dataValidation>
    <dataValidation type="custom" showInputMessage="1" showErrorMessage="1" errorTitle="Projections &amp; Assumptions" error="Sale of Other non_Current Assets [Year 3] must be entered to one decimal place" sqref="IO136">
      <formula1>IF(ISERROR(SEARCH(".",FYFPPA638)),0,LEN(FYFPPA638)-SEARCH(".",FYFPPA638))&lt;=1</formula1>
    </dataValidation>
    <dataValidation type="custom" showInputMessage="1" showErrorMessage="1" errorTitle="Projections &amp; Assumptions" error="Sale of Other non_Current Assets [Year 4] must be entered to one decimal place" sqref="IP136">
      <formula1>IF(ISERROR(SEARCH(".",FYFPPA670)),0,LEN(FYFPPA670)-SEARCH(".",FYFPPA670))&lt;=1</formula1>
    </dataValidation>
    <dataValidation type="custom" showInputMessage="1" showErrorMessage="1" errorTitle="Projections &amp; Assumptions" error="Sale of Other non_Current Assets [Year 5] must be entered to one decimal place" sqref="IQ136">
      <formula1>IF(ISERROR(SEARCH(".",FYFPPA702)),0,LEN(FYFPPA702)-SEARCH(".",FYFPPA702))&lt;=1</formula1>
    </dataValidation>
    <dataValidation type="decimal" operator="greaterThanOrEqual" showInputMessage="1" showErrorMessage="1" errorTitle="Projections &amp; Assumptions" error="Grants (Repaid) / Received [Year 0] Please enter a number" sqref="D137">
      <formula1>-99999999999</formula1>
    </dataValidation>
    <dataValidation type="decimal" operator="greaterThanOrEqual" showInputMessage="1" showErrorMessage="1" errorTitle="Projections &amp; Assumptions" error="Grants (Repaid) / Received [Year 1] Please enter a number" sqref="E137">
      <formula1>-99999999999</formula1>
    </dataValidation>
    <dataValidation type="decimal" operator="greaterThanOrEqual" showInputMessage="1" showErrorMessage="1" errorTitle="Projections &amp; Assumptions" error="Grants (Repaid) / Received [Year 2] Please enter a number" sqref="F137">
      <formula1>-99999999999</formula1>
    </dataValidation>
    <dataValidation type="decimal" operator="greaterThanOrEqual" showInputMessage="1" showErrorMessage="1" errorTitle="Projections &amp; Assumptions" error="Grants (Repaid) / Received [Year 3] Please enter a number" sqref="G137">
      <formula1>-99999999999</formula1>
    </dataValidation>
    <dataValidation type="decimal" operator="greaterThanOrEqual" showInputMessage="1" showErrorMessage="1" errorTitle="Projections &amp; Assumptions" error="Grants (Repaid) / Received [Year 4] Please enter a number" sqref="H137">
      <formula1>-99999999999</formula1>
    </dataValidation>
    <dataValidation type="decimal" operator="greaterThanOrEqual" showInputMessage="1" showErrorMessage="1" errorTitle="Projections &amp; Assumptions" error="Grants (Repaid) / Received [Year 5] Please enter a number" sqref="I137">
      <formula1>-99999999999</formula1>
    </dataValidation>
    <dataValidation type="custom" showInputMessage="1" showErrorMessage="1" errorTitle="Projections &amp; Assumptions" error="Grants Paid / Received [Year 0] must be entered to one decimal place" sqref="IL137">
      <formula1>IF(ISERROR(SEARCH(".",FYFPPA543)),0,LEN(FYFPPA543)-SEARCH(".",FYFPPA543))&lt;=1</formula1>
    </dataValidation>
    <dataValidation type="custom" showInputMessage="1" showErrorMessage="1" errorTitle="Projections &amp; Assumptions" error="Grants Paid / Received [Year 1] must be entered to one decimal place" sqref="IM137">
      <formula1>IF(ISERROR(SEARCH(".",FYFPPA575)),0,LEN(FYFPPA575)-SEARCH(".",FYFPPA575))&lt;=1</formula1>
    </dataValidation>
    <dataValidation type="custom" showInputMessage="1" showErrorMessage="1" errorTitle="Projections &amp; Assumptions" error="Grants Paid / Received [Year 2] must be entered to one decimal place" sqref="IN137">
      <formula1>IF(ISERROR(SEARCH(".",FYFPPA607)),0,LEN(FYFPPA607)-SEARCH(".",FYFPPA607))&lt;=1</formula1>
    </dataValidation>
    <dataValidation type="custom" showInputMessage="1" showErrorMessage="1" errorTitle="Projections &amp; Assumptions" error="Grants Paid / Received [Year 3] must be entered to one decimal place" sqref="IO137">
      <formula1>IF(ISERROR(SEARCH(".",FYFPPA639)),0,LEN(FYFPPA639)-SEARCH(".",FYFPPA639))&lt;=1</formula1>
    </dataValidation>
    <dataValidation type="custom" showInputMessage="1" showErrorMessage="1" errorTitle="Projections &amp; Assumptions" error="Grants Paid / Received [Year 4] must be entered to one decimal place" sqref="IP137">
      <formula1>IF(ISERROR(SEARCH(".",FYFPPA671)),0,LEN(FYFPPA671)-SEARCH(".",FYFPPA671))&lt;=1</formula1>
    </dataValidation>
    <dataValidation type="custom" showInputMessage="1" showErrorMessage="1" errorTitle="Projections &amp; Assumptions" error="Grants Paid / Received [Year 5] must be entered to one decimal place" sqref="IQ137">
      <formula1>IF(ISERROR(SEARCH(".",FYFPPA703)),0,LEN(FYFPPA703)-SEARCH(".",FYFPPA703))&lt;=1</formula1>
    </dataValidation>
    <dataValidation type="decimal" operator="greaterThanOrEqual" showInputMessage="1" showErrorMessage="1" errorTitle="Projections &amp; Assumptions" error="Equity Drawdown [Year 0] Please enter a positive value, using &quot;0&quot; for nil values." sqref="D143">
      <formula1>0</formula1>
    </dataValidation>
    <dataValidation type="decimal" operator="greaterThanOrEqual" showInputMessage="1" showErrorMessage="1" errorTitle="Projections &amp; Assumptions" error="Equity Drawdown [Year 1] Please enter a positive value, using &quot;0&quot; for nil values." sqref="E143">
      <formula1>0</formula1>
    </dataValidation>
    <dataValidation type="decimal" operator="greaterThanOrEqual" showInputMessage="1" showErrorMessage="1" errorTitle="Projections &amp; Assumptions" error="Equity Drawdown [Year 2] Please enter a positive value, using &quot;0&quot; for nil values." sqref="F143">
      <formula1>0</formula1>
    </dataValidation>
    <dataValidation type="decimal" operator="greaterThanOrEqual" showInputMessage="1" showErrorMessage="1" errorTitle="Projections &amp; Assumptions" error="Equity Drawdown [Year 3] Please enter a positive value, using &quot;0&quot; for nil values." sqref="G143">
      <formula1>0</formula1>
    </dataValidation>
    <dataValidation type="decimal" operator="greaterThanOrEqual" showInputMessage="1" showErrorMessage="1" errorTitle="Projections &amp; Assumptions" error="Equity Drawdown [Year 4] Please enter a positive value, using &quot;0&quot; for nil values." sqref="H143">
      <formula1>0</formula1>
    </dataValidation>
    <dataValidation type="decimal" operator="greaterThanOrEqual" showInputMessage="1" showErrorMessage="1" errorTitle="Projections &amp; Assumptions" error="Equity Drawdown [Year 5] Please enter a positive value, using &quot;0&quot; for nil values." sqref="I143">
      <formula1>0</formula1>
    </dataValidation>
    <dataValidation type="custom" showInputMessage="1" showErrorMessage="1" errorTitle="Projections &amp; Assumptions" error="Equity Drawdown [Year 0] must be entered to one decimal place" sqref="IL143">
      <formula1>IF(ISERROR(SEARCH(".",FYFPPA546)),0,LEN(FYFPPA546)-SEARCH(".",FYFPPA546))&lt;=1</formula1>
    </dataValidation>
    <dataValidation type="custom" showInputMessage="1" showErrorMessage="1" errorTitle="Projections &amp; Assumptions" error="Equity Drawdown [Year 1] must be entered to one decimal place" sqref="IM143">
      <formula1>IF(ISERROR(SEARCH(".",FYFPPA578)),0,LEN(FYFPPA578)-SEARCH(".",FYFPPA578))&lt;=1</formula1>
    </dataValidation>
    <dataValidation type="custom" showInputMessage="1" showErrorMessage="1" errorTitle="Projections &amp; Assumptions" error="Equity Drawdown [Year 2] must be entered to one decimal place" sqref="IN143">
      <formula1>IF(ISERROR(SEARCH(".",FYFPPA610)),0,LEN(FYFPPA610)-SEARCH(".",FYFPPA610))&lt;=1</formula1>
    </dataValidation>
    <dataValidation type="custom" showInputMessage="1" showErrorMessage="1" errorTitle="Projections &amp; Assumptions" error="Equity Drawdown [Year 3] must be entered to one decimal place" sqref="IO143">
      <formula1>IF(ISERROR(SEARCH(".",FYFPPA642)),0,LEN(FYFPPA642)-SEARCH(".",FYFPPA642))&lt;=1</formula1>
    </dataValidation>
    <dataValidation type="custom" showInputMessage="1" showErrorMessage="1" errorTitle="Projections &amp; Assumptions" error="Equity Drawdown [Year 4] must be entered to one decimal place" sqref="IP143">
      <formula1>IF(ISERROR(SEARCH(".",FYFPPA674)),0,LEN(FYFPPA674)-SEARCH(".",FYFPPA674))&lt;=1</formula1>
    </dataValidation>
    <dataValidation type="custom" showInputMessage="1" showErrorMessage="1" errorTitle="Projections &amp; Assumptions" error="Equity Drawdown [Year 5] must be entered to one decimal place" sqref="IQ143">
      <formula1>IF(ISERROR(SEARCH(".",FYFPPA706)),0,LEN(FYFPPA706)-SEARCH(".",FYFPPA706))&lt;=1</formula1>
    </dataValidation>
    <dataValidation type="decimal" operator="greaterThanOrEqual" showInputMessage="1" showErrorMessage="1" errorTitle="Projections &amp; Assumptions" error="Debt Drawdown [Year 0] Please enter a positive value, using &quot;0&quot; for nil values." sqref="D144">
      <formula1>0</formula1>
    </dataValidation>
    <dataValidation type="decimal" operator="greaterThanOrEqual" showInputMessage="1" showErrorMessage="1" errorTitle="Projections &amp; Assumptions" error="Debt Drawdown [Year 1] Please enter a positive value, using &quot;0&quot; for nil values." sqref="E144">
      <formula1>0</formula1>
    </dataValidation>
    <dataValidation type="decimal" operator="greaterThanOrEqual" showInputMessage="1" showErrorMessage="1" errorTitle="Projections &amp; Assumptions" error="Debt Drawdown [Year 2] Please enter a positive value, using &quot;0&quot; for nil values." sqref="F144">
      <formula1>0</formula1>
    </dataValidation>
    <dataValidation type="decimal" operator="greaterThanOrEqual" showInputMessage="1" showErrorMessage="1" errorTitle="Projections &amp; Assumptions" error="Debt Drawdown [Year 3] Please enter a positive value, using &quot;0&quot; for nil values." sqref="G144">
      <formula1>0</formula1>
    </dataValidation>
    <dataValidation type="decimal" operator="greaterThanOrEqual" showInputMessage="1" showErrorMessage="1" errorTitle="Projections &amp; Assumptions" error="Debt Drawdown [Year 4] Please enter a positive value, using &quot;0&quot; for nil values." sqref="H144">
      <formula1>0</formula1>
    </dataValidation>
    <dataValidation type="decimal" operator="greaterThanOrEqual" showInputMessage="1" showErrorMessage="1" errorTitle="Projections &amp; Assumptions" error="Debt Drawdown [Year 5] Please enter a positive value, using &quot;0&quot; for nil values." sqref="I144">
      <formula1>0</formula1>
    </dataValidation>
    <dataValidation type="custom" showInputMessage="1" showErrorMessage="1" errorTitle="Projections &amp; Assumptions" error="Debt Drawdown [Year 0] must be entered to one decimal place" sqref="IL144">
      <formula1>IF(ISERROR(SEARCH(".",FYFPPA547)),0,LEN(FYFPPA547)-SEARCH(".",FYFPPA547))&lt;=1</formula1>
    </dataValidation>
    <dataValidation type="custom" showInputMessage="1" showErrorMessage="1" errorTitle="Projections &amp; Assumptions" error="Debt Drawdown [Year 1] must be entered to one decimal place" sqref="IM144">
      <formula1>IF(ISERROR(SEARCH(".",FYFPPA579)),0,LEN(FYFPPA579)-SEARCH(".",FYFPPA579))&lt;=1</formula1>
    </dataValidation>
    <dataValidation type="custom" showInputMessage="1" showErrorMessage="1" errorTitle="Projections &amp; Assumptions" error="Debt Drawdown [Year 2] must be entered to one decimal place" sqref="IN144">
      <formula1>IF(ISERROR(SEARCH(".",FYFPPA611)),0,LEN(FYFPPA611)-SEARCH(".",FYFPPA611))&lt;=1</formula1>
    </dataValidation>
    <dataValidation type="custom" showInputMessage="1" showErrorMessage="1" errorTitle="Projections &amp; Assumptions" error="Debt Drawdown [Year 3] must be entered to one decimal place" sqref="IO144">
      <formula1>IF(ISERROR(SEARCH(".",FYFPPA643)),0,LEN(FYFPPA643)-SEARCH(".",FYFPPA643))&lt;=1</formula1>
    </dataValidation>
    <dataValidation type="custom" showInputMessage="1" showErrorMessage="1" errorTitle="Projections &amp; Assumptions" error="Debt Drawdown [Year 4] must be entered to one decimal place" sqref="IP144">
      <formula1>IF(ISERROR(SEARCH(".",FYFPPA675)),0,LEN(FYFPPA675)-SEARCH(".",FYFPPA675))&lt;=1</formula1>
    </dataValidation>
    <dataValidation type="custom" showInputMessage="1" showErrorMessage="1" errorTitle="Projections &amp; Assumptions" error="Debt Drawdown [Year 5] must be entered to one decimal place" sqref="IQ144">
      <formula1>IF(ISERROR(SEARCH(".",FYFPPA707)),0,LEN(FYFPPA707)-SEARCH(".",FYFPPA707))&lt;=1</formula1>
    </dataValidation>
    <dataValidation type="decimal" operator="lessThanOrEqual" showInputMessage="1" showErrorMessage="1" errorTitle="Projections &amp; Assumptions" error="Debt Repayment [Year 0] Please enter a negative value, using &quot;0&quot; for nil values." sqref="D145">
      <formula1>0</formula1>
    </dataValidation>
    <dataValidation type="decimal" operator="lessThanOrEqual" showInputMessage="1" showErrorMessage="1" errorTitle="Projections &amp; Assumptions" error="Debt Repayment [Year 1] Please enter a negative value, using &quot;0&quot; for nil values." sqref="E145">
      <formula1>0</formula1>
    </dataValidation>
    <dataValidation type="decimal" operator="lessThanOrEqual" showInputMessage="1" showErrorMessage="1" errorTitle="Projections &amp; Assumptions" error="Debt Repayment [Year 2] Please enter a negative value, using &quot;0&quot; for nil values." sqref="F145">
      <formula1>0</formula1>
    </dataValidation>
    <dataValidation type="decimal" operator="lessThanOrEqual" showInputMessage="1" showErrorMessage="1" errorTitle="Projections &amp; Assumptions" error="Debt Repayment [Year 3] Please enter a negative value, using &quot;0&quot; for nil values." sqref="G145">
      <formula1>0</formula1>
    </dataValidation>
    <dataValidation type="decimal" operator="lessThanOrEqual" showInputMessage="1" showErrorMessage="1" errorTitle="Projections &amp; Assumptions" error="Debt Repayment [Year 4] Please enter a negative value, using &quot;0&quot; for nil values." sqref="H145">
      <formula1>0</formula1>
    </dataValidation>
    <dataValidation type="decimal" operator="lessThanOrEqual" showInputMessage="1" showErrorMessage="1" errorTitle="Projections &amp; Assumptions" error="Debt Repayment [Year 5] Please enter a negative value, using &quot;0&quot; for nil values." sqref="I145">
      <formula1>0</formula1>
    </dataValidation>
    <dataValidation type="custom" showInputMessage="1" showErrorMessage="1" errorTitle="Projections &amp; Assumptions" error="Debt Repayment [Year 0] must be entered to one decimal place" sqref="IL145">
      <formula1>IF(ISERROR(SEARCH(".",FYFPPA548)),0,LEN(FYFPPA548)-SEARCH(".",FYFPPA548))&lt;=1</formula1>
    </dataValidation>
    <dataValidation type="custom" showInputMessage="1" showErrorMessage="1" errorTitle="Projections &amp; Assumptions" error="Debt Repayment [Year 1] must be entered to one decimal place" sqref="IM145">
      <formula1>IF(ISERROR(SEARCH(".",FYFPPA580)),0,LEN(FYFPPA580)-SEARCH(".",FYFPPA580))&lt;=1</formula1>
    </dataValidation>
    <dataValidation type="custom" showInputMessage="1" showErrorMessage="1" errorTitle="Projections &amp; Assumptions" error="Debt Repayment [Year 2] must be entered to one decimal place" sqref="IN145">
      <formula1>IF(ISERROR(SEARCH(".",FYFPPA612)),0,LEN(FYFPPA612)-SEARCH(".",FYFPPA612))&lt;=1</formula1>
    </dataValidation>
    <dataValidation type="custom" showInputMessage="1" showErrorMessage="1" errorTitle="Projections &amp; Assumptions" error="Debt Repayment [Year 3] must be entered to one decimal place" sqref="IO145">
      <formula1>IF(ISERROR(SEARCH(".",FYFPPA644)),0,LEN(FYFPPA644)-SEARCH(".",FYFPPA644))&lt;=1</formula1>
    </dataValidation>
    <dataValidation type="custom" showInputMessage="1" showErrorMessage="1" errorTitle="Projections &amp; Assumptions" error="Debt Repayment [Year 4] must be entered to one decimal place" sqref="IP145">
      <formula1>IF(ISERROR(SEARCH(".",FYFPPA676)),0,LEN(FYFPPA676)-SEARCH(".",FYFPPA676))&lt;=1</formula1>
    </dataValidation>
    <dataValidation type="custom" showInputMessage="1" showErrorMessage="1" errorTitle="Projections &amp; Assumptions" error="Debt Repayment [Year 5] must be entered to one decimal place" sqref="IQ145">
      <formula1>IF(ISERROR(SEARCH(".",FYFPPA708)),0,LEN(FYFPPA708)-SEARCH(".",FYFPPA708))&lt;=1</formula1>
    </dataValidation>
    <dataValidation type="decimal" operator="greaterThanOrEqual" showInputMessage="1" showErrorMessage="1" errorTitle="Projections &amp; Assumptions" error="Working Capital (Cash) - Drawn / (Repaid) [Year 0] Please enter a number" sqref="D146">
      <formula1>-99999999999</formula1>
    </dataValidation>
    <dataValidation type="decimal" operator="greaterThanOrEqual" showInputMessage="1" showErrorMessage="1" errorTitle="Projections &amp; Assumptions" error="Working Capital (Cash) - Drawn / (Repaid) [Year 1] Please enter a number" sqref="E146">
      <formula1>-99999999999</formula1>
    </dataValidation>
    <dataValidation type="decimal" operator="greaterThanOrEqual" showInputMessage="1" showErrorMessage="1" errorTitle="Projections &amp; Assumptions" error="Working Capital (Cash) - Drawn / (Repaid) [Year 2] Please enter a number" sqref="F146">
      <formula1>-99999999999</formula1>
    </dataValidation>
    <dataValidation type="decimal" operator="greaterThanOrEqual" showInputMessage="1" showErrorMessage="1" errorTitle="Projections &amp; Assumptions" error="Working Capital (Cash) - Drawn / (Repaid) [Year 3] Please enter a number" sqref="G146">
      <formula1>-99999999999</formula1>
    </dataValidation>
    <dataValidation type="decimal" operator="greaterThanOrEqual" showInputMessage="1" showErrorMessage="1" errorTitle="Projections &amp; Assumptions" error="Working Capital (Cash) - Drawn / (Repaid) [Year 4] Please enter a number" sqref="H146">
      <formula1>-99999999999</formula1>
    </dataValidation>
    <dataValidation type="decimal" operator="greaterThanOrEqual" showInputMessage="1" showErrorMessage="1" errorTitle="Projections &amp; Assumptions" error="Working Capital (Cash) - Drawn / (Repaid) [Year 5] Please enter a number" sqref="I146">
      <formula1>-99999999999</formula1>
    </dataValidation>
    <dataValidation type="custom" showInputMessage="1" showErrorMessage="1" errorTitle="Projections &amp; Assumptions" error="Working Capital (Cash) - Drawn / (Repaid) [Year 0] must be entered to one decimal place" sqref="IL146">
      <formula1>IF(ISERROR(SEARCH(".",FYFPPA549)),0,LEN(FYFPPA549)-SEARCH(".",FYFPPA549))&lt;=1</formula1>
    </dataValidation>
    <dataValidation type="custom" showInputMessage="1" showErrorMessage="1" errorTitle="Projections &amp; Assumptions" error="Working Capital (Cash) - Drawn / (Repaid) [Year 1] must be entered to one decimal place" sqref="IM146">
      <formula1>IF(ISERROR(SEARCH(".",FYFPPA581)),0,LEN(FYFPPA581)-SEARCH(".",FYFPPA581))&lt;=1</formula1>
    </dataValidation>
    <dataValidation type="custom" showInputMessage="1" showErrorMessage="1" errorTitle="Projections &amp; Assumptions" error="Working Capital (Cash) - Drawn / (Repaid) [Year 2] must be entered to one decimal place" sqref="IN146">
      <formula1>IF(ISERROR(SEARCH(".",FYFPPA613)),0,LEN(FYFPPA613)-SEARCH(".",FYFPPA613))&lt;=1</formula1>
    </dataValidation>
    <dataValidation type="custom" showInputMessage="1" showErrorMessage="1" errorTitle="Projections &amp; Assumptions" error="Working Capital (Cash) - Drawn / (Repaid) [Year 3] must be entered to one decimal place" sqref="IO146">
      <formula1>IF(ISERROR(SEARCH(".",FYFPPA645)),0,LEN(FYFPPA645)-SEARCH(".",FYFPPA645))&lt;=1</formula1>
    </dataValidation>
    <dataValidation type="custom" showInputMessage="1" showErrorMessage="1" errorTitle="Projections &amp; Assumptions" error="Working Capital (Cash) - Drawn / (Repaid) [Year 4] must be entered to one decimal place" sqref="IP146">
      <formula1>IF(ISERROR(SEARCH(".",FYFPPA677)),0,LEN(FYFPPA677)-SEARCH(".",FYFPPA677))&lt;=1</formula1>
    </dataValidation>
    <dataValidation type="custom" showInputMessage="1" showErrorMessage="1" errorTitle="Projections &amp; Assumptions" error="Working Capital (Cash) - Drawn / (Repaid) [Year 5] must be entered to one decimal place" sqref="IQ146">
      <formula1>IF(ISERROR(SEARCH(".",FYFPPA709)),0,LEN(FYFPPA709)-SEARCH(".",FYFPPA709))&lt;=1</formula1>
    </dataValidation>
    <dataValidation showInputMessage="1" sqref="D149 E175:I175"/>
    <dataValidation type="decimal" operator="greaterThanOrEqual" showInputMessage="1" showErrorMessage="1" errorTitle="Projections &amp; Assumptions" error="Balance Brought Forward [Year 0] Please enter &quot;0&quot; for nil values" sqref="D152">
      <formula1>-99999999999</formula1>
    </dataValidation>
    <dataValidation type="decimal" operator="greaterThanOrEqual" showInputMessage="1" showErrorMessage="1" errorTitle="Projections &amp; Assumptions" error="Balance Brought Forward [Year 1] Please enter &quot;0&quot; for nil values" sqref="E152">
      <formula1>-99999999999</formula1>
    </dataValidation>
    <dataValidation type="custom" showInputMessage="1" showErrorMessage="1" errorTitle="Projections &amp; Assumptions" error="Balance Brought forward [Year 0] must be entered to one decimal place" sqref="IL152">
      <formula1>IF(ISERROR(SEARCH(".",FYFPPA552)),0,LEN(FYFPPA552)-SEARCH(".",FYFPPA552))&lt;=1</formula1>
    </dataValidation>
    <dataValidation type="custom" showInputMessage="1" showErrorMessage="1" errorTitle="Projections &amp; Assumptions" error="Balance Brought forward [Year 1] must be entered to one decimal place" sqref="IM152">
      <formula1>IF(ISERROR(SEARCH(".",FYFPPA584)),0,LEN(FYFPPA584)-SEARCH(".",FYFPPA584))&lt;=1</formula1>
    </dataValidation>
    <dataValidation type="whole" showInputMessage="1" showErrorMessage="1" errorTitle="Units added and lost" error="Social Rent Properties [Year 0] must be a positive value. Please enter &quot;0&quot; for nil values" sqref="D171">
      <formula1>0</formula1>
      <formula2>99999999</formula2>
    </dataValidation>
    <dataValidation type="whole" showInputMessage="1" showErrorMessage="1" errorTitle="Units added and lost" error="Social Rent Properties [Year 1] must be a positive value. Please enter &quot;0&quot; for nil values" sqref="E171">
      <formula1>0</formula1>
      <formula2>99999999</formula2>
    </dataValidation>
    <dataValidation type="whole" showInputMessage="1" showErrorMessage="1" errorTitle="Units added and lost" error="Social Rent Properties [Year 2] must be a positive value. Please enter &quot;0&quot; for nil values" sqref="F171">
      <formula1>0</formula1>
      <formula2>99999999</formula2>
    </dataValidation>
    <dataValidation type="whole" showInputMessage="1" showErrorMessage="1" errorTitle="Units added and lost" error="Social Rent Properties [Year 3] must be a positive value. Please enter &quot;0&quot; for nil values" sqref="G171">
      <formula1>0</formula1>
      <formula2>99999999</formula2>
    </dataValidation>
    <dataValidation type="whole" showInputMessage="1" showErrorMessage="1" errorTitle="Units added and lost" error="Social Rent Properties [Year 4] must be a positive value. Please enter &quot;0&quot; for nil values" sqref="H171">
      <formula1>0</formula1>
      <formula2>99999999</formula2>
    </dataValidation>
    <dataValidation type="whole" showInputMessage="1" showErrorMessage="1" errorTitle="Units added and lost" error="Social Rent Properties [Year 5] must be a positive value. Please enter &quot;0&quot; for nil values" sqref="I171">
      <formula1>0</formula1>
      <formula2>99999999</formula2>
    </dataValidation>
    <dataValidation type="custom" showInputMessage="1" showErrorMessage="1" errorTitle="Projections &amp; Assumptions" error="Social Rent Properties [Year 0] must be  a whole number" sqref="IL171">
      <formula1>IF(ISERROR(SEARCH(".",FYFPPA1024)),0,1)=0</formula1>
    </dataValidation>
    <dataValidation type="custom" showInputMessage="1" showErrorMessage="1" errorTitle="Projections &amp; Assumptions" error="Social Rent Properties [Year 1] must be  a whole number" sqref="IM171">
      <formula1>IF(ISERROR(SEARCH(".",FYFPPA1028)),0,1)=0</formula1>
    </dataValidation>
    <dataValidation type="custom" showInputMessage="1" showErrorMessage="1" errorTitle="Projections &amp; Assumptions" error="Social Rent Properties [Year 2] must be  a whole number" sqref="IN171">
      <formula1>IF(ISERROR(SEARCH(".",FYFPPA1032)),0,1)=0</formula1>
    </dataValidation>
    <dataValidation type="custom" showInputMessage="1" showErrorMessage="1" errorTitle="Projections &amp; Assumptions" error="Social Rent Properties [Year 3] must be  a whole number" sqref="IO171">
      <formula1>IF(ISERROR(SEARCH(".",FYFPPA1036)),0,1)=0</formula1>
    </dataValidation>
    <dataValidation type="custom" showInputMessage="1" showErrorMessage="1" errorTitle="Projections &amp; Assumptions" error="Social Rent Properties [Year 4] must be  a whole number" sqref="IP171">
      <formula1>IF(ISERROR(SEARCH(".",FYFPPA1040)),0,1)=0</formula1>
    </dataValidation>
    <dataValidation type="custom" showInputMessage="1" showErrorMessage="1" errorTitle="Projections &amp; Assumptions" error="Social Rent Properties [Year 5] must be  a whole number" sqref="IQ171">
      <formula1>IF(ISERROR(SEARCH(".",FYFPPA1044)),0,1)=0</formula1>
    </dataValidation>
    <dataValidation type="whole" showInputMessage="1" showErrorMessage="1" errorTitle="Units added and lost" error="MMR Properties [Year 0] must be a positive value. Please enter &quot;0&quot; for nil values" sqref="D172">
      <formula1>0</formula1>
      <formula2>99999999</formula2>
    </dataValidation>
    <dataValidation type="whole" showInputMessage="1" showErrorMessage="1" errorTitle="Units added and lost" error="MMR Properties [Year 1] must be a positive value. Please enter &quot;0&quot; for nil values" sqref="E172">
      <formula1>0</formula1>
      <formula2>99999999</formula2>
    </dataValidation>
    <dataValidation type="whole" showInputMessage="1" showErrorMessage="1" errorTitle="Units added and lost" error="MMR Properties [Year 2] must be a positive value. Please enter &quot;0&quot; for nil values" sqref="F172">
      <formula1>0</formula1>
      <formula2>99999999</formula2>
    </dataValidation>
    <dataValidation type="whole" showInputMessage="1" showErrorMessage="1" errorTitle="Units added and lost" error="MMR Properties [Year 3] must be a positive value. Please enter &quot;0&quot; for nil values" sqref="G172">
      <formula1>0</formula1>
      <formula2>99999999</formula2>
    </dataValidation>
    <dataValidation type="whole" showInputMessage="1" showErrorMessage="1" errorTitle="Units added and lost" error="MMR Properties [Year 4] must be a positive value. Please enter &quot;0&quot; for nil values" sqref="H172">
      <formula1>0</formula1>
      <formula2>99999999</formula2>
    </dataValidation>
    <dataValidation type="whole" showInputMessage="1" showErrorMessage="1" errorTitle="Units added and lost" error="MMR Properties [Year 5] must be a positive value. Please enter &quot;0&quot; for nil values" sqref="I172">
      <formula1>0</formula1>
      <formula2>99999999</formula2>
    </dataValidation>
    <dataValidation type="custom" showInputMessage="1" showErrorMessage="1" errorTitle="Projections &amp; Assumptions" error="MMR Properties [Year 0] must be  a whole number" sqref="IL172">
      <formula1>IF(ISERROR(SEARCH(".",FYFPPA1025)),0,1)=0</formula1>
    </dataValidation>
    <dataValidation type="custom" showInputMessage="1" showErrorMessage="1" errorTitle="Projections &amp; Assumptions" error="MMR Properties [Year 1] must be  a whole number" sqref="IM172">
      <formula1>IF(ISERROR(SEARCH(".",FYFPPA1029)),0,1)=0</formula1>
    </dataValidation>
    <dataValidation type="custom" showInputMessage="1" showErrorMessage="1" errorTitle="Projections &amp; Assumptions" error="MMR Properties [Year 2] must be  a whole number" sqref="IN172">
      <formula1>IF(ISERROR(SEARCH(".",FYFPPA1033)),0,1)=0</formula1>
    </dataValidation>
    <dataValidation type="custom" showInputMessage="1" showErrorMessage="1" errorTitle="Projections &amp; Assumptions" error="MMR Properties [Year 3] must be  a whole number" sqref="IO172">
      <formula1>IF(ISERROR(SEARCH(".",FYFPPA1037)),0,1)=0</formula1>
    </dataValidation>
    <dataValidation type="custom" showInputMessage="1" showErrorMessage="1" errorTitle="Projections &amp; Assumptions" error="MMR Properties [Year 4] must be  a whole number" sqref="IP172">
      <formula1>IF(ISERROR(SEARCH(".",FYFPPA1041)),0,1)=0</formula1>
    </dataValidation>
    <dataValidation type="custom" showInputMessage="1" showErrorMessage="1" errorTitle="Projections &amp; Assumptions" error="MMR Properties [Year 5] must be  a whole number" sqref="IQ172">
      <formula1>IF(ISERROR(SEARCH(".",FYFPPA1045)),0,1)=0</formula1>
    </dataValidation>
    <dataValidation type="whole" showInputMessage="1" showErrorMessage="1" errorTitle="Units added and lost" error="Low Costs Home Ownership Properties [Year 0] must be a positive value. Please enter &quot;0&quot; for nil values" sqref="D173">
      <formula1>0</formula1>
      <formula2>99999999</formula2>
    </dataValidation>
    <dataValidation type="whole" showInputMessage="1" showErrorMessage="1" errorTitle="Units added and lost" error="Low Costs Home Ownership Properties [Year 1] must be a positive value. Please enter &quot;0&quot; for nil values" sqref="E173">
      <formula1>0</formula1>
      <formula2>99999999</formula2>
    </dataValidation>
    <dataValidation type="whole" showInputMessage="1" showErrorMessage="1" errorTitle="Units added and lost" error="Low Costs Home Ownership Properties [Year 2] must be a positive value. Please enter &quot;0&quot; for nil values" sqref="F173">
      <formula1>0</formula1>
      <formula2>99999999</formula2>
    </dataValidation>
    <dataValidation type="whole" showInputMessage="1" showErrorMessage="1" errorTitle="Units added and lost" error="Low Costs Home Ownership Properties [Year 3] must be a positive value. Please enter &quot;0&quot; for nil values" sqref="G173">
      <formula1>0</formula1>
      <formula2>99999999</formula2>
    </dataValidation>
    <dataValidation type="whole" showInputMessage="1" showErrorMessage="1" errorTitle="Units added and lost" error="Low Costs Home Ownership Properties [Year 4] must be a positive value. Please enter &quot;0&quot; for nil values" sqref="H173">
      <formula1>0</formula1>
      <formula2>99999999</formula2>
    </dataValidation>
    <dataValidation type="whole" showInputMessage="1" showErrorMessage="1" errorTitle="Units added and lost" error="Low Costs Home Ownership Properties [Year 5] must be a positive value. Please enter &quot;0&quot; for nil values" sqref="I173">
      <formula1>0</formula1>
      <formula2>99999999</formula2>
    </dataValidation>
    <dataValidation type="custom" showInputMessage="1" showErrorMessage="1" errorTitle="Projections &amp; Assumptions" error="Low Costs Home Ownership Properties [Year 0] must be  a whole number" sqref="IL173">
      <formula1>IF(ISERROR(SEARCH(".",FYFPPA1026)),0,1)=0</formula1>
    </dataValidation>
    <dataValidation type="custom" showInputMessage="1" showErrorMessage="1" errorTitle="Projections &amp; Assumptions" error="Low Costs Home Ownership Properties [Year 1] must be  a whole number" sqref="IM173">
      <formula1>IF(ISERROR(SEARCH(".",FYFPPA1030)),0,1)=0</formula1>
    </dataValidation>
    <dataValidation type="custom" showInputMessage="1" showErrorMessage="1" errorTitle="Projections &amp; Assumptions" error="Low Costs Home Ownership Properties [Year 2] must be  a whole number" sqref="IN173">
      <formula1>IF(ISERROR(SEARCH(".",FYFPPA1034)),0,1)=0</formula1>
    </dataValidation>
    <dataValidation type="custom" showInputMessage="1" showErrorMessage="1" errorTitle="Projections &amp; Assumptions" error="Low Costs Home Ownership Properties [Year 3] must be  a whole number" sqref="IO173">
      <formula1>IF(ISERROR(SEARCH(".",FYFPPA1038)),0,1)=0</formula1>
    </dataValidation>
    <dataValidation type="custom" showInputMessage="1" showErrorMessage="1" errorTitle="Projections &amp; Assumptions" error="Low Costs Home Ownership Properties [Year 4] must be  a whole number" sqref="IP173">
      <formula1>IF(ISERROR(SEARCH(".",FYFPPA1042)),0,1)=0</formula1>
    </dataValidation>
    <dataValidation type="custom" showInputMessage="1" showErrorMessage="1" errorTitle="Projections &amp; Assumptions" error="Low Costs Home Ownership Properties [Year 5] must be  a whole number" sqref="IQ173">
      <formula1>IF(ISERROR(SEARCH(".",FYFPPA1046)),0,1)=0</formula1>
    </dataValidation>
    <dataValidation type="whole" showInputMessage="1" showErrorMessage="1" errorTitle="Units added and lost" error="Properties - Other Tenures [Year 0] must be a positive value. Please enter &quot;0&quot; for nil values" sqref="D174">
      <formula1>0</formula1>
      <formula2>99999999</formula2>
    </dataValidation>
    <dataValidation type="whole" showInputMessage="1" showErrorMessage="1" errorTitle="Units added and lost" error="Properties - Other Tenures [Year 1] must be a positive value. Please enter &quot;0&quot; for nil values" sqref="E174">
      <formula1>0</formula1>
      <formula2>99999999</formula2>
    </dataValidation>
    <dataValidation type="whole" showInputMessage="1" showErrorMessage="1" errorTitle="Units added and lost" error="Properties - Other Tenures [Year 2] must be a positive value. Please enter &quot;0&quot; for nil values" sqref="F174">
      <formula1>0</formula1>
      <formula2>99999999</formula2>
    </dataValidation>
    <dataValidation type="whole" showInputMessage="1" showErrorMessage="1" errorTitle="Units added and lost" error="Properties - Other Tenures [Year 3] must be a positive value. Please enter &quot;0&quot; for nil values" sqref="G174">
      <formula1>0</formula1>
      <formula2>99999999</formula2>
    </dataValidation>
    <dataValidation type="whole" showInputMessage="1" showErrorMessage="1" errorTitle="Units added and lost" error="Properties - Other Tenures [Year 4] must be a positive value. Please enter &quot;0&quot; for nil values" sqref="H174">
      <formula1>0</formula1>
      <formula2>99999999</formula2>
    </dataValidation>
    <dataValidation type="whole" showInputMessage="1" showErrorMessage="1" errorTitle="Units added and lost" error="Properties - Other Tenures [Year 5] must be a positive value. Please enter &quot;0&quot; for nil values" sqref="I174">
      <formula1>0</formula1>
      <formula2>99999999</formula2>
    </dataValidation>
    <dataValidation type="custom" showInputMessage="1" showErrorMessage="1" errorTitle="Projections &amp; Assumptions" error="Properties - Other Tenures [Year 0]  must be  a whole number" sqref="IL174">
      <formula1>IF(ISERROR(SEARCH(".",FYFPPA1027)),0,1)=0</formula1>
    </dataValidation>
    <dataValidation type="custom" showInputMessage="1" showErrorMessage="1" errorTitle="Projections &amp; Assumptions" error="Properties - Other Tenures [Year 1] must be a positive value" sqref="IM174">
      <formula1>IF(ISERROR(SEARCH(".",FYFPPA1031)),0,1)=0</formula1>
    </dataValidation>
    <dataValidation type="custom" showInputMessage="1" showErrorMessage="1" errorTitle="Projections &amp; Assumptions" error="Properties - Other Tenures [Year 2] must be a positive value" sqref="IN174">
      <formula1>IF(ISERROR(SEARCH(".",FYFPPA1035)),0,1)=0</formula1>
    </dataValidation>
    <dataValidation type="custom" showInputMessage="1" showErrorMessage="1" errorTitle="Projections &amp; Assumptions" error="Properties - Other Tenures [Year 3] must be a positive value" sqref="IO174">
      <formula1>IF(ISERROR(SEARCH(".",FYFPPA1039)),0,1)=0</formula1>
    </dataValidation>
    <dataValidation type="custom" showInputMessage="1" showErrorMessage="1" errorTitle="Projections &amp; Assumptions" error="Properties - Other Tenures [Year 4] must be a positive value" sqref="IP174">
      <formula1>IF(ISERROR(SEARCH(".",FYFPPA1043)),0,1)=0</formula1>
    </dataValidation>
    <dataValidation type="custom" showInputMessage="1" showErrorMessage="1" errorTitle="Projections &amp; Assumptions" error="Properties - Other Tenures [Year 5] must be a positive value" sqref="IQ174">
      <formula1>IF(ISERROR(SEARCH(".",FYFPPA1047)),0,1)=0</formula1>
    </dataValidation>
    <dataValidation showInputMessage="1" errorTitle="Units added and lost" sqref="D175 D163:I163"/>
    <dataValidation type="whole" allowBlank="1" showInputMessage="1" showErrorMessage="1" errorTitle="Units added and lost" error="Number of units owned at end of period [Year 0] must be a positive value. Please enter &quot;0&quot; for nil values" sqref="D176">
      <formula1>0</formula1>
      <formula2>99999999</formula2>
    </dataValidation>
    <dataValidation allowBlank="1" showInputMessage="1" sqref="F213:I213 D213 H176 E176:F176"/>
    <dataValidation allowBlank="1" showInputMessage="1" errorTitle="Units added and lost" sqref="G176 I176"/>
    <dataValidation type="whole" showInputMessage="1" showErrorMessage="1" errorTitle="Units added and lost" error="Number of units managed at end of period (exclude factored units) [Year 0] must be a positive value. Please enter &quot;0&quot; for nil values" sqref="D177">
      <formula1>0</formula1>
      <formula2>99999999</formula2>
    </dataValidation>
    <dataValidation type="whole" showInputMessage="1" showErrorMessage="1" errorTitle="Units added and lost" error="Number of units managed at end of period (exclude factored units) [Year 1] must be a positive value. Please enter &quot;0&quot; for nil values" sqref="E177">
      <formula1>0</formula1>
      <formula2>99999999</formula2>
    </dataValidation>
    <dataValidation type="whole" showInputMessage="1" showErrorMessage="1" errorTitle="Units added and lost" error="Number of units managed at end of period (exclude factored units) [Year 2] must be a positive value. Please enter &quot;0&quot; for nil values" sqref="F177">
      <formula1>0</formula1>
      <formula2>99999999</formula2>
    </dataValidation>
    <dataValidation type="whole" showInputMessage="1" showErrorMessage="1" errorTitle="Units added and lost" error="Number of units managed at end of period (exclude factored units) [Year 3] must be a positive value. Please enter &quot;0&quot; for nil values" sqref="G177">
      <formula1>0</formula1>
      <formula2>99999999</formula2>
    </dataValidation>
    <dataValidation type="whole" showInputMessage="1" showErrorMessage="1" errorTitle="Units added and lost" error="Number of units managed at end of period (exclude factored units) [Year 4] must be a positive value. Please enter &quot;0&quot; for nil values" sqref="H177">
      <formula1>0</formula1>
      <formula2>99999999</formula2>
    </dataValidation>
    <dataValidation type="whole" showInputMessage="1" showErrorMessage="1" errorTitle="Units added and lost" error="Number of units managed at end of period (exclude factored units) [Year 5] must be a positive value. Please enter &quot;0&quot; for nil values" sqref="I177">
      <formula1>0</formula1>
      <formula2>99999999</formula2>
    </dataValidation>
    <dataValidation type="custom" showInputMessage="1" showErrorMessage="1" errorTitle="Projections &amp; Assumptions" error="Number of units managed [Year 0] must be  a whole number" sqref="IL177">
      <formula1>IF(ISERROR(SEARCH(".",FYFPPA338)),0,1)=0</formula1>
    </dataValidation>
    <dataValidation type="custom" showInputMessage="1" showErrorMessage="1" errorTitle="Projections &amp; Assumptions" error="Number of units managed [Year 1] must be a whole number" sqref="IM177">
      <formula1>IF(ISERROR(SEARCH(".",FYFPPA369)),0,1)=0</formula1>
    </dataValidation>
    <dataValidation type="custom" showInputMessage="1" showErrorMessage="1" errorTitle="Projections &amp; Assumptions" error="Number of units managed [Year 2] must be a whole number" sqref="IN177">
      <formula1>IF(ISERROR(SEARCH(".",FYFPPA400)),0,1)=0</formula1>
    </dataValidation>
    <dataValidation type="custom" showInputMessage="1" showErrorMessage="1" errorTitle="Projections &amp; Assumptions" error="Number of units managed [Year 3] must a whole number" sqref="IO177">
      <formula1>IF(ISERROR(SEARCH(".",FYFPPA431)),0,1)=0</formula1>
    </dataValidation>
    <dataValidation type="custom" showInputMessage="1" showErrorMessage="1" errorTitle="Projections &amp; Assumptions" error="Number of units managed [Year 4] must be a whole number" sqref="IP177">
      <formula1>IF(ISERROR(SEARCH(".",FYFPPA462)),0,1)=0</formula1>
    </dataValidation>
    <dataValidation type="custom" showInputMessage="1" showErrorMessage="1" errorTitle="Projections &amp; Assumptions" error="Number of units managed [Year 5] must be a whole number" sqref="IQ177">
      <formula1>IF(ISERROR(SEARCH(".",FYFPPA493)),0,1)=0</formula1>
    </dataValidation>
    <dataValidation type="whole" showInputMessage="1" showErrorMessage="1" errorTitle="Units added and lost" error="New Social Rent Properties added [Year 0] must be a positive value. Please enter &quot;0&quot; for nil values" prompt="Enter new units that are made available for letting purposes in the year and record how those units have been financed in that same year – regardless of when monies have or will be received." sqref="D159">
      <formula1>0</formula1>
      <formula2>99999999</formula2>
    </dataValidation>
    <dataValidation type="whole" showInputMessage="1" showErrorMessage="1" errorTitle="Units added and lost" error="New Social Rent Properties added [Year 1] must be a positive value. Please enter &quot;0&quot; for nil values" sqref="E159">
      <formula1>0</formula1>
      <formula2>99999999</formula2>
    </dataValidation>
    <dataValidation type="whole" showInputMessage="1" showErrorMessage="1" errorTitle="Units added and lost" error="New Social Rent Properties added [Year 2] must be a positive value. Please enter &quot;0&quot; for nil values" sqref="F159">
      <formula1>0</formula1>
      <formula2>99999999</formula2>
    </dataValidation>
    <dataValidation type="whole" showInputMessage="1" showErrorMessage="1" errorTitle="Units added and lost" error="New Social Rent Properties added [Year 3] must be a positive value. Please enter &quot;0&quot; for nil values" sqref="G159">
      <formula1>0</formula1>
      <formula2>99999999</formula2>
    </dataValidation>
    <dataValidation type="whole" showInputMessage="1" showErrorMessage="1" errorTitle="Units added and lost" error="New Social Rent Properties added [Year 4] must be a positive value. Please enter &quot;0&quot; for nil values" sqref="H159">
      <formula1>0</formula1>
      <formula2>99999999</formula2>
    </dataValidation>
    <dataValidation type="whole" showInputMessage="1" showErrorMessage="1" errorTitle="Units added and lost" error="New Social Rent Properties added [Year 5] must be a positive value. Please enter &quot;0&quot; for nil values" sqref="I159">
      <formula1>0</formula1>
      <formula2>99999999</formula2>
    </dataValidation>
    <dataValidation type="custom" showInputMessage="1" showErrorMessage="1" errorTitle="Projections &amp; Assumptions" error="New Social Rent Properties added [Year 0] must be  a whole number" sqref="IL159">
      <formula1>IF(ISERROR(SEARCH(".",FYFPPA730)),0,1)=0</formula1>
    </dataValidation>
    <dataValidation type="custom" showInputMessage="1" showErrorMessage="1" errorTitle="Projections &amp; Assumptions" error="New Social Rent Properties added [Year 1] must be a whole number" sqref="IM159">
      <formula1>IF(ISERROR(SEARCH(".",FYFPPA731)),0,1)=0</formula1>
    </dataValidation>
    <dataValidation type="custom" showInputMessage="1" showErrorMessage="1" errorTitle="Projections &amp; Assumptions" error="New Social Rent Properties added [Year 2] must be a whole number" sqref="IN159">
      <formula1>IF(ISERROR(SEARCH(".",FYFPPA732)),0,1)=0</formula1>
    </dataValidation>
    <dataValidation type="custom" showInputMessage="1" showErrorMessage="1" errorTitle="Projections &amp; Assumptions" error="New Social Rent Properties added [Year 3] must be a whole number" sqref="IO159">
      <formula1>IF(ISERROR(SEARCH(".",FYFPPA733)),0,1)=0</formula1>
    </dataValidation>
    <dataValidation type="custom" showInputMessage="1" showErrorMessage="1" errorTitle="Projections &amp; Assumptions" error="New Social Rent Properties added [Year 4] must be a whole number" sqref="IP159">
      <formula1>IF(ISERROR(SEARCH(".",FYFPPA734)),0,1)=0</formula1>
    </dataValidation>
    <dataValidation type="custom" showInputMessage="1" showErrorMessage="1" errorTitle="Projections &amp; Assumptions" error="New Social Rent Properties added [Year 5] must be a whole number" sqref="IQ159">
      <formula1>IF(ISERROR(SEARCH(".",FYFPPA735)),0,1)=0</formula1>
    </dataValidation>
    <dataValidation type="whole" showInputMessage="1" showErrorMessage="1" errorTitle="Units added and lost" error="New MMR Properties added [Year 0] must be a positive value. Please enter &quot;0&quot; for nil values" sqref="D160">
      <formula1>0</formula1>
      <formula2>99999999</formula2>
    </dataValidation>
    <dataValidation type="whole" showInputMessage="1" showErrorMessage="1" errorTitle="Units added and lost" error="New MMR Properties added [Year 1] must be a positive value. Please enter &quot;0&quot; for nil values" sqref="E160">
      <formula1>0</formula1>
      <formula2>99999999</formula2>
    </dataValidation>
    <dataValidation type="whole" showInputMessage="1" showErrorMessage="1" errorTitle="Units added and lost" error="New MMR Properties added [Year 2] must be a positive value. Please enter &quot;0&quot; for nil values" sqref="F160">
      <formula1>0</formula1>
      <formula2>99999999</formula2>
    </dataValidation>
    <dataValidation type="whole" showInputMessage="1" showErrorMessage="1" errorTitle="Units added and lost" error="New MMR Properties added [Year 3] must be a positive value. Please enter &quot;0&quot; for nil values" sqref="G160">
      <formula1>0</formula1>
      <formula2>99999999</formula2>
    </dataValidation>
    <dataValidation type="whole" showInputMessage="1" showErrorMessage="1" errorTitle="Units added and lost" error="New MMR Properties added [Year 4] must be a positive value. Please enter &quot;0&quot; for nil values" sqref="H160">
      <formula1>0</formula1>
      <formula2>99999999</formula2>
    </dataValidation>
    <dataValidation type="whole" showInputMessage="1" showErrorMessage="1" errorTitle="Units added and lost" error="New MMR Properties added [Year 5] must be a positive value. Please enter &quot;0&quot; for nil values" sqref="I160">
      <formula1>0</formula1>
      <formula2>99999999</formula2>
    </dataValidation>
    <dataValidation type="custom" showInputMessage="1" showErrorMessage="1" errorTitle="Projections &amp; Assumptions" error="New MMR Properties added [Year 0] must be  a whole number" sqref="IL160">
      <formula1>IF(ISERROR(SEARCH(".",FYFPPA740)),0,1)=0</formula1>
    </dataValidation>
    <dataValidation type="custom" showInputMessage="1" showErrorMessage="1" errorTitle="Projections &amp; Assumptions" error="New MMR Properties added [Year 1] must be a whole number" sqref="IM160">
      <formula1>IF(ISERROR(SEARCH(".",FYFPPA741)),0,1)=0</formula1>
    </dataValidation>
    <dataValidation type="custom" showInputMessage="1" showErrorMessage="1" errorTitle="Projections &amp; Assumptions" error="New MMR Properties added [Year 2] must be a whole number" sqref="IN160">
      <formula1>IF(ISERROR(SEARCH(".",FYFPPA742)),0,1)=0</formula1>
    </dataValidation>
    <dataValidation type="custom" showInputMessage="1" showErrorMessage="1" errorTitle="Projections &amp; Assumptions" error="New MMR Properties added [Year 3] must be a whole number" sqref="IO160">
      <formula1>IF(ISERROR(SEARCH(".",FYFPPA743)),0,1)=0</formula1>
    </dataValidation>
    <dataValidation type="custom" showInputMessage="1" showErrorMessage="1" errorTitle="Projections &amp; Assumptions" error="New MMR Properties added [Year 4] must be a whole number" sqref="IP160">
      <formula1>IF(ISERROR(SEARCH(".",FYFPPA744)),0,1)=0</formula1>
    </dataValidation>
    <dataValidation type="custom" showInputMessage="1" showErrorMessage="1" errorTitle="Projections &amp; Assumptions" error="New MMR Properties added [Year 5] must be a whole number" sqref="IQ160">
      <formula1>IF(ISERROR(SEARCH(".",FYFPPA745)),0,1)=0</formula1>
    </dataValidation>
    <dataValidation type="whole" showInputMessage="1" showErrorMessage="1" errorTitle="Units added and lost" error="New Low Costs Home Ownership Properties added [Year 0] must be a positive value. Please enter &quot;0&quot; for nil values" sqref="D161">
      <formula1>0</formula1>
      <formula2>99999999</formula2>
    </dataValidation>
    <dataValidation type="whole" showInputMessage="1" showErrorMessage="1" errorTitle="Units added and lost" error="New Low Costs Home Ownership Properties added [Year 1] must be a positive value. Please enter &quot;0&quot; for nil values" sqref="E161">
      <formula1>0</formula1>
      <formula2>99999999</formula2>
    </dataValidation>
    <dataValidation type="whole" showInputMessage="1" showErrorMessage="1" errorTitle="Units added and lost" error="New Low Costs Home Ownership Properties added [Year 2] must be a positive value. Please enter &quot;0&quot; for nil values" sqref="F161">
      <formula1>0</formula1>
      <formula2>99999999</formula2>
    </dataValidation>
    <dataValidation type="whole" showInputMessage="1" showErrorMessage="1" errorTitle="Units added and lost" error="New Low Costs Home Ownership Properties added [Year 3] must be a positive value. Please enter &quot;0&quot; for nil values" sqref="G161">
      <formula1>0</formula1>
      <formula2>99999999</formula2>
    </dataValidation>
    <dataValidation type="whole" showInputMessage="1" showErrorMessage="1" errorTitle="Units added and lost" error="New Low Costs Home Ownership Properties added [Year 4] must be a positive value. Please enter &quot;0&quot; for nil values" sqref="H161">
      <formula1>0</formula1>
      <formula2>99999999</formula2>
    </dataValidation>
    <dataValidation type="whole" showInputMessage="1" showErrorMessage="1" errorTitle="Units added and lost" error="New Low Costs Home Ownership Properties added [Year 5] must be a positive value. Please enter &quot;0&quot; for nil values" sqref="I161">
      <formula1>0</formula1>
      <formula2>99999999</formula2>
    </dataValidation>
    <dataValidation type="custom" showInputMessage="1" showErrorMessage="1" errorTitle="Projections &amp; Assumptions" error="New Low Costs Home Ownership Properties addedd [Year 0] must be  a whole number" sqref="IL161">
      <formula1>IF(ISERROR(SEARCH(".",FYFPPA750)),0,1)=0</formula1>
    </dataValidation>
    <dataValidation type="custom" showInputMessage="1" showErrorMessage="1" errorTitle="Projections &amp; Assumptions" error="New Low Costs Home Ownership Properties addedd [Year 1] must be a whole number" sqref="IM161">
      <formula1>IF(ISERROR(SEARCH(".",FYFPPA751)),0,1)=0</formula1>
    </dataValidation>
    <dataValidation type="custom" showInputMessage="1" showErrorMessage="1" errorTitle="Projections &amp; Assumptions" error="New Low Costs Home Ownership Properties addedd [Year 2] must be a whole number" sqref="IN161">
      <formula1>IF(ISERROR(SEARCH(".",FYFPPA752)),0,1)=0</formula1>
    </dataValidation>
    <dataValidation type="custom" showInputMessage="1" showErrorMessage="1" errorTitle="Projections &amp; Assumptions" error="New Low Costs Home Ownership Properties addedd [Year 3] must be a whole number" sqref="IO161">
      <formula1>IF(ISERROR(SEARCH(".",FYFPPA753)),0,1)=0</formula1>
    </dataValidation>
    <dataValidation type="custom" showInputMessage="1" showErrorMessage="1" errorTitle="Projections &amp; Assumptions" error="New Low Costs Home Ownership Properties addedd [Year 4] must be a whole number" sqref="IP161">
      <formula1>IF(ISERROR(SEARCH(".",FYFPPA754)),0,1)=0</formula1>
    </dataValidation>
    <dataValidation type="custom" showInputMessage="1" showErrorMessage="1" errorTitle="Projections &amp; Assumptions" error="New Low Costs Home Ownership Properties addedd [Year 5] must be a whole number" sqref="IQ161">
      <formula1>IF(ISERROR(SEARCH(".",FYFPPA755)),0,1)=0</formula1>
    </dataValidation>
    <dataValidation type="whole" showInputMessage="1" showErrorMessage="1" errorTitle="Units added and lost" error="New Properties - Other Tenures added [Year 0] must be a positive value. Please enter &quot;0&quot; for nil values" sqref="D162">
      <formula1>0</formula1>
      <formula2>99999999</formula2>
    </dataValidation>
    <dataValidation type="whole" showInputMessage="1" showErrorMessage="1" errorTitle="Units added and lost" error="New Properties - Other Tenures added [Year 1] must be a positive value. Please enter &quot;0&quot; for nil values" sqref="E162">
      <formula1>0</formula1>
      <formula2>99999999</formula2>
    </dataValidation>
    <dataValidation type="whole" showInputMessage="1" showErrorMessage="1" errorTitle="Units added and lost" error="New Properties - Other Tenures added [Year 2] must be a positive value. Please enter &quot;0&quot; for nil values" sqref="F162">
      <formula1>0</formula1>
      <formula2>99999999</formula2>
    </dataValidation>
    <dataValidation type="whole" showInputMessage="1" showErrorMessage="1" errorTitle="Units added and lost" error="New Properties - Other Tenures added [Year 3] must be a positive value. Please enter &quot;0&quot; for nil values" sqref="G162">
      <formula1>0</formula1>
      <formula2>99999999</formula2>
    </dataValidation>
    <dataValidation type="whole" showInputMessage="1" showErrorMessage="1" errorTitle="Units added and lost" error="New Properties - Other Tenures added [Year 4] must be a positive value. Please enter &quot;0&quot; for nil values" sqref="H162">
      <formula1>0</formula1>
      <formula2>99999999</formula2>
    </dataValidation>
    <dataValidation type="whole" showInputMessage="1" showErrorMessage="1" errorTitle="Units added and lost" error="New Properties - Other Tenures added [Year 5] must be a positive value. Please enter &quot;0&quot; for nil values" sqref="I162">
      <formula1>0</formula1>
      <formula2>99999999</formula2>
    </dataValidation>
    <dataValidation type="custom" showInputMessage="1" showErrorMessage="1" errorTitle="Projections &amp; Assumptions" error="New Properties - Other Tenures added [Year 0] must be  a whole number" sqref="IL162">
      <formula1>IF(ISERROR(SEARCH(".",FYFPPA760)),0,1)=0</formula1>
    </dataValidation>
    <dataValidation type="custom" showInputMessage="1" showErrorMessage="1" errorTitle="Projections &amp; Assumptions" error="New Properties - Other Tenures added [Year 1] must be a whole number" sqref="IM162">
      <formula1>IF(ISERROR(SEARCH(".",FYFPPA761)),0,1)=0</formula1>
    </dataValidation>
    <dataValidation type="custom" showInputMessage="1" showErrorMessage="1" errorTitle="Projections &amp; Assumptions" error="New Properties - Other Tenures added [Year 2] must be a whole number" sqref="IN162">
      <formula1>IF(ISERROR(SEARCH(".",FYFPPA762)),0,1)=0</formula1>
    </dataValidation>
    <dataValidation type="custom" showInputMessage="1" showErrorMessage="1" errorTitle="Projections &amp; Assumptions" error="New Properties - Other Tenures added [Year 3] must be a whole number" sqref="IO162">
      <formula1>IF(ISERROR(SEARCH(".",FYFPPA763)),0,1)=0</formula1>
    </dataValidation>
    <dataValidation type="custom" showInputMessage="1" showErrorMessage="1" errorTitle="Projections &amp; Assumptions" error="New Properties - Other Tenures added [Year 4] must be a whole number" sqref="IP162">
      <formula1>IF(ISERROR(SEARCH(".",FYFPPA764)),0,1)=0</formula1>
    </dataValidation>
    <dataValidation type="custom" showInputMessage="1" showErrorMessage="1" errorTitle="Projections &amp; Assumptions" error="New Properties - Other Tenures added [Year 5] must be a whole number" sqref="IQ162">
      <formula1>IF(ISERROR(SEARCH(".",FYFPPA765)),0,1)=0</formula1>
    </dataValidation>
    <dataValidation type="decimal" operator="greaterThanOrEqual" showInputMessage="1" showErrorMessage="1" errorTitle="Projections &amp; Assumptions" error="Scottish Housing Grants [Year 0] must be a positive number. Please enter &quot;0&quot; for nil values" sqref="D180">
      <formula1>0</formula1>
    </dataValidation>
    <dataValidation type="custom" showInputMessage="1" showErrorMessage="1" errorTitle="Projections &amp; Assumptions" error="Scottish Housing Grants [Year 0] must be entered to one decimal place" sqref="IL180">
      <formula1>IF(ISERROR(SEARCH(".",FYFPPA340)),0,LEN(FYFPPA340)-SEARCH(".",FYFPPA340))&lt;=1</formula1>
    </dataValidation>
    <dataValidation type="custom" showInputMessage="1" showErrorMessage="1" errorTitle="Projections &amp; Assumptions" error="Scottish Housing Grants [Year 1] must be entered to one decimal place" sqref="IM180">
      <formula1>IF(ISERROR(SEARCH(".",FYFPPA371)),0,LEN(FYFPPA371)-SEARCH(".",FYFPPA371))&lt;=1</formula1>
    </dataValidation>
    <dataValidation type="custom" showInputMessage="1" showErrorMessage="1" errorTitle="Projections &amp; Assumptions" error="Scottish Housing Grants [Year 2] must be entered to one decimal place" sqref="IN180">
      <formula1>IF(ISERROR(SEARCH(".",FYFPPA402)),0,LEN(FYFPPA402)-SEARCH(".",FYFPPA402))&lt;=1</formula1>
    </dataValidation>
    <dataValidation type="custom" showInputMessage="1" showErrorMessage="1" errorTitle="Projections &amp; Assumptions" error="Scottish Housing Grants [Year 3] must be entered to one decimal place" sqref="IO180">
      <formula1>IF(ISERROR(SEARCH(".",FYFPPA433)),0,LEN(FYFPPA433)-SEARCH(".",FYFPPA433))&lt;=1</formula1>
    </dataValidation>
    <dataValidation type="custom" showInputMessage="1" showErrorMessage="1" errorTitle="Projections &amp; Assumptions" error="Scottish Housing Grants [Year 4] must be entered to one decimal place" sqref="IP180">
      <formula1>IF(ISERROR(SEARCH(".",FYFPPA464)),0,LEN(FYFPPA464)-SEARCH(".",FYFPPA464))&lt;=1</formula1>
    </dataValidation>
    <dataValidation type="custom" showInputMessage="1" showErrorMessage="1" errorTitle="Projections &amp; Assumptions" error="Scottish Housing Grants [Year 5] must be entered to one decimal place" sqref="IQ180">
      <formula1>IF(ISERROR(SEARCH(".",FYFPPA495)),0,LEN(FYFPPA495)-SEARCH(".",FYFPPA495))&lt;=1</formula1>
    </dataValidation>
    <dataValidation type="decimal" operator="greaterThanOrEqual" showInputMessage="1" showErrorMessage="1" errorTitle="Projections &amp; Assumptions" error="Other public subsidy [Year 0] must be a positive number. Please enter &quot;0&quot; for nil values" sqref="D181">
      <formula1>0</formula1>
    </dataValidation>
    <dataValidation type="custom" showInputMessage="1" showErrorMessage="1" errorTitle="Projections &amp; Assumptions" error="Other Public Subsidy [Year 0] must be entered to one decimal place" sqref="IL181">
      <formula1>IF(ISERROR(SEARCH(".",FYFPPA341)),0,LEN(FYFPPA341)-SEARCH(".",FYFPPA341))&lt;=1</formula1>
    </dataValidation>
    <dataValidation type="custom" showInputMessage="1" showErrorMessage="1" errorTitle="Projections &amp; Assumptions" error="Other Public Subsidy [Year 1] must be entered to one decimal place" sqref="IM181">
      <formula1>IF(ISERROR(SEARCH(".",FYFPPA372)),0,LEN(FYFPPA372)-SEARCH(".",FYFPPA372))&lt;=1</formula1>
    </dataValidation>
    <dataValidation type="custom" showInputMessage="1" showErrorMessage="1" errorTitle="Projections &amp; Assumptions" error="Other Public Subsidy [Year 2] must be entered to one decimal place" sqref="IN181">
      <formula1>IF(ISERROR(SEARCH(".",FYFPPA403)),0,LEN(FYFPPA403)-SEARCH(".",FYFPPA403))&lt;=1</formula1>
    </dataValidation>
    <dataValidation type="custom" showInputMessage="1" showErrorMessage="1" errorTitle="Projections &amp; Assumptions" error="Other Public Subsidy [Year 3] must be entered to one decimal place" sqref="IO181">
      <formula1>IF(ISERROR(SEARCH(".",FYFPPA434)),0,LEN(FYFPPA434)-SEARCH(".",FYFPPA434))&lt;=1</formula1>
    </dataValidation>
    <dataValidation type="custom" showInputMessage="1" showErrorMessage="1" errorTitle="Projections &amp; Assumptions" error="Other Public Subsidy [Year 4] must be entered to one decimal place" sqref="IP181">
      <formula1>IF(ISERROR(SEARCH(".",FYFPPA465)),0,LEN(FYFPPA465)-SEARCH(".",FYFPPA465))&lt;=1</formula1>
    </dataValidation>
    <dataValidation type="custom" showInputMessage="1" showErrorMessage="1" errorTitle="Projections &amp; Assumptions" error="Other Public Subsidy [Year 5] must be entered to one decimal place" sqref="IQ181">
      <formula1>IF(ISERROR(SEARCH(".",FYFPPA496)),0,LEN(FYFPPA496)-SEARCH(".",FYFPPA496))&lt;=1</formula1>
    </dataValidation>
    <dataValidation type="decimal" operator="greaterThanOrEqual" showInputMessage="1" showErrorMessage="1" errorTitle="Projections &amp; Assumptions" error="Private finance [Year 0] must be a positive number.  Please enter &quot;0&quot; for nil values" sqref="D182">
      <formula1>0</formula1>
    </dataValidation>
    <dataValidation type="custom" showInputMessage="1" showErrorMessage="1" errorTitle="Projections &amp; Assumptions" error="Private Finance [Year 0] must be entered to one decimal place" sqref="IL182">
      <formula1>IF(ISERROR(SEARCH(".",FYFPPA342)),0,LEN(FYFPPA342)-SEARCH(".",FYFPPA342))&lt;=1</formula1>
    </dataValidation>
    <dataValidation type="custom" showInputMessage="1" showErrorMessage="1" errorTitle="Projections &amp; Assumptions" error="Private Finance [Year 1] must be entered to one decimal place" sqref="IM182">
      <formula1>IF(ISERROR(SEARCH(".",FYFPPA373)),0,LEN(FYFPPA373)-SEARCH(".",FYFPPA373))&lt;=1</formula1>
    </dataValidation>
    <dataValidation type="custom" showInputMessage="1" showErrorMessage="1" errorTitle="Projections &amp; Assumptions" error="Private Finance [Year 2] must be entered to one decimal place" sqref="IN182">
      <formula1>IF(ISERROR(SEARCH(".",FYFPPA404)),0,LEN(FYFPPA404)-SEARCH(".",FYFPPA404))&lt;=1</formula1>
    </dataValidation>
    <dataValidation type="custom" showInputMessage="1" showErrorMessage="1" errorTitle="Projections &amp; Assumptions" error="Private Finance [Year 3] must be entered to one decimal place" sqref="IO182">
      <formula1>IF(ISERROR(SEARCH(".",FYFPPA435)),0,LEN(FYFPPA435)-SEARCH(".",FYFPPA435))&lt;=1</formula1>
    </dataValidation>
    <dataValidation type="custom" showInputMessage="1" showErrorMessage="1" errorTitle="Projections &amp; Assumptions" error="Private Finance [Year 4] must be entered to one decimal place" sqref="IP182">
      <formula1>IF(ISERROR(SEARCH(".",FYFPPA466)),0,LEN(FYFPPA466)-SEARCH(".",FYFPPA466))&lt;=1</formula1>
    </dataValidation>
    <dataValidation type="custom" showInputMessage="1" showErrorMessage="1" errorTitle="Projections &amp; Assumptions" error="Private Finance [Year 5] must be entered to one decimal place" sqref="IQ182">
      <formula1>IF(ISERROR(SEARCH(".",FYFPPA497)),0,LEN(FYFPPA497)-SEARCH(".",FYFPPA497))&lt;=1</formula1>
    </dataValidation>
    <dataValidation type="decimal" operator="greaterThanOrEqual" showInputMessage="1" showErrorMessage="1" errorTitle="Projections &amp; Assumptions" error="Sales [Year 0] must be a positive number. Please enter &quot;0&quot; for nil values" sqref="D183">
      <formula1>0</formula1>
    </dataValidation>
    <dataValidation type="custom" showInputMessage="1" showErrorMessage="1" errorTitle="Projections &amp; Assumptions" error="Sales [Year 0] must be entered to one decimal place" sqref="IL183">
      <formula1>IF(ISERROR(SEARCH(".",FYFPPA343)),0,LEN(FYFPPA343)-SEARCH(".",FYFPPA343))&lt;=1</formula1>
    </dataValidation>
    <dataValidation type="custom" showInputMessage="1" showErrorMessage="1" errorTitle="Projections &amp; Assumptions" error="Sales [Year 1] must be entered to one decimal place" sqref="IM183">
      <formula1>IF(ISERROR(SEARCH(".",FYFPPA374)),0,LEN(FYFPPA374)-SEARCH(".",FYFPPA374))&lt;=1</formula1>
    </dataValidation>
    <dataValidation type="custom" showInputMessage="1" showErrorMessage="1" errorTitle="Projections &amp; Assumptions" error="Sales [Year 2] must be entered to one decimal place" sqref="IN183">
      <formula1>IF(ISERROR(SEARCH(".",FYFPPA405)),0,LEN(FYFPPA405)-SEARCH(".",FYFPPA405))&lt;=1</formula1>
    </dataValidation>
    <dataValidation type="custom" showInputMessage="1" showErrorMessage="1" errorTitle="Projections &amp; Assumptions" error="Sales [Year 3] must be entered to one decimal place" sqref="IO183">
      <formula1>IF(ISERROR(SEARCH(".",FYFPPA436)),0,LEN(FYFPPA436)-SEARCH(".",FYFPPA436))&lt;=1</formula1>
    </dataValidation>
    <dataValidation type="custom" showInputMessage="1" showErrorMessage="1" errorTitle="Projections &amp; Assumptions" error="Sales [Year 4] must be entered to one decimal place" sqref="IP183">
      <formula1>IF(ISERROR(SEARCH(".",FYFPPA467)),0,LEN(FYFPPA467)-SEARCH(".",FYFPPA467))&lt;=1</formula1>
    </dataValidation>
    <dataValidation type="custom" showInputMessage="1" showErrorMessage="1" errorTitle="Projections &amp; Assumptions" error="Sales [Year 5] must be entered to one decimal place" sqref="IQ183">
      <formula1>IF(ISERROR(SEARCH(".",FYFPPA498)),0,LEN(FYFPPA498)-SEARCH(".",FYFPPA498))&lt;=1</formula1>
    </dataValidation>
    <dataValidation type="decimal" operator="greaterThanOrEqual" showInputMessage="1" showErrorMessage="1" errorTitle="Projections &amp; Assumptions" error="Cash reserves [Year 0] must be a positive number. Please enter &quot;0&quot; for nil values" sqref="D184">
      <formula1>0</formula1>
    </dataValidation>
    <dataValidation type="custom" showInputMessage="1" showErrorMessage="1" errorTitle="Projections &amp; Assumptions" error="Cash Reserves [Year 0] must be entered to one decimal place" sqref="IL184">
      <formula1>IF(ISERROR(SEARCH(".",FYFPPA344)),0,LEN(FYFPPA344)-SEARCH(".",FYFPPA344))&lt;=1</formula1>
    </dataValidation>
    <dataValidation type="custom" showInputMessage="1" showErrorMessage="1" errorTitle="Projections &amp; Assumptions" error="Cash Reserves [Year 1] must be entered to one decimal place" sqref="IM184">
      <formula1>IF(ISERROR(SEARCH(".",FYFPPA375)),0,LEN(FYFPPA375)-SEARCH(".",FYFPPA375))&lt;=1</formula1>
    </dataValidation>
    <dataValidation type="custom" showInputMessage="1" showErrorMessage="1" errorTitle="Projections &amp; Assumptions" error="Cash Reserves [Year 2] must be entered to one decimal place" sqref="IN184">
      <formula1>IF(ISERROR(SEARCH(".",FYFPPA406)),0,LEN(FYFPPA406)-SEARCH(".",FYFPPA406))&lt;=1</formula1>
    </dataValidation>
    <dataValidation type="custom" showInputMessage="1" showErrorMessage="1" errorTitle="Projections &amp; Assumptions" error="Cash Reserves [Year 3] must be entered to one decimal place" sqref="IO184">
      <formula1>IF(ISERROR(SEARCH(".",FYFPPA437)),0,LEN(FYFPPA437)-SEARCH(".",FYFPPA437))&lt;=1</formula1>
    </dataValidation>
    <dataValidation type="custom" showInputMessage="1" showErrorMessage="1" errorTitle="Projections &amp; Assumptions" error="Cash Reserves [Year 4] must be entered to one decimal place" sqref="IP184">
      <formula1>IF(ISERROR(SEARCH(".",FYFPPA468)),0,LEN(FYFPPA468)-SEARCH(".",FYFPPA468))&lt;=1</formula1>
    </dataValidation>
    <dataValidation type="custom" showInputMessage="1" showErrorMessage="1" errorTitle="Projections &amp; Assumptions" error="Cash Reserves [Year 5] must be entered to one decimal place" sqref="IQ184">
      <formula1>IF(ISERROR(SEARCH(".",FYFPPA499)),0,LEN(FYFPPA499)-SEARCH(".",FYFPPA499))&lt;=1</formula1>
    </dataValidation>
    <dataValidation type="decimal" operator="greaterThanOrEqual" showInputMessage="1" showErrorMessage="1" errorTitle="Projections &amp; Assumptions" error="Other Finance [Year 0] must be a positive number. Please enter &quot;0&quot; for nil values" sqref="D185">
      <formula1>0</formula1>
    </dataValidation>
    <dataValidation type="custom" showInputMessage="1" showErrorMessage="1" errorTitle="Projections &amp; Assumptions" error="Other Financing [Year 0] must be entered to one decimal place" sqref="IL185">
      <formula1>IF(ISERROR(SEARCH(".",FYFPPA345)),0,LEN(FYFPPA345)-SEARCH(".",FYFPPA345))&lt;=1</formula1>
    </dataValidation>
    <dataValidation type="custom" showInputMessage="1" showErrorMessage="1" errorTitle="Projections &amp; Assumptions" error="Other Financing [Year 1] must be entered to one decimal place" sqref="IM185">
      <formula1>IF(ISERROR(SEARCH(".",FYFPPA376)),0,LEN(FYFPPA376)-SEARCH(".",FYFPPA376))&lt;=1</formula1>
    </dataValidation>
    <dataValidation type="custom" showInputMessage="1" showErrorMessage="1" errorTitle="Projections &amp; Assumptions" error="Other Financing [Year 2] must be entered to one decimal place" sqref="IN185">
      <formula1>IF(ISERROR(SEARCH(".",FYFPPA407)),0,LEN(FYFPPA407)-SEARCH(".",FYFPPA407))&lt;=1</formula1>
    </dataValidation>
    <dataValidation type="custom" showInputMessage="1" showErrorMessage="1" errorTitle="Projections &amp; Assumptions" error="Other Financing [Year 3] must be entered to one decimal place" sqref="IO185">
      <formula1>IF(ISERROR(SEARCH(".",FYFPPA438)),0,LEN(FYFPPA438)-SEARCH(".",FYFPPA438))&lt;=1</formula1>
    </dataValidation>
    <dataValidation type="custom" showInputMessage="1" showErrorMessage="1" errorTitle="Projections &amp; Assumptions" error="Other Financing [Year 4] must be entered to one decimal place" sqref="IP185">
      <formula1>IF(ISERROR(SEARCH(".",FYFPPA469)),0,LEN(FYFPPA469)-SEARCH(".",FYFPPA469))&lt;=1</formula1>
    </dataValidation>
    <dataValidation type="custom" showInputMessage="1" showErrorMessage="1" errorTitle="Projections &amp; Assumptions" error="Other Financing [Year 5] must be entered to one decimal place" sqref="IQ185">
      <formula1>IF(ISERROR(SEARCH(".",FYFPPA500)),0,LEN(FYFPPA500)-SEARCH(".",FYFPPA500))&lt;=1</formula1>
    </dataValidation>
    <dataValidation type="whole" operator="greaterThanOrEqual" showInputMessage="1" showErrorMessage="1" errorTitle="Units added and lost" error="Sales including right to buy [Year 0] Please enter as a positive value using &quot;0&quot; for nil values" sqref="D166">
      <formula1>0</formula1>
    </dataValidation>
    <dataValidation type="whole" operator="greaterThanOrEqual" showInputMessage="1" showErrorMessage="1" errorTitle="Units added and lost" error="Sales including right to buy [Year 1] Please enter as a positive value using &quot;0&quot; for nil values" sqref="E166">
      <formula1>0</formula1>
    </dataValidation>
    <dataValidation type="whole" operator="greaterThanOrEqual" showInputMessage="1" showErrorMessage="1" errorTitle="Units added and lost" error="Sales including right to buy [Year 2] Please enter as a positive value using &quot;0&quot; for nil values" sqref="F166">
      <formula1>0</formula1>
    </dataValidation>
    <dataValidation type="whole" operator="greaterThanOrEqual" showInputMessage="1" showErrorMessage="1" errorTitle="Units added and lost" error="Sales including right to buy [Year 3] Please enter as a positive value using &quot;0&quot; for nil values" sqref="G166">
      <formula1>0</formula1>
    </dataValidation>
    <dataValidation type="whole" operator="greaterThanOrEqual" showInputMessage="1" showErrorMessage="1" errorTitle="Units added and lost" error="Sales including right to buy [Year 4] Please enter as a positive value using &quot;0&quot; for nil values" sqref="H166">
      <formula1>0</formula1>
    </dataValidation>
    <dataValidation type="whole" operator="greaterThanOrEqual" showInputMessage="1" showErrorMessage="1" errorTitle="Units added and lost" error="Sales including right to buy [Year 5] Please enter as a positive value using &quot;0&quot; for nil values" sqref="I166">
      <formula1>0</formula1>
    </dataValidation>
    <dataValidation type="custom" showInputMessage="1" showErrorMessage="1" errorTitle="Projections &amp; Assumptions" error="Sales (Incl RTB) [Year 0] must be  a whole number" sqref="IL166">
      <formula1>IF(ISERROR(SEARCH(".",FYFPPA352)),0,1)=0</formula1>
    </dataValidation>
    <dataValidation type="custom" showInputMessage="1" showErrorMessage="1" errorTitle="Projections &amp; Assumptions" error="Sales (Incl RTB) [Year 1] must be a whole number" sqref="IM166">
      <formula1>IF(ISERROR(SEARCH(".",FYFPPA383)),0,1)=0</formula1>
    </dataValidation>
    <dataValidation type="custom" showInputMessage="1" showErrorMessage="1" errorTitle="Projections &amp; Assumptions" error="Sales (Incl RTB) [Year 2] must be a whole number" sqref="IN166">
      <formula1>IF(ISERROR(SEARCH(".",FYFPPA400)),0,1)=0</formula1>
    </dataValidation>
    <dataValidation type="custom" showInputMessage="1" showErrorMessage="1" errorTitle="Projections &amp; Assumptions" error="Sales (Incl RTB) [Year 3] must be a whole number" sqref="IO166">
      <formula1>IF(ISERROR(SEARCH(".",FYFPPA445)),0,1)=0</formula1>
    </dataValidation>
    <dataValidation type="custom" showInputMessage="1" showErrorMessage="1" errorTitle="Projections &amp; Assumptions" error="Sales (Incl RTB) [Year 4] must be a whole number" sqref="IP166">
      <formula1>IF(ISERROR(SEARCH(".",FYFPPA476)),0,1)=0</formula1>
    </dataValidation>
    <dataValidation type="custom" showInputMessage="1" showErrorMessage="1" errorTitle="Projections &amp; Assumptions" error="Sales (Incl RTB) [Year 5] must be a whole number" sqref="IQ166">
      <formula1>IF(ISERROR(SEARCH(".",FYFPPA507)),0,1)=0</formula1>
    </dataValidation>
    <dataValidation type="whole" showInputMessage="1" showErrorMessage="1" errorTitle="Units added and lost" error="Demolition [Year 0] Please enter as a positive value using &quot;0&quot; for nil values" sqref="D167">
      <formula1>0</formula1>
      <formula2>99999999</formula2>
    </dataValidation>
    <dataValidation type="whole" showInputMessage="1" showErrorMessage="1" errorTitle="Units added and lost" error="Demolition [Year 1] Please enter as a positive value using &quot;0&quot; for nil values" sqref="E167">
      <formula1>0</formula1>
      <formula2>99999999</formula2>
    </dataValidation>
    <dataValidation type="whole" showInputMessage="1" showErrorMessage="1" errorTitle="Units added and lost" error="Demolition [Year 2] Please enter as a positive value using &quot;0&quot; for nil values" sqref="F167">
      <formula1>0</formula1>
      <formula2>99999999</formula2>
    </dataValidation>
    <dataValidation type="whole" showInputMessage="1" showErrorMessage="1" errorTitle="Units added and lost" error="Demolition [Year 3] Please enter as a positive value using &quot;0&quot; for nil values" sqref="G167">
      <formula1>0</formula1>
      <formula2>99999999</formula2>
    </dataValidation>
    <dataValidation type="whole" showInputMessage="1" showErrorMessage="1" errorTitle="Units added and lost" error="Demolition [Year 4] Please enter as a positive value using &quot;0&quot; for nil values" sqref="H167">
      <formula1>0</formula1>
      <formula2>99999999</formula2>
    </dataValidation>
    <dataValidation type="whole" showInputMessage="1" showErrorMessage="1" errorTitle="Units added and lost" error="Demolition [Year 5] Please enter as a positive value using &quot;0&quot; for nil values" sqref="I167">
      <formula1>0</formula1>
      <formula2>99999999</formula2>
    </dataValidation>
    <dataValidation type="custom" showInputMessage="1" showErrorMessage="1" errorTitle="Projections &amp; Assumptions" error="Demolition [Year 0] must be  a whole number" sqref="IL167">
      <formula1>IF(ISERROR(SEARCH(".",FYFPPA353)),0,1)=0</formula1>
    </dataValidation>
    <dataValidation type="custom" showInputMessage="1" showErrorMessage="1" errorTitle="Projections &amp; Assumptions" error="Demolition [Year 1] must be a whole number" sqref="IM167">
      <formula1>IF(ISERROR(SEARCH(".",FYFPPA384)),0,1)=0</formula1>
    </dataValidation>
    <dataValidation type="custom" showInputMessage="1" showErrorMessage="1" errorTitle="Projections &amp; Assumptions" error="Demolition [Year 2] must be a whole number" sqref="IN167">
      <formula1>IF(ISERROR(SEARCH(".",FYFPPA732)),0,1)=0</formula1>
    </dataValidation>
    <dataValidation type="custom" showInputMessage="1" showErrorMessage="1" errorTitle="Projections &amp; Assumptions" error="Demolition [Year 3] must be a whole number" sqref="IO167">
      <formula1>IF(ISERROR(SEARCH(".",FYFPPA446)),0,1)=0</formula1>
    </dataValidation>
    <dataValidation type="custom" showInputMessage="1" showErrorMessage="1" errorTitle="Projections &amp; Assumptions" error="Demolition [Year 4] must be a whole number" sqref="IP167">
      <formula1>IF(ISERROR(SEARCH(".",FYFPPA477)),0,1)=0</formula1>
    </dataValidation>
    <dataValidation type="custom" showInputMessage="1" showErrorMessage="1" errorTitle="Projections &amp; Assumptions" error="Demolition [Year 5] must be a whole number" sqref="IQ167">
      <formula1>IF(ISERROR(SEARCH(".",FYFPPA508)),0,1)=0</formula1>
    </dataValidation>
    <dataValidation type="whole" operator="greaterThanOrEqual" showInputMessage="1" showErrorMessage="1" errorTitle="Units added and lost" error="Other Losses [Year 0] must be a positive value. Please use “0” for nil values. Otherwise please provide a comment." sqref="D168">
      <formula1>0</formula1>
    </dataValidation>
    <dataValidation type="whole" operator="greaterThanOrEqual" showInputMessage="1" showErrorMessage="1" errorTitle="Units added and lost" error="Other Losses [Year 1] must be a positive value. Please use “0” for nil values. Otherwise please provide a comment." sqref="E168">
      <formula1>0</formula1>
    </dataValidation>
    <dataValidation type="whole" operator="greaterThanOrEqual" showInputMessage="1" showErrorMessage="1" errorTitle="Units added and lost" error="Other Losses [Year 2] must be a positive value. Please use “0” for nil values. Otherwise please provide a comment." sqref="F168">
      <formula1>0</formula1>
    </dataValidation>
    <dataValidation type="whole" operator="greaterThanOrEqual" showInputMessage="1" showErrorMessage="1" errorTitle="Units added and lost" error="Other Losses [Year 3] must be a positive value. Please use “0” for nil values. Otherwise please provide a comment." sqref="G168">
      <formula1>0</formula1>
    </dataValidation>
    <dataValidation type="whole" operator="greaterThanOrEqual" showInputMessage="1" showErrorMessage="1" errorTitle="Units added and lo" error="Other Losses [Year 4] must be a positive value. Please use “0” for nil values. Otherwise please provide a comment._x000a_" sqref="H168">
      <formula1>0</formula1>
    </dataValidation>
    <dataValidation type="whole" operator="greaterThanOrEqual" showInputMessage="1" showErrorMessage="1" errorTitle="Units added and lost" error="Other Losses [Year 5] must be a positive value. Please use “0” for nil values. Otherwise please provide a comment." sqref="I168">
      <formula1>0</formula1>
    </dataValidation>
    <dataValidation type="custom" showInputMessage="1" showErrorMessage="1" errorTitle="Projections &amp; Assumptions" error="Other Losses [Year 0] must be  a whole number" sqref="IL168">
      <formula1>IF(ISERROR(SEARCH(".",FYFPPA354)),0,1)=0</formula1>
    </dataValidation>
    <dataValidation type="custom" showInputMessage="1" showErrorMessage="1" errorTitle="Projections &amp; Assumptions" error="Other Losses [Year 1] must be a whole number" sqref="IM168">
      <formula1>IF(ISERROR(SEARCH(".",FYFPPA385)),0,1)=0</formula1>
    </dataValidation>
    <dataValidation type="custom" showInputMessage="1" showErrorMessage="1" errorTitle="Projections &amp; Assumptions" error="Other Losses [Year 2] must be a whole number" sqref="IN168">
      <formula1>IF(ISERROR(SEARCH(".",FYFPPA742)),0,1)=0</formula1>
    </dataValidation>
    <dataValidation type="custom" showInputMessage="1" showErrorMessage="1" errorTitle="Projections &amp; Assumptions" error="Other Losses [Year 3] must be a whole number" sqref="IO168">
      <formula1>IF(ISERROR(SEARCH(".",FYFPPA447)),0,1)=0</formula1>
    </dataValidation>
    <dataValidation type="custom" showInputMessage="1" showErrorMessage="1" errorTitle="Projections &amp; Assumptions" error="Other Losses [Year 4] must be a whole number" sqref="IP168">
      <formula1>IF(ISERROR(SEARCH(".",FYFPPA478)),0,1)=0</formula1>
    </dataValidation>
    <dataValidation type="custom" showInputMessage="1" showErrorMessage="1" errorTitle="Projections &amp; Assumptions" error="Other Losses [Year 5] must be a whole number" sqref="IQ168">
      <formula1>IF(ISERROR(SEARCH(".",FYFPPA509)),0,1)=0</formula1>
    </dataValidation>
    <dataValidation type="decimal" operator="greaterThanOrEqual" showInputMessage="1" showErrorMessage="1" errorTitle="Assumptions (%)" error="General Inflation (%) [Year 0] Please enter &quot;0&quot; for nil values" sqref="D189">
      <formula1>-99999999999</formula1>
    </dataValidation>
    <dataValidation type="decimal" operator="greaterThanOrEqual" showInputMessage="1" showErrorMessage="1" errorTitle="Assumptions (%)" error="General Inflation (%) [Year 1] Please enter &quot;0&quot; for nil values" sqref="E189">
      <formula1>-99999999999</formula1>
    </dataValidation>
    <dataValidation type="decimal" operator="greaterThanOrEqual" showInputMessage="1" showErrorMessage="1" errorTitle="Assumptions (%)" error="General Inflation (%) [Year 2] Please enter &quot;0&quot; for nil values" sqref="F189">
      <formula1>-99999999999</formula1>
    </dataValidation>
    <dataValidation type="decimal" operator="greaterThanOrEqual" showInputMessage="1" showErrorMessage="1" errorTitle="Assumptions (%)" error="General Inflation (%) [Year 3] Please enter &quot;0&quot; for nil values" sqref="G189">
      <formula1>-99999999999</formula1>
    </dataValidation>
    <dataValidation type="decimal" operator="greaterThanOrEqual" showInputMessage="1" showErrorMessage="1" errorTitle="Assumptions (%)" error="General Inflation (%) [Year 4] Please enter &quot;0&quot; for nil values" sqref="H189">
      <formula1>-99999999999</formula1>
    </dataValidation>
    <dataValidation type="decimal" operator="greaterThanOrEqual" showInputMessage="1" showErrorMessage="1" errorTitle="Assumptions (%)" error="General Inflation (%) [Year 5] Please enter &quot;0&quot; for nil values" sqref="I189">
      <formula1>-99999999999</formula1>
    </dataValidation>
    <dataValidation type="custom" showInputMessage="1" showErrorMessage="1" errorTitle="Projections &amp; Assumptions" error="General Inflation [Year 0] must be entered to one decimal place" sqref="IL189">
      <formula1>IF(ISERROR(SEARCH(".",FYFPPA357)),0,LEN(FYFPPA357)-SEARCH(".",FYFPPA357))&lt;=1</formula1>
    </dataValidation>
    <dataValidation type="custom" showInputMessage="1" showErrorMessage="1" errorTitle="Projections &amp; Assumptions" error="General Inflation [Year 1] must be entered to one decimal place" sqref="IM189">
      <formula1>IF(ISERROR(SEARCH(".",FYFPPA388)),0,LEN(FYFPPA388)-SEARCH(".",FYFPPA388))&lt;=1</formula1>
    </dataValidation>
    <dataValidation type="custom" showInputMessage="1" showErrorMessage="1" errorTitle="Projections &amp; Assumptions" error="General Inflation [Year 2] must be entered to one decimal place" sqref="IN189">
      <formula1>IF(ISERROR(SEARCH(".",FYFPPA419)),0,LEN(FYFPPA419)-SEARCH(".",FYFPPA419))&lt;=1</formula1>
    </dataValidation>
    <dataValidation type="custom" showInputMessage="1" showErrorMessage="1" errorTitle="Projections &amp; Assumptions" error="General Inflation [Year 3] must be entered to one decimal place" sqref="IO189">
      <formula1>IF(ISERROR(SEARCH(".",FYFPPA450)),0,LEN(FYFPPA450)-SEARCH(".",FYFPPA450))&lt;=1</formula1>
    </dataValidation>
    <dataValidation type="custom" showInputMessage="1" showErrorMessage="1" errorTitle="Projections &amp; Assumptions" error="General Inflation [Year 4] must be entered to one decimal place" sqref="IP189">
      <formula1>IF(ISERROR(SEARCH(".",FYFPPA481)),0,LEN(FYFPPA481)-SEARCH(".",FYFPPA481))&lt;=1</formula1>
    </dataValidation>
    <dataValidation type="custom" showInputMessage="1" showErrorMessage="1" errorTitle="Projections &amp; Assumptions" error="General Inflation [Year 5] must be entered to one decimal place" sqref="IQ189">
      <formula1>IF(ISERROR(SEARCH(".",FYFPPA512)),0,LEN(FYFPPA512)-SEARCH(".",FYFPPA512))&lt;=1</formula1>
    </dataValidation>
    <dataValidation type="decimal" operator="greaterThanOrEqual" showInputMessage="1" showErrorMessage="1" errorTitle="Assumptions (%)" error="Rent increase - Margin above General Inflation (%) [Year 0] Please enter &quot;0&quot; for nil values" sqref="D190">
      <formula1>-99999999999</formula1>
    </dataValidation>
    <dataValidation type="decimal" operator="greaterThanOrEqual" showInputMessage="1" showErrorMessage="1" errorTitle="Assumptions (%)" error="Rent increase - Margin above General Inflation (%) [Year 1] Please enter &quot;0&quot; for nil values" sqref="E190">
      <formula1>-99999999999</formula1>
    </dataValidation>
    <dataValidation type="decimal" operator="greaterThanOrEqual" showInputMessage="1" showErrorMessage="1" errorTitle="Assumptions (%)" error="Rent increase - Margin above General Inflation (%) [Year 2] Please enter &quot;0&quot; for nil values" sqref="F190">
      <formula1>-99999999999</formula1>
    </dataValidation>
    <dataValidation type="decimal" operator="greaterThanOrEqual" showInputMessage="1" showErrorMessage="1" errorTitle="Assumptions (%)" error="Rent increase - Margin above General Inflation (%) [Year 3] Please enter &quot;0&quot; for nil values" sqref="G190">
      <formula1>-99999999999</formula1>
    </dataValidation>
    <dataValidation type="decimal" operator="greaterThanOrEqual" showInputMessage="1" showErrorMessage="1" errorTitle="Assumptions (%)" error="Rent increase - Margin above General Inflation (%) [Year 4] Please enter &quot;0&quot; for nil values" sqref="H190">
      <formula1>-99999999999</formula1>
    </dataValidation>
    <dataValidation type="decimal" operator="greaterThanOrEqual" showInputMessage="1" showErrorMessage="1" errorTitle="Assumptions (%)" error="Rent increase - Margin above General Inflation (%) [Year 5] Please enter &quot;0&quot; for nil values" sqref="I190">
      <formula1>-99999999999</formula1>
    </dataValidation>
    <dataValidation type="custom" showInputMessage="1" showErrorMessage="1" errorTitle="Projections &amp; Assumptions" error="Rent Increase [Year 0] must be entered to one decimal place" sqref="IL190">
      <formula1>IF(ISERROR(SEARCH(".",FYFPPA358)),0,LEN(FYFPPA358)-SEARCH(".",FYFPPA358))&lt;=1</formula1>
    </dataValidation>
    <dataValidation type="custom" showInputMessage="1" showErrorMessage="1" errorTitle="Projections &amp; Assumptions" error="Rent Increase [Year 1] must be entered to one decimal place" sqref="IM190">
      <formula1>IF(ISERROR(SEARCH(".",FYFPPA389)),0,LEN(FYFPPA389)-SEARCH(".",FYFPPA389))&lt;=1</formula1>
    </dataValidation>
    <dataValidation type="custom" showInputMessage="1" showErrorMessage="1" errorTitle="Projections &amp; Assumptions" error="Rent Increase [Year 2] must be entered to one decimal place" sqref="IN190">
      <formula1>IF(ISERROR(SEARCH(".",FYFPPA420)),0,LEN(FYFPPA420)-SEARCH(".",FYFPPA420))&lt;=1</formula1>
    </dataValidation>
    <dataValidation type="custom" showInputMessage="1" showErrorMessage="1" errorTitle="Projections &amp; Assumptions" error="Rent Increase [Year 3] must be entered to one decimal place" sqref="IO190">
      <formula1>IF(ISERROR(SEARCH(".",FYFPPA451)),0,LEN(FYFPPA451)-SEARCH(".",FYFPPA451))&lt;=1</formula1>
    </dataValidation>
    <dataValidation type="custom" showInputMessage="1" showErrorMessage="1" errorTitle="Projections &amp; Assumptions" error="Rent Increase [Year 4] must be entered to one decimal place" sqref="IP190">
      <formula1>IF(ISERROR(SEARCH(".",FYFPPA482)),0,LEN(FYFPPA482)-SEARCH(".",FYFPPA482))&lt;=1</formula1>
    </dataValidation>
    <dataValidation type="custom" showInputMessage="1" showErrorMessage="1" errorTitle="Projections &amp; Assumptions" error="Rent Increase [Year 5] must be entered to one decimal place" sqref="IQ190">
      <formula1>IF(ISERROR(SEARCH(".",FYFPPA513)),0,LEN(FYFPPA513)-SEARCH(".",FYFPPA513))&lt;=1</formula1>
    </dataValidation>
    <dataValidation type="decimal" operator="greaterThanOrEqual" showInputMessage="1" showErrorMessage="1" errorTitle="Assumptions (%)" error="Operating cost increase - Margin above General Inflation (%) [Year 0] Please enter &quot;0&quot; for nil values" sqref="D191">
      <formula1>-99999999999</formula1>
    </dataValidation>
    <dataValidation type="decimal" operator="greaterThanOrEqual" showInputMessage="1" showErrorMessage="1" errorTitle="Assumptions (%)" error="Operating cost increase - Margin above General Inflation (%) [Year 1] Please enter &quot;0&quot; for nil values" sqref="E191">
      <formula1>-99999999999</formula1>
    </dataValidation>
    <dataValidation type="decimal" operator="greaterThanOrEqual" showInputMessage="1" showErrorMessage="1" errorTitle="Assumptions (%)" error="Operating cost increase - Margin above General Inflation (%) [Year 2] Please enter &quot;0&quot; for nil values" sqref="F191">
      <formula1>-99999999999</formula1>
    </dataValidation>
    <dataValidation type="decimal" operator="greaterThanOrEqual" showInputMessage="1" showErrorMessage="1" errorTitle="Assumptions (%)" error="Operating cost increase - Margin above General Inflation (%) [Year 3] Please enter &quot;0&quot; for nil values" sqref="G191">
      <formula1>-99999999999</formula1>
    </dataValidation>
    <dataValidation type="decimal" operator="greaterThanOrEqual" showInputMessage="1" showErrorMessage="1" errorTitle="Assumptions (%)" error="Operating cost increase - Margin above General Inflation (%) [Year 4] Please enter &quot;0&quot; for nil values" sqref="H191">
      <formula1>-99999999999</formula1>
    </dataValidation>
    <dataValidation type="decimal" operator="greaterThanOrEqual" showInputMessage="1" showErrorMessage="1" errorTitle="Assumptions (%)" error="Operating cost increase - Margin above General Inflation (%) [Year 5] Please enter &quot;0&quot; for nil values" sqref="I191">
      <formula1>-99999999999</formula1>
    </dataValidation>
    <dataValidation type="custom" showInputMessage="1" showErrorMessage="1" errorTitle="Projections &amp; Assumptions" error="Operating Cost Increase [Year 0] must be entered to one decimal place" sqref="IL191">
      <formula1>IF(ISERROR(SEARCH(".",FYFPPA359)),0,LEN(FYFPPA359)-SEARCH(".",FYFPPA359))&lt;=1</formula1>
    </dataValidation>
    <dataValidation type="custom" showInputMessage="1" showErrorMessage="1" errorTitle="Projections &amp; Assumptions" error="Operating Cost Increase [Year 1] must be entered to one decimal place" sqref="IM191">
      <formula1>IF(ISERROR(SEARCH(".",FYFPPA390)),0,LEN(FYFPPA390)-SEARCH(".",FYFPPA390))&lt;=1</formula1>
    </dataValidation>
    <dataValidation type="custom" showInputMessage="1" showErrorMessage="1" errorTitle="Projections &amp; Assumptions" error="Operating Cost Increase [Year 2] must be entered to one decimal place" sqref="IN191">
      <formula1>IF(ISERROR(SEARCH(".",FYFPPA421)),0,LEN(FYFPPA421)-SEARCH(".",FYFPPA421))&lt;=1</formula1>
    </dataValidation>
    <dataValidation type="custom" showInputMessage="1" showErrorMessage="1" errorTitle="Projections &amp; Assumptions" error="Operating Cost Increase [Year 3] must be entered to one decimal place" sqref="IO191">
      <formula1>IF(ISERROR(SEARCH(".",FYFPPA452)),0,LEN(FYFPPA452)-SEARCH(".",FYFPPA452))&lt;=1</formula1>
    </dataValidation>
    <dataValidation type="custom" showInputMessage="1" showErrorMessage="1" errorTitle="Projections &amp; Assumptions" error="Operating Cost Increase [Year 4] must be entered to one decimal place" sqref="IP191">
      <formula1>IF(ISERROR(SEARCH(".",FYFPPA483)),0,LEN(FYFPPA483)-SEARCH(".",FYFPPA483))&lt;=1</formula1>
    </dataValidation>
    <dataValidation type="custom" showInputMessage="1" showErrorMessage="1" errorTitle="Projections &amp; Assumptions" error="Operating Cost Increase [Year 5] must be entered to one decimal place" sqref="IQ191">
      <formula1>IF(ISERROR(SEARCH(".",FYFPPA514)),0,LEN(FYFPPA514)-SEARCH(".",FYFPPA514))&lt;=1</formula1>
    </dataValidation>
    <dataValidation type="decimal" operator="greaterThanOrEqual" showInputMessage="1" showErrorMessage="1" errorTitle="Assumptions (%)" error="Direct maintenance cost increase - Margin above General Inflation (%) [Year 0] Please enter &quot;0&quot; for nil values" sqref="D192">
      <formula1>-99999999999</formula1>
    </dataValidation>
    <dataValidation type="decimal" operator="greaterThanOrEqual" showInputMessage="1" showErrorMessage="1" errorTitle="Assumptions (%)" error="Direct maintenance cost increase - Margin above General Inflation (%) [Year 1] Please enter &quot;0&quot; for nil values" sqref="E192">
      <formula1>-99999999999</formula1>
    </dataValidation>
    <dataValidation type="decimal" operator="greaterThanOrEqual" showInputMessage="1" showErrorMessage="1" errorTitle="Assumptions (%)" error="Direct maintenance cost increase - Margin above General Inflation (%) [Year 2] Please enter &quot;0&quot; for nil values" sqref="F192">
      <formula1>-99999999999</formula1>
    </dataValidation>
    <dataValidation type="decimal" operator="greaterThanOrEqual" showInputMessage="1" showErrorMessage="1" errorTitle="Assumptions (%)" error="Direct maintenance cost increase - Margin above General Inflation (%) [Year 3] Please enter &quot;0&quot; for nil values" sqref="G192">
      <formula1>-99999999999</formula1>
    </dataValidation>
    <dataValidation type="decimal" operator="greaterThanOrEqual" showInputMessage="1" showErrorMessage="1" errorTitle="Assumptions (%)" error="Direct maintenance cost increase - Margin above General Inflation (%) [Year 4] Please enter &quot;0&quot; for nil values" sqref="H192">
      <formula1>-99999999999</formula1>
    </dataValidation>
    <dataValidation type="decimal" operator="greaterThanOrEqual" showInputMessage="1" showErrorMessage="1" errorTitle="Assumptions (%)" error="Direct maintenance cost increase - Margin above General Inflation (%) [Year 5] Please enter &quot;0&quot; for nil values" sqref="I192">
      <formula1>-99999999999</formula1>
    </dataValidation>
    <dataValidation type="custom" showInputMessage="1" showErrorMessage="1" errorTitle="Projections &amp; Assumptions" error="Direct Maintenance Costs Increase [Year 0] must be entered to one decimal place" sqref="IL192">
      <formula1>IF(ISERROR(SEARCH(".",FYFPPA360)),0,LEN(FYFPPA360)-SEARCH(".",FYFPPA360))&lt;=1</formula1>
    </dataValidation>
    <dataValidation type="custom" showInputMessage="1" showErrorMessage="1" errorTitle="Projections &amp; Assumptions" error="Direct Maintenance Costs Increase [Year 1] must be entered to one decimal place" sqref="IM192">
      <formula1>IF(ISERROR(SEARCH(".",FYFPPA391)),0,LEN(FYFPPA391)-SEARCH(".",FYFPPA391))&lt;=1</formula1>
    </dataValidation>
    <dataValidation type="custom" showInputMessage="1" showErrorMessage="1" errorTitle="Projections &amp; Assumptions" error="Direct Maintenance Costs Increase [Year 2] must be entered to one decimal place" sqref="IN192">
      <formula1>IF(ISERROR(SEARCH(".",FYFPPA422)),0,LEN(FYFPPA422)-SEARCH(".",FYFPPA422))&lt;=1</formula1>
    </dataValidation>
    <dataValidation type="custom" showInputMessage="1" showErrorMessage="1" errorTitle="Projections &amp; Assumptions" error="Direct Maintenance Costs Increase [Year 3] must be entered to one decimal place" sqref="IO192">
      <formula1>IF(ISERROR(SEARCH(".",FYFPPA453)),0,LEN(FYFPPA453)-SEARCH(".",FYFPPA453))&lt;=1</formula1>
    </dataValidation>
    <dataValidation type="custom" showInputMessage="1" showErrorMessage="1" errorTitle="Projections &amp; Assumptions" error="Direct Maintenance Costs Increase [Year 4] must be entered to one decimal place" sqref="IP192">
      <formula1>IF(ISERROR(SEARCH(".",FYFPPA484)),0,LEN(FYFPPA484)-SEARCH(".",FYFPPA484))&lt;=1</formula1>
    </dataValidation>
    <dataValidation type="custom" showInputMessage="1" showErrorMessage="1" errorTitle="Projections &amp; Assumptions" error="Direct Maintenance Costs Increase [Year 5] must be entered to one decimal place" sqref="IQ192">
      <formula1>IF(ISERROR(SEARCH(".",FYFPPA515)),0,LEN(FYFPPA515)-SEARCH(".",FYFPPA515))&lt;=1</formula1>
    </dataValidation>
    <dataValidation type="decimal" operator="greaterThanOrEqual" showInputMessage="1" showErrorMessage="1" errorTitle="Assumptions (%)" error="Actual / Assumed average salary increase (%) [Year 0] Please enter &quot;0&quot; for nil values" sqref="D193">
      <formula1>-99999999999</formula1>
    </dataValidation>
    <dataValidation type="decimal" operator="greaterThanOrEqual" showInputMessage="1" showErrorMessage="1" errorTitle="Assumptions (%)" error="Actual / Assumed average salary increase (%) [Year 1] Please enter &quot;0&quot; for nil values" sqref="E193">
      <formula1>-99999999999</formula1>
    </dataValidation>
    <dataValidation type="decimal" operator="greaterThanOrEqual" showInputMessage="1" showErrorMessage="1" errorTitle="Assumptions (%)" error="Actual / Assumed average salary increase (%) [Year 2] Please enter &quot;0&quot; for nil values" sqref="F193">
      <formula1>-99999999999</formula1>
    </dataValidation>
    <dataValidation type="decimal" operator="greaterThanOrEqual" showInputMessage="1" showErrorMessage="1" errorTitle="Assumptions (%)" error="Actual / Assumed average salary increase (%) [Year 3] Please enter &quot;0&quot; for nil values" sqref="G193">
      <formula1>-99999999999</formula1>
    </dataValidation>
    <dataValidation type="decimal" operator="greaterThanOrEqual" showInputMessage="1" showErrorMessage="1" errorTitle="Assumptions (%)" error="Actual / Assumed average salary increase (%) [Year 4] Please enter &quot;0&quot; for nil values" sqref="H193">
      <formula1>-99999999999</formula1>
    </dataValidation>
    <dataValidation type="decimal" operator="greaterThanOrEqual" showInputMessage="1" showErrorMessage="1" errorTitle="Assumptions (%)" error="Actual / Assumed average salary increase (%)[Year 5] Please enter &quot;0&quot; for nil values" sqref="I193">
      <formula1>-99999999999</formula1>
    </dataValidation>
    <dataValidation type="custom" showInputMessage="1" showErrorMessage="1" errorTitle="Projections &amp; Assumptions" error="Actual / Assumed average salary increase (%) [Year 0] must be entered to one decimal place" sqref="IL193">
      <formula1>IF(ISERROR(SEARCH(".",FYFPPA1051)),0,LEN(FYFPPA1051)-SEARCH(".",FYFPPA1051))&lt;=1</formula1>
    </dataValidation>
    <dataValidation type="custom" showInputMessage="1" showErrorMessage="1" errorTitle="Projections &amp; Assumptions" error="Actual / Assumed average salary increase (%) [Year 1] must be entered to one decimal place" sqref="IM193">
      <formula1>IF(ISERROR(SEARCH(".",FYFPPA1052)),0,LEN(FYFPPA1052)-SEARCH(".",FYFPPA1052))&lt;=1</formula1>
    </dataValidation>
    <dataValidation type="custom" showInputMessage="1" showErrorMessage="1" errorTitle="Projections &amp; Assumptions" error="Actual / Assumed average salary increase (%) [Year 2] must be entered to one decimal place" sqref="IN193">
      <formula1>IF(ISERROR(SEARCH(".",FYFPPA1053)),0,LEN(FYFPPA1053)-SEARCH(".",FYFPPA1053))&lt;=1</formula1>
    </dataValidation>
    <dataValidation type="custom" showInputMessage="1" showErrorMessage="1" errorTitle="Projections &amp; Assumptions" error="Actual / Assumed average salary increase (%) [Year 3] must be entered to one decimal place" sqref="IO193">
      <formula1>IF(ISERROR(SEARCH(".",FYFPPA1054)),0,LEN(FYFPPA1054)-SEARCH(".",FYFPPA1054))&lt;=1</formula1>
    </dataValidation>
    <dataValidation type="custom" showInputMessage="1" showErrorMessage="1" errorTitle="Projections &amp; Assumptions" error="Actual / Assumed average salary increase (%) [Year 4] must be entered to one decimal place" sqref="IP193">
      <formula1>IF(ISERROR(SEARCH(".",FYFPPA1055)),0,LEN(FYFPPA1055)-SEARCH(".",FYFPPA1055))&lt;=1</formula1>
    </dataValidation>
    <dataValidation type="custom" showInputMessage="1" showErrorMessage="1" errorTitle="Projections &amp; Assumptions" error="Actual / Assumed average salary increase (%) [Year 5] must be entered to one decimal place" sqref="IQ193">
      <formula1>IF(ISERROR(SEARCH(".",FYFPPA1056)),0,LEN(FYFPPA1056)-SEARCH(".",FYFPPA1056))&lt;=1</formula1>
    </dataValidation>
    <dataValidation type="decimal" operator="greaterThanOrEqual" showInputMessage="1" showErrorMessage="1" errorTitle="Assumptions (%)" error="Average cost of borrowing (%) [Year 0] must be a positive number. Please enter &quot;0&quot; for nil values" sqref="D194">
      <formula1>0</formula1>
    </dataValidation>
    <dataValidation type="decimal" operator="greaterThanOrEqual" showInputMessage="1" showErrorMessage="1" errorTitle="Assumptions (%)" error="Average cost of borrowing (%) [Year 1] must be a positive number. Please enter &quot;0&quot; for nil values" sqref="E194">
      <formula1>0</formula1>
    </dataValidation>
    <dataValidation type="decimal" operator="greaterThanOrEqual" showInputMessage="1" showErrorMessage="1" errorTitle="Assumptions (%)" error="Average cost of borrowing (%) [Year 2] must be a positive number. Please enter &quot;0&quot; for nil values" sqref="F194">
      <formula1>0</formula1>
    </dataValidation>
    <dataValidation type="decimal" operator="greaterThanOrEqual" showInputMessage="1" showErrorMessage="1" errorTitle="Assumptions (%)" error="Average cost of borrowing (%) [Year 3] must be a positive number. Please enter &quot;0&quot; for nil values" sqref="G194">
      <formula1>0</formula1>
    </dataValidation>
    <dataValidation type="decimal" operator="greaterThanOrEqual" showInputMessage="1" showErrorMessage="1" errorTitle="Assumptions (%)" error="Average cost of borrowing (%) [Year 4] must be a positive number. Please enter &quot;0&quot; for nil values" sqref="H194">
      <formula1>0</formula1>
    </dataValidation>
    <dataValidation type="decimal" operator="greaterThanOrEqual" showInputMessage="1" showErrorMessage="1" errorTitle="Assumptions (%)" error="Average cost of borrowing (%) [Year 5] must be a positive number. Please enter &quot;0&quot; for nil values" sqref="I194">
      <formula1>0</formula1>
    </dataValidation>
    <dataValidation type="custom" showInputMessage="1" showErrorMessage="1" errorTitle="Projections &amp; Assumptions" error="Average Costs of Borowing [Year 0] must be entered to one decimal place" sqref="IL194">
      <formula1>IF(ISERROR(SEARCH(".",FYFPPA361)),0,LEN(FYFPPA361)-SEARCH(".",FYFPPA361))&lt;=1</formula1>
    </dataValidation>
    <dataValidation type="custom" showInputMessage="1" showErrorMessage="1" errorTitle="Projections &amp; Assumptions" error="Average Costs of Borowing [Year 1] must be entered to one decimal place" sqref="IM194">
      <formula1>IF(ISERROR(SEARCH(".",FYFPPA392)),0,LEN(FYFPPA392)-SEARCH(".",FYFPPA392))&lt;=1</formula1>
    </dataValidation>
    <dataValidation type="custom" showInputMessage="1" showErrorMessage="1" errorTitle="Projections &amp; Assumptions" error="Average Costs of Borowing [Year 2] must be entered to one decimal place" sqref="IN194">
      <formula1>IF(ISERROR(SEARCH(".",FYFPPA423)),0,LEN(FYFPPA423)-SEARCH(".",FYFPPA423))&lt;=1</formula1>
    </dataValidation>
    <dataValidation type="custom" showInputMessage="1" showErrorMessage="1" errorTitle="Projections &amp; Assumptions" error="Average Costs of Borowing [Year 3] must be entered to one decimal place" sqref="IO194">
      <formula1>IF(ISERROR(SEARCH(".",FYFPPA454)),0,LEN(FYFPPA454)-SEARCH(".",FYFPPA454))&lt;=1</formula1>
    </dataValidation>
    <dataValidation type="custom" showInputMessage="1" showErrorMessage="1" errorTitle="Projections &amp; Assumptions" error="Average Costs of Borowing [Year 4] must be entered to one decimal place" sqref="IP194">
      <formula1>IF(ISERROR(SEARCH(".",FYFPPA485)),0,LEN(FYFPPA485)-SEARCH(".",FYFPPA485))&lt;=1</formula1>
    </dataValidation>
    <dataValidation type="custom" showInputMessage="1" showErrorMessage="1" errorTitle="Projections &amp; Assumptions" error="Average Costs of Borowing [Year 5] must be entered to one decimal place" sqref="IQ194">
      <formula1>IF(ISERROR(SEARCH(".",FYFPPA516)),0,LEN(FYFPPA516)-SEARCH(".",FYFPPA516))&lt;=1</formula1>
    </dataValidation>
    <dataValidation type="decimal" operator="greaterThanOrEqual" showInputMessage="1" showErrorMessage="1" errorTitle="Assumptions (%)" error="Employers Contributions for pensions (%) [Year 0] must be a positive number. Please enter &quot;0&quot; for nil values" sqref="D195">
      <formula1>0</formula1>
    </dataValidation>
    <dataValidation type="decimal" operator="greaterThanOrEqual" showInputMessage="1" showErrorMessage="1" errorTitle="Assumptions (%)" error="Employers Contributions for pensions (%) [Year 1] must be a positive number. Please enter &quot;0&quot; for nil values" sqref="E195">
      <formula1>0</formula1>
    </dataValidation>
    <dataValidation type="decimal" operator="greaterThanOrEqual" showInputMessage="1" showErrorMessage="1" errorTitle="Assumptions (%)" error="Employers Contributions for pensions (%) [Year 2] must be a positive number. Please enter &quot;0&quot; for nil values" sqref="F195">
      <formula1>0</formula1>
    </dataValidation>
    <dataValidation type="decimal" operator="greaterThanOrEqual" showInputMessage="1" showErrorMessage="1" errorTitle="Assumptions (%)" error="Employers Contributions for pensions (%) [Year 3] must be a positive number. Please enter &quot;0&quot; for nil values" sqref="G195">
      <formula1>0</formula1>
    </dataValidation>
    <dataValidation type="decimal" operator="greaterThanOrEqual" showInputMessage="1" showErrorMessage="1" errorTitle="Assumptions (%)" error="Employers Contributions for pensions (%) [Year 4] must be a positive number. Please enter &quot;0&quot; for nil values" sqref="H195">
      <formula1>0</formula1>
    </dataValidation>
    <dataValidation type="decimal" operator="greaterThanOrEqual" showInputMessage="1" showErrorMessage="1" errorTitle="Assumptions (%)" error="Employers Contributions for pensions (%) [Year 5] must be a positive number. Please enter &quot;0&quot; for nil values" sqref="I195">
      <formula1>0</formula1>
    </dataValidation>
    <dataValidation type="custom" showInputMessage="1" showErrorMessage="1" errorTitle="Projections &amp; Assumptions" error="Employers Contributions for Pensions (%) [Year 0] must be entered to one decimal place" sqref="IL195">
      <formula1>IF(ISERROR(SEARCH(".",FYFPPA362)),0,LEN(FYFPPA362)-SEARCH(".",FYFPPA362))&lt;=1</formula1>
    </dataValidation>
    <dataValidation type="custom" showInputMessage="1" showErrorMessage="1" errorTitle="Projections &amp; Assumptions" error="Employers Contributions for Pensions (%) [Year 1] must be entered to one decimal place" sqref="IM195">
      <formula1>IF(ISERROR(SEARCH(".",FYFPPA393)),0,LEN(FYFPPA393)-SEARCH(".",FYFPPA393))&lt;=1</formula1>
    </dataValidation>
    <dataValidation type="custom" showInputMessage="1" showErrorMessage="1" errorTitle="Projections &amp; Assumptions" error="Employers Contributions for Pensions (%) [Year 2] must be entered to one decimal place" sqref="IN195">
      <formula1>IF(ISERROR(SEARCH(".",FYFPPA424)),0,LEN(FYFPPA424)-SEARCH(".",FYFPPA424))&lt;=1</formula1>
    </dataValidation>
    <dataValidation type="custom" showInputMessage="1" showErrorMessage="1" errorTitle="Projections &amp; Assumptions" error="Employers Contributions for Pensions (%) [Year 3] must be entered to one decimal place" sqref="IO195">
      <formula1>IF(ISERROR(SEARCH(".",FYFPPA455)),0,LEN(FYFPPA455)-SEARCH(".",FYFPPA455))&lt;=1</formula1>
    </dataValidation>
    <dataValidation type="custom" showInputMessage="1" showErrorMessage="1" errorTitle="Projections &amp; Assumptions" error="Employers Contributions for Pensions (%) [Year 4] must be entered to one decimal place" sqref="IP195">
      <formula1>IF(ISERROR(SEARCH(".",FYFPPA486)),0,LEN(FYFPPA486)-SEARCH(".",FYFPPA486))&lt;=1</formula1>
    </dataValidation>
    <dataValidation type="custom" showInputMessage="1" showErrorMessage="1" errorTitle="Projections &amp; Assumptions" error="Employers Contributions for Pensions (%) [Year 5] must be entered to one decimal place" sqref="IQ195">
      <formula1>IF(ISERROR(SEARCH(".",FYFPPA517)),0,LEN(FYFPPA517)-SEARCH(".",FYFPPA517))&lt;=1</formula1>
    </dataValidation>
    <dataValidation type="decimal" operator="greaterThanOrEqual" showInputMessage="1" showErrorMessage="1" errorTitle="Assumptions (%)" error="Employers Contributions for pensions (£'000) [Year 0] must be a positive number. Please enter &quot;0&quot; for nil values" sqref="D196">
      <formula1>0</formula1>
    </dataValidation>
    <dataValidation type="decimal" operator="greaterThanOrEqual" showInputMessage="1" showErrorMessage="1" errorTitle="Assumptions (%)" error="Employers Contributions for pensions (£'000) [Year 1] must be a positive number. Please enter &quot;0&quot; for nil values" sqref="E196">
      <formula1>0</formula1>
    </dataValidation>
    <dataValidation type="decimal" operator="greaterThanOrEqual" showInputMessage="1" showErrorMessage="1" errorTitle="Assumptions (%)" error="Employers Contributions for pensions (£'000) [Year 2] must be a positive number. Please enter &quot;0&quot; for nil values" sqref="F196">
      <formula1>0</formula1>
    </dataValidation>
    <dataValidation type="decimal" operator="greaterThanOrEqual" showInputMessage="1" showErrorMessage="1" errorTitle="Assumptions (%)" error="Employers Contributions for pensions (£'000) [Year 3] must be a positive number. Please enter &quot;0&quot; for nil values" sqref="G196">
      <formula1>0</formula1>
    </dataValidation>
    <dataValidation type="decimal" operator="greaterThanOrEqual" showInputMessage="1" showErrorMessage="1" errorTitle="Assumptions (%)" error="Employers Contributions for pensions (£'000) [Year 4] must be a positive number. Please enter &quot;0&quot; for nil values" sqref="H196">
      <formula1>0</formula1>
    </dataValidation>
    <dataValidation type="decimal" operator="greaterThanOrEqual" showInputMessage="1" showErrorMessage="1" errorTitle="Assumptions (%)" error="Employers Contributions for pensions (£'000) [Year 5] must be a positive number. Please enter &quot;0&quot; for nil values" sqref="I196">
      <formula1>0</formula1>
    </dataValidation>
    <dataValidation type="custom" showInputMessage="1" showErrorMessage="1" errorTitle="Projections &amp; Assumptions" error="Employers Contributions for Pensions (£'000) [Year 0] must be entered to one decimal place" sqref="IL196">
      <formula1>IF(ISERROR(SEARCH(".",FYFPPA363)),0,LEN(FYFPPA363)-SEARCH(".",FYFPPA363))&lt;=1</formula1>
    </dataValidation>
    <dataValidation type="custom" showInputMessage="1" showErrorMessage="1" errorTitle="Projections &amp; Assumptions" error="Employers Contributions for Pensions (£'000) [Year 1] must be entered to one decimal place" sqref="IM196">
      <formula1>IF(ISERROR(SEARCH(".",FYFPPA394)),0,LEN(FYFPPA394)-SEARCH(".",FYFPPA394))&lt;=1</formula1>
    </dataValidation>
    <dataValidation type="custom" showInputMessage="1" showErrorMessage="1" errorTitle="Projections &amp; Assumptions" error="Employers Contributions for Pensions (£'000) [Year 2] must be entered to one decimal place" sqref="IN196">
      <formula1>IF(ISERROR(SEARCH(".",FYFPPA425)),0,LEN(FYFPPA425)-SEARCH(".",FYFPPA425))&lt;=1</formula1>
    </dataValidation>
    <dataValidation type="custom" showInputMessage="1" showErrorMessage="1" errorTitle="Projections &amp; Assumptions" error="Employers Contributions for Pensions (£'000) [Year 3] must be entered to one decimal place" sqref="IO196">
      <formula1>IF(ISERROR(SEARCH(".",FYFPPA456)),0,LEN(FYFPPA456)-SEARCH(".",FYFPPA456))&lt;=1</formula1>
    </dataValidation>
    <dataValidation type="custom" showInputMessage="1" showErrorMessage="1" errorTitle="Projections &amp; Assumptions" error="Employers Contributions for Pensions (£'000) [Year 4] must be entered to one decimal place" sqref="IP196">
      <formula1>IF(ISERROR(SEARCH(".",FYFPPA487)),0,LEN(FYFPPA487)-SEARCH(".",FYFPPA487))&lt;=1</formula1>
    </dataValidation>
    <dataValidation type="custom" showInputMessage="1" showErrorMessage="1" errorTitle="Projections &amp; Assumptions" error="Employers Contributions for Pensions (£'000) [Year 5] must be entered to one decimal place" sqref="IQ196">
      <formula1>IF(ISERROR(SEARCH(".",FYFPPA518)),0,LEN(FYFPPA518)-SEARCH(".",FYFPPA518))&lt;=1</formula1>
    </dataValidation>
    <dataValidation type="decimal" operator="greaterThanOrEqual" showInputMessage="1" showErrorMessage="1" errorTitle="Assumptions (%)" error="SHAPS Pensions deficit contributions (£'000) [Year 0] must be a positive number. Please enter &quot;0&quot; for nil values" sqref="D197">
      <formula1>0</formula1>
    </dataValidation>
    <dataValidation type="decimal" operator="greaterThanOrEqual" showInputMessage="1" showErrorMessage="1" errorTitle="Assumptions (%)" error="SHAPS Pensions deficit contributions (£'000) [Year 1] must be a positive number. Please enter &quot;0&quot; for nil values" sqref="E197">
      <formula1>0</formula1>
    </dataValidation>
    <dataValidation type="decimal" operator="greaterThanOrEqual" showInputMessage="1" showErrorMessage="1" errorTitle="Assumptions (%)" error="SHAPS Pensions deficit contributions (£'000) [Year 2] must be a positive number. Please enter &quot;0&quot; for nil values" sqref="F197">
      <formula1>0</formula1>
    </dataValidation>
    <dataValidation type="decimal" operator="greaterThanOrEqual" showInputMessage="1" showErrorMessage="1" errorTitle="Assumptions (%)" error="SHAPS Pensions deficit contributions (£'000) [Year 3] must be a positive number. Please enter &quot;0&quot; for nil values" sqref="G197">
      <formula1>0</formula1>
    </dataValidation>
    <dataValidation type="decimal" operator="greaterThanOrEqual" showInputMessage="1" showErrorMessage="1" errorTitle="Projections &amp; Assumptions" error="SHAPS Pensions deficit contributions (£'000) [Year 4] must be a positive number. Please enter &quot;0&quot; for nil values" sqref="H197">
      <formula1>0</formula1>
    </dataValidation>
    <dataValidation type="decimal" operator="greaterThanOrEqual" showInputMessage="1" showErrorMessage="1" errorTitle="Assumptions (%)" error="SHAPS Pensions deficit contributions (£'000) [Year 5] must be a positive number. Please enter &quot;0&quot; for nil values" sqref="I197">
      <formula1>0</formula1>
    </dataValidation>
    <dataValidation type="custom" showInputMessage="1" showErrorMessage="1" errorTitle="Projections &amp; Assumptions" error="SHAPS Pensions Deficit contributions (£'000) [Year 0] must be entered to one decimal place" sqref="IL197">
      <formula1>IF(ISERROR(SEARCH(".",FYFPPA856)),0,LEN(FYFPPA856)-SEARCH(".",FYFPPA856))&lt;=1</formula1>
    </dataValidation>
    <dataValidation type="custom" showInputMessage="1" showErrorMessage="1" errorTitle="Projections &amp; Assumptions" error="SHAPS Pensions Deficit contributions (£'000) [Year 1] must be entered to one decimal place" sqref="IM197">
      <formula1>IF(ISERROR(SEARCH(".",FYFPPA857)),0,LEN(FYFPPA857)-SEARCH(".",FYFPPA857))&lt;=1</formula1>
    </dataValidation>
    <dataValidation type="custom" showInputMessage="1" showErrorMessage="1" errorTitle="Projections &amp; Assumptions" error="SHAPS Pensions Deficit contributions (£'000) [Year 2] must be entered to one decimal place" sqref="IN197">
      <formula1>IF(ISERROR(SEARCH(".",FYFPPA858)),0,LEN(FYFPPA858)-SEARCH(".",FYFPPA858))&lt;=1</formula1>
    </dataValidation>
    <dataValidation type="custom" showInputMessage="1" showErrorMessage="1" errorTitle="Projections &amp; Assumptions" error="SHAPS Pensions Deficit contributions (£'000) [Year 3] must be entered to one decimal place" sqref="IO197">
      <formula1>IF(ISERROR(SEARCH(".",FYFPPA859)),0,LEN(FYFPPA859)-SEARCH(".",FYFPPA859))&lt;=1</formula1>
    </dataValidation>
    <dataValidation type="custom" showInputMessage="1" showErrorMessage="1" errorTitle="Projections &amp; Assumptions" error="SHAPS Pensions Deficit contributions (£'000) [Year 4] must be entered to one decimal place" sqref="IP197">
      <formula1>IF(ISERROR(SEARCH(".",FYFPPA860)),0,LEN(FYFPPA860)-SEARCH(".",FYFPPA860))&lt;=1</formula1>
    </dataValidation>
    <dataValidation type="custom" showInputMessage="1" showErrorMessage="1" errorTitle="Projections &amp; Assumptions" error="SHAPS Pensions Deficit contributions (£'000) [Year 5] must be entered to one decimal place" sqref="IQ197">
      <formula1>IF(ISERROR(SEARCH(".",FYFPPA861)),0,LEN(FYFPPA861)-SEARCH(".",FYFPPA861))&lt;=1</formula1>
    </dataValidation>
    <dataValidation type="decimal" operator="greaterThanOrEqual" showInputMessage="1" showErrorMessage="1" errorTitle="Assumptions (%)" error="Total staff costs (including NI &amp; pension costs) [Year 0] must be a positive number. Please enter &quot;0&quot; for nil values" sqref="D202">
      <formula1>0</formula1>
    </dataValidation>
    <dataValidation type="decimal" operator="greaterThanOrEqual" showInputMessage="1" showErrorMessage="1" errorTitle="Assumptions (%)" error="Total staff costs (including NI &amp; pension costs) [Year 1] must be a positive number. Please enter &quot;0&quot; for nil values" sqref="E202">
      <formula1>0</formula1>
    </dataValidation>
    <dataValidation type="decimal" operator="greaterThanOrEqual" showInputMessage="1" showErrorMessage="1" errorTitle="Assumptions (%)" error="Total staff costs (including NI &amp; pension costs) [Year 2] must be a positive number. Please enter &quot;0&quot; for nil values" sqref="F202">
      <formula1>0</formula1>
    </dataValidation>
    <dataValidation type="decimal" operator="greaterThanOrEqual" showInputMessage="1" showErrorMessage="1" errorTitle="Assumptions (%)" error="Total staff costs (including NI &amp; pension costs) [Year 3] must be a positive number. Please enter &quot;0&quot; for nil values" sqref="G202">
      <formula1>0</formula1>
    </dataValidation>
    <dataValidation type="decimal" operator="greaterThanOrEqual" showInputMessage="1" showErrorMessage="1" errorTitle="Assumptions (%)" error="Total staff costs (including NI &amp; pension costs) [Year 4] must be a positive number. Please enter &quot;0&quot; for nil values" sqref="H202">
      <formula1>0</formula1>
    </dataValidation>
    <dataValidation type="decimal" operator="greaterThanOrEqual" showInputMessage="1" showErrorMessage="1" errorTitle="Assumptions (%)" error="Total staff costs (including NI &amp; pension costs) [Year 5] must be a positive number. Please enter &quot;0&quot; for nil values" sqref="I202">
      <formula1>0</formula1>
    </dataValidation>
    <dataValidation type="custom" showInputMessage="1" showErrorMessage="1" errorTitle="Projections &amp; Assumptions" error="Total Staf Costs [Year 0] must be entered to one decimal place" sqref="IL202">
      <formula1>IF(ISERROR(SEARCH(".",FYFPPA367)),0,LEN(FYFPPA367)-SEARCH(".",FYFPPA367))&lt;=1</formula1>
    </dataValidation>
    <dataValidation type="custom" showInputMessage="1" showErrorMessage="1" errorTitle="Projections &amp; Assumptions" error="Total Staf Costs [Year 1] must be entered to one decimal place" sqref="IM202">
      <formula1>IF(ISERROR(SEARCH(".",FYFPPA398)),0,LEN(FYFPPA398)-SEARCH(".",FYFPPA398))&lt;=1</formula1>
    </dataValidation>
    <dataValidation type="custom" showInputMessage="1" showErrorMessage="1" errorTitle="Projections &amp; Assumptions" error="Total Staf Costs [Year 2] must be entered to one decimal place" sqref="IN202">
      <formula1>IF(ISERROR(SEARCH(".",FYFPPA429)),0,LEN(FYFPPA429)-SEARCH(".",FYFPPA429))&lt;=1</formula1>
    </dataValidation>
    <dataValidation type="custom" showInputMessage="1" showErrorMessage="1" errorTitle="Projections &amp; Assumptions" error="Total Staf Costs [Year 3] must be entered to one decimal place" sqref="IO202">
      <formula1>IF(ISERROR(SEARCH(".",FYFPPA460)),0,LEN(FYFPPA460)-SEARCH(".",FYFPPA460))&lt;=1</formula1>
    </dataValidation>
    <dataValidation type="custom" showInputMessage="1" showErrorMessage="1" errorTitle="Projections &amp; Assumptions" error="Total Staf Costs [Year 4] must be entered to one decimal place" sqref="IP202">
      <formula1>IF(ISERROR(SEARCH(".",FYFPPA491)),0,LEN(FYFPPA491)-SEARCH(".",FYFPPA491))&lt;=1</formula1>
    </dataValidation>
    <dataValidation type="custom" showInputMessage="1" showErrorMessage="1" errorTitle="Projections &amp; Assumptions" error="Total Staf Costs [Year 5] must be entered to one decimal place" sqref="IQ202">
      <formula1>IF(ISERROR(SEARCH(".",FYFPPA522)),0,LEN(FYFPPA522)-SEARCH(".",FYFPPA522))&lt;=1</formula1>
    </dataValidation>
    <dataValidation type="decimal" operator="greaterThanOrEqual" showInputMessage="1" showErrorMessage="1" errorTitle="Assumptions (%)" error="Full Time Equivalent Staff [Year 0] must be a positive number. Please enter &quot;0&quot; for nil values" sqref="D203">
      <formula1>0</formula1>
    </dataValidation>
    <dataValidation type="decimal" operator="greaterThanOrEqual" showInputMessage="1" showErrorMessage="1" errorTitle="Assumptions (%)" error="Full Time Equivalent Staff [Year 1] must be a positive number. Please enter &quot;0&quot; for nil values" sqref="E203">
      <formula1>0</formula1>
    </dataValidation>
    <dataValidation type="decimal" operator="greaterThanOrEqual" showInputMessage="1" showErrorMessage="1" errorTitle="Assumptions (%)" error="Full Time Equivalent Staff [Year 2] must be a positive number. Please enter &quot;0&quot; for nil values" sqref="F203">
      <formula1>0</formula1>
    </dataValidation>
    <dataValidation type="decimal" operator="greaterThanOrEqual" showInputMessage="1" showErrorMessage="1" errorTitle="Assumptions (%)" error="Full Time Equivalent Staff [Year 3] must be a positive number. Please enter &quot;0&quot; for nil values" sqref="G203">
      <formula1>0</formula1>
    </dataValidation>
    <dataValidation type="decimal" operator="greaterThanOrEqual" showInputMessage="1" showErrorMessage="1" errorTitle="Assumptions (%)" error="Full Time Equivalent Staff [Year 4] must be a positive number. Please enter &quot;0&quot; for nil values" sqref="H203">
      <formula1>0</formula1>
    </dataValidation>
    <dataValidation type="decimal" operator="greaterThanOrEqual" showInputMessage="1" showErrorMessage="1" errorTitle="Assumptions (%)" error="Full Time Equivalent Staff [Year 5] must be a positive number. Please enter &quot;0&quot; for nil values" sqref="I203">
      <formula1>0</formula1>
    </dataValidation>
    <dataValidation type="custom" showInputMessage="1" showErrorMessage="1" errorTitle="Projections &amp; Assumptions" error="Full time Equivalent Staff [Year 0] must be entered to one decimal place" sqref="IL203">
      <formula1>IF(ISERROR(SEARCH(".",FYFPPA981)),0,LEN(FYFPPA981)-SEARCH(".",FYFPPA981))&lt;=1</formula1>
    </dataValidation>
    <dataValidation type="custom" showInputMessage="1" showErrorMessage="1" errorTitle="Projections &amp; Assumptions" error="Full time Equivalent Staff [Year 1] must be entered to one decimal place" sqref="IM203">
      <formula1>IF(ISERROR(SEARCH(".",FYFPPA982)),0,LEN(FYFPPA982)-SEARCH(".",FYFPPA982))&lt;=1</formula1>
    </dataValidation>
    <dataValidation type="custom" showInputMessage="1" showErrorMessage="1" errorTitle="Projections &amp; Assumptions" error="Full time Equivalent Staff [Year 2] must be entered to one decimal place" sqref="IN203">
      <formula1>IF(ISERROR(SEARCH(".",FYFPPA983)),0,LEN(FYFPPA983)-SEARCH(".",FYFPPA983))&lt;=1</formula1>
    </dataValidation>
    <dataValidation type="custom" showInputMessage="1" showErrorMessage="1" errorTitle="Projections &amp; Assumptions" error="Full time Equivalent Staff [Year 3] must be entered to one decimal place" sqref="IO203">
      <formula1>IF(ISERROR(SEARCH(".",FYFPPA984)),0,LEN(FYFPPA984)-SEARCH(".",FYFPPA984))&lt;=1</formula1>
    </dataValidation>
    <dataValidation type="custom" showInputMessage="1" showErrorMessage="1" errorTitle="Projections &amp; Assumptions" error="Full time Equivalent Staff [Year 4] must be entered to one decimal place" sqref="IP203">
      <formula1>IF(ISERROR(SEARCH(".",FYFPPA985)),0,LEN(FYFPPA985)-SEARCH(".",FYFPPA985))&lt;=1</formula1>
    </dataValidation>
    <dataValidation type="custom" showInputMessage="1" showErrorMessage="1" errorTitle="Projections &amp; Assumptions" error="Full time Equivalent Staff [Year 5] must be entered to one decimal place" sqref="IQ203">
      <formula1>IF(ISERROR(SEARCH(".",FYFPPA986)),0,LEN(FYFPPA986)-SEARCH(".",FYFPPA986))&lt;=1</formula1>
    </dataValidation>
    <dataValidation type="decimal" operator="greaterThanOrEqual" showInputMessage="1" showErrorMessage="1" errorTitle="Assumptions (%)" error="EESSH Capital Expenditure [Year 0] must be a positive value, using &quot;0&quot; for nil values" sqref="D206">
      <formula1>0</formula1>
    </dataValidation>
    <dataValidation type="decimal" operator="greaterThanOrEqual" showInputMessage="1" showErrorMessage="1" errorTitle="Assumptions (%)" error="EESSH Capital Expenditure [Year 1] must be a positive value, using &quot;0&quot; for nil values" sqref="E206">
      <formula1>0</formula1>
    </dataValidation>
    <dataValidation type="decimal" operator="greaterThanOrEqual" showInputMessage="1" showErrorMessage="1" errorTitle="Assumptions (%)" error="EESSH Capital Expenditure [Year 2] must be a positive value, using &quot;0&quot; for nil values" sqref="F206">
      <formula1>0</formula1>
    </dataValidation>
    <dataValidation type="decimal" operator="greaterThanOrEqual" showInputMessage="1" showErrorMessage="1" errorTitle="Assumptions (%)" error="EESSH Capital Expenditure [Year 3] must be a positive value, using &quot;0&quot; for nil values" sqref="G206">
      <formula1>0</formula1>
    </dataValidation>
    <dataValidation type="decimal" operator="greaterThanOrEqual" showInputMessage="1" showErrorMessage="1" errorTitle="Assumptions (%)" error="EESSH Capital Expenditure [Year 4] must be a positive value, using &quot;0&quot; for nil values" sqref="H206">
      <formula1>0</formula1>
    </dataValidation>
    <dataValidation type="decimal" operator="greaterThanOrEqual" showInputMessage="1" showErrorMessage="1" errorTitle="Assumptions (%)" error="EESSH Capital Expenditure [Year 5] must be a positive value, using &quot;0&quot; for nil values" sqref="I206">
      <formula1>0</formula1>
    </dataValidation>
    <dataValidation type="custom" showInputMessage="1" showErrorMessage="1" errorTitle="Projections &amp; Assumptions" error="EESSH Capital Expenditure [Year 0] must be entered to one decimal place" sqref="IL206">
      <formula1>IF(ISERROR(SEARCH(".",FYFPPA987)),0,LEN(FYFPPA987)-SEARCH(".",FYFPPA987))&lt;=1</formula1>
    </dataValidation>
    <dataValidation type="custom" showInputMessage="1" showErrorMessage="1" errorTitle="Projections &amp; Assumptions" error="EESSH Capital Expenditure [Year 1] must be entered to one decimal place" sqref="IM206">
      <formula1>IF(ISERROR(SEARCH(".",FYFPPA988)),0,LEN(FYFPPA988)-SEARCH(".",FYFPPA988))&lt;=1</formula1>
    </dataValidation>
    <dataValidation type="custom" showInputMessage="1" showErrorMessage="1" errorTitle="Projections &amp; Assumptions" error="EESSH Capital Expenditure [Year 2] must be entered to one decimal place" sqref="IN206">
      <formula1>IF(ISERROR(SEARCH(".",FYFPPA989)),0,LEN(FYFPPA989)-SEARCH(".",FYFPPA989))&lt;=1</formula1>
    </dataValidation>
    <dataValidation type="custom" showInputMessage="1" showErrorMessage="1" errorTitle="Projections &amp; Assumptions" error="EESSH Capital Expenditure [Year 3] must be entered to one decimal place" sqref="IO206">
      <formula1>IF(ISERROR(SEARCH(".",FYFPPA990)),0,LEN(FYFPPA990)-SEARCH(".",FYFPPA990))&lt;=1</formula1>
    </dataValidation>
    <dataValidation type="custom" showInputMessage="1" showErrorMessage="1" errorTitle="Projections &amp; Assumptions" error="EESSH Capital Expenditure [Year 4] must be entered to one decimal place" sqref="IP206">
      <formula1>IF(ISERROR(SEARCH(".",FYFPPA991)),0,LEN(FYFPPA991)-SEARCH(".",FYFPPA991))&lt;=1</formula1>
    </dataValidation>
    <dataValidation type="custom" showInputMessage="1" showErrorMessage="1" errorTitle="Projections &amp; Assumptions" error="EESSH Capital Expenditure [Year 5] must be entered to one decimal place" sqref="IQ206">
      <formula1>IF(ISERROR(SEARCH(".",FYFPPA992)),0,LEN(FYFPPA992)-SEARCH(".",FYFPPA992))&lt;=1</formula1>
    </dataValidation>
    <dataValidation type="custom" operator="greaterThanOrEqual" showInputMessage="1" showErrorMessage="1" errorTitle="Assumptions (%)" error="Total capital and revenue expenditure on maintenance of pre-1919 properties [Year 0] must be a positive value, using &quot;0&quot; for nil values" sqref="D207">
      <formula1>FYFPPA1057&gt;=0</formula1>
    </dataValidation>
    <dataValidation type="custom" operator="greaterThanOrEqual" showInputMessage="1" showErrorMessage="1" errorTitle="Assumptions (%)" error="Total capital and revenue expenditure on maintenance of pre-1919 properties [Year 1] must be a positive value, using &quot;0&quot; for nil values" sqref="E207">
      <formula1>FYFPPA1059&gt;=0</formula1>
    </dataValidation>
    <dataValidation type="custom" operator="greaterThanOrEqual" showInputMessage="1" showErrorMessage="1" errorTitle="Assumptions (%)" error="Total capital and revenue expenditure on maintenance of pre-1919 properties [Year 2] must be a positive value, using &quot;0&quot; for nil values" sqref="F207">
      <formula1>FYFPPA1061&gt;=0</formula1>
    </dataValidation>
    <dataValidation type="custom" operator="greaterThanOrEqual" showInputMessage="1" showErrorMessage="1" errorTitle="Assumptions (%)" error="Total capital and revenue expenditure on maintenance of pre-1919 properties [Year 3] must be a positive value, using &quot;0&quot; for nil values" sqref="G207">
      <formula1>FYFPPA1063&gt;=0</formula1>
    </dataValidation>
    <dataValidation type="custom" errorStyle="information" operator="greaterThanOrEqual" showInputMessage="1" showErrorMessage="1" errorTitle="Assumptions (%)" error="Total capital and revenue expenditure on maintenance of pre-1919 properties [Year 4] must be a positive value, using &quot;0&quot; for nil values" sqref="H207">
      <formula1>FYFPPA1065&gt;=0</formula1>
    </dataValidation>
    <dataValidation type="custom" errorStyle="information" operator="greaterThanOrEqual" showInputMessage="1" showErrorMessage="1" errorTitle="Assumptions (%)" error="Total capital and revenue expenditure on maintenance of pre-1919 properties [Year 5] must be a positive value, using &quot;0&quot; for nil values" sqref="I207">
      <formula1>FYFPPA1067&gt;=0</formula1>
    </dataValidation>
    <dataValidation type="custom" showInputMessage="1" showErrorMessage="1" errorTitle="Projections &amp; Assumptions" error="Total capital and revenue expenditure on maintenance of pre-1919 properties [Year 0] must be entered to one decimal place" sqref="IL207">
      <formula1>IF(ISERROR(SEARCH(".",FYFPPA1057)),0,LEN(FYFPPA1057)-SEARCH(".",FYFPPA1057))&lt;=1</formula1>
    </dataValidation>
    <dataValidation type="custom" showInputMessage="1" showErrorMessage="1" errorTitle="Projections &amp; Assumptions" error="Total capital and revenue expenditure on maintenance of pre-1919 properties [Year 1] must be entered to one decimal place" sqref="IM207">
      <formula1>IF(ISERROR(SEARCH(".",FYFPPA1059)),0,LEN(FYFPPA1059)-SEARCH(".",FYFPPA1059))&lt;=1</formula1>
    </dataValidation>
    <dataValidation type="custom" showInputMessage="1" showErrorMessage="1" errorTitle="Projections &amp; Assumptions" error="Total capital and revenue expenditure on maintenance of pre-1919 properties [Year 2] must be entered to one decimal place" sqref="IN207">
      <formula1>IF(ISERROR(SEARCH(".",FYFPPA1061)),0,LEN(FYFPPA1061)-SEARCH(".",FYFPPA1061))&lt;=1</formula1>
    </dataValidation>
    <dataValidation type="custom" showInputMessage="1" showErrorMessage="1" errorTitle="Projections &amp; Assumptions" error="Total capital and revenue expenditure on maintenance of pre-1919 properties [Year 3] must be entered to one decimal place" sqref="IO207">
      <formula1>IF(ISERROR(SEARCH(".",FYFPPA1063)),0,LEN(FYFPPA1063)-SEARCH(".",FYFPPA1063))&lt;=1</formula1>
    </dataValidation>
    <dataValidation type="custom" showInputMessage="1" showErrorMessage="1" errorTitle="Projections &amp; Assumptions" error="Total capital and revenue expenditure on maintenance of pre-1919 properties [Year 4] must be entered to one decimal place" sqref="IP207">
      <formula1>IF(ISERROR(SEARCH(".",FYFPPA1065)),0,LEN(FYFPPA1065)-SEARCH(".",FYFPPA1065))&lt;=1</formula1>
    </dataValidation>
    <dataValidation type="custom" showInputMessage="1" showErrorMessage="1" errorTitle="Projections &amp; Assumptions" error="Total capital and revenue expenditure on maintenance of pre-1919 properties [Year 5] must be entered to one decimal place" sqref="IQ207">
      <formula1>IF(ISERROR(SEARCH(".",FYFPPA1067)),0,LEN(FYFPPA1067)-SEARCH(".",FYFPPA1067))&lt;=1</formula1>
    </dataValidation>
    <dataValidation type="custom" operator="greaterThanOrEqual" showInputMessage="1" showErrorMessage="1" errorTitle="Assumptions (%)" error="Total capital and revenue expenditure on maintenance of all other properties [Year 0] must be a positive value, using &quot;0&quot; for nil values" sqref="D208">
      <formula1>FYFPPA1058&gt;=0</formula1>
    </dataValidation>
    <dataValidation type="custom" operator="greaterThanOrEqual" showInputMessage="1" showErrorMessage="1" errorTitle="Assumptions (%)" error="Total capital and revenue expenditure on maintenance of all other properties [Year 1] must be a positive value, using &quot;0&quot; for nil values" sqref="E208">
      <formula1>FYFPPA1060&gt;=0</formula1>
    </dataValidation>
    <dataValidation type="custom" operator="greaterThanOrEqual" showInputMessage="1" showErrorMessage="1" errorTitle="Assumptions (%)" error="Total capital and revenue expenditure on maintenance of all other properties [Year 2] must be a positive value, using &quot;0&quot; for nil values" sqref="F208">
      <formula1>FYFPPA1062&gt;=0</formula1>
    </dataValidation>
    <dataValidation type="custom" operator="greaterThanOrEqual" showInputMessage="1" showErrorMessage="1" errorTitle="Assumptions (%)" error="Total capital and revenue expenditure on maintenance of all other properties [Year 3] must be a positive value, using &quot;0&quot; for nil values" sqref="G208">
      <formula1>FYFPPA1064&gt;=0</formula1>
    </dataValidation>
    <dataValidation type="custom" errorStyle="information" operator="greaterThanOrEqual" showInputMessage="1" showErrorMessage="1" errorTitle="Assumptions (%)" error="Total capital and revenue expenditure on maintenance of all other properties [Year 4] must be a positive value, using &quot;0&quot; for nil values" sqref="H208">
      <formula1>FYFPPA1066&gt;=0</formula1>
    </dataValidation>
    <dataValidation type="custom" errorStyle="information" operator="greaterThanOrEqual" showInputMessage="1" showErrorMessage="1" errorTitle="Assumptions (%)" error="Total capital and revenue expenditure on maintenance of all other properties [Year 5] must be a positive value, using &quot;0&quot; for nil values" sqref="I208">
      <formula1>FYFPPA1068&gt;=0</formula1>
    </dataValidation>
    <dataValidation type="custom" showInputMessage="1" showErrorMessage="1" errorTitle="Projections &amp; Assumptions" error="Total capital and revenue expenditure on maintenance of all other properties [Year 0] must be entered to one decimal place" sqref="IL208">
      <formula1>IF(ISERROR(SEARCH(".",FYFPPA1058)),0,LEN(FYFPPA1058)-SEARCH(".",FYFPPA1058))&lt;=1</formula1>
    </dataValidation>
    <dataValidation type="custom" showInputMessage="1" showErrorMessage="1" errorTitle="Projections &amp; Assumptions" error="Total capital and revenue expenditure on maintenance of all other properties [Year 1] must be entered to one decimal place" sqref="IM208">
      <formula1>IF(ISERROR(SEARCH(".",FYFPPA1060)),0,LEN(FYFPPA1060)-SEARCH(".",FYFPPA1060))&lt;=1</formula1>
    </dataValidation>
    <dataValidation type="custom" showInputMessage="1" showErrorMessage="1" errorTitle="Projections &amp; Assumptions" error="Total capital and revenue expenditure on maintenance of all other properties [Year 2] must be entered to one decimal place" sqref="IN208">
      <formula1>IF(ISERROR(SEARCH(".",FYFPPA1062)),0,LEN(FYFPPA1062)-SEARCH(".",FYFPPA1062))&lt;=1</formula1>
    </dataValidation>
    <dataValidation type="custom" showInputMessage="1" showErrorMessage="1" errorTitle="Projections &amp; Assumptions" error="Total capital and revenue expenditure on maintenance of all other properties [Year 3] must be entered to one decimal place" sqref="IO208">
      <formula1>IF(ISERROR(SEARCH(".",FYFPPA1064)),0,LEN(FYFPPA1064)-SEARCH(".",FYFPPA1064))&lt;=1</formula1>
    </dataValidation>
    <dataValidation type="custom" showInputMessage="1" showErrorMessage="1" errorTitle="Projections &amp; Assumptions" error="Total capital and revenue expenditure on maintenance of all other properties [Year 4] must be entered to one decimal place" sqref="IP208">
      <formula1>IF(ISERROR(SEARCH(".",FYFPPA1066)),0,LEN(FYFPPA1066)-SEARCH(".",FYFPPA1066))&lt;=1</formula1>
    </dataValidation>
    <dataValidation type="custom" showInputMessage="1" showErrorMessage="1" errorTitle="Projections &amp; Assumptions" error="Total capital and revenue expenditure on maintenance of all other properties [Year 5] must be entered to one decimal place" sqref="IQ208">
      <formula1>IF(ISERROR(SEARCH(".",FYFPPA1068)),0,LEN(FYFPPA1068)-SEARCH(".",FYFPPA1068))&lt;=1</formula1>
    </dataValidation>
    <dataValidation type="decimal" operator="greaterThanOrEqual" showInputMessage="1" showErrorMessage="1" errorTitle="Assumptions (%)" error="EESSH Revenue Expenditure [Year 0] must be a positive value, using &quot;0&quot; for nil values" sqref="D205">
      <formula1>0</formula1>
    </dataValidation>
    <dataValidation type="decimal" operator="greaterThanOrEqual" showInputMessage="1" showErrorMessage="1" errorTitle="Assumptions (%)" error="EESSH Revenue Expenditure [Year 1] must be a positive value, using &quot;0&quot; for nil values" sqref="E205">
      <formula1>0</formula1>
    </dataValidation>
    <dataValidation type="decimal" operator="greaterThanOrEqual" showInputMessage="1" showErrorMessage="1" errorTitle="Assumptions (%)" error="EESSH Revenue Expenditure [Year 2] must be a positive value, using &quot;0&quot; for nil values" sqref="F205">
      <formula1>0</formula1>
    </dataValidation>
    <dataValidation type="decimal" operator="greaterThanOrEqual" showInputMessage="1" showErrorMessage="1" errorTitle="Assumptions (%)" error="EESSH Revenue Expenditure [Year 3] must be a positive value, using &quot;0&quot; for nil values" sqref="G205">
      <formula1>0</formula1>
    </dataValidation>
    <dataValidation type="decimal" operator="greaterThanOrEqual" showInputMessage="1" showErrorMessage="1" errorTitle="Assumptions (%)" error="EESSH Revenue Expenditure [Year 4] must be a positive value, using &quot;0&quot; for nil values" sqref="H205">
      <formula1>0</formula1>
    </dataValidation>
    <dataValidation type="decimal" operator="greaterThanOrEqual" showInputMessage="1" showErrorMessage="1" errorTitle="Assumptions (%)" error="EESSH Revenue Expenditure [Year 5] must be a positive value, using &quot;0&quot; for nil values" sqref="I205">
      <formula1>0</formula1>
    </dataValidation>
    <dataValidation type="custom" showInputMessage="1" showErrorMessage="1" errorTitle="Projections &amp; Assumptions" error="EESSH Revenue Expenditure [Year 0] must be entered to one decimal place" sqref="IL205">
      <formula1>IF(ISERROR(SEARCH(".",FYFPPA993)),0,LEN(FYFPPA993)-SEARCH(".",FYFPPA993))&lt;=1</formula1>
    </dataValidation>
    <dataValidation type="custom" showInputMessage="1" showErrorMessage="1" errorTitle="Projections &amp; Assumptions" error="EESSH Revenue Expenditure [Year 1] must be entered to one decimal place" sqref="IM205">
      <formula1>IF(ISERROR(SEARCH(".",FYFPPA994)),0,LEN(FYFPPA994)-SEARCH(".",FYFPPA994))&lt;=1</formula1>
    </dataValidation>
    <dataValidation type="custom" showInputMessage="1" showErrorMessage="1" errorTitle="Projections &amp; Assumptions" error="EESSH Revenue Expenditure [Year 2] must be entered to one decimal place" sqref="IN205">
      <formula1>IF(ISERROR(SEARCH(".",FYFPPA995)),0,LEN(FYFPPA995)-SEARCH(".",FYFPPA995))&lt;=1</formula1>
    </dataValidation>
    <dataValidation type="custom" showInputMessage="1" showErrorMessage="1" errorTitle="Projections &amp; Assumptions" error="EESSH Revenue Expenditure [Year 3] must be entered to one decimal place" sqref="IO205">
      <formula1>IF(ISERROR(SEARCH(".",FYFPPA996)),0,LEN(FYFPPA996)-SEARCH(".",FYFPPA996))&lt;=1</formula1>
    </dataValidation>
    <dataValidation type="custom" showInputMessage="1" showErrorMessage="1" errorTitle="Projections &amp; Assumptions" error="EESSH Revenue Expenditure [Year 4] must be entered to one decimal place" sqref="IP205">
      <formula1>IF(ISERROR(SEARCH(".",FYFPPA997)),0,LEN(FYFPPA997)-SEARCH(".",FYFPPA997))&lt;=1</formula1>
    </dataValidation>
    <dataValidation type="custom" showInputMessage="1" showErrorMessage="1" errorTitle="Projections &amp; Assumptions" error="EESSH Revenue Expenditure [Year 5] must be entered to one decimal place" sqref="IQ205">
      <formula1>IF(ISERROR(SEARCH(".",FYFPPA998)),0,LEN(FYFPPA998)-SEARCH(".",FYFPPA998))&lt;=1</formula1>
    </dataValidation>
    <dataValidation allowBlank="1" showInputMessage="1" showErrorMessage="1" errorTitle="MyTest" sqref="D209"/>
    <dataValidation allowBlank="1" showInputMessage="1" showErrorMessage="1" error="Refers to Row  98 - Please enter a numeric value less than or equal to Payables due after one year (2015/2016), using “0” for zero values" sqref="D210"/>
    <dataValidation allowBlank="1" showInputMessage="1" showErrorMessage="1" error="Refers to Row  98 - Please enter a numeric value less than or equal to Payables due after one year (2016/2017), using “0” for zero values" sqref="E210"/>
    <dataValidation allowBlank="1" showInputMessage="1" showErrorMessage="1" error="Refers to Row  98 - Please enter a numeric value less than or equal to Payables due after one year (2017/2018), using “0” for zero values" sqref="F210"/>
    <dataValidation allowBlank="1" showInputMessage="1" showErrorMessage="1" error="Refers to Row  98 - Please enter a numeric value less than or equal to Payables due after one year (2018/2019), using “0” for zero values" sqref="G210"/>
    <dataValidation allowBlank="1" showInputMessage="1" showErrorMessage="1" error="Refers to Row  98 - Please enter a numeric value less than or equal to Payables due after one year (2019/2020), using “0” for zero values" sqref="H210"/>
    <dataValidation allowBlank="1" showInputMessage="1" showErrorMessage="1" error="Refers to Row  98 - Please enter a numeric value less than or equal to Payables due after one year (2020/2021), using “0” for zero values" sqref="I210"/>
    <dataValidation allowBlank="1" showInputMessage="1" showErrorMessage="1" error="Refers to Row  99 - Please enter a numeric value less than or equal to total Receivables value (2015/2016), using “0” for zero values " sqref="D211"/>
    <dataValidation allowBlank="1" showInputMessage="1" showErrorMessage="1" error="Refers to Row  99 - Please enter a numeric value less than or equal to total Receivables value (2016/2017), using “0” for zero values " sqref="E211"/>
    <dataValidation allowBlank="1" showInputMessage="1" showErrorMessage="1" error="Refers to Row  99 - Please enter a numeric value less than or equal to total Receivables value (2017/2018), using “0” for zero values " sqref="F211"/>
    <dataValidation allowBlank="1" showInputMessage="1" showErrorMessage="1" error="Refers to Row  99 - Please enter a numeric value less than or equal to total Receivables value (2018/2019), using “0” for zero values " sqref="G211"/>
    <dataValidation allowBlank="1" showInputMessage="1" showErrorMessage="1" error="Refers to Row  99 - Please enter a numeric value less than or equal to total Receivables value (2019/2020), using “0” for zero values " sqref="H211"/>
    <dataValidation allowBlank="1" showInputMessage="1" showErrorMessage="1" error="Refers to Row  99 - Please enter a numeric value less than or equal to total Receivables value (2020/2021), using “0” for zero values " sqref="I211"/>
    <dataValidation type="custom" allowBlank="1" showInputMessage="1" showErrorMessage="1" error="Refers to Row 185 - Number of units lost during year from: Other [Year 0] - Please enter a numeric value using “0” for zero values, otherwise please provide a brief explanation in the comments section on the loss of units." sqref="D212">
      <formula1>OR(FYFPPA354=0,FYFPPA354="")</formula1>
    </dataValidation>
    <dataValidation type="custom" allowBlank="1" showInputMessage="1" showErrorMessage="1" error="Refers to Row 185 -Number of units lost during year from: Other [Year 1] - Please enter a numeric value using “0” for zero values, otherwise please provide a brief explanation in the comments section on the loss of units." sqref="E212">
      <formula1>OR(FYFPPA385=0,FYFPPA385="")</formula1>
    </dataValidation>
    <dataValidation type="custom" allowBlank="1" showInputMessage="1" showErrorMessage="1" error="Refers to Row 185 -Number of units lost during year from: Other [Year 2] - Please enter a numeric value using “0” for zero values, otherwise please provide a brief explanation in the comments section on the loss of units." sqref="F212">
      <formula1>OR(FYFPPA416=0,FYFPPA416="")</formula1>
    </dataValidation>
    <dataValidation type="custom" allowBlank="1" showInputMessage="1" showErrorMessage="1" error="Refers to Row 185 -Number of units lost during year from: Other [Year 3] - Please enter a numeric value using “0” for zero values, otherwise please provide a brief explanation in the comments section on the loss of units." sqref="G212">
      <formula1>OR(FYFPPA447=0,FYFPPA447="")</formula1>
    </dataValidation>
    <dataValidation type="custom" allowBlank="1" showInputMessage="1" showErrorMessage="1" error="Refers to Row 185 -Number of units lost during year from: Other [Year 4] - Please enter a numeric value using “0” for zero values, otherwise please provide a brief explanation in the comments section on the loss of units." sqref="H212">
      <formula1>OR(FYFPPA478=0,FYFPPA478="")</formula1>
    </dataValidation>
    <dataValidation type="custom" allowBlank="1" showInputMessage="1" showErrorMessage="1" error="Refers to Row 185 -Number of units lost during year from: Other [Year 5] - Please enter a numeric value using “0” for zero values, otherwise please provide a brief explanation in the comments section on the loss of units." sqref="I212">
      <formula1>OR(FYFPPA509=0,FYFPPA509="")</formula1>
    </dataValidation>
    <dataValidation type="custom" allowBlank="1" showInputMessage="1" showErrorMessage="1" error="Refers to Row 192 - If Actual / Assumed average salary increase (%) [Year 0] is less than or equal to 0, please enter a comment in Row 192" sqref="D214">
      <formula1>OR(FYFPPA1051&gt;0,FYFPPA1051="")</formula1>
    </dataValidation>
    <dataValidation type="custom" allowBlank="1" showInputMessage="1" showErrorMessage="1" error="Refers to Row 192 - If Actual / Assumed average salary increase (%) [Year 1] is less than or equal to 0, please enter a comment in Row 192" sqref="E214">
      <formula1>OR(FYFPPA1052&gt;0,FYFPPA1052="")</formula1>
    </dataValidation>
    <dataValidation errorStyle="warning" allowBlank="1" showInputMessage="1" showErrorMessage="1" error="There is a difference between this field and (Cash on Balance Sheet for current year) minus ( Cash on Balances for current year -1 under Trends &amp; Comparators) tab." sqref="D215"/>
    <dataValidation allowBlank="1" showInputMessage="1" showErrorMessage="1" error="There is a difference between this field and (Cash on Balance Sheet for current year +1) minus ( Cash on Balance sheet for current year)." sqref="E215"/>
    <dataValidation errorStyle="warning" allowBlank="1" showInputMessage="1" showErrorMessage="1" error="There is a difference between this field and (Cash on Balance Sheet for current year +2) minus ( Cash on Balance sheet for current year +1) ." sqref="F215"/>
    <dataValidation errorStyle="warning" allowBlank="1" showInputMessage="1" showErrorMessage="1" error="There is a difference between this field and (Cash on Balance Sheet for current year +3) minus (Cash on Balance sheet for current year +2)." sqref="G215"/>
    <dataValidation errorStyle="warning" allowBlank="1" showInputMessage="1" showErrorMessage="1" error="There is a difference between this field and (Cash on Balance Sheet for current year +4) minus ( Cash on Balance sheet for current year +3). " sqref="H215"/>
    <dataValidation errorStyle="warning" allowBlank="1" showInputMessage="1" showErrorMessage="1" error="There is a difference between this field and (Cash on Balance Sheet for current year +5) minus ( Cash on Balance sheet for current year +4)." sqref="I215"/>
    <dataValidation type="custom" allowBlank="1" showInputMessage="1" showErrorMessage="1" error="Refers to Rows 152 / 154 - If Closing Balance [Year 0]  and Balance Brought Forward [Year 1] are different. please enter a comment in Row 154" sqref="E216">
      <formula1>FYFPPA554=FYFPPA584</formula1>
    </dataValidation>
    <dataValidation type="decimal" operator="greaterThanOrEqual" showInputMessage="1" showErrorMessage="1" errorTitle="Projections &amp; Assumptions" error="Service costs [Year 0] must be a positive value. Please enter &quot;0&quot; for nil values" sqref="D26">
      <formula1>0</formula1>
    </dataValidation>
    <dataValidation type="decimal" operator="greaterThanOrEqual" showInputMessage="1" showErrorMessage="1" errorTitle="Projections &amp; Assumptions" error="Service costs [Year 1] must be a positive value. Please enter &quot;0&quot; for nil values" sqref="E26">
      <formula1>0</formula1>
    </dataValidation>
    <dataValidation type="decimal" operator="greaterThanOrEqual" showInputMessage="1" showErrorMessage="1" errorTitle="Projections &amp; Assumptions" error="Service costs [Year 2] must be a positive value. Please enter &quot;0&quot; for nil values" sqref="F26">
      <formula1>0</formula1>
    </dataValidation>
    <dataValidation type="decimal" operator="greaterThanOrEqual" showInputMessage="1" showErrorMessage="1" errorTitle="Projections &amp; Assumptions" error="Service costs [Year 3] must be a positive value. Please enter &quot;0&quot; for nil values" sqref="G26">
      <formula1>0</formula1>
    </dataValidation>
    <dataValidation type="decimal" operator="greaterThanOrEqual" showInputMessage="1" showErrorMessage="1" errorTitle="Projections &amp; Assumptions" error="Service costs [Year 4] must be a positive value. Please enter &quot;0&quot; for nil values" sqref="H26">
      <formula1>0</formula1>
    </dataValidation>
    <dataValidation type="decimal" operator="greaterThanOrEqual" showInputMessage="1" showErrorMessage="1" errorTitle="Projections &amp; Assumptions" error="Service costs [Year 5] must be a positive value. Please enter &quot;0&quot; for nil values" sqref="I26">
      <formula1>0</formula1>
    </dataValidation>
    <dataValidation type="decimal" showInputMessage="1" showErrorMessage="1" errorTitle="Projections &amp; Assumptions" error="Pension asset / (liability) [Year 1] Please enter a positive value, using &quot;0&quot; for nil values. " sqref="E96">
      <formula1>-99999999999</formula1>
      <formula2>99999999999</formula2>
    </dataValidation>
    <dataValidation type="decimal" showInputMessage="1" showErrorMessage="1" errorTitle="Projections &amp; Assumptions" error="Pension asset / (liability) [Year 2] Please enter a positive value, using &quot;0&quot; for nil values. " sqref="F96">
      <formula1>-99999999999</formula1>
      <formula2>99999999999</formula2>
    </dataValidation>
    <dataValidation type="decimal" showInputMessage="1" showErrorMessage="1" errorTitle="Projections &amp; Assumptions" error="Pension asset / (liability) [Year 3] Please enter a positive value, using &quot;0&quot; for nil values. " sqref="G96">
      <formula1>-99999999999</formula1>
      <formula2>99999999999</formula2>
    </dataValidation>
    <dataValidation type="decimal" showInputMessage="1" showErrorMessage="1" errorTitle="Projections &amp; Assumptions" error="Pension asset / (liability) [Year 4] Please enter a positive value, using &quot;0&quot; for nil values. " sqref="H96">
      <formula1>-99999999999</formula1>
      <formula2>99999999999</formula2>
    </dataValidation>
    <dataValidation type="decimal" showInputMessage="1" showErrorMessage="1" errorTitle="Projections &amp; Assumptions" error="Pension asset / (liability) [Year 5] Please enter a positive value, using &quot;0&quot; for nil values. " sqref="I96">
      <formula1>-99999999999</formula1>
      <formula2>99999999999</formula2>
    </dataValidation>
    <dataValidation type="decimal" operator="greaterThanOrEqual" showInputMessage="1" showErrorMessage="1" errorTitle="Assumptions (%)" error="Minimum headroom cover on tightest interest cover covenant (£’000) [Year 0] must be a positive number. Please enter &quot;0&quot; for nil values" sqref="D198">
      <formula1>0</formula1>
    </dataValidation>
    <dataValidation type="decimal" operator="greaterThanOrEqual" showInputMessage="1" showErrorMessage="1" errorTitle="Assumptions (%)" error="Minimum headroom cover on tightest gearing covenant (£’000) [Year 0] must be a positive number. Please enter &quot;0&quot; for nil values" sqref="D199">
      <formula1>0</formula1>
    </dataValidation>
    <dataValidation type="decimal" operator="greaterThanOrEqual" showInputMessage="1" showErrorMessage="1" errorTitle="Assumptions (%)" error="Minimum headroom cover on tightest asset cover covenant (£’000) [Year 0] must be a positive number. Please enter &quot;0&quot; for nil values" sqref="D200">
      <formula1>0</formula1>
    </dataValidation>
    <dataValidation type="decimal" operator="greaterThanOrEqual" showInputMessage="1" showErrorMessage="1" errorTitle="Assumptions (%)" error="Minimum headroom cover on tightest interest cover covenant (£’000) [Year 1] must be a positive number. Please enter &quot;0&quot; for nil values" sqref="E198">
      <formula1>0</formula1>
    </dataValidation>
    <dataValidation type="decimal" operator="greaterThanOrEqual" showInputMessage="1" showErrorMessage="1" errorTitle="Assumptions (%)" error="Minimum headroom cover on tightest interest cover covenant (£’000) [Year 2] must be a positive number. Please enter &quot;0&quot; for nil values" sqref="F198">
      <formula1>0</formula1>
    </dataValidation>
    <dataValidation type="decimal" operator="greaterThanOrEqual" showInputMessage="1" showErrorMessage="1" errorTitle="Assumptions (%)" error="Minimum headroom cover on tightest interest cover covenant (£’000) [Year 3] must be a positive number. Please enter &quot;0&quot; for nil values" sqref="G198">
      <formula1>0</formula1>
    </dataValidation>
    <dataValidation type="decimal" operator="greaterThanOrEqual" showInputMessage="1" showErrorMessage="1" errorTitle="Assumptions (%)" error="Minimum headroom cover on tightest interest cover covenant (£’000) [Year 4] must be a positive number. Please enter &quot;0&quot; for nil values" sqref="H198">
      <formula1>0</formula1>
    </dataValidation>
    <dataValidation type="decimal" operator="greaterThanOrEqual" showInputMessage="1" showErrorMessage="1" errorTitle="Assumptions (%)" error="Minimum headroom cover on tightest interest cover covenant (£’000) [Year 5] must be a positive number. Please enter &quot;0&quot; for nil values" sqref="I198">
      <formula1>0</formula1>
    </dataValidation>
    <dataValidation type="decimal" operator="greaterThanOrEqual" showInputMessage="1" showErrorMessage="1" errorTitle="Assumptions (%)" error="Minimum headroom cover on tightest gearing covenant (£’000) [Year 1] must be a positive number. Please enter &quot;0&quot; for nil values" sqref="E199">
      <formula1>0</formula1>
    </dataValidation>
    <dataValidation type="decimal" operator="greaterThanOrEqual" showInputMessage="1" showErrorMessage="1" errorTitle="Assumptions (%)" error="Minimum headroom cover on tightest gearing covenant (£’000) [Year 2] must be a positive number. Please enter &quot;0&quot; for nil values" sqref="F199">
      <formula1>0</formula1>
    </dataValidation>
    <dataValidation type="decimal" operator="greaterThanOrEqual" showInputMessage="1" showErrorMessage="1" errorTitle="Assumptions (%)" error="Minimum headroom cover on tightest gearing covenant (£’000) [Year 3] must be a positive number. Please enter &quot;0&quot; for nil values" sqref="G199">
      <formula1>0</formula1>
    </dataValidation>
    <dataValidation type="decimal" operator="greaterThanOrEqual" showInputMessage="1" showErrorMessage="1" errorTitle="Assumptions (%)" error="Minimum headroom cover on tightest gearing covenant (£’000) [Year 4] must be a positive number. Please enter &quot;0&quot; for nil values" sqref="H199">
      <formula1>0</formula1>
    </dataValidation>
    <dataValidation type="decimal" operator="greaterThanOrEqual" showInputMessage="1" showErrorMessage="1" errorTitle="Assumptions (%)" error="Minimum headroom cover on tightest gearing covenant (£’000) [Year 5] must be a positive number. Please enter &quot;0&quot; for nil values" sqref="I199">
      <formula1>0</formula1>
    </dataValidation>
    <dataValidation type="decimal" operator="greaterThanOrEqual" showInputMessage="1" showErrorMessage="1" errorTitle="Assumptions (%)" error="Minimum headroom cover on tightest asset cover covenant (£’000) [Year 1] must be a positive number. Please enter &quot;0&quot; for nil values" sqref="E200">
      <formula1>0</formula1>
    </dataValidation>
    <dataValidation type="decimal" operator="greaterThanOrEqual" showInputMessage="1" showErrorMessage="1" errorTitle="Assumptions (%)" error="Minimum headroom cover on tightest asset cover covenant (£’000) [Year 2] must be a positive number. Please enter &quot;0&quot; for nil values" sqref="F200">
      <formula1>0</formula1>
    </dataValidation>
    <dataValidation type="decimal" operator="greaterThanOrEqual" showInputMessage="1" showErrorMessage="1" errorTitle="Assumptions (%)" error="Minimum headroom cover on tightest asset cover covenant (£’000) [Year 3] must be a positive number. Please enter &quot;0&quot; for nil values" sqref="G200">
      <formula1>0</formula1>
    </dataValidation>
    <dataValidation type="decimal" operator="greaterThanOrEqual" showInputMessage="1" showErrorMessage="1" errorTitle="Assumptions (%)" error="Minimum headroom cover on tightest asset cover covenant (£’000) [Year 4] must be a positive number. Please enter &quot;0&quot; for nil values" sqref="H200">
      <formula1>0</formula1>
    </dataValidation>
    <dataValidation type="decimal" operator="greaterThanOrEqual" showInputMessage="1" showErrorMessage="1" errorTitle="Assumptions (%)" error="Minimum headroom cover on tightest asset cover covenant (£’000) [Year 5] must be a positive number. Please enter &quot;0&quot; for nil values" sqref="I200">
      <formula1>0</formula1>
    </dataValidation>
    <dataValidation type="custom" showInputMessage="1" showErrorMessage="1" errorTitle="Projections &amp; Assumptions" error="Service costs [Year 0] must be entered to one decimal place" sqref="IL26 IP26:IQ26">
      <formula1>IF(ISERROR(SEARCH(".",FYFPPA1100)),0,LEN(FYFPPA1100)-SEARCH(".",FYFPPA1100))&lt;=1</formula1>
    </dataValidation>
    <dataValidation type="custom" showInputMessage="1" showErrorMessage="1" errorTitle="Projections &amp; Assumptions" error="Service costs [Year 1] must be entered to one decimal place" sqref="IM26">
      <formula1>IF(ISERROR(SEARCH(".",FYFPPA1101)),0,LEN(FYFPPA1101)-SEARCH(".",FYFPPA1101))&lt;=1</formula1>
    </dataValidation>
    <dataValidation type="custom" showInputMessage="1" showErrorMessage="1" errorTitle="Projections &amp; Assumptions" error="Service costs [Year 2] must be entered to one decimal place" sqref="IN26">
      <formula1>IF(ISERROR(SEARCH(".",FYFPPA1102)),0,LEN(FYFPPA1102)-SEARCH(".",FYFPPA1102))&lt;=1</formula1>
    </dataValidation>
    <dataValidation type="custom" showInputMessage="1" showErrorMessage="1" errorTitle="Projections &amp; Assumptions" error="Service costs [Year 3] must be entered to one decimal place" sqref="IO26">
      <formula1>IF(ISERROR(SEARCH(".",FYFPPA1103)),0,LEN(FYFPPA1103)-SEARCH(".",FYFPPA1103))&lt;=1</formula1>
    </dataValidation>
    <dataValidation type="custom" showInputMessage="1" showErrorMessage="1" errorTitle="Projections &amp; Assumptions" error="Pension asset / (liability) [Year 1] must be entered to one decimal place" sqref="IM96">
      <formula1>IF(ISERROR(SEARCH(".",FYFPPA1107)),0,LEN(FYFPPA1107)-SEARCH(".",FYFPPA1107))&lt;=1</formula1>
    </dataValidation>
    <dataValidation type="custom" showInputMessage="1" showErrorMessage="1" errorTitle="Projections &amp; Assumptions" error="Pension asset / (liability) [Year 2] must be entered to one decimal place" sqref="IN96">
      <formula1>IF(ISERROR(SEARCH(".",FYFPPA1108)),0,LEN(FYFPPA1108)-SEARCH(".",FYFPPA1108))&lt;=1</formula1>
    </dataValidation>
    <dataValidation type="custom" showInputMessage="1" showErrorMessage="1" errorTitle="Projections &amp; Assumptions" error="Pension asset / (liability) [Year 3] must be entered to one decimal place" sqref="IO96">
      <formula1>IF(ISERROR(SEARCH(".",FYFPPA1109)),0,LEN(FYFPPA1109)-SEARCH(".",FYFPPA1109))&lt;=1</formula1>
    </dataValidation>
    <dataValidation type="custom" showInputMessage="1" showErrorMessage="1" errorTitle="Projections &amp; Assumptions" error="Pension asset / (liability) [Year 4] must be entered to one decimal place" sqref="IP96">
      <formula1>IF(ISERROR(SEARCH(".",FYFPPA1110)),0,LEN(FYFPPA1110)-SEARCH(".",FYFPPA1110))&lt;=1</formula1>
    </dataValidation>
    <dataValidation type="custom" showInputMessage="1" showErrorMessage="1" errorTitle="Projections &amp; Assumptions" error="Pension asset / (liability) [Year 5] must be entered to one decimal place" sqref="IQ96">
      <formula1>IF(ISERROR(SEARCH(".",FYFPPA1111)),0,LEN(FYFPPA1111)-SEARCH(".",FYFPPA1111))&lt;=1</formula1>
    </dataValidation>
    <dataValidation type="custom" showInputMessage="1" showErrorMessage="1" errorTitle="Projections &amp; Assumptions" error="Minimum headroom cover on tightest interest cover covenant (£’000) [Year 0] must be entered to one decimal place" sqref="IL198">
      <formula1>IF(ISERROR(SEARCH(".",FYFPPA1112)),0,LEN(FYFPPA1112)-SEARCH(".",FYFPPA1112))&lt;=1</formula1>
    </dataValidation>
    <dataValidation type="custom" showInputMessage="1" showErrorMessage="1" errorTitle="Projections &amp; Assumptions" error="Minimum headroom cover on tightest gearing covenant (£’000) [Year 0] must be entered to one decimal place" sqref="IL199">
      <formula1>IF(ISERROR(SEARCH(".",FYFPPA1113)),0,LEN(FYFPPA1113)-SEARCH(".",FYFPPA1113))&lt;=1</formula1>
    </dataValidation>
    <dataValidation type="custom" showInputMessage="1" showErrorMessage="1" errorTitle="Projections &amp; Assumptions" error="Minimum headroom cover on tightest asset cover covenant (£’000) [Year 0] must be entered to one decimal place" sqref="IL200">
      <formula1>IF(ISERROR(SEARCH(".",FYFPPA1114)),0,LEN(FYFPPA1114)-SEARCH(".",FYFPPA1114))&lt;=1</formula1>
    </dataValidation>
    <dataValidation type="custom" showInputMessage="1" showErrorMessage="1" errorTitle="Projections &amp; Assumptions" error="Minimum headroom cover on tightest interest cover covenant (£’000) [Year 1] must be entered to one decimal place" sqref="IM198">
      <formula1>IF(ISERROR(SEARCH(".",FYFPPA1115)),0,LEN(FYFPPA1115)-SEARCH(".",FYFPPA1115))&lt;=1</formula1>
    </dataValidation>
    <dataValidation type="custom" showInputMessage="1" showErrorMessage="1" errorTitle="Projections &amp; Assumptions" error="Minimum headroom cover on tightest gearing covenant (£’000) [Year 1] must be entered to one decimal place" sqref="IM199">
      <formula1>IF(ISERROR(SEARCH(".",FYFPPA1116)),0,LEN(FYFPPA1116)-SEARCH(".",FYFPPA1116))&lt;=1</formula1>
    </dataValidation>
    <dataValidation type="custom" showInputMessage="1" showErrorMessage="1" errorTitle="Projections &amp; Assumptions" error="Minimum headroom cover on tightest asset cover covenant (£’000) [Year 1] must be entered to one decimal place" sqref="IM200">
      <formula1>IF(ISERROR(SEARCH(".",FYFPPA1117)),0,LEN(FYFPPA1117)-SEARCH(".",FYFPPA1117))&lt;=1</formula1>
    </dataValidation>
    <dataValidation type="custom" showInputMessage="1" showErrorMessage="1" errorTitle="Projections &amp; Assumptions" error="Minimum headroom cover on tightest interest cover covenant (£’000) [Year 2] must be entered to one decimal place" sqref="IN198">
      <formula1>IF(ISERROR(SEARCH(".",FYFPPA1118)),0,LEN(FYFPPA1118)-SEARCH(".",FYFPPA1118))&lt;=1</formula1>
    </dataValidation>
    <dataValidation type="custom" showInputMessage="1" showErrorMessage="1" errorTitle="Projections &amp; Assumptions" error="Minimum headroom cover on tightest gearing covenant (£’000) [Year 2] must be entered to one decimal place" sqref="IN199">
      <formula1>IF(ISERROR(SEARCH(".",FYFPPA1119)),0,LEN(FYFPPA1119)-SEARCH(".",FYFPPA1119))&lt;=1</formula1>
    </dataValidation>
    <dataValidation type="custom" showInputMessage="1" showErrorMessage="1" errorTitle="Projections &amp; Assumptions" error="Minimum headroom cover on tightest asset cover covenant (£’000) [Year 2] must be entered to one decimal place" sqref="IN200">
      <formula1>IF(ISERROR(SEARCH(".",FYFPPA1120)),0,LEN(FYFPPA1120)-SEARCH(".",FYFPPA1120))&lt;=1</formula1>
    </dataValidation>
    <dataValidation type="custom" showInputMessage="1" showErrorMessage="1" errorTitle="Projections &amp; Assumptions" error="Minimum headroom cover on tightest interest cover covenant (£’000) [Year 3] must be entered to one decimal place" sqref="IO198">
      <formula1>IF(ISERROR(SEARCH(".",FYFPPA1121)),0,LEN(FYFPPA1121)-SEARCH(".",FYFPPA1121))&lt;=1</formula1>
    </dataValidation>
    <dataValidation type="custom" showInputMessage="1" showErrorMessage="1" errorTitle="Projections &amp; Assumptions" error="Minimum headroom cover on tightest gearing covenant (£’000) [Year 3] must be entered to one decimal place" sqref="IO199">
      <formula1>IF(ISERROR(SEARCH(".",FYFPPA1122)),0,LEN(FYFPPA1122)-SEARCH(".",FYFPPA1122))&lt;=1</formula1>
    </dataValidation>
    <dataValidation type="custom" showInputMessage="1" showErrorMessage="1" errorTitle="Projections &amp; Assumptions" error="Minimum headroom cover on tightest asset cover covenant (£’000) [Year 3] must be entered to one decimal place" sqref="IO200">
      <formula1>IF(ISERROR(SEARCH(".",FYFPPA1123)),0,LEN(FYFPPA1123)-SEARCH(".",FYFPPA1123))&lt;=1</formula1>
    </dataValidation>
    <dataValidation type="custom" showInputMessage="1" showErrorMessage="1" errorTitle="Projections &amp; Assumptions" error="Minimum headroom cover on tightest interest cover covenant (£’000) [Year 4] must be entered to one decimal place" sqref="IP198">
      <formula1>IF(ISERROR(SEARCH(".",FYFPPA1124)),0,LEN(FYFPPA1124)-SEARCH(".",FYFPPA1124))&lt;=1</formula1>
    </dataValidation>
    <dataValidation type="custom" showInputMessage="1" showErrorMessage="1" errorTitle="Projections &amp; Assumptions" error="Minimum headroom cover on tightest gearing covenant (£’000) [Year 4] must be entered to one decimal place" sqref="IP199">
      <formula1>IF(ISERROR(SEARCH(".",FYFPPA1125)),0,LEN(FYFPPA1125)-SEARCH(".",FYFPPA1125))&lt;=1</formula1>
    </dataValidation>
    <dataValidation type="custom" showInputMessage="1" showErrorMessage="1" errorTitle="Projections &amp; Assumptions" error="Minimum headroom cover on tightest asset cover covenant (£’000) [Year 4] must be entered to one decimal place" sqref="IP200">
      <formula1>IF(ISERROR(SEARCH(".",FYFPPA1126)),0,LEN(FYFPPA1126)-SEARCH(".",FYFPPA1126))&lt;=1</formula1>
    </dataValidation>
    <dataValidation type="custom" showInputMessage="1" showErrorMessage="1" errorTitle="Projections &amp; Assumptions" error="Minimum headroom cover on tightest interest cover covenant (£’000) [Year 5] must be entered to one decimal place" sqref="IQ198">
      <formula1>IF(ISERROR(SEARCH(".",FYFPPA1127)),0,LEN(FYFPPA1127)-SEARCH(".",FYFPPA1127))&lt;=1</formula1>
    </dataValidation>
    <dataValidation type="custom" showInputMessage="1" showErrorMessage="1" errorTitle="Projections &amp; Assumptions" error="Minimum headroom cover on tightest gearing covenant (£’000) [Year 5] must be entered to one decimal place" sqref="IQ199">
      <formula1>IF(ISERROR(SEARCH(".",FYFPPA1128)),0,LEN(FYFPPA1128)-SEARCH(".",FYFPPA1128))&lt;=1</formula1>
    </dataValidation>
    <dataValidation type="custom" showInputMessage="1" showErrorMessage="1" errorTitle="Projections &amp; Assumptions" error="Minimum headroom cover on tightest asset cover covenant (£’000) [Year 5] must be entered to one decimal place" sqref="IQ200">
      <formula1>IF(ISERROR(SEARCH(".",FYFPPA1129)),0,LEN(FYFPPA1129)-SEARCH(".",FYFPPA1129))&lt;=1</formula1>
    </dataValidation>
    <dataValidation type="decimal" operator="greaterThanOrEqual" showInputMessage="1" showErrorMessage="1" errorTitle="Projections &amp; Assumptions" error="Scottish Housing Grants [Year 1] must be a positive number. Please enter &quot;0&quot; for nil values" sqref="E180">
      <formula1>0</formula1>
    </dataValidation>
    <dataValidation type="decimal" operator="greaterThanOrEqual" showInputMessage="1" showErrorMessage="1" errorTitle="Projections &amp; Assumptions" error="Other public subsidy [Year 1] must be a positive number. Please enter &quot;0&quot; for nil values" sqref="E181">
      <formula1>0</formula1>
    </dataValidation>
    <dataValidation type="decimal" operator="greaterThanOrEqual" showInputMessage="1" showErrorMessage="1" errorTitle="Projections &amp; Assumptions" error="Private finance [Year 1] must be a positive number.  Please enter &quot;0&quot; for nil values" sqref="E182">
      <formula1>0</formula1>
    </dataValidation>
    <dataValidation type="decimal" operator="greaterThanOrEqual" showInputMessage="1" showErrorMessage="1" errorTitle="Projections &amp; Assumptions" error="Sales [Year 1] must be a positive number. Please enter &quot;0&quot; for nil values" sqref="E183">
      <formula1>0</formula1>
    </dataValidation>
    <dataValidation type="decimal" operator="greaterThanOrEqual" showInputMessage="1" showErrorMessage="1" errorTitle="Projections &amp; Assumptions" error="Cash reserves [Year 1] must be a positive number. Please enter &quot;0&quot; for nil values" sqref="E184">
      <formula1>0</formula1>
    </dataValidation>
    <dataValidation type="decimal" operator="greaterThanOrEqual" showInputMessage="1" showErrorMessage="1" errorTitle="Projections &amp; Assumptions" error="Other Finance [Year 1] must be a positive number. Please enter &quot;0&quot; for nil values" sqref="E185">
      <formula1>0</formula1>
    </dataValidation>
    <dataValidation type="decimal" operator="greaterThanOrEqual" showInputMessage="1" showErrorMessage="1" errorTitle="Projections &amp; Assumptions" error="Scottish Housing Grants [Year 2] must be a positive number. Please enter &quot;0&quot; for nil values" sqref="F180">
      <formula1>0</formula1>
    </dataValidation>
    <dataValidation type="decimal" operator="greaterThanOrEqual" showInputMessage="1" showErrorMessage="1" errorTitle="Projections &amp; Assumptions" error="Other public subsidy [Year 2] must be a positive number. Please enter &quot;0&quot; for nil values" sqref="F181">
      <formula1>0</formula1>
    </dataValidation>
    <dataValidation type="decimal" operator="greaterThanOrEqual" showInputMessage="1" showErrorMessage="1" errorTitle="Projections &amp; Assumptions" error="Private finance [Year 2] must be a positive number.  Please enter &quot;0&quot; for nil values" sqref="F182">
      <formula1>0</formula1>
    </dataValidation>
    <dataValidation type="decimal" operator="greaterThanOrEqual" showInputMessage="1" showErrorMessage="1" errorTitle="Projections &amp; Assumptions" error="Sales [Year 2] must be a positive number. Please enter &quot;0&quot; for nil values" sqref="F183">
      <formula1>0</formula1>
    </dataValidation>
    <dataValidation type="decimal" operator="greaterThanOrEqual" showInputMessage="1" showErrorMessage="1" errorTitle="Projections &amp; Assumptions" error="Cash reserves [Year 2] must be a positive number. Please enter &quot;0&quot; for nil values" sqref="F184">
      <formula1>0</formula1>
    </dataValidation>
    <dataValidation type="decimal" operator="greaterThanOrEqual" showInputMessage="1" showErrorMessage="1" errorTitle="Projections &amp; Assumptions" error="Other Finance [Year 2] must be a positive number. Please enter &quot;0&quot; for nil values" sqref="F185">
      <formula1>0</formula1>
    </dataValidation>
    <dataValidation type="decimal" operator="greaterThanOrEqual" showInputMessage="1" showErrorMessage="1" errorTitle="Projections &amp; Assumptions" error="Scottish Housing Grants [Year 3] must be a positive number. Please enter &quot;0&quot; for nil values" sqref="G180">
      <formula1>0</formula1>
    </dataValidation>
    <dataValidation type="decimal" operator="greaterThanOrEqual" showInputMessage="1" showErrorMessage="1" errorTitle="Projections &amp; Assumptions" error="Other public subsidy [Year 3] must be a positive number. Please enter &quot;0&quot; for nil values" sqref="G181">
      <formula1>0</formula1>
    </dataValidation>
    <dataValidation type="decimal" operator="greaterThanOrEqual" showInputMessage="1" showErrorMessage="1" errorTitle="Projections &amp; Assumptions" error="Private finance [Year 3] must be a positive number.  Please enter &quot;0&quot; for nil values" sqref="G182">
      <formula1>0</formula1>
    </dataValidation>
    <dataValidation type="decimal" operator="greaterThanOrEqual" showInputMessage="1" showErrorMessage="1" errorTitle="Projections &amp; Assumptions" error="Sales [Year 3] must be a positive number. Please enter &quot;0&quot; for nil values" sqref="G183">
      <formula1>0</formula1>
    </dataValidation>
    <dataValidation type="decimal" operator="greaterThanOrEqual" showInputMessage="1" showErrorMessage="1" errorTitle="Projections &amp; Assumptions" error="Cash reserves [Year 3] must be a positive number. Please enter &quot;0&quot; for nil values" sqref="G184">
      <formula1>0</formula1>
    </dataValidation>
    <dataValidation type="decimal" operator="greaterThanOrEqual" showInputMessage="1" showErrorMessage="1" errorTitle="Projections &amp; Assumptions" error="Other Finance [Year 3] must be a positive number. Please enter &quot;0&quot; for nil values" sqref="G185">
      <formula1>0</formula1>
    </dataValidation>
    <dataValidation type="decimal" operator="greaterThanOrEqual" showInputMessage="1" showErrorMessage="1" errorTitle="Projections &amp; Assumptions" error="Scottish Housing Grants [Year 4] must be a positive number. Please enter &quot;0&quot; for nil values" sqref="H180">
      <formula1>0</formula1>
    </dataValidation>
    <dataValidation type="decimal" operator="greaterThanOrEqual" showInputMessage="1" showErrorMessage="1" errorTitle="Projections &amp; Assumptions" error="Other public subsidy [Year 4] must be a positive number. Please enter &quot;0&quot; for nil values" sqref="H181">
      <formula1>0</formula1>
    </dataValidation>
    <dataValidation type="decimal" operator="greaterThanOrEqual" showInputMessage="1" showErrorMessage="1" errorTitle="Projections &amp; Assumptions" error="Private finance [Year 4] must be a positive number.  Please enter &quot;0&quot; for nil values" sqref="H182">
      <formula1>0</formula1>
    </dataValidation>
    <dataValidation type="decimal" operator="greaterThanOrEqual" showInputMessage="1" showErrorMessage="1" errorTitle="Projections &amp; Assumptions" error="Sales [Year 4] must be a positive number. Please enter &quot;0&quot; for nil values" sqref="H183">
      <formula1>0</formula1>
    </dataValidation>
    <dataValidation type="decimal" operator="greaterThanOrEqual" showInputMessage="1" showErrorMessage="1" errorTitle="Projections &amp; Assumptions" error="Cash reserves [Year 4] must be a positive number. Please enter &quot;0&quot; for nil values" sqref="H184">
      <formula1>0</formula1>
    </dataValidation>
    <dataValidation type="decimal" operator="greaterThanOrEqual" showInputMessage="1" showErrorMessage="1" errorTitle="Projections &amp; Assumptions" error="Other Finance [Year 4] must be a positive number. Please enter &quot;0&quot; for nil values" sqref="H185">
      <formula1>0</formula1>
    </dataValidation>
    <dataValidation type="decimal" operator="greaterThanOrEqual" showInputMessage="1" showErrorMessage="1" errorTitle="Projections &amp; Assumptions" error="Scottish Housing Grants [Year 5] must be a positive number. Please enter &quot;0&quot; for nil values" sqref="I180">
      <formula1>0</formula1>
    </dataValidation>
    <dataValidation type="decimal" operator="greaterThanOrEqual" showInputMessage="1" showErrorMessage="1" errorTitle="Projections &amp; Assumptions" error="Other public subsidy [Year 5] must be a positive number. Please enter &quot;0&quot; for nil values" sqref="I181">
      <formula1>0</formula1>
    </dataValidation>
    <dataValidation type="decimal" operator="greaterThanOrEqual" showInputMessage="1" showErrorMessage="1" errorTitle="Projections &amp; Assumptions" error="Private finance [Year 5] must be a positive number.  Please enter &quot;0&quot; for nil values" sqref="I182">
      <formula1>0</formula1>
    </dataValidation>
    <dataValidation type="decimal" operator="greaterThanOrEqual" showInputMessage="1" showErrorMessage="1" errorTitle="Projections &amp; Assumptions" error="Sales [Year 5] must be a positive number. Please enter &quot;0&quot; for nil values" sqref="I183">
      <formula1>0</formula1>
    </dataValidation>
    <dataValidation type="decimal" operator="greaterThanOrEqual" showInputMessage="1" showErrorMessage="1" errorTitle="Projections &amp; Assumptions" error="Cash reserves [Year 5] must be a positive number. Please enter &quot;0&quot; for nil values" sqref="I184">
      <formula1>0</formula1>
    </dataValidation>
    <dataValidation type="decimal" operator="greaterThanOrEqual" showInputMessage="1" showErrorMessage="1" errorTitle="Projections &amp; Assumptions" error="Other Finance [Year 5] must be a positive number. Please enter &quot;0&quot; for nil values" sqref="I185">
      <formula1>0</formula1>
    </dataValidation>
  </dataValidations>
  <printOptions gridLines="1"/>
  <pageMargins left="0.91" right="0.24" top="0.47" bottom="0.47" header="0.31" footer="0.31"/>
  <pageSetup paperSize="9" scale="65" fitToHeight="4" orientation="landscape" r:id="rId1"/>
  <headerFooter>
    <oddFooter>&amp;L5 Year Financial Projections 2020-2021&amp;C&amp;A- Page &amp;P of &amp;N&amp;RPrinted &amp;D @ &amp;T</oddFooter>
    <evenHeader>&amp;L&amp;C&amp;R</evenHeader>
    <evenFooter>&amp;L5 Yr Financial Projections 2018-2019&amp;C&amp;A- Page &amp;P of &amp;N&amp;RPrinted &amp;D @ &amp;T</even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4"/>
  <sheetViews>
    <sheetView zoomScaleNormal="100" workbookViewId="0">
      <selection activeCell="C9" sqref="C9"/>
    </sheetView>
  </sheetViews>
  <sheetFormatPr defaultColWidth="0" defaultRowHeight="15" customHeight="1"/>
  <cols>
    <col min="1" max="1" width="6" style="1" customWidth="1"/>
    <col min="2" max="2" width="47.1796875" style="1" customWidth="1"/>
    <col min="3" max="8" width="14.54296875" style="1" customWidth="1"/>
    <col min="9" max="9" width="34.81640625" style="1" customWidth="1"/>
    <col min="10" max="10" width="21" style="1" customWidth="1"/>
  </cols>
  <sheetData>
    <row r="1" spans="1:10" ht="12.75" customHeight="1">
      <c r="B1" s="18"/>
      <c r="C1" s="18"/>
      <c r="D1" s="18"/>
      <c r="E1" s="19"/>
      <c r="F1" s="19"/>
      <c r="G1" s="19"/>
      <c r="H1" s="19"/>
      <c r="I1" s="19"/>
      <c r="J1" s="18"/>
    </row>
    <row r="2" spans="1:10" ht="23.25" customHeight="1">
      <c r="A2" s="23"/>
      <c r="B2" s="23" t="s">
        <v>168</v>
      </c>
      <c r="C2" s="114">
        <f>'Projections &amp; Assumptions'!D2</f>
        <v>2021</v>
      </c>
      <c r="D2" s="115"/>
      <c r="E2" s="115"/>
      <c r="F2" s="115"/>
      <c r="G2" s="115"/>
      <c r="H2" s="115"/>
      <c r="I2" s="62"/>
      <c r="J2" s="28"/>
    </row>
    <row r="3" spans="1:10" ht="23.25" customHeight="1">
      <c r="A3" s="38"/>
      <c r="B3" s="38" t="str">
        <f>OrganisationName</f>
        <v>Anytown RSL Name</v>
      </c>
      <c r="C3" s="38"/>
      <c r="D3" s="38"/>
      <c r="E3" s="38"/>
      <c r="F3" s="38"/>
      <c r="G3" s="38"/>
      <c r="H3" s="39">
        <f>RSLNumber</f>
        <v>666</v>
      </c>
      <c r="I3" s="63"/>
      <c r="J3" s="21"/>
    </row>
    <row r="4" spans="1:10" ht="18" customHeight="1">
      <c r="B4" s="18"/>
      <c r="C4" s="18">
        <v>0</v>
      </c>
      <c r="D4" s="18">
        <v>1</v>
      </c>
      <c r="E4" s="20">
        <v>2</v>
      </c>
      <c r="F4" s="20">
        <v>3</v>
      </c>
      <c r="G4" s="20">
        <v>4</v>
      </c>
      <c r="H4" s="20">
        <v>5</v>
      </c>
      <c r="I4" s="20"/>
      <c r="J4" s="18"/>
    </row>
    <row r="5" spans="1:10" ht="18" customHeight="1">
      <c r="B5" s="8"/>
      <c r="C5" s="47" t="str">
        <f t="shared" ref="C5:H5" si="0">($C$2-1)+C$4&amp;"/"&amp;RIGHT($C$2+C$4,2)</f>
        <v>2020/21</v>
      </c>
      <c r="D5" s="47" t="str">
        <f t="shared" si="0"/>
        <v>2021/22</v>
      </c>
      <c r="E5" s="64" t="str">
        <f t="shared" si="0"/>
        <v>2022/23</v>
      </c>
      <c r="F5" s="64" t="str">
        <f t="shared" si="0"/>
        <v>2023/24</v>
      </c>
      <c r="G5" s="64" t="str">
        <f t="shared" si="0"/>
        <v>2024/25</v>
      </c>
      <c r="H5" s="64" t="str">
        <f t="shared" si="0"/>
        <v>2025/26</v>
      </c>
      <c r="I5" s="5"/>
      <c r="J5" s="5"/>
    </row>
    <row r="6" spans="1:10" ht="18" customHeight="1">
      <c r="B6" s="5"/>
      <c r="C6" s="49" t="s">
        <v>3</v>
      </c>
      <c r="D6" s="49" t="s">
        <v>4</v>
      </c>
      <c r="E6" s="49" t="s">
        <v>5</v>
      </c>
      <c r="F6" s="49" t="s">
        <v>6</v>
      </c>
      <c r="G6" s="49" t="s">
        <v>7</v>
      </c>
      <c r="H6" s="49" t="s">
        <v>8</v>
      </c>
      <c r="I6" s="5"/>
      <c r="J6" s="17"/>
    </row>
    <row r="7" spans="1:10" ht="18" customHeight="1">
      <c r="B7" s="32"/>
      <c r="C7" s="26"/>
      <c r="D7" s="26"/>
      <c r="E7" s="26"/>
      <c r="F7" s="26"/>
      <c r="G7" s="26"/>
      <c r="H7" s="26"/>
      <c r="I7" s="26"/>
      <c r="J7" s="26"/>
    </row>
    <row r="8" spans="1:10" ht="18" customHeight="1">
      <c r="B8" s="30" t="s">
        <v>169</v>
      </c>
      <c r="C8" s="65"/>
      <c r="D8" s="65"/>
      <c r="E8" s="65"/>
      <c r="F8" s="65"/>
      <c r="G8" s="65"/>
      <c r="H8" s="65"/>
      <c r="I8" s="26"/>
      <c r="J8" s="26"/>
    </row>
    <row r="9" spans="1:10" ht="18" customHeight="1">
      <c r="B9" s="66" t="s">
        <v>170</v>
      </c>
      <c r="C9" s="112" t="e">
        <f>100*((FYFPPA531+FYFPPA533)/(-FYFPPA534))</f>
        <v>#DIV/0!</v>
      </c>
      <c r="D9" s="112" t="e">
        <f>100*((FYFPPA563+FYFPPA565)/(-FYFPPA566))</f>
        <v>#DIV/0!</v>
      </c>
      <c r="E9" s="112" t="e">
        <f>100*((FYFPPA595+FYFPPA597)/(-FYFPPA598))</f>
        <v>#DIV/0!</v>
      </c>
      <c r="F9" s="112" t="e">
        <f>100*((FYFPPA627+FYFPPA629)/(-FYFPPA630))</f>
        <v>#DIV/0!</v>
      </c>
      <c r="G9" s="112" t="e">
        <f>100*((FYFPPA659+FYFPPA661)/(-FYFPPA662))</f>
        <v>#DIV/0!</v>
      </c>
      <c r="H9" s="112" t="e">
        <f>100*((FYFPPA691+FYFPPA693)/(-FYFPPA694))</f>
        <v>#DIV/0!</v>
      </c>
      <c r="I9" s="35"/>
      <c r="J9" s="24"/>
    </row>
    <row r="10" spans="1:10" ht="18" customHeight="1">
      <c r="B10" s="66" t="s">
        <v>171</v>
      </c>
      <c r="C10" s="112" t="e">
        <f>100*((FYFPPA171+FYFPPA824+FYFPPA175-FYFPPA169)/(FYFPPA183))</f>
        <v>#DIV/0!</v>
      </c>
      <c r="D10" s="112" t="e">
        <f>100*((FYFPPA201+FYFPPA825+FYFPPA205-FYFPPA199)/(FYFPPA213))</f>
        <v>#DIV/0!</v>
      </c>
      <c r="E10" s="112" t="e">
        <f>100*((FYFPPA231+FYFPPA826+FYFPPA235-FYFPPA229)/(FYFPPA243))</f>
        <v>#DIV/0!</v>
      </c>
      <c r="F10" s="112" t="e">
        <f>100*((FYFPPA261+FYFPPA827+FYFPPA265-FYFPPA259)/(FYFPPA273))</f>
        <v>#DIV/0!</v>
      </c>
      <c r="G10" s="112" t="e">
        <f>100*((FYFPPA291+FYFPPA828+FYFPPA295-FYFPPA289)/(FYFPPA303))</f>
        <v>#DIV/0!</v>
      </c>
      <c r="H10" s="112" t="e">
        <f>100*((FYFPPA321+FYFPPA829+FYFPPA325-FYFPPA319)/(FYFPPA333))</f>
        <v>#DIV/0!</v>
      </c>
      <c r="I10" s="35"/>
      <c r="J10" s="24"/>
    </row>
    <row r="11" spans="1:10" ht="18" customHeight="1">
      <c r="B11" s="41"/>
      <c r="C11" s="67"/>
      <c r="D11" s="67"/>
      <c r="E11" s="67"/>
      <c r="F11" s="67"/>
      <c r="G11" s="67"/>
      <c r="H11" s="67"/>
      <c r="I11" s="24"/>
      <c r="J11" s="24"/>
    </row>
    <row r="12" spans="1:10" ht="18" customHeight="1">
      <c r="B12" s="30" t="s">
        <v>172</v>
      </c>
      <c r="C12" s="67"/>
      <c r="D12" s="67"/>
      <c r="E12" s="67"/>
      <c r="F12" s="67"/>
      <c r="G12" s="67"/>
      <c r="H12" s="67"/>
      <c r="I12" s="33"/>
      <c r="J12" s="24"/>
    </row>
    <row r="13" spans="1:10" ht="18" customHeight="1">
      <c r="B13" s="66" t="s">
        <v>173</v>
      </c>
      <c r="C13" s="112" t="e">
        <f>(FYFPPA004/FYFPPA003)*100</f>
        <v>#DIV/0!</v>
      </c>
      <c r="D13" s="112" t="e">
        <f>(FYFPPA030/FYFPPA029)*100</f>
        <v>#DIV/0!</v>
      </c>
      <c r="E13" s="112" t="e">
        <f>(FYFPPA056/FYFPPA055)*100</f>
        <v>#DIV/0!</v>
      </c>
      <c r="F13" s="112" t="e">
        <f>(FYFPPA082/FYFPPA081)*100</f>
        <v>#DIV/0!</v>
      </c>
      <c r="G13" s="112" t="e">
        <f>(FYFPPA108/FYFPPA107)*100</f>
        <v>#DIV/0!</v>
      </c>
      <c r="H13" s="112" t="e">
        <f>(FYFPPA134/FYFPPA133)*100</f>
        <v>#DIV/0!</v>
      </c>
      <c r="I13" s="35"/>
      <c r="J13" s="24"/>
    </row>
    <row r="14" spans="1:10" ht="18" customHeight="1">
      <c r="B14" s="66" t="s">
        <v>174</v>
      </c>
      <c r="C14" s="112" t="e">
        <f>(FYFPPA166/FYFPPA005)*100</f>
        <v>#DIV/0!</v>
      </c>
      <c r="D14" s="112" t="e">
        <f>(FYFPPA196/FYFPPA031)*100</f>
        <v>#DIV/0!</v>
      </c>
      <c r="E14" s="112" t="e">
        <f>(FYFPPA226/FYFPPA057)*100</f>
        <v>#DIV/0!</v>
      </c>
      <c r="F14" s="112" t="e">
        <f>(FYFPPA256/FYFPPA083)*100</f>
        <v>#DIV/0!</v>
      </c>
      <c r="G14" s="112" t="e">
        <f>(FYFPPA286/FYFPPA109)*100</f>
        <v>#DIV/0!</v>
      </c>
      <c r="H14" s="112" t="e">
        <f>(FYFPPA316/FYFPPA135)*100</f>
        <v>#DIV/0!</v>
      </c>
      <c r="I14" s="35"/>
      <c r="J14" s="24"/>
    </row>
    <row r="15" spans="1:10" ht="18" customHeight="1">
      <c r="B15" s="66" t="s">
        <v>175</v>
      </c>
      <c r="C15" s="112" t="e">
        <f>(FYFPPA015/FYFPPA005)*100</f>
        <v>#DIV/0!</v>
      </c>
      <c r="D15" s="112" t="e">
        <f>(FYFPPA041/FYFPPA031)*100</f>
        <v>#DIV/0!</v>
      </c>
      <c r="E15" s="112" t="e">
        <f>(FYFPPA067/FYFPPA057)*100</f>
        <v>#DIV/0!</v>
      </c>
      <c r="F15" s="112" t="e">
        <f>(FYFPPA093/FYFPPA083)*100</f>
        <v>#DIV/0!</v>
      </c>
      <c r="G15" s="112" t="e">
        <f>(FYFPPA119/FYFPPA109)*100</f>
        <v>#DIV/0!</v>
      </c>
      <c r="H15" s="112" t="e">
        <f>(FYFPPA145/FYFPPA135)*100</f>
        <v>#DIV/0!</v>
      </c>
      <c r="I15" s="35"/>
      <c r="J15" s="24"/>
    </row>
    <row r="16" spans="1:10" ht="18" customHeight="1">
      <c r="B16" s="66" t="s">
        <v>176</v>
      </c>
      <c r="C16" s="112" t="e">
        <f>(FYFPPA367/(FYFPPA008))*100</f>
        <v>#DIV/0!</v>
      </c>
      <c r="D16" s="112" t="e">
        <f>(FYFPPA398/(FYFPPA034))*100</f>
        <v>#DIV/0!</v>
      </c>
      <c r="E16" s="112" t="e">
        <f>(FYFPPA429/(FYFPPA060))*100</f>
        <v>#DIV/0!</v>
      </c>
      <c r="F16" s="112" t="e">
        <f>(FYFPPA460/(FYFPPA086))*100</f>
        <v>#DIV/0!</v>
      </c>
      <c r="G16" s="112" t="e">
        <f>(FYFPPA491/(FYFPPA112))*100</f>
        <v>#DIV/0!</v>
      </c>
      <c r="H16" s="112" t="e">
        <f>(FYFPPA522/(FYFPPA138))*100</f>
        <v>#DIV/0!</v>
      </c>
      <c r="I16" s="35"/>
      <c r="J16" s="24"/>
    </row>
    <row r="17" spans="2:10" ht="18" customHeight="1">
      <c r="B17" s="66" t="s">
        <v>177</v>
      </c>
      <c r="C17" s="111" t="e">
        <f>((FYFPPA008)/(FYFPPA337))*1000</f>
        <v>#DIV/0!</v>
      </c>
      <c r="D17" s="111" t="e">
        <f>((FYFPPA034)/(FYFPPA368))*1000</f>
        <v>#DIV/0!</v>
      </c>
      <c r="E17" s="111" t="e">
        <f>((FYFPPA060)/(FYFPPA399))*1000</f>
        <v>#DIV/0!</v>
      </c>
      <c r="F17" s="111" t="e">
        <f>((FYFPPA086)/(FYFPPA430))*1000</f>
        <v>#DIV/0!</v>
      </c>
      <c r="G17" s="111" t="e">
        <f>((FYFPPA112)/(FYFPPA461))*1000</f>
        <v>#DIV/0!</v>
      </c>
      <c r="H17" s="111" t="e">
        <f>((FYFPPA138)/(FYFPPA492))*1000</f>
        <v>#DIV/0!</v>
      </c>
      <c r="I17" s="35"/>
      <c r="J17" s="24"/>
    </row>
    <row r="18" spans="2:10" ht="15" customHeight="1">
      <c r="B18" s="66" t="s">
        <v>222</v>
      </c>
      <c r="C18" s="52" t="e">
        <f>((FYFPPA012-FYFPPA537)/FYFPPA013)</f>
        <v>#DIV/0!</v>
      </c>
      <c r="D18" s="52" t="e">
        <f>((FYFPPA038-FYFPPA569)/FYFPPA039)</f>
        <v>#DIV/0!</v>
      </c>
      <c r="E18" s="52" t="e">
        <f>((FYFPPA064-FYFPPA601)/FYFPPA065)</f>
        <v>#DIV/0!</v>
      </c>
      <c r="F18" s="52" t="e">
        <f>((FYFPPA090-FYFPPA633)/FYFPPA091)</f>
        <v>#DIV/0!</v>
      </c>
      <c r="G18" s="52" t="e">
        <f>((FYFPPA116-FYFPPA665)/FYFPPA117)</f>
        <v>#DIV/0!</v>
      </c>
      <c r="H18" s="52" t="e">
        <f>((FYFPPA142-FYFPPA697)/FYFPPA143)</f>
        <v>#DIV/0!</v>
      </c>
    </row>
    <row r="19" spans="2:10" ht="18" customHeight="1">
      <c r="B19" s="41"/>
      <c r="C19" s="67"/>
      <c r="D19" s="67"/>
      <c r="E19" s="67"/>
      <c r="F19" s="67"/>
      <c r="G19" s="67"/>
      <c r="H19" s="67"/>
      <c r="I19" s="24"/>
      <c r="J19" s="24"/>
    </row>
    <row r="20" spans="2:10" ht="18" customHeight="1">
      <c r="B20" s="30" t="s">
        <v>178</v>
      </c>
      <c r="C20" s="67"/>
      <c r="D20" s="67"/>
      <c r="E20" s="67"/>
      <c r="F20" s="67"/>
      <c r="G20" s="67"/>
      <c r="H20" s="67"/>
      <c r="I20" s="24"/>
      <c r="J20" s="24"/>
    </row>
    <row r="21" spans="2:10" ht="18" customHeight="1">
      <c r="B21" s="66" t="s">
        <v>179</v>
      </c>
      <c r="C21" s="52" t="e">
        <f>(FYFPPA170/FYFPPA806)</f>
        <v>#DIV/0!</v>
      </c>
      <c r="D21" s="52" t="e">
        <f>(FYFPPA200/FYFPPA832)</f>
        <v>#DIV/0!</v>
      </c>
      <c r="E21" s="52" t="e">
        <f>(FYFPPA230/FYFPPA808)</f>
        <v>#DIV/0!</v>
      </c>
      <c r="F21" s="52" t="e">
        <f>(FYFPPA260/FYFPPA809)</f>
        <v>#DIV/0!</v>
      </c>
      <c r="G21" s="52" t="e">
        <f>(FYFPPA290/FYFPPA810)</f>
        <v>#DIV/0!</v>
      </c>
      <c r="H21" s="52" t="e">
        <f>(FYFPPA320/FYFPPA836)</f>
        <v>#DIV/0!</v>
      </c>
      <c r="I21" s="35"/>
      <c r="J21" s="24"/>
    </row>
    <row r="22" spans="2:10" ht="18" customHeight="1">
      <c r="B22" s="41"/>
      <c r="C22" s="67"/>
      <c r="D22" s="67"/>
      <c r="E22" s="67"/>
      <c r="F22" s="67"/>
      <c r="G22" s="67"/>
      <c r="H22" s="67"/>
      <c r="I22" s="24"/>
      <c r="J22" s="24"/>
    </row>
    <row r="23" spans="2:10" ht="18" customHeight="1">
      <c r="B23" s="30" t="s">
        <v>180</v>
      </c>
      <c r="C23" s="67"/>
      <c r="D23" s="67"/>
      <c r="E23" s="67"/>
      <c r="F23" s="67"/>
      <c r="G23" s="67"/>
      <c r="H23" s="67"/>
      <c r="I23" s="24"/>
      <c r="J23" s="24"/>
    </row>
    <row r="24" spans="2:10" ht="18" customHeight="1">
      <c r="B24" s="66" t="s">
        <v>181</v>
      </c>
      <c r="C24" s="112" t="e">
        <f>((FYFPPA1000)/(FYFPPA008))*100</f>
        <v>#DIV/0!</v>
      </c>
      <c r="D24" s="112" t="e">
        <f>((FYFPPA1001)/(FYFPPA034))*100</f>
        <v>#DIV/0!</v>
      </c>
      <c r="E24" s="112" t="e">
        <f>((FYFPPA1002)/(FYFPPA060))*100</f>
        <v>#DIV/0!</v>
      </c>
      <c r="F24" s="112" t="e">
        <f>((FYFPPA1003)/(FYFPPA086))*100</f>
        <v>#DIV/0!</v>
      </c>
      <c r="G24" s="112" t="e">
        <f>((FYFPPA1004)/(FYFPPA112))*100</f>
        <v>#DIV/0!</v>
      </c>
      <c r="H24" s="112" t="e">
        <f>((FYFPPA1005)/(FYFPPA138))*100</f>
        <v>#DIV/0!</v>
      </c>
      <c r="I24" s="35"/>
      <c r="J24" s="24"/>
    </row>
    <row r="25" spans="2:10" ht="18" customHeight="1">
      <c r="B25" s="66" t="s">
        <v>182</v>
      </c>
      <c r="C25" s="112" t="e">
        <f>((FYFPPA026)/(FYFPPA008))*100</f>
        <v>#DIV/0!</v>
      </c>
      <c r="D25" s="112" t="e">
        <f>((FYFPPA052)/(FYFPPA034))*100</f>
        <v>#DIV/0!</v>
      </c>
      <c r="E25" s="112" t="e">
        <f>((FYFPPA078)/(FYFPPA060))*100</f>
        <v>#DIV/0!</v>
      </c>
      <c r="F25" s="112" t="e">
        <f>((FYFPPA104)/(FYFPPA086))*100</f>
        <v>#DIV/0!</v>
      </c>
      <c r="G25" s="112" t="e">
        <f>((FYFPPA130)/(FYFPPA112))*100</f>
        <v>#DIV/0!</v>
      </c>
      <c r="H25" s="112" t="e">
        <f>((FYFPPA156)/(FYFPPA138))*100</f>
        <v>#DIV/0!</v>
      </c>
      <c r="I25" s="35"/>
      <c r="J25" s="24"/>
    </row>
    <row r="26" spans="2:10" ht="15" customHeight="1">
      <c r="B26" s="66" t="s">
        <v>183</v>
      </c>
      <c r="C26" s="112" t="e">
        <f>(((FYFPPA1000+FYFPA009+FYFPPA010+FYFPPA537)/FYFPPA008)*100)</f>
        <v>#NAME?</v>
      </c>
      <c r="D26" s="112" t="e">
        <f>(((FYFPPA1001+FYFPA035+FYFPPA036+FYFPPA569)/FYFPPA034)*100)</f>
        <v>#NAME?</v>
      </c>
      <c r="E26" s="112" t="e">
        <f>(((FYFPPA1002+FYFPA061+FYFPPA062+FYFPPA601)/FYFPPA060)*100)</f>
        <v>#NAME?</v>
      </c>
      <c r="F26" s="112" t="e">
        <f>(((FYFPPA1003+FYFPA087+FYFPPA088+FYFPPA633)/FYFPPA086)*100)</f>
        <v>#NAME?</v>
      </c>
      <c r="G26" s="112" t="e">
        <f>(((FYFPPA1004+FYFPA113+FYFPPA114+FYFPPA665)/FYFPPA112)*100)</f>
        <v>#NAME?</v>
      </c>
      <c r="H26" s="112" t="e">
        <f>(((FYFPPA1005+FYFPA139+FYFPPA140+FYFPPA697)/FYFPPA138)*100)</f>
        <v>#NAME?</v>
      </c>
    </row>
    <row r="27" spans="2:10" ht="18" customHeight="1">
      <c r="B27" s="41"/>
      <c r="C27" s="67"/>
      <c r="D27" s="67"/>
      <c r="E27" s="67"/>
      <c r="F27" s="67"/>
      <c r="G27" s="67"/>
      <c r="H27" s="67"/>
      <c r="I27" s="24"/>
      <c r="J27" s="24"/>
    </row>
    <row r="28" spans="2:10" ht="18" customHeight="1">
      <c r="B28" s="30" t="s">
        <v>116</v>
      </c>
      <c r="C28" s="65"/>
      <c r="D28" s="65"/>
      <c r="E28" s="65"/>
      <c r="F28" s="65"/>
      <c r="G28" s="65"/>
      <c r="H28" s="65"/>
      <c r="I28" s="26"/>
      <c r="J28" s="26"/>
    </row>
    <row r="29" spans="2:10" ht="18" customHeight="1">
      <c r="B29" s="66" t="s">
        <v>221</v>
      </c>
      <c r="C29" s="52" t="e">
        <f>((FYFPPA171+FYFPPA824+FYFPPA175)/(FYFPPA008))</f>
        <v>#DIV/0!</v>
      </c>
      <c r="D29" s="52" t="e">
        <f>(FYFPPA201+FYFPPA825+FYFPPA205)/(FYFPPA034)</f>
        <v>#DIV/0!</v>
      </c>
      <c r="E29" s="52" t="e">
        <f>(FYFPPA231+FYFPPA826+FYFPPA235)/(FYFPPA060)</f>
        <v>#DIV/0!</v>
      </c>
      <c r="F29" s="52" t="e">
        <f>(FYFPPA261+FYFPPA827+FYFPPA265)/(FYFPPA086)</f>
        <v>#DIV/0!</v>
      </c>
      <c r="G29" s="52" t="e">
        <f>(FYFPPA291+FYFPPA828+FYFPPA295)/(FYFPPA112)</f>
        <v>#DIV/0!</v>
      </c>
      <c r="H29" s="52" t="e">
        <f>(FYFPPA321+FYFPPA829+FYFPPA325)/(FYFPPA138)</f>
        <v>#DIV/0!</v>
      </c>
      <c r="I29" s="35"/>
      <c r="J29" s="24"/>
    </row>
    <row r="30" spans="2:10" ht="18" customHeight="1">
      <c r="B30" s="66" t="s">
        <v>184</v>
      </c>
      <c r="C30" s="111" t="e">
        <f>((FYFPPA171+FYFPPA824+FYFPPA175-FYFPPA169)/(FYFPPA337))*1000</f>
        <v>#DIV/0!</v>
      </c>
      <c r="D30" s="111" t="e">
        <f>((FYFPPA201+FYFPPA825+FYFPPA205-FYFPPA199)/(FYFPPA368))*1000</f>
        <v>#DIV/0!</v>
      </c>
      <c r="E30" s="111" t="e">
        <f>((FYFPPA231+FYFPPA826+FYFPPA235-FYFPPA229)/(FYFPPA399))*1000</f>
        <v>#DIV/0!</v>
      </c>
      <c r="F30" s="111" t="e">
        <f>((FYFPPA261+FYFPPA827+FYFPPA265-FYFPPA259)/(FYFPPA430))*1000</f>
        <v>#DIV/0!</v>
      </c>
      <c r="G30" s="111" t="e">
        <f>((FYFPPA291+FYFPPA828+FYFPPA295-FYFPPA289)/(FYFPPA461))*1000</f>
        <v>#DIV/0!</v>
      </c>
      <c r="H30" s="111" t="e">
        <f>((FYFPPA321+FYFPPA829+FYFPPA325-FYFPPA319)/(FYFPPA492))*1000</f>
        <v>#DIV/0!</v>
      </c>
      <c r="I30" s="35"/>
      <c r="J30" s="24"/>
    </row>
    <row r="31" spans="2:10" ht="18" customHeight="1">
      <c r="B31" s="66" t="s">
        <v>185</v>
      </c>
      <c r="C31" s="111" t="e">
        <f>((FYFPPA171+FYFPPA824+FYFPPA175)/(FYFPPA337))*1000</f>
        <v>#DIV/0!</v>
      </c>
      <c r="D31" s="111" t="e">
        <f>((FYFPPA201+FYFPPA825+FYFPPA205)/(FYFPPA368))*1000</f>
        <v>#DIV/0!</v>
      </c>
      <c r="E31" s="111" t="e">
        <f>((FYFPPA231+FYFPPA826+FYFPPA235)/(FYFPPA399))*1000</f>
        <v>#DIV/0!</v>
      </c>
      <c r="F31" s="111" t="e">
        <f>((FYFPPA261+FYFPPA827+FYFPPA265)/(FYFPPA430))*1000</f>
        <v>#DIV/0!</v>
      </c>
      <c r="G31" s="111" t="e">
        <f>((FYFPPA291+FYFPPA828+FYFPPA295)/(FYFPPA461))*1000</f>
        <v>#DIV/0!</v>
      </c>
      <c r="H31" s="111" t="e">
        <f>((FYFPPA321+FYFPPA829+FYFPPA325)/(FYFPPA492))*1000</f>
        <v>#DIV/0!</v>
      </c>
      <c r="I31" s="35"/>
      <c r="J31" s="24"/>
    </row>
    <row r="32" spans="2:10" ht="18" customHeight="1">
      <c r="B32" s="41"/>
      <c r="C32" s="67"/>
      <c r="D32" s="67"/>
      <c r="E32" s="67"/>
      <c r="F32" s="67"/>
      <c r="G32" s="67"/>
      <c r="H32" s="67"/>
      <c r="I32" s="33"/>
      <c r="J32" s="24"/>
    </row>
    <row r="33" spans="2:10" ht="18" customHeight="1">
      <c r="B33" s="30" t="s">
        <v>186</v>
      </c>
      <c r="C33" s="67"/>
      <c r="D33" s="67"/>
      <c r="E33" s="67"/>
      <c r="F33" s="67"/>
      <c r="G33" s="67"/>
      <c r="H33" s="67"/>
      <c r="I33" s="24"/>
      <c r="J33" s="24"/>
    </row>
    <row r="34" spans="2:10" ht="18" customHeight="1">
      <c r="B34" s="66" t="s">
        <v>187</v>
      </c>
      <c r="C34" s="112" t="e">
        <f>((FYFPPA008-FYFPPA006-FYFPPA005)/(FYFPPA008-FYFPPA006))*100</f>
        <v>#DIV/0!</v>
      </c>
      <c r="D34" s="112" t="e">
        <f>((FYFPPA034-FYFPPA032-FYFPPA031)/(FYFPPA034-FYFPPA032))*100</f>
        <v>#DIV/0!</v>
      </c>
      <c r="E34" s="112" t="e">
        <f>((FYFPPA060-FYFPPA058-FYFPPA057)/(FYFPPA060-FYFPPA058))*100</f>
        <v>#DIV/0!</v>
      </c>
      <c r="F34" s="112" t="e">
        <f>((FYFPPA086-FYFPPA084-FYFPPA083)/(FYFPPA086-FYFPPA084))*100</f>
        <v>#DIV/0!</v>
      </c>
      <c r="G34" s="112" t="e">
        <f>((FYFPPA112-FYFPPA110-FYFPPA109)/(FYFPPA112-FYFPPA110))*100</f>
        <v>#DIV/0!</v>
      </c>
      <c r="H34" s="112" t="e">
        <f>((FYFPPA138-FYFPPA136-FYFPPA135)/(FYFPPA138-FYFPPA136))*100</f>
        <v>#DIV/0!</v>
      </c>
      <c r="I34" s="35"/>
      <c r="J34" s="24"/>
    </row>
    <row r="36" spans="2:10" ht="15" hidden="1" customHeight="1">
      <c r="C36" s="68"/>
    </row>
    <row r="37" spans="2:10" ht="15" hidden="1" customHeight="1"/>
    <row r="38" spans="2:10" ht="15" hidden="1" customHeight="1"/>
    <row r="39" spans="2:10" ht="15" customHeight="1">
      <c r="C39" s="94"/>
    </row>
    <row r="40" spans="2:10" ht="15" customHeight="1">
      <c r="C40" s="94"/>
    </row>
    <row r="41" spans="2:10" ht="15" customHeight="1">
      <c r="C41" s="94"/>
    </row>
    <row r="42" spans="2:10" ht="15" customHeight="1">
      <c r="C42" s="94"/>
    </row>
    <row r="43" spans="2:10" ht="15" customHeight="1">
      <c r="C43" s="94"/>
    </row>
    <row r="44" spans="2:10" ht="15" customHeight="1">
      <c r="C44" s="94"/>
    </row>
  </sheetData>
  <sheetProtection algorithmName="SHA-512" hashValue="PKDZP8JF6UBb8iDNt9ppexDNBQzDUJCkjyQA3H+bpkp8YMHTknxgEXS2vnhNXZBvTZEhBKFRF41dFF5EbJzRDQ==" saltValue="L+LQS/lH42N9HQnM2ukjUQ==" spinCount="100000" sheet="1" objects="1" scenarios="1"/>
  <mergeCells count="1">
    <mergeCell ref="C2:H2"/>
  </mergeCells>
  <conditionalFormatting sqref="C9">
    <cfRule type="expression" dxfId="65" priority="123" stopIfTrue="1">
      <formula>ISERROR($C$9:$C$9)</formula>
    </cfRule>
  </conditionalFormatting>
  <conditionalFormatting sqref="C17">
    <cfRule type="expression" dxfId="64" priority="87" stopIfTrue="1">
      <formula>ISERROR($C$17:$C$17)</formula>
    </cfRule>
  </conditionalFormatting>
  <conditionalFormatting sqref="D17">
    <cfRule type="expression" dxfId="63" priority="86" stopIfTrue="1">
      <formula>ISERROR($D$17:$D$17)</formula>
    </cfRule>
  </conditionalFormatting>
  <conditionalFormatting sqref="E17">
    <cfRule type="expression" dxfId="62" priority="85" stopIfTrue="1">
      <formula>ISERROR($E$17:$E$17)</formula>
    </cfRule>
  </conditionalFormatting>
  <conditionalFormatting sqref="F17">
    <cfRule type="expression" dxfId="61" priority="84" stopIfTrue="1">
      <formula>ISERROR($F$17:$F$17)</formula>
    </cfRule>
  </conditionalFormatting>
  <conditionalFormatting sqref="G17">
    <cfRule type="expression" dxfId="60" priority="83" stopIfTrue="1">
      <formula>ISERROR($G$17:$G$17)</formula>
    </cfRule>
  </conditionalFormatting>
  <conditionalFormatting sqref="H17">
    <cfRule type="expression" dxfId="59" priority="82" stopIfTrue="1">
      <formula>ISERROR($H$17:$H$17)</formula>
    </cfRule>
  </conditionalFormatting>
  <conditionalFormatting sqref="C21">
    <cfRule type="expression" dxfId="58" priority="81" stopIfTrue="1">
      <formula>ISERROR($C$21:$C$21)</formula>
    </cfRule>
  </conditionalFormatting>
  <conditionalFormatting sqref="D21">
    <cfRule type="expression" dxfId="57" priority="80" stopIfTrue="1">
      <formula>ISERROR($D$21:$D$21)</formula>
    </cfRule>
  </conditionalFormatting>
  <conditionalFormatting sqref="E21">
    <cfRule type="expression" dxfId="56" priority="79" stopIfTrue="1">
      <formula>ISERROR($E$21:$E$21)</formula>
    </cfRule>
  </conditionalFormatting>
  <conditionalFormatting sqref="F21">
    <cfRule type="expression" dxfId="55" priority="78" stopIfTrue="1">
      <formula>ISERROR($F$21:$F$21)</formula>
    </cfRule>
  </conditionalFormatting>
  <conditionalFormatting sqref="G21">
    <cfRule type="expression" dxfId="54" priority="77" stopIfTrue="1">
      <formula>ISERROR($G$21:$G$21)</formula>
    </cfRule>
  </conditionalFormatting>
  <conditionalFormatting sqref="H21">
    <cfRule type="expression" dxfId="53" priority="76" stopIfTrue="1">
      <formula>ISERROR($H$21:$H$21)</formula>
    </cfRule>
  </conditionalFormatting>
  <conditionalFormatting sqref="C24">
    <cfRule type="expression" dxfId="52" priority="75" stopIfTrue="1">
      <formula>ISERROR($C$24:$C$24)</formula>
    </cfRule>
  </conditionalFormatting>
  <conditionalFormatting sqref="D24">
    <cfRule type="expression" dxfId="51" priority="74" stopIfTrue="1">
      <formula>ISERROR($D$24:$D$24)</formula>
    </cfRule>
  </conditionalFormatting>
  <conditionalFormatting sqref="E24">
    <cfRule type="expression" dxfId="50" priority="73" stopIfTrue="1">
      <formula>ISERROR($E$24:$E$24)</formula>
    </cfRule>
  </conditionalFormatting>
  <conditionalFormatting sqref="F24">
    <cfRule type="expression" dxfId="49" priority="72" stopIfTrue="1">
      <formula>ISERROR($F$24:$F$24)</formula>
    </cfRule>
  </conditionalFormatting>
  <conditionalFormatting sqref="G24">
    <cfRule type="expression" dxfId="48" priority="71" stopIfTrue="1">
      <formula>ISERROR($G$24:$G$24)</formula>
    </cfRule>
  </conditionalFormatting>
  <conditionalFormatting sqref="H24">
    <cfRule type="expression" dxfId="47" priority="70" stopIfTrue="1">
      <formula>ISERROR($H$24:$H$24)</formula>
    </cfRule>
  </conditionalFormatting>
  <conditionalFormatting sqref="C25">
    <cfRule type="expression" dxfId="46" priority="69" stopIfTrue="1">
      <formula>ISERROR($C$25:$C$25)</formula>
    </cfRule>
  </conditionalFormatting>
  <conditionalFormatting sqref="D25">
    <cfRule type="expression" dxfId="45" priority="68" stopIfTrue="1">
      <formula>ISERROR($D$25:$D$25)</formula>
    </cfRule>
  </conditionalFormatting>
  <conditionalFormatting sqref="E25">
    <cfRule type="expression" dxfId="44" priority="67" stopIfTrue="1">
      <formula>ISERROR($E$25:$E$25)</formula>
    </cfRule>
  </conditionalFormatting>
  <conditionalFormatting sqref="F25">
    <cfRule type="expression" dxfId="43" priority="66" stopIfTrue="1">
      <formula>ISERROR($F$25:$F$25)</formula>
    </cfRule>
  </conditionalFormatting>
  <conditionalFormatting sqref="G25">
    <cfRule type="expression" dxfId="42" priority="65" stopIfTrue="1">
      <formula>ISERROR($G$25:$G$25)</formula>
    </cfRule>
  </conditionalFormatting>
  <conditionalFormatting sqref="H25">
    <cfRule type="expression" dxfId="41" priority="64" stopIfTrue="1">
      <formula>ISERROR($H$25:$H$25)</formula>
    </cfRule>
  </conditionalFormatting>
  <conditionalFormatting sqref="C29">
    <cfRule type="expression" dxfId="40" priority="63" stopIfTrue="1">
      <formula>ISERROR($C$29:$C$29)</formula>
    </cfRule>
  </conditionalFormatting>
  <conditionalFormatting sqref="D29">
    <cfRule type="expression" dxfId="39" priority="62" stopIfTrue="1">
      <formula>ISERROR($D$29:$D$29)</formula>
    </cfRule>
  </conditionalFormatting>
  <conditionalFormatting sqref="E29">
    <cfRule type="expression" dxfId="38" priority="61" stopIfTrue="1">
      <formula>ISERROR($E$29:$E$29)</formula>
    </cfRule>
  </conditionalFormatting>
  <conditionalFormatting sqref="F29">
    <cfRule type="expression" dxfId="37" priority="60" stopIfTrue="1">
      <formula>ISERROR($F$29:$F$29)</formula>
    </cfRule>
  </conditionalFormatting>
  <conditionalFormatting sqref="G29">
    <cfRule type="expression" dxfId="36" priority="59" stopIfTrue="1">
      <formula>ISERROR($G$29:$G$29)</formula>
    </cfRule>
  </conditionalFormatting>
  <conditionalFormatting sqref="H29">
    <cfRule type="expression" dxfId="35" priority="58" stopIfTrue="1">
      <formula>ISERROR($H$29:$H$29)</formula>
    </cfRule>
  </conditionalFormatting>
  <conditionalFormatting sqref="C30">
    <cfRule type="expression" dxfId="34" priority="57" stopIfTrue="1">
      <formula>ISERROR($C$30:$C$30)</formula>
    </cfRule>
  </conditionalFormatting>
  <conditionalFormatting sqref="D30">
    <cfRule type="expression" dxfId="33" priority="56" stopIfTrue="1">
      <formula>ISERROR($D$30:$D$30)</formula>
    </cfRule>
  </conditionalFormatting>
  <conditionalFormatting sqref="E30">
    <cfRule type="expression" dxfId="32" priority="55" stopIfTrue="1">
      <formula>ISERROR($E$30:$E$30)</formula>
    </cfRule>
  </conditionalFormatting>
  <conditionalFormatting sqref="F30">
    <cfRule type="expression" dxfId="31" priority="54" stopIfTrue="1">
      <formula>ISERROR($F$30:$F$30)</formula>
    </cfRule>
  </conditionalFormatting>
  <conditionalFormatting sqref="G30">
    <cfRule type="expression" dxfId="30" priority="53" stopIfTrue="1">
      <formula>ISERROR($G$30:$G$30)</formula>
    </cfRule>
  </conditionalFormatting>
  <conditionalFormatting sqref="H30">
    <cfRule type="expression" dxfId="29" priority="52" stopIfTrue="1">
      <formula>ISERROR($H$30:$H$30)</formula>
    </cfRule>
  </conditionalFormatting>
  <conditionalFormatting sqref="C31">
    <cfRule type="expression" dxfId="28" priority="51" stopIfTrue="1">
      <formula>ISERROR($C$31:$C$31)</formula>
    </cfRule>
  </conditionalFormatting>
  <conditionalFormatting sqref="D31">
    <cfRule type="expression" dxfId="27" priority="50" stopIfTrue="1">
      <formula>ISERROR($D$31:$D$31)</formula>
    </cfRule>
  </conditionalFormatting>
  <conditionalFormatting sqref="E31">
    <cfRule type="expression" dxfId="26" priority="49" stopIfTrue="1">
      <formula>ISERROR($E$31:$E$31)</formula>
    </cfRule>
  </conditionalFormatting>
  <conditionalFormatting sqref="F31">
    <cfRule type="expression" dxfId="25" priority="48" stopIfTrue="1">
      <formula>ISERROR($F$31:$F$31)</formula>
    </cfRule>
  </conditionalFormatting>
  <conditionalFormatting sqref="G31">
    <cfRule type="expression" dxfId="24" priority="47" stopIfTrue="1">
      <formula>ISERROR($G$31:$G$31)</formula>
    </cfRule>
  </conditionalFormatting>
  <conditionalFormatting sqref="H31">
    <cfRule type="expression" dxfId="23" priority="46" stopIfTrue="1">
      <formula>ISERROR($H$31:$H$31)</formula>
    </cfRule>
  </conditionalFormatting>
  <conditionalFormatting sqref="C18">
    <cfRule type="expression" dxfId="22" priority="33" stopIfTrue="1">
      <formula>ISERROR($C$18:$C$18)</formula>
    </cfRule>
  </conditionalFormatting>
  <conditionalFormatting sqref="D18">
    <cfRule type="expression" dxfId="21" priority="32" stopIfTrue="1">
      <formula>ISERROR($D$18:$D$18)</formula>
    </cfRule>
  </conditionalFormatting>
  <conditionalFormatting sqref="E18">
    <cfRule type="expression" dxfId="20" priority="31" stopIfTrue="1">
      <formula>ISERROR($E$18:$E$18)</formula>
    </cfRule>
  </conditionalFormatting>
  <conditionalFormatting sqref="F18">
    <cfRule type="expression" dxfId="19" priority="30" stopIfTrue="1">
      <formula>ISERROR($F$18:$F$18)</formula>
    </cfRule>
  </conditionalFormatting>
  <conditionalFormatting sqref="G18">
    <cfRule type="expression" dxfId="18" priority="29" stopIfTrue="1">
      <formula>ISERROR($C$18:$C$18)</formula>
    </cfRule>
  </conditionalFormatting>
  <conditionalFormatting sqref="H18">
    <cfRule type="expression" dxfId="17" priority="28" stopIfTrue="1">
      <formula>ISERROR($H$18:$H$18)</formula>
    </cfRule>
  </conditionalFormatting>
  <conditionalFormatting sqref="C26">
    <cfRule type="expression" dxfId="16" priority="27" stopIfTrue="1">
      <formula>ISERROR($C$26:$C$26)</formula>
    </cfRule>
  </conditionalFormatting>
  <conditionalFormatting sqref="D26">
    <cfRule type="expression" dxfId="15" priority="16" stopIfTrue="1">
      <formula>ISERROR($C$26:$C$26)</formula>
    </cfRule>
  </conditionalFormatting>
  <conditionalFormatting sqref="E26">
    <cfRule type="expression" dxfId="14" priority="15" stopIfTrue="1">
      <formula>ISERROR($C$26:$C$26)</formula>
    </cfRule>
  </conditionalFormatting>
  <conditionalFormatting sqref="F26">
    <cfRule type="expression" dxfId="13" priority="14" stopIfTrue="1">
      <formula>ISERROR($C$26:$C$26)</formula>
    </cfRule>
  </conditionalFormatting>
  <conditionalFormatting sqref="G26">
    <cfRule type="expression" dxfId="12" priority="13" stopIfTrue="1">
      <formula>ISERROR($C$26:$C$26)</formula>
    </cfRule>
  </conditionalFormatting>
  <conditionalFormatting sqref="H26">
    <cfRule type="expression" dxfId="11" priority="12" stopIfTrue="1">
      <formula>ISERROR($C$26:$C$26)</formula>
    </cfRule>
  </conditionalFormatting>
  <conditionalFormatting sqref="D9:H9">
    <cfRule type="expression" dxfId="10" priority="11" stopIfTrue="1">
      <formula>ISERROR($C$9:$C$9)</formula>
    </cfRule>
  </conditionalFormatting>
  <conditionalFormatting sqref="C10">
    <cfRule type="expression" dxfId="9" priority="10" stopIfTrue="1">
      <formula>ISERROR($C$9:$C$9)</formula>
    </cfRule>
  </conditionalFormatting>
  <conditionalFormatting sqref="D10:H10">
    <cfRule type="expression" dxfId="8" priority="9" stopIfTrue="1">
      <formula>ISERROR($C$9:$C$9)</formula>
    </cfRule>
  </conditionalFormatting>
  <conditionalFormatting sqref="C13:C16">
    <cfRule type="expression" dxfId="7" priority="8" stopIfTrue="1">
      <formula>ISERROR($C$9:$C$9)</formula>
    </cfRule>
  </conditionalFormatting>
  <conditionalFormatting sqref="D13:H16">
    <cfRule type="expression" dxfId="6" priority="7" stopIfTrue="1">
      <formula>ISERROR($C$9:$C$9)</formula>
    </cfRule>
  </conditionalFormatting>
  <conditionalFormatting sqref="C34">
    <cfRule type="expression" dxfId="5" priority="6" stopIfTrue="1">
      <formula>ISERROR($C$24:$C$24)</formula>
    </cfRule>
  </conditionalFormatting>
  <conditionalFormatting sqref="D34">
    <cfRule type="expression" dxfId="4" priority="5" stopIfTrue="1">
      <formula>ISERROR($D$24:$D$24)</formula>
    </cfRule>
  </conditionalFormatting>
  <conditionalFormatting sqref="E34">
    <cfRule type="expression" dxfId="3" priority="4" stopIfTrue="1">
      <formula>ISERROR($E$24:$E$24)</formula>
    </cfRule>
  </conditionalFormatting>
  <conditionalFormatting sqref="F34">
    <cfRule type="expression" dxfId="2" priority="3" stopIfTrue="1">
      <formula>ISERROR($F$24:$F$24)</formula>
    </cfRule>
  </conditionalFormatting>
  <conditionalFormatting sqref="G34">
    <cfRule type="expression" dxfId="1" priority="2" stopIfTrue="1">
      <formula>ISERROR($G$24:$G$24)</formula>
    </cfRule>
  </conditionalFormatting>
  <conditionalFormatting sqref="H34">
    <cfRule type="expression" dxfId="0" priority="1" stopIfTrue="1">
      <formula>ISERROR($H$24:$H$24)</formula>
    </cfRule>
  </conditionalFormatting>
  <printOptions gridLines="1"/>
  <pageMargins left="0.7" right="0.7" top="0.75" bottom="0.75" header="0.3" footer="0.3"/>
  <pageSetup pageOrder="overThenDown" orientation="portrait" r:id="rId1"/>
  <headerFooter>
    <oddHeader>&amp;L&amp;C&amp;R</oddHeader>
    <oddFooter>&amp;L&amp;C&amp;R</oddFooter>
    <evenHeader>&amp;L&amp;C&amp;R</evenHeader>
    <evenFooter>&amp;L&amp;C&amp;R</even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1766</vt:i4>
      </vt:variant>
    </vt:vector>
  </HeadingPairs>
  <TitlesOfParts>
    <vt:vector size="1768" baseType="lpstr">
      <vt:lpstr>Projections &amp; Assumptions</vt:lpstr>
      <vt:lpstr>Ratios</vt:lpstr>
      <vt:lpstr>AI_Actual_Assumed_Average_Salary_Increase_Percentage</vt:lpstr>
      <vt:lpstr>AI_Assumptions_Average_Cost_Of_Borrowing_Percentage</vt:lpstr>
      <vt:lpstr>AI_Assumptions_Direct_Maintenance_Cost_Increase_Margin_Above_General_Inflation_Percentage</vt:lpstr>
      <vt:lpstr>AI_Assumptions_Employers_Contributions_For_Pensions_Percentage</vt:lpstr>
      <vt:lpstr>AI_Assumptions_Employers_Contributions_For_Pensions_Pounds</vt:lpstr>
      <vt:lpstr>AI_Assumptions_General_Inflation_Percentage</vt:lpstr>
      <vt:lpstr>AI_Assumptions_Minimum_Headroom_Cover_Tightest_Asset_Cover_Covenant_Pounds</vt:lpstr>
      <vt:lpstr>AI_Assumptions_Minimum_Headroom_Cover_Tightest_Gearing_Covenant_Pounds</vt:lpstr>
      <vt:lpstr>AI_Assumptions_Minimum_Headroom_Cover_Tightest_Interest_Cover_Covenant_Pounds</vt:lpstr>
      <vt:lpstr>AI_Assumptions_Operating_Cost_Increase_Margin_Above_General_Inflation_Percentage</vt:lpstr>
      <vt:lpstr>AI_Assumptions_Rent_Increase_Margin_Above_General_Inflation_Percentage</vt:lpstr>
      <vt:lpstr>AI_Assumptions_SHAPS_Pensions_Deficit_Contributions_Pounds</vt:lpstr>
      <vt:lpstr>AI_Assumptions_Total_Staff_Costs_Including_NI_And_Pension_Costs</vt:lpstr>
      <vt:lpstr>AI_Dev_Funding_Size</vt:lpstr>
      <vt:lpstr>AI_Financed_By_Cash_Reserves</vt:lpstr>
      <vt:lpstr>AI_Financed_By_Other</vt:lpstr>
      <vt:lpstr>AI_Financed_By_Other_Public_Subsidy</vt:lpstr>
      <vt:lpstr>AI_Financed_By_Private_Finance</vt:lpstr>
      <vt:lpstr>AI_Financed_By_Sales</vt:lpstr>
      <vt:lpstr>AI_Financed_By_Scottish_Housing_Grants</vt:lpstr>
      <vt:lpstr>AI_New_Low_Costs_Home</vt:lpstr>
      <vt:lpstr>AI_New_MMR_Properties</vt:lpstr>
      <vt:lpstr>AI_New_Properties_Other_Tenures</vt:lpstr>
      <vt:lpstr>AI_New_Social_Rent</vt:lpstr>
      <vt:lpstr>AI_Number_Of_Units_Lost_During_Year_From</vt:lpstr>
      <vt:lpstr>AI_Number_Of_Units_Lost_During_Year_From_Demolition</vt:lpstr>
      <vt:lpstr>AI_Number_Of_Units_Lost_During_Year_From_Other</vt:lpstr>
      <vt:lpstr>AI_Total_Capital_Revenue_Expenditure_All_Other_Properties</vt:lpstr>
      <vt:lpstr>AI_Total_Capital_Revenue_Expenditure_Pre_1919_Properties</vt:lpstr>
      <vt:lpstr>AI_Total_Cost_Of_New_Units</vt:lpstr>
      <vt:lpstr>AI_Units_Low_Costs_Home_Ownership_Properties</vt:lpstr>
      <vt:lpstr>AI_Units_MMR_Properties</vt:lpstr>
      <vt:lpstr>AI_Units_Number_Of_Units_Managed_At_End_Of_Period_Exclude_Factored_Units</vt:lpstr>
      <vt:lpstr>AI_Units_Properties_Other_Tenures</vt:lpstr>
      <vt:lpstr>AI_Units_Social_Rent_Properties</vt:lpstr>
      <vt:lpstr>BS_Balance_Check</vt:lpstr>
      <vt:lpstr>BS_Capital_And_Reserves_Restricted_Reserves</vt:lpstr>
      <vt:lpstr>BS_Capital_And_Reserves_Revaluation_Reserve</vt:lpstr>
      <vt:lpstr>BS_Capital_And_Reserves_Revenue_Reserves</vt:lpstr>
      <vt:lpstr>BS_Capital_And_Reserves_Share_Capital</vt:lpstr>
      <vt:lpstr>BS_Creditors_Amounts_Falling_Due_After_One_Year_Other_Long_Term_Creditors</vt:lpstr>
      <vt:lpstr>BS_Creditors_Amounts_Falling_Due_After_One_Year_Pension_asset_liability</vt:lpstr>
      <vt:lpstr>BS_Creditors_Amounts_Falling_Due_After_One_Year_Provisions_For_Liabilities_And_Charges</vt:lpstr>
      <vt:lpstr>BS_Creditors_Amounts_Falling_Due_After_One_Year_Total</vt:lpstr>
      <vt:lpstr>BS_Creditors_Amounts_Falling_Due_Within_One_Year_Loans_Due_Within_One_Year</vt:lpstr>
      <vt:lpstr>BS_Creditors_Amounts_Falling_Due_Within_One_Year_Other_Short_Term_Creditors</vt:lpstr>
      <vt:lpstr>BS_Creditors_Amounts_Falling_Due_Within_One_Year_Overdrafts_Due_Within_One_Year</vt:lpstr>
      <vt:lpstr>BS_Creditors_Ampunts_Falling_Due_After_One_Year_Loans_Due_After_One_Year</vt:lpstr>
      <vt:lpstr>BS_Current_Assets_Cash_At_Bank_And_In_Hand</vt:lpstr>
      <vt:lpstr>BS_Current_Assets_Investments_Non_Cash</vt:lpstr>
      <vt:lpstr>BS_Current_Assets_Net_Rental_Debtors</vt:lpstr>
      <vt:lpstr>BS_Current_Assets_Other_Debtors_Stock_And_WIP</vt:lpstr>
      <vt:lpstr>BS_Intangible_Fixed_Assets</vt:lpstr>
      <vt:lpstr>BS_Intra_Group_Creditors_As_Included_Above</vt:lpstr>
      <vt:lpstr>BS_Intra_Group_Debtors_As_Included_Above</vt:lpstr>
      <vt:lpstr>BS_NET_ASSETS</vt:lpstr>
      <vt:lpstr>BS_NET_CURRENT_ASSETS_LIABILITIES</vt:lpstr>
      <vt:lpstr>BS_NET_HOUSING_ASSETS</vt:lpstr>
      <vt:lpstr>BS_NET_HOUSING_ASSETS_Investments</vt:lpstr>
      <vt:lpstr>BS_NET_HOUSING_ASSETS_Other_Fixed_Assets</vt:lpstr>
      <vt:lpstr>BS_Pension_Liability_As_Included_Above</vt:lpstr>
      <vt:lpstr>BS_Tangible_Fixed_Assets_Housing_Properties_Gross_Cost_Or_Valuation</vt:lpstr>
      <vt:lpstr>BS_Tangible_Fixed_Assets_Less_Housing_Depreciation</vt:lpstr>
      <vt:lpstr>BS_Tangible_Fixed_Assets_Less_Negative_Goodwill</vt:lpstr>
      <vt:lpstr>BS_TOTAL_ASSETS_LESS_CURRENT_LIABILITIES</vt:lpstr>
      <vt:lpstr>BS_TOTAL_CAPITAL_AND_RESERVES</vt:lpstr>
      <vt:lpstr>BS_TOTAL_CURRENT_ASSETS</vt:lpstr>
      <vt:lpstr>BS_TOTAL_CURRENT_LIABILITIES</vt:lpstr>
      <vt:lpstr>BS_TOTAL_FIXED_ASSETS</vt:lpstr>
      <vt:lpstr>CF_CAPITAL_EXPENDITURE_AND_FINANCIAL_INVESTMENT</vt:lpstr>
      <vt:lpstr>CF_Capital_Expenditure_And_Financial_Investments_Construction_Or_Acquisition_Of_Housing_Properties</vt:lpstr>
      <vt:lpstr>CF_Capital_Expenditure_And_Financial_Investments_Construction_Or_Acquisition_Of_Other_Fixed_Assets</vt:lpstr>
      <vt:lpstr>CF_Capital_Expenditure_And_Financial_Investments_Construction_Or_Acquisition_Of_Other_Land_And_Buildings</vt:lpstr>
      <vt:lpstr>CF_Capital_Expenditure_And_Financial_Investments_Grants_Repaid_Received</vt:lpstr>
      <vt:lpstr>CF_Capital_Expenditure_And_Financial_Investments_Improvement_Of_Housing</vt:lpstr>
      <vt:lpstr>CF_Capital_Expenditure_And_Financial_Investments_Sale_Of_Other_Fixed_Assets</vt:lpstr>
      <vt:lpstr>CF_Capital_Expenditure_And_Financial_Investments_Sale_Of_Other_Land_And_Buildings</vt:lpstr>
      <vt:lpstr>CF_Capital_Expenditure_And_Financial_Investments_Sale_Of_Social_Housing_Properties</vt:lpstr>
      <vt:lpstr>CF_Cash_Balance_Balance_Brought_Forward</vt:lpstr>
      <vt:lpstr>CF_CLOSING_BALANCE</vt:lpstr>
      <vt:lpstr>CF_Financing_Debt_Drawdown</vt:lpstr>
      <vt:lpstr>CF_Financing_Debt_Repayment</vt:lpstr>
      <vt:lpstr>CF_Financing_Equity_Drawdown</vt:lpstr>
      <vt:lpstr>CF_Financing_Working_Capital_Cash_Drawn_Repaid</vt:lpstr>
      <vt:lpstr>CF_Increase_Decrease_In_Net_Cash</vt:lpstr>
      <vt:lpstr>CF_INCREASE_DECREASE_IN_NET_CASH1</vt:lpstr>
      <vt:lpstr>CF_NET_CASH_BEFORE_FINANCING</vt:lpstr>
      <vt:lpstr>CF_NET_CASH_FROM_FINANCING</vt:lpstr>
      <vt:lpstr>CF_NET_CASH_FROM_OPERATING_ACTIVITIES</vt:lpstr>
      <vt:lpstr>CF_Net_Cash_From_Operating_Activities_Depreciation_And_Amortisation</vt:lpstr>
      <vt:lpstr>CF_Net_Cash_From_Operating_Activities_Gain_Loss_On_Sale_Of_Fixed_Assets</vt:lpstr>
      <vt:lpstr>CF_Net_Cash_From_Operating_Activities_Impairments_Revaluation_Enhancements</vt:lpstr>
      <vt:lpstr>CF_Net_Cash_From_Operating_Activities_Increase_Decrease_In_Creditors</vt:lpstr>
      <vt:lpstr>CF_Net_Cash_From_Operating_Activities_Increase_Decrease_In_Debtors</vt:lpstr>
      <vt:lpstr>CF_Net_Cash_From_Operating_Activities_Increase_Decrease_In_Stock_And_WIP</vt:lpstr>
      <vt:lpstr>CF_Net_Cash_From_Operating_Activities_Operating_Surplus_Deficit</vt:lpstr>
      <vt:lpstr>CF_Net_Cash_From_Operating_Activities_Other_Non_Cash_Adjustments</vt:lpstr>
      <vt:lpstr>CF_Return_On_Investment_And_Servicing_Of_Finance_Interest_Paid</vt:lpstr>
      <vt:lpstr>CF_Return_On_Investment_And_Servicing_Of_Finance_Interest_Received</vt:lpstr>
      <vt:lpstr>CF_RETURNS_ON_INVESTMENT_AND_SERVICING_OF_FINANCE</vt:lpstr>
      <vt:lpstr>CF_Tax_Paid_Refunded</vt:lpstr>
      <vt:lpstr>FYDPPA1123DP</vt:lpstr>
      <vt:lpstr>FYFPPA001</vt:lpstr>
      <vt:lpstr>FYFPPA001DP</vt:lpstr>
      <vt:lpstr>FYFPPA002</vt:lpstr>
      <vt:lpstr>FYFPPA002DP</vt:lpstr>
      <vt:lpstr>FYFPPA003</vt:lpstr>
      <vt:lpstr>FYFPPA004</vt:lpstr>
      <vt:lpstr>FYFPPA004DP</vt:lpstr>
      <vt:lpstr>FYFPPA005</vt:lpstr>
      <vt:lpstr>FYFPPA006</vt:lpstr>
      <vt:lpstr>FYFPPA006DP</vt:lpstr>
      <vt:lpstr>FYFPPA007</vt:lpstr>
      <vt:lpstr>FYFPPA007DP</vt:lpstr>
      <vt:lpstr>FYFPPA008</vt:lpstr>
      <vt:lpstr>FYFPPA009</vt:lpstr>
      <vt:lpstr>FYFPPA009DP</vt:lpstr>
      <vt:lpstr>FYFPPA010</vt:lpstr>
      <vt:lpstr>FYFPPA010DP</vt:lpstr>
      <vt:lpstr>FYFPPA011</vt:lpstr>
      <vt:lpstr>FYFPPA011DP</vt:lpstr>
      <vt:lpstr>FYFPPA012</vt:lpstr>
      <vt:lpstr>FYFPPA012DP</vt:lpstr>
      <vt:lpstr>FYFPPA013</vt:lpstr>
      <vt:lpstr>FYFPPA013DP</vt:lpstr>
      <vt:lpstr>FYFPPA014</vt:lpstr>
      <vt:lpstr>FYFPPA014DP</vt:lpstr>
      <vt:lpstr>FYFPPA015</vt:lpstr>
      <vt:lpstr>FYFPPA015DP</vt:lpstr>
      <vt:lpstr>FYFPPA016</vt:lpstr>
      <vt:lpstr>FYFPPA016DP</vt:lpstr>
      <vt:lpstr>FYFPPA017</vt:lpstr>
      <vt:lpstr>FYFPPA017DP</vt:lpstr>
      <vt:lpstr>FYFPPA018</vt:lpstr>
      <vt:lpstr>FYFPPA020</vt:lpstr>
      <vt:lpstr>FYFPPA020DP</vt:lpstr>
      <vt:lpstr>FYFPPA021</vt:lpstr>
      <vt:lpstr>FYFPPA021DP</vt:lpstr>
      <vt:lpstr>FYFPPA022</vt:lpstr>
      <vt:lpstr>FYFPPA022DP</vt:lpstr>
      <vt:lpstr>FYFPPA023</vt:lpstr>
      <vt:lpstr>FYFPPA024</vt:lpstr>
      <vt:lpstr>FYFPPA024DP</vt:lpstr>
      <vt:lpstr>FYFPPA026</vt:lpstr>
      <vt:lpstr>FYFPPA027</vt:lpstr>
      <vt:lpstr>FYFPPA027DP</vt:lpstr>
      <vt:lpstr>FYFPPA028</vt:lpstr>
      <vt:lpstr>FYFPPA028DP</vt:lpstr>
      <vt:lpstr>FYFPPA029</vt:lpstr>
      <vt:lpstr>FYFPPA030</vt:lpstr>
      <vt:lpstr>FYFPPA030DP</vt:lpstr>
      <vt:lpstr>FYFPPA031</vt:lpstr>
      <vt:lpstr>FYFPPA032</vt:lpstr>
      <vt:lpstr>FYFPPA032DP</vt:lpstr>
      <vt:lpstr>FYFPPA033</vt:lpstr>
      <vt:lpstr>FYFPPA033DP</vt:lpstr>
      <vt:lpstr>FYFPPA034</vt:lpstr>
      <vt:lpstr>FYFPPA035</vt:lpstr>
      <vt:lpstr>FYFPPA035DP</vt:lpstr>
      <vt:lpstr>FYFPPA036</vt:lpstr>
      <vt:lpstr>FYFPPA036DP</vt:lpstr>
      <vt:lpstr>FYFPPA037</vt:lpstr>
      <vt:lpstr>FYFPPA037DP</vt:lpstr>
      <vt:lpstr>FYFPPA038</vt:lpstr>
      <vt:lpstr>FYFPPA038DP</vt:lpstr>
      <vt:lpstr>FYFPPA039</vt:lpstr>
      <vt:lpstr>FYFPPA039DP</vt:lpstr>
      <vt:lpstr>FYFPPA040</vt:lpstr>
      <vt:lpstr>FYFPPA040DP</vt:lpstr>
      <vt:lpstr>FYFPPA041</vt:lpstr>
      <vt:lpstr>FYFPPA041DP</vt:lpstr>
      <vt:lpstr>FYFPPA042</vt:lpstr>
      <vt:lpstr>FYFPPA042DP</vt:lpstr>
      <vt:lpstr>FYFPPA043</vt:lpstr>
      <vt:lpstr>FYFPPA043DP</vt:lpstr>
      <vt:lpstr>FYFPPA044</vt:lpstr>
      <vt:lpstr>FYFPPA046</vt:lpstr>
      <vt:lpstr>FYFPPA046DP</vt:lpstr>
      <vt:lpstr>FYFPPA047</vt:lpstr>
      <vt:lpstr>FYFPPA047DP</vt:lpstr>
      <vt:lpstr>FYFPPA048</vt:lpstr>
      <vt:lpstr>FYFPPA048DP</vt:lpstr>
      <vt:lpstr>FYFPPA049</vt:lpstr>
      <vt:lpstr>FYFPPA050</vt:lpstr>
      <vt:lpstr>FYFPPA050DP</vt:lpstr>
      <vt:lpstr>FYFPPA052</vt:lpstr>
      <vt:lpstr>FYFPPA053</vt:lpstr>
      <vt:lpstr>FYFPPA053DP</vt:lpstr>
      <vt:lpstr>FYFPPA054</vt:lpstr>
      <vt:lpstr>FYFPPA054DP</vt:lpstr>
      <vt:lpstr>FYFPPA055</vt:lpstr>
      <vt:lpstr>FYFPPA056</vt:lpstr>
      <vt:lpstr>FYFPPA056DP</vt:lpstr>
      <vt:lpstr>FYFPPA057</vt:lpstr>
      <vt:lpstr>FYFPPA058</vt:lpstr>
      <vt:lpstr>FYFPPA058DP</vt:lpstr>
      <vt:lpstr>FYFPPA059</vt:lpstr>
      <vt:lpstr>FYFPPA059DP</vt:lpstr>
      <vt:lpstr>FYFPPA060</vt:lpstr>
      <vt:lpstr>FYFPPA061</vt:lpstr>
      <vt:lpstr>FYFPPA061DP</vt:lpstr>
      <vt:lpstr>FYFPPA062</vt:lpstr>
      <vt:lpstr>FYFPPA062DP</vt:lpstr>
      <vt:lpstr>FYFPPA063</vt:lpstr>
      <vt:lpstr>FYFPPA063DP</vt:lpstr>
      <vt:lpstr>FYFPPA064</vt:lpstr>
      <vt:lpstr>FYFPPA064DP</vt:lpstr>
      <vt:lpstr>FYFPPA065</vt:lpstr>
      <vt:lpstr>FYFPPA065DP</vt:lpstr>
      <vt:lpstr>FYFPPA066</vt:lpstr>
      <vt:lpstr>FYFPPA066DP</vt:lpstr>
      <vt:lpstr>FYFPPA067</vt:lpstr>
      <vt:lpstr>FYFPPA067DP</vt:lpstr>
      <vt:lpstr>FYFPPA068</vt:lpstr>
      <vt:lpstr>FYFPPA068DP</vt:lpstr>
      <vt:lpstr>FYFPPA069</vt:lpstr>
      <vt:lpstr>FYFPPA069DP</vt:lpstr>
      <vt:lpstr>FYFPPA070</vt:lpstr>
      <vt:lpstr>FYFPPA072</vt:lpstr>
      <vt:lpstr>FYFPPA072DP</vt:lpstr>
      <vt:lpstr>FYFPPA073</vt:lpstr>
      <vt:lpstr>FYFPPA073DP</vt:lpstr>
      <vt:lpstr>FYFPPA074</vt:lpstr>
      <vt:lpstr>FYFPPA074DP</vt:lpstr>
      <vt:lpstr>FYFPPA075</vt:lpstr>
      <vt:lpstr>FYFPPA076</vt:lpstr>
      <vt:lpstr>FYFPPA076DP</vt:lpstr>
      <vt:lpstr>FYFPPA078</vt:lpstr>
      <vt:lpstr>FYFPPA079</vt:lpstr>
      <vt:lpstr>FYFPPA079DP</vt:lpstr>
      <vt:lpstr>FYFPPA080</vt:lpstr>
      <vt:lpstr>FYFPPA080DP</vt:lpstr>
      <vt:lpstr>FYFPPA081</vt:lpstr>
      <vt:lpstr>FYFPPA082</vt:lpstr>
      <vt:lpstr>FYFPPA082DP</vt:lpstr>
      <vt:lpstr>FYFPPA083</vt:lpstr>
      <vt:lpstr>FYFPPA084</vt:lpstr>
      <vt:lpstr>FYFPPA084DP</vt:lpstr>
      <vt:lpstr>FYFPPA085</vt:lpstr>
      <vt:lpstr>FYFPPA085DP</vt:lpstr>
      <vt:lpstr>FYFPPA086</vt:lpstr>
      <vt:lpstr>FYFPPA087</vt:lpstr>
      <vt:lpstr>FYFPPA087DP</vt:lpstr>
      <vt:lpstr>FYFPPA088</vt:lpstr>
      <vt:lpstr>FYFPPA088DP</vt:lpstr>
      <vt:lpstr>FYFPPA089</vt:lpstr>
      <vt:lpstr>FYFPPA089DP</vt:lpstr>
      <vt:lpstr>FYFPPA090</vt:lpstr>
      <vt:lpstr>FYFPPA090DP</vt:lpstr>
      <vt:lpstr>FYFPPA091</vt:lpstr>
      <vt:lpstr>FYFPPA091DP</vt:lpstr>
      <vt:lpstr>FYFPPA092</vt:lpstr>
      <vt:lpstr>FYFPPA092DP</vt:lpstr>
      <vt:lpstr>FYFPPA093</vt:lpstr>
      <vt:lpstr>FYFPPA093DP</vt:lpstr>
      <vt:lpstr>FYFPPA094</vt:lpstr>
      <vt:lpstr>FYFPPA094DP</vt:lpstr>
      <vt:lpstr>FYFPPA095</vt:lpstr>
      <vt:lpstr>FYFPPA095DP</vt:lpstr>
      <vt:lpstr>FYFPPA096</vt:lpstr>
      <vt:lpstr>FYFPPA098</vt:lpstr>
      <vt:lpstr>FYFPPA098DP</vt:lpstr>
      <vt:lpstr>FYFPPA099</vt:lpstr>
      <vt:lpstr>FYFPPA099DP</vt:lpstr>
      <vt:lpstr>FYFPPA100</vt:lpstr>
      <vt:lpstr>FYFPPA1000</vt:lpstr>
      <vt:lpstr>FYFPPA1001</vt:lpstr>
      <vt:lpstr>FYFPPA1002</vt:lpstr>
      <vt:lpstr>FYFPPA1003</vt:lpstr>
      <vt:lpstr>FYFPPA1004</vt:lpstr>
      <vt:lpstr>FYFPPA1005</vt:lpstr>
      <vt:lpstr>FYFPPA1006</vt:lpstr>
      <vt:lpstr>FYFPPA1006DP</vt:lpstr>
      <vt:lpstr>FYFPPA1007</vt:lpstr>
      <vt:lpstr>FYFPPA1007DP</vt:lpstr>
      <vt:lpstr>FYFPPA1008</vt:lpstr>
      <vt:lpstr>FYFPPA1009</vt:lpstr>
      <vt:lpstr>FYFPPA1009DP</vt:lpstr>
      <vt:lpstr>FYFPPA100DP</vt:lpstr>
      <vt:lpstr>FYFPPA101</vt:lpstr>
      <vt:lpstr>FYFPPA1010</vt:lpstr>
      <vt:lpstr>FYFPPA1010DP</vt:lpstr>
      <vt:lpstr>FYFPPA1011</vt:lpstr>
      <vt:lpstr>FYFPPA1012</vt:lpstr>
      <vt:lpstr>FYFPPA1012DP</vt:lpstr>
      <vt:lpstr>FYFPPA1013</vt:lpstr>
      <vt:lpstr>FYFPPA1013DP</vt:lpstr>
      <vt:lpstr>FYFPPA1014</vt:lpstr>
      <vt:lpstr>FYFPPA1015</vt:lpstr>
      <vt:lpstr>FYFPPA1015DP</vt:lpstr>
      <vt:lpstr>FYFPPA1016</vt:lpstr>
      <vt:lpstr>FYFPPA1016DP</vt:lpstr>
      <vt:lpstr>FYFPPA1017</vt:lpstr>
      <vt:lpstr>FYFPPA1018</vt:lpstr>
      <vt:lpstr>FYFPPA1018DP</vt:lpstr>
      <vt:lpstr>FYFPPA1019</vt:lpstr>
      <vt:lpstr>FYFPPA1019DP</vt:lpstr>
      <vt:lpstr>FYFPPA102</vt:lpstr>
      <vt:lpstr>FYFPPA1020</vt:lpstr>
      <vt:lpstr>FYFPPA1021</vt:lpstr>
      <vt:lpstr>FYFPPA1021DP</vt:lpstr>
      <vt:lpstr>FYFPPA1022</vt:lpstr>
      <vt:lpstr>FYFPPA1022DP</vt:lpstr>
      <vt:lpstr>FYFPPA1023</vt:lpstr>
      <vt:lpstr>FYFPPA1024</vt:lpstr>
      <vt:lpstr>FYFPPA1024DP</vt:lpstr>
      <vt:lpstr>FYFPPA1025</vt:lpstr>
      <vt:lpstr>FYFPPA1025DP</vt:lpstr>
      <vt:lpstr>FYFPPA1026</vt:lpstr>
      <vt:lpstr>FYFPPA1026DP</vt:lpstr>
      <vt:lpstr>FYFPPA1027</vt:lpstr>
      <vt:lpstr>FYFPPA1027DP</vt:lpstr>
      <vt:lpstr>FYFPPA1028</vt:lpstr>
      <vt:lpstr>FYFPPA1028DP</vt:lpstr>
      <vt:lpstr>FYFPPA1029</vt:lpstr>
      <vt:lpstr>FYFPPA1029DP</vt:lpstr>
      <vt:lpstr>FYFPPA102DP</vt:lpstr>
      <vt:lpstr>FYFPPA1030</vt:lpstr>
      <vt:lpstr>FYFPPA1030DP</vt:lpstr>
      <vt:lpstr>FYFPPA1031</vt:lpstr>
      <vt:lpstr>FYFPPA1031DP</vt:lpstr>
      <vt:lpstr>FYFPPA1032</vt:lpstr>
      <vt:lpstr>FYFPPA1032DP</vt:lpstr>
      <vt:lpstr>FYFPPA1033</vt:lpstr>
      <vt:lpstr>FYFPPA1033DP</vt:lpstr>
      <vt:lpstr>FYFPPA1034</vt:lpstr>
      <vt:lpstr>FYFPPA1034DP</vt:lpstr>
      <vt:lpstr>FYFPPA1035</vt:lpstr>
      <vt:lpstr>FYFPPA1035DP</vt:lpstr>
      <vt:lpstr>FYFPPA1036</vt:lpstr>
      <vt:lpstr>FYFPPA1036DP</vt:lpstr>
      <vt:lpstr>FYFPPA1037</vt:lpstr>
      <vt:lpstr>FYFPPA1037DP</vt:lpstr>
      <vt:lpstr>FYFPPA1038</vt:lpstr>
      <vt:lpstr>FYFPPA1038DP</vt:lpstr>
      <vt:lpstr>FYFPPA1039</vt:lpstr>
      <vt:lpstr>FYFPPA1039DP</vt:lpstr>
      <vt:lpstr>FYFPPA104</vt:lpstr>
      <vt:lpstr>FYFPPA1040</vt:lpstr>
      <vt:lpstr>FYFPPA1040DP</vt:lpstr>
      <vt:lpstr>FYFPPA1041</vt:lpstr>
      <vt:lpstr>FYFPPA1041DP</vt:lpstr>
      <vt:lpstr>FYFPPA1042</vt:lpstr>
      <vt:lpstr>FYFPPA1042DP</vt:lpstr>
      <vt:lpstr>FYFPPA1043</vt:lpstr>
      <vt:lpstr>FYFPPA1043DP</vt:lpstr>
      <vt:lpstr>FYFPPA1044</vt:lpstr>
      <vt:lpstr>FYFPPA1044DP</vt:lpstr>
      <vt:lpstr>FYFPPA1045</vt:lpstr>
      <vt:lpstr>FYFPPA1045DP</vt:lpstr>
      <vt:lpstr>FYFPPA1046</vt:lpstr>
      <vt:lpstr>FYFPPA1046DP</vt:lpstr>
      <vt:lpstr>FYFPPA1047</vt:lpstr>
      <vt:lpstr>FYFPPA1047DP</vt:lpstr>
      <vt:lpstr>FYFPPA105</vt:lpstr>
      <vt:lpstr>FYFPPA1051</vt:lpstr>
      <vt:lpstr>FYFPPA1051DP</vt:lpstr>
      <vt:lpstr>FYFPPA1052</vt:lpstr>
      <vt:lpstr>FYFPPA1052DP</vt:lpstr>
      <vt:lpstr>FYFPPA1053</vt:lpstr>
      <vt:lpstr>FYFPPA1053DP</vt:lpstr>
      <vt:lpstr>FYFPPA1054</vt:lpstr>
      <vt:lpstr>FYFPPA1054DP</vt:lpstr>
      <vt:lpstr>FYFPPA1055</vt:lpstr>
      <vt:lpstr>FYFPPA1055DP</vt:lpstr>
      <vt:lpstr>FYFPPA1056</vt:lpstr>
      <vt:lpstr>FYFPPA1056DP</vt:lpstr>
      <vt:lpstr>FYFPPA1057</vt:lpstr>
      <vt:lpstr>FYFPPA1057DP</vt:lpstr>
      <vt:lpstr>FYFPPA1058</vt:lpstr>
      <vt:lpstr>FYFPPA1058DP</vt:lpstr>
      <vt:lpstr>FYFPPA1059</vt:lpstr>
      <vt:lpstr>FYFPPA1059DP</vt:lpstr>
      <vt:lpstr>FYFPPA105DP</vt:lpstr>
      <vt:lpstr>FYFPPA106</vt:lpstr>
      <vt:lpstr>FYFPPA1060</vt:lpstr>
      <vt:lpstr>FYFPPA1060DP</vt:lpstr>
      <vt:lpstr>FYFPPA1061</vt:lpstr>
      <vt:lpstr>FYFPPA1061DP</vt:lpstr>
      <vt:lpstr>FYFPPA1062</vt:lpstr>
      <vt:lpstr>FYFPPA1062DP</vt:lpstr>
      <vt:lpstr>FYFPPA1063</vt:lpstr>
      <vt:lpstr>FYFPPA1063DP</vt:lpstr>
      <vt:lpstr>FYFPPA1064</vt:lpstr>
      <vt:lpstr>FYFPPA1064DP</vt:lpstr>
      <vt:lpstr>FYFPPA1065</vt:lpstr>
      <vt:lpstr>FYFPPA1065DP</vt:lpstr>
      <vt:lpstr>FYFPPA1066</vt:lpstr>
      <vt:lpstr>FYFPPA1066DP</vt:lpstr>
      <vt:lpstr>FYFPPA1067</vt:lpstr>
      <vt:lpstr>FYFPPA1067DP</vt:lpstr>
      <vt:lpstr>FYFPPA1068</vt:lpstr>
      <vt:lpstr>FYFPPA1068DP</vt:lpstr>
      <vt:lpstr>FYFPPA106DP</vt:lpstr>
      <vt:lpstr>FYFPPA107</vt:lpstr>
      <vt:lpstr>FYFPPA108</vt:lpstr>
      <vt:lpstr>FYFPPA108DP</vt:lpstr>
      <vt:lpstr>FYFPPA109</vt:lpstr>
      <vt:lpstr>FYFPPA110</vt:lpstr>
      <vt:lpstr>FYFPPA1100</vt:lpstr>
      <vt:lpstr>FYFPPA1100DP</vt:lpstr>
      <vt:lpstr>FYFPPA1101</vt:lpstr>
      <vt:lpstr>FYFPPA1101DP</vt:lpstr>
      <vt:lpstr>FYFPPA1102</vt:lpstr>
      <vt:lpstr>FYFPPA1102DP</vt:lpstr>
      <vt:lpstr>FYFPPA1103</vt:lpstr>
      <vt:lpstr>FYFPPA1103DP</vt:lpstr>
      <vt:lpstr>FYFPPA1104</vt:lpstr>
      <vt:lpstr>FYFPPA1104DP</vt:lpstr>
      <vt:lpstr>FYFPPA1105</vt:lpstr>
      <vt:lpstr>FYFPPA1105DP</vt:lpstr>
      <vt:lpstr>FYFPPA1106</vt:lpstr>
      <vt:lpstr>FYFPPA1106DP</vt:lpstr>
      <vt:lpstr>FYFPPA1107</vt:lpstr>
      <vt:lpstr>FYFPPA1107DP</vt:lpstr>
      <vt:lpstr>FYFPPA1108</vt:lpstr>
      <vt:lpstr>FYFPPA1108DP</vt:lpstr>
      <vt:lpstr>FYFPPA1109</vt:lpstr>
      <vt:lpstr>FYFPPA1109DP</vt:lpstr>
      <vt:lpstr>FYFPPA110DP</vt:lpstr>
      <vt:lpstr>FYFPPA111</vt:lpstr>
      <vt:lpstr>FYFPPA1110</vt:lpstr>
      <vt:lpstr>FYFPPA1110DP</vt:lpstr>
      <vt:lpstr>FYFPPA1111</vt:lpstr>
      <vt:lpstr>FYFPPA1111DP</vt:lpstr>
      <vt:lpstr>FYFPPA1112</vt:lpstr>
      <vt:lpstr>FYFPPA1112DP</vt:lpstr>
      <vt:lpstr>FYFPPA1113</vt:lpstr>
      <vt:lpstr>FYFPPA1113DP</vt:lpstr>
      <vt:lpstr>FYFPPA1114</vt:lpstr>
      <vt:lpstr>FYFPPA1114DP</vt:lpstr>
      <vt:lpstr>FYFPPA1115</vt:lpstr>
      <vt:lpstr>FYFPPA1115DP</vt:lpstr>
      <vt:lpstr>FYFPPA1116</vt:lpstr>
      <vt:lpstr>FYFPPA1116DP</vt:lpstr>
      <vt:lpstr>FYFPPA1117</vt:lpstr>
      <vt:lpstr>FYFPPA1117DP</vt:lpstr>
      <vt:lpstr>FYFPPA1118</vt:lpstr>
      <vt:lpstr>FYFPPA1118DP</vt:lpstr>
      <vt:lpstr>FYFPPA1119</vt:lpstr>
      <vt:lpstr>FYFPPA1119DP</vt:lpstr>
      <vt:lpstr>FYFPPA111DP</vt:lpstr>
      <vt:lpstr>FYFPPA112</vt:lpstr>
      <vt:lpstr>FYFPPA1120</vt:lpstr>
      <vt:lpstr>FYFPPA1120DP</vt:lpstr>
      <vt:lpstr>FYFPPA1121</vt:lpstr>
      <vt:lpstr>FYFPPA1121DP</vt:lpstr>
      <vt:lpstr>FYFPPA1122</vt:lpstr>
      <vt:lpstr>FYFPPA1122DP</vt:lpstr>
      <vt:lpstr>FYFPPA1123</vt:lpstr>
      <vt:lpstr>FYFPPA1124</vt:lpstr>
      <vt:lpstr>FYFPPA1124DP</vt:lpstr>
      <vt:lpstr>FYFPPA1125</vt:lpstr>
      <vt:lpstr>FYFPPA1125DP</vt:lpstr>
      <vt:lpstr>FYFPPA1126</vt:lpstr>
      <vt:lpstr>FYFPPA1126DP</vt:lpstr>
      <vt:lpstr>FYFPPA1127</vt:lpstr>
      <vt:lpstr>FYFPPA1127DP</vt:lpstr>
      <vt:lpstr>FYFPPA1128</vt:lpstr>
      <vt:lpstr>FYFPPA1128DP</vt:lpstr>
      <vt:lpstr>FYFPPA1129</vt:lpstr>
      <vt:lpstr>FYFPPA1129DP</vt:lpstr>
      <vt:lpstr>FYFPPA113</vt:lpstr>
      <vt:lpstr>FYFPPA113DP</vt:lpstr>
      <vt:lpstr>FYFPPA114</vt:lpstr>
      <vt:lpstr>FYFPPA114DP</vt:lpstr>
      <vt:lpstr>FYFPPA115</vt:lpstr>
      <vt:lpstr>FYFPPA115DP</vt:lpstr>
      <vt:lpstr>FYFPPA116</vt:lpstr>
      <vt:lpstr>FYFPPA116DP</vt:lpstr>
      <vt:lpstr>FYFPPA117</vt:lpstr>
      <vt:lpstr>FYFPPA117DP</vt:lpstr>
      <vt:lpstr>FYFPPA118</vt:lpstr>
      <vt:lpstr>FYFPPA118DP</vt:lpstr>
      <vt:lpstr>FYFPPA119</vt:lpstr>
      <vt:lpstr>FYFPPA119DP</vt:lpstr>
      <vt:lpstr>FYFPPA120</vt:lpstr>
      <vt:lpstr>FYFPPA120DP</vt:lpstr>
      <vt:lpstr>FYFPPA121</vt:lpstr>
      <vt:lpstr>FYFPPA121DP</vt:lpstr>
      <vt:lpstr>FYFPPA122</vt:lpstr>
      <vt:lpstr>FYFPPA124</vt:lpstr>
      <vt:lpstr>FYFPPA124DP</vt:lpstr>
      <vt:lpstr>FYFPPA125</vt:lpstr>
      <vt:lpstr>FYFPPA125DP</vt:lpstr>
      <vt:lpstr>FYFPPA126</vt:lpstr>
      <vt:lpstr>FYFPPA126DP</vt:lpstr>
      <vt:lpstr>FYFPPA127</vt:lpstr>
      <vt:lpstr>FYFPPA128</vt:lpstr>
      <vt:lpstr>FYFPPA128DP</vt:lpstr>
      <vt:lpstr>FYFPPA130</vt:lpstr>
      <vt:lpstr>FYFPPA131</vt:lpstr>
      <vt:lpstr>FYFPPA131DP</vt:lpstr>
      <vt:lpstr>FYFPPA132</vt:lpstr>
      <vt:lpstr>FYFPPA132DP</vt:lpstr>
      <vt:lpstr>FYFPPA133</vt:lpstr>
      <vt:lpstr>FYFPPA134</vt:lpstr>
      <vt:lpstr>FYFPPA134DP</vt:lpstr>
      <vt:lpstr>FYFPPA135</vt:lpstr>
      <vt:lpstr>FYFPPA136</vt:lpstr>
      <vt:lpstr>FYFPPA136DP</vt:lpstr>
      <vt:lpstr>FYFPPA137</vt:lpstr>
      <vt:lpstr>FYFPPA137DP</vt:lpstr>
      <vt:lpstr>FYFPPA138</vt:lpstr>
      <vt:lpstr>FYFPPA139</vt:lpstr>
      <vt:lpstr>FYFPPA139DP</vt:lpstr>
      <vt:lpstr>FYFPPA140</vt:lpstr>
      <vt:lpstr>FYFPPA140DP</vt:lpstr>
      <vt:lpstr>FYFPPA141</vt:lpstr>
      <vt:lpstr>FYFPPA141DP</vt:lpstr>
      <vt:lpstr>FYFPPA142</vt:lpstr>
      <vt:lpstr>FYFPPA142DP</vt:lpstr>
      <vt:lpstr>FYFPPA143</vt:lpstr>
      <vt:lpstr>FYFPPA143DP</vt:lpstr>
      <vt:lpstr>FYFPPA144</vt:lpstr>
      <vt:lpstr>FYFPPA144DP</vt:lpstr>
      <vt:lpstr>FYFPPA145</vt:lpstr>
      <vt:lpstr>FYFPPA145DP</vt:lpstr>
      <vt:lpstr>FYFPPA146</vt:lpstr>
      <vt:lpstr>FYFPPA146DP</vt:lpstr>
      <vt:lpstr>FYFPPA147</vt:lpstr>
      <vt:lpstr>FYFPPA147DP</vt:lpstr>
      <vt:lpstr>FYFPPA148</vt:lpstr>
      <vt:lpstr>FYFPPA150</vt:lpstr>
      <vt:lpstr>FYFPPA150DP</vt:lpstr>
      <vt:lpstr>FYFPPA151</vt:lpstr>
      <vt:lpstr>FYFPPA151DP</vt:lpstr>
      <vt:lpstr>FYFPPA152</vt:lpstr>
      <vt:lpstr>FYFPPA152DP</vt:lpstr>
      <vt:lpstr>FYFPPA153</vt:lpstr>
      <vt:lpstr>FYFPPA154</vt:lpstr>
      <vt:lpstr>FYFPPA154DP</vt:lpstr>
      <vt:lpstr>FYFPPA156</vt:lpstr>
      <vt:lpstr>FYFPPA157</vt:lpstr>
      <vt:lpstr>FYFPPA157DP</vt:lpstr>
      <vt:lpstr>FYFPPA158</vt:lpstr>
      <vt:lpstr>FYFPPA158DP</vt:lpstr>
      <vt:lpstr>FYFPPA159</vt:lpstr>
      <vt:lpstr>FYFPPA159DP</vt:lpstr>
      <vt:lpstr>FYFPPA162</vt:lpstr>
      <vt:lpstr>FYFPPA163</vt:lpstr>
      <vt:lpstr>FYFPPA163DP</vt:lpstr>
      <vt:lpstr>FYFPPA164</vt:lpstr>
      <vt:lpstr>FYFPPA164DP</vt:lpstr>
      <vt:lpstr>FYFPPA165</vt:lpstr>
      <vt:lpstr>FYFPPA166</vt:lpstr>
      <vt:lpstr>FYFPPA166DP</vt:lpstr>
      <vt:lpstr>FYFPPA167</vt:lpstr>
      <vt:lpstr>FYFPPA167DP</vt:lpstr>
      <vt:lpstr>FYFPPA168</vt:lpstr>
      <vt:lpstr>FYFPPA168DP</vt:lpstr>
      <vt:lpstr>FYFPPA169</vt:lpstr>
      <vt:lpstr>FYFPPA169DP</vt:lpstr>
      <vt:lpstr>FYFPPA170</vt:lpstr>
      <vt:lpstr>FYFPPA171</vt:lpstr>
      <vt:lpstr>FYFPPA171DP</vt:lpstr>
      <vt:lpstr>FYFPPA172</vt:lpstr>
      <vt:lpstr>FYFPPA172DP</vt:lpstr>
      <vt:lpstr>FYFPPA173</vt:lpstr>
      <vt:lpstr>FYFPPA174</vt:lpstr>
      <vt:lpstr>FYFPPA175</vt:lpstr>
      <vt:lpstr>FYFPPA175DP</vt:lpstr>
      <vt:lpstr>FYFPPA176</vt:lpstr>
      <vt:lpstr>FYFPPA176DP</vt:lpstr>
      <vt:lpstr>FYFPPA177</vt:lpstr>
      <vt:lpstr>FYFPPA177DP</vt:lpstr>
      <vt:lpstr>FYFPPA178</vt:lpstr>
      <vt:lpstr>FYFPPA179</vt:lpstr>
      <vt:lpstr>FYFPPA179DP</vt:lpstr>
      <vt:lpstr>FYFPPA180</vt:lpstr>
      <vt:lpstr>FYFPPA180DP</vt:lpstr>
      <vt:lpstr>FYFPPA181</vt:lpstr>
      <vt:lpstr>FYFPPA181DP</vt:lpstr>
      <vt:lpstr>FYFPPA182</vt:lpstr>
      <vt:lpstr>FYFPPA182DP</vt:lpstr>
      <vt:lpstr>FYFPPA183</vt:lpstr>
      <vt:lpstr>FYFPPA184</vt:lpstr>
      <vt:lpstr>FYFPPA185</vt:lpstr>
      <vt:lpstr>FYFPPA185DP</vt:lpstr>
      <vt:lpstr>FYFPPA186</vt:lpstr>
      <vt:lpstr>FYFPPA186DP</vt:lpstr>
      <vt:lpstr>FYFPPA187</vt:lpstr>
      <vt:lpstr>FYFPPA187DP</vt:lpstr>
      <vt:lpstr>FYFPPA188</vt:lpstr>
      <vt:lpstr>FYFPPA188DP</vt:lpstr>
      <vt:lpstr>FYFPPA189</vt:lpstr>
      <vt:lpstr>FYFPPA189DP</vt:lpstr>
      <vt:lpstr>FYFPPA192</vt:lpstr>
      <vt:lpstr>FYFPPA193</vt:lpstr>
      <vt:lpstr>FYFPPA193DP</vt:lpstr>
      <vt:lpstr>FYFPPA194</vt:lpstr>
      <vt:lpstr>FYFPPA194DP</vt:lpstr>
      <vt:lpstr>FYFPPA195</vt:lpstr>
      <vt:lpstr>FYFPPA196</vt:lpstr>
      <vt:lpstr>FYFPPA196DP</vt:lpstr>
      <vt:lpstr>FYFPPA197</vt:lpstr>
      <vt:lpstr>FYFPPA197DP</vt:lpstr>
      <vt:lpstr>FYFPPA198</vt:lpstr>
      <vt:lpstr>FYFPPA198DP</vt:lpstr>
      <vt:lpstr>FYFPPA199</vt:lpstr>
      <vt:lpstr>FYFPPA199DP</vt:lpstr>
      <vt:lpstr>FYFPPA200</vt:lpstr>
      <vt:lpstr>FYFPPA201</vt:lpstr>
      <vt:lpstr>FYFPPA201DP</vt:lpstr>
      <vt:lpstr>FYFPPA202</vt:lpstr>
      <vt:lpstr>FYFPPA202DP</vt:lpstr>
      <vt:lpstr>FYFPPA203</vt:lpstr>
      <vt:lpstr>FYFPPA204</vt:lpstr>
      <vt:lpstr>FYFPPA205</vt:lpstr>
      <vt:lpstr>FYFPPA205DP</vt:lpstr>
      <vt:lpstr>FYFPPA206</vt:lpstr>
      <vt:lpstr>FYFPPA206DP</vt:lpstr>
      <vt:lpstr>FYFPPA207</vt:lpstr>
      <vt:lpstr>FYFPPA207DP</vt:lpstr>
      <vt:lpstr>FYFPPA208</vt:lpstr>
      <vt:lpstr>FYFPPA209</vt:lpstr>
      <vt:lpstr>FYFPPA209DP</vt:lpstr>
      <vt:lpstr>FYFPPA210</vt:lpstr>
      <vt:lpstr>FYFPPA210DP</vt:lpstr>
      <vt:lpstr>FYFPPA211</vt:lpstr>
      <vt:lpstr>FYFPPA211DP</vt:lpstr>
      <vt:lpstr>FYFPPA212</vt:lpstr>
      <vt:lpstr>FYFPPA212DP</vt:lpstr>
      <vt:lpstr>FYFPPA213</vt:lpstr>
      <vt:lpstr>FYFPPA214</vt:lpstr>
      <vt:lpstr>FYFPPA215</vt:lpstr>
      <vt:lpstr>FYFPPA215DP</vt:lpstr>
      <vt:lpstr>FYFPPA216</vt:lpstr>
      <vt:lpstr>FYFPPA216DP</vt:lpstr>
      <vt:lpstr>FYFPPA217</vt:lpstr>
      <vt:lpstr>FYFPPA217DP</vt:lpstr>
      <vt:lpstr>FYFPPA218</vt:lpstr>
      <vt:lpstr>FYFPPA218DP</vt:lpstr>
      <vt:lpstr>FYFPPA219</vt:lpstr>
      <vt:lpstr>FYFPPA219DP</vt:lpstr>
      <vt:lpstr>FYFPPA222</vt:lpstr>
      <vt:lpstr>FYFPPA223</vt:lpstr>
      <vt:lpstr>FYFPPA223DP</vt:lpstr>
      <vt:lpstr>FYFPPA224</vt:lpstr>
      <vt:lpstr>FYFPPA224DP</vt:lpstr>
      <vt:lpstr>FYFPPA225</vt:lpstr>
      <vt:lpstr>FYFPPA226</vt:lpstr>
      <vt:lpstr>FYFPPA226DP</vt:lpstr>
      <vt:lpstr>FYFPPA227</vt:lpstr>
      <vt:lpstr>FYFPPA227DP</vt:lpstr>
      <vt:lpstr>FYFPPA228</vt:lpstr>
      <vt:lpstr>FYFPPA228DP</vt:lpstr>
      <vt:lpstr>FYFPPA229</vt:lpstr>
      <vt:lpstr>FYFPPA229DP</vt:lpstr>
      <vt:lpstr>FYFPPA230</vt:lpstr>
      <vt:lpstr>FYFPPA231</vt:lpstr>
      <vt:lpstr>FYFPPA231DP</vt:lpstr>
      <vt:lpstr>FYFPPA232</vt:lpstr>
      <vt:lpstr>FYFPPA232DP</vt:lpstr>
      <vt:lpstr>FYFPPA233</vt:lpstr>
      <vt:lpstr>FYFPPA234</vt:lpstr>
      <vt:lpstr>FYFPPA235</vt:lpstr>
      <vt:lpstr>FYFPPA235DP</vt:lpstr>
      <vt:lpstr>FYFPPA236</vt:lpstr>
      <vt:lpstr>FYFPPA236DP</vt:lpstr>
      <vt:lpstr>FYFPPA237</vt:lpstr>
      <vt:lpstr>FYFPPA237DP</vt:lpstr>
      <vt:lpstr>FYFPPA238</vt:lpstr>
      <vt:lpstr>FYFPPA239</vt:lpstr>
      <vt:lpstr>FYFPPA239DP</vt:lpstr>
      <vt:lpstr>FYFPPA240</vt:lpstr>
      <vt:lpstr>FYFPPA240DP</vt:lpstr>
      <vt:lpstr>FYFPPA241</vt:lpstr>
      <vt:lpstr>FYFPPA241DP</vt:lpstr>
      <vt:lpstr>FYFPPA242</vt:lpstr>
      <vt:lpstr>FYFPPA242DP</vt:lpstr>
      <vt:lpstr>FYFPPA243</vt:lpstr>
      <vt:lpstr>FYFPPA244</vt:lpstr>
      <vt:lpstr>FYFPPA245</vt:lpstr>
      <vt:lpstr>FYFPPA245DP</vt:lpstr>
      <vt:lpstr>FYFPPA246</vt:lpstr>
      <vt:lpstr>FYFPPA246DP</vt:lpstr>
      <vt:lpstr>FYFPPA247</vt:lpstr>
      <vt:lpstr>FYFPPA247DP</vt:lpstr>
      <vt:lpstr>FYFPPA248</vt:lpstr>
      <vt:lpstr>FYFPPA248DP</vt:lpstr>
      <vt:lpstr>FYFPPA249</vt:lpstr>
      <vt:lpstr>FYFPPA249DP</vt:lpstr>
      <vt:lpstr>FYFPPA252</vt:lpstr>
      <vt:lpstr>FYFPPA253</vt:lpstr>
      <vt:lpstr>FYFPPA253DP</vt:lpstr>
      <vt:lpstr>FYFPPA254</vt:lpstr>
      <vt:lpstr>FYFPPA254DP</vt:lpstr>
      <vt:lpstr>FYFPPA255</vt:lpstr>
      <vt:lpstr>FYFPPA256</vt:lpstr>
      <vt:lpstr>FYFPPA256DP</vt:lpstr>
      <vt:lpstr>FYFPPA257</vt:lpstr>
      <vt:lpstr>FYFPPA257DP</vt:lpstr>
      <vt:lpstr>FYFPPA258</vt:lpstr>
      <vt:lpstr>FYFPPA258DP</vt:lpstr>
      <vt:lpstr>FYFPPA259</vt:lpstr>
      <vt:lpstr>FYFPPA259DP</vt:lpstr>
      <vt:lpstr>FYFPPA260</vt:lpstr>
      <vt:lpstr>FYFPPA261</vt:lpstr>
      <vt:lpstr>FYFPPA261DP</vt:lpstr>
      <vt:lpstr>FYFPPA262</vt:lpstr>
      <vt:lpstr>FYFPPA262DP</vt:lpstr>
      <vt:lpstr>FYFPPA263</vt:lpstr>
      <vt:lpstr>FYFPPA264</vt:lpstr>
      <vt:lpstr>FYFPPA265</vt:lpstr>
      <vt:lpstr>FYFPPA265DP</vt:lpstr>
      <vt:lpstr>FYFPPA266</vt:lpstr>
      <vt:lpstr>FYFPPA266DP</vt:lpstr>
      <vt:lpstr>FYFPPA267</vt:lpstr>
      <vt:lpstr>FYFPPA267DP</vt:lpstr>
      <vt:lpstr>FYFPPA268</vt:lpstr>
      <vt:lpstr>FYFPPA269</vt:lpstr>
      <vt:lpstr>FYFPPA269DP</vt:lpstr>
      <vt:lpstr>FYFPPA270</vt:lpstr>
      <vt:lpstr>FYFPPA270DP</vt:lpstr>
      <vt:lpstr>FYFPPA271</vt:lpstr>
      <vt:lpstr>FYFPPA271DP</vt:lpstr>
      <vt:lpstr>FYFPPA272</vt:lpstr>
      <vt:lpstr>FYFPPA272DP</vt:lpstr>
      <vt:lpstr>FYFPPA273</vt:lpstr>
      <vt:lpstr>FYFPPA274</vt:lpstr>
      <vt:lpstr>FYFPPA275</vt:lpstr>
      <vt:lpstr>FYFPPA275DP</vt:lpstr>
      <vt:lpstr>FYFPPA276</vt:lpstr>
      <vt:lpstr>FYFPPA276DP</vt:lpstr>
      <vt:lpstr>FYFPPA277</vt:lpstr>
      <vt:lpstr>FYFPPA277DP</vt:lpstr>
      <vt:lpstr>FYFPPA278</vt:lpstr>
      <vt:lpstr>FYFPPA278DP</vt:lpstr>
      <vt:lpstr>FYFPPA279</vt:lpstr>
      <vt:lpstr>FYFPPA279DP</vt:lpstr>
      <vt:lpstr>FYFPPA282</vt:lpstr>
      <vt:lpstr>FYFPPA283</vt:lpstr>
      <vt:lpstr>FYFPPA283DP</vt:lpstr>
      <vt:lpstr>FYFPPA284</vt:lpstr>
      <vt:lpstr>FYFPPA284DP</vt:lpstr>
      <vt:lpstr>FYFPPA285</vt:lpstr>
      <vt:lpstr>FYFPPA286</vt:lpstr>
      <vt:lpstr>FYFPPA286DP</vt:lpstr>
      <vt:lpstr>FYFPPA287</vt:lpstr>
      <vt:lpstr>FYFPPA287DP</vt:lpstr>
      <vt:lpstr>FYFPPA288</vt:lpstr>
      <vt:lpstr>FYFPPA288DP</vt:lpstr>
      <vt:lpstr>FYFPPA289</vt:lpstr>
      <vt:lpstr>FYFPPA289DP</vt:lpstr>
      <vt:lpstr>FYFPPA290</vt:lpstr>
      <vt:lpstr>FYFPPA291</vt:lpstr>
      <vt:lpstr>FYFPPA291DP</vt:lpstr>
      <vt:lpstr>FYFPPA292</vt:lpstr>
      <vt:lpstr>FYFPPA292DP</vt:lpstr>
      <vt:lpstr>FYFPPA293</vt:lpstr>
      <vt:lpstr>FYFPPA294</vt:lpstr>
      <vt:lpstr>FYFPPA295</vt:lpstr>
      <vt:lpstr>FYFPPA295DP</vt:lpstr>
      <vt:lpstr>FYFPPA296</vt:lpstr>
      <vt:lpstr>FYFPPA296DP</vt:lpstr>
      <vt:lpstr>FYFPPA297</vt:lpstr>
      <vt:lpstr>FYFPPA297DP</vt:lpstr>
      <vt:lpstr>FYFPPA298</vt:lpstr>
      <vt:lpstr>FYFPPA299</vt:lpstr>
      <vt:lpstr>FYFPPA299DP</vt:lpstr>
      <vt:lpstr>FYFPPA300</vt:lpstr>
      <vt:lpstr>FYFPPA300DP</vt:lpstr>
      <vt:lpstr>FYFPPA301</vt:lpstr>
      <vt:lpstr>FYFPPA301DP</vt:lpstr>
      <vt:lpstr>FYFPPA302</vt:lpstr>
      <vt:lpstr>FYFPPA302DP</vt:lpstr>
      <vt:lpstr>FYFPPA303</vt:lpstr>
      <vt:lpstr>FYFPPA304</vt:lpstr>
      <vt:lpstr>FYFPPA305</vt:lpstr>
      <vt:lpstr>FYFPPA305DP</vt:lpstr>
      <vt:lpstr>FYFPPA306</vt:lpstr>
      <vt:lpstr>FYFPPA306DP</vt:lpstr>
      <vt:lpstr>FYFPPA307</vt:lpstr>
      <vt:lpstr>FYFPPA307DP</vt:lpstr>
      <vt:lpstr>FYFPPA308</vt:lpstr>
      <vt:lpstr>FYFPPA308DP</vt:lpstr>
      <vt:lpstr>FYFPPA309</vt:lpstr>
      <vt:lpstr>FYFPPA309DP</vt:lpstr>
      <vt:lpstr>FYFPPA312</vt:lpstr>
      <vt:lpstr>FYFPPA313</vt:lpstr>
      <vt:lpstr>FYFPPA313DP</vt:lpstr>
      <vt:lpstr>FYFPPA314</vt:lpstr>
      <vt:lpstr>FYFPPA314DP</vt:lpstr>
      <vt:lpstr>FYFPPA315</vt:lpstr>
      <vt:lpstr>FYFPPA316</vt:lpstr>
      <vt:lpstr>FYFPPA316DP</vt:lpstr>
      <vt:lpstr>FYFPPA317</vt:lpstr>
      <vt:lpstr>FYFPPA317DP</vt:lpstr>
      <vt:lpstr>FYFPPA318</vt:lpstr>
      <vt:lpstr>FYFPPA318DP</vt:lpstr>
      <vt:lpstr>FYFPPA319</vt:lpstr>
      <vt:lpstr>FYFPPA319DP</vt:lpstr>
      <vt:lpstr>FYFPPA320</vt:lpstr>
      <vt:lpstr>FYFPPA321</vt:lpstr>
      <vt:lpstr>FYFPPA321DP</vt:lpstr>
      <vt:lpstr>FYFPPA322</vt:lpstr>
      <vt:lpstr>FYFPPA322DP</vt:lpstr>
      <vt:lpstr>FYFPPA323</vt:lpstr>
      <vt:lpstr>FYFPPA324</vt:lpstr>
      <vt:lpstr>FYFPPA325</vt:lpstr>
      <vt:lpstr>FYFPPA325DP</vt:lpstr>
      <vt:lpstr>FYFPPA326</vt:lpstr>
      <vt:lpstr>FYFPPA326DP</vt:lpstr>
      <vt:lpstr>FYFPPA327</vt:lpstr>
      <vt:lpstr>FYFPPA327DP</vt:lpstr>
      <vt:lpstr>FYFPPA328</vt:lpstr>
      <vt:lpstr>FYFPPA329</vt:lpstr>
      <vt:lpstr>FYFPPA329DP</vt:lpstr>
      <vt:lpstr>FYFPPA330</vt:lpstr>
      <vt:lpstr>FYFPPA330DP</vt:lpstr>
      <vt:lpstr>FYFPPA331</vt:lpstr>
      <vt:lpstr>FYFPPA331DP</vt:lpstr>
      <vt:lpstr>FYFPPA332</vt:lpstr>
      <vt:lpstr>FYFPPA332DP</vt:lpstr>
      <vt:lpstr>FYFPPA333</vt:lpstr>
      <vt:lpstr>FYFPPA334</vt:lpstr>
      <vt:lpstr>FYFPPA335</vt:lpstr>
      <vt:lpstr>FYFPPA335DP</vt:lpstr>
      <vt:lpstr>FYFPPA336</vt:lpstr>
      <vt:lpstr>FYFPPA336DP</vt:lpstr>
      <vt:lpstr>FYFPPA337</vt:lpstr>
      <vt:lpstr>FYFPPA338</vt:lpstr>
      <vt:lpstr>FYFPPA338DP</vt:lpstr>
      <vt:lpstr>FYFPPA340</vt:lpstr>
      <vt:lpstr>FYFPPA340DP</vt:lpstr>
      <vt:lpstr>FYFPPA341</vt:lpstr>
      <vt:lpstr>FYFPPA341DP</vt:lpstr>
      <vt:lpstr>FYFPPA342</vt:lpstr>
      <vt:lpstr>FYFPPA342DP</vt:lpstr>
      <vt:lpstr>FYFPPA343</vt:lpstr>
      <vt:lpstr>FYFPPA343DP</vt:lpstr>
      <vt:lpstr>FYFPPA344</vt:lpstr>
      <vt:lpstr>FYFPPA344DP</vt:lpstr>
      <vt:lpstr>FYFPPA345</vt:lpstr>
      <vt:lpstr>FYFPPA345DP</vt:lpstr>
      <vt:lpstr>FYFPPA346</vt:lpstr>
      <vt:lpstr>FYFPPA352</vt:lpstr>
      <vt:lpstr>FYFPPA352DP</vt:lpstr>
      <vt:lpstr>FYFPPA353</vt:lpstr>
      <vt:lpstr>FYFPPA353DP</vt:lpstr>
      <vt:lpstr>FYFPPA354</vt:lpstr>
      <vt:lpstr>FYFPPA354DP</vt:lpstr>
      <vt:lpstr>FYFPPA357</vt:lpstr>
      <vt:lpstr>FYFPPA357DP</vt:lpstr>
      <vt:lpstr>FYFPPA358</vt:lpstr>
      <vt:lpstr>FYFPPA358DP</vt:lpstr>
      <vt:lpstr>FYFPPA359</vt:lpstr>
      <vt:lpstr>FYFPPA359DP</vt:lpstr>
      <vt:lpstr>FYFPPA360</vt:lpstr>
      <vt:lpstr>FYFPPA360DP</vt:lpstr>
      <vt:lpstr>FYFPPA361</vt:lpstr>
      <vt:lpstr>FYFPPA361DP</vt:lpstr>
      <vt:lpstr>FYFPPA362</vt:lpstr>
      <vt:lpstr>FYFPPA362DP</vt:lpstr>
      <vt:lpstr>FYFPPA363</vt:lpstr>
      <vt:lpstr>FYFPPA363DP</vt:lpstr>
      <vt:lpstr>FYFPPA367</vt:lpstr>
      <vt:lpstr>FYFPPA367DP</vt:lpstr>
      <vt:lpstr>FYFPPA368</vt:lpstr>
      <vt:lpstr>FYFPPA369</vt:lpstr>
      <vt:lpstr>FYFPPA369DP</vt:lpstr>
      <vt:lpstr>FYFPPA371</vt:lpstr>
      <vt:lpstr>FYFPPA371DP</vt:lpstr>
      <vt:lpstr>FYFPPA372</vt:lpstr>
      <vt:lpstr>FYFPPA372DP</vt:lpstr>
      <vt:lpstr>FYFPPA373</vt:lpstr>
      <vt:lpstr>FYFPPA373DP</vt:lpstr>
      <vt:lpstr>FYFPPA374</vt:lpstr>
      <vt:lpstr>FYFPPA374DP</vt:lpstr>
      <vt:lpstr>FYFPPA375</vt:lpstr>
      <vt:lpstr>FYFPPA375DP</vt:lpstr>
      <vt:lpstr>FYFPPA376</vt:lpstr>
      <vt:lpstr>FYFPPA376DP</vt:lpstr>
      <vt:lpstr>FYFPPA377</vt:lpstr>
      <vt:lpstr>FYFPPA383</vt:lpstr>
      <vt:lpstr>FYFPPA383DP</vt:lpstr>
      <vt:lpstr>FYFPPA384</vt:lpstr>
      <vt:lpstr>FYFPPA384DP</vt:lpstr>
      <vt:lpstr>FYFPPA385</vt:lpstr>
      <vt:lpstr>FYFPPA385DP</vt:lpstr>
      <vt:lpstr>FYFPPA388</vt:lpstr>
      <vt:lpstr>FYFPPA388DP</vt:lpstr>
      <vt:lpstr>FYFPPA389</vt:lpstr>
      <vt:lpstr>FYFPPA389DP</vt:lpstr>
      <vt:lpstr>FYFPPA390</vt:lpstr>
      <vt:lpstr>FYFPPA390DP</vt:lpstr>
      <vt:lpstr>FYFPPA391</vt:lpstr>
      <vt:lpstr>FYFPPA391DP</vt:lpstr>
      <vt:lpstr>FYFPPA392</vt:lpstr>
      <vt:lpstr>FYFPPA392DP</vt:lpstr>
      <vt:lpstr>FYFPPA393</vt:lpstr>
      <vt:lpstr>FYFPPA393DP</vt:lpstr>
      <vt:lpstr>FYFPPA394</vt:lpstr>
      <vt:lpstr>FYFPPA394DP</vt:lpstr>
      <vt:lpstr>FYFPPA398</vt:lpstr>
      <vt:lpstr>FYFPPA398DP</vt:lpstr>
      <vt:lpstr>FYFPPA399</vt:lpstr>
      <vt:lpstr>FYFPPA400</vt:lpstr>
      <vt:lpstr>FYFPPA400DP</vt:lpstr>
      <vt:lpstr>FYFPPA402</vt:lpstr>
      <vt:lpstr>FYFPPA402DP</vt:lpstr>
      <vt:lpstr>FYFPPA403</vt:lpstr>
      <vt:lpstr>FYFPPA403DP</vt:lpstr>
      <vt:lpstr>FYFPPA404</vt:lpstr>
      <vt:lpstr>FYFPPA404DP</vt:lpstr>
      <vt:lpstr>FYFPPA405</vt:lpstr>
      <vt:lpstr>FYFPPA405DP</vt:lpstr>
      <vt:lpstr>FYFPPA406</vt:lpstr>
      <vt:lpstr>FYFPPA406DP</vt:lpstr>
      <vt:lpstr>FYFPPA407</vt:lpstr>
      <vt:lpstr>FYFPPA407DP</vt:lpstr>
      <vt:lpstr>FYFPPA408</vt:lpstr>
      <vt:lpstr>FYFPPA414</vt:lpstr>
      <vt:lpstr>FYFPPA414DP</vt:lpstr>
      <vt:lpstr>FYFPPA415</vt:lpstr>
      <vt:lpstr>FYFPPA415DP</vt:lpstr>
      <vt:lpstr>FYFPPA416</vt:lpstr>
      <vt:lpstr>FYFPPA416DP</vt:lpstr>
      <vt:lpstr>FYFPPA419</vt:lpstr>
      <vt:lpstr>FYFPPA419DP</vt:lpstr>
      <vt:lpstr>FYFPPA420</vt:lpstr>
      <vt:lpstr>FYFPPA420DP</vt:lpstr>
      <vt:lpstr>FYFPPA421</vt:lpstr>
      <vt:lpstr>FYFPPA421DP</vt:lpstr>
      <vt:lpstr>FYFPPA422</vt:lpstr>
      <vt:lpstr>FYFPPA422DP</vt:lpstr>
      <vt:lpstr>FYFPPA423</vt:lpstr>
      <vt:lpstr>FYFPPA423DP</vt:lpstr>
      <vt:lpstr>FYFPPA424</vt:lpstr>
      <vt:lpstr>FYFPPA424DP</vt:lpstr>
      <vt:lpstr>FYFPPA425</vt:lpstr>
      <vt:lpstr>FYFPPA425DP</vt:lpstr>
      <vt:lpstr>FYFPPA429</vt:lpstr>
      <vt:lpstr>FYFPPA429DP</vt:lpstr>
      <vt:lpstr>FYFPPA430</vt:lpstr>
      <vt:lpstr>FYFPPA431</vt:lpstr>
      <vt:lpstr>FYFPPA431DP</vt:lpstr>
      <vt:lpstr>FYFPPA433</vt:lpstr>
      <vt:lpstr>FYFPPA433DP</vt:lpstr>
      <vt:lpstr>FYFPPA434</vt:lpstr>
      <vt:lpstr>FYFPPA434DP</vt:lpstr>
      <vt:lpstr>FYFPPA435</vt:lpstr>
      <vt:lpstr>FYFPPA435DP</vt:lpstr>
      <vt:lpstr>FYFPPA436</vt:lpstr>
      <vt:lpstr>FYFPPA436DP</vt:lpstr>
      <vt:lpstr>FYFPPA437</vt:lpstr>
      <vt:lpstr>FYFPPA437DP</vt:lpstr>
      <vt:lpstr>FYFPPA438</vt:lpstr>
      <vt:lpstr>FYFPPA438DP</vt:lpstr>
      <vt:lpstr>FYFPPA439</vt:lpstr>
      <vt:lpstr>FYFPPA445</vt:lpstr>
      <vt:lpstr>FYFPPA445DP</vt:lpstr>
      <vt:lpstr>FYFPPA446</vt:lpstr>
      <vt:lpstr>FYFPPA446DP</vt:lpstr>
      <vt:lpstr>FYFPPA447</vt:lpstr>
      <vt:lpstr>FYFPPA447DP</vt:lpstr>
      <vt:lpstr>FYFPPA450</vt:lpstr>
      <vt:lpstr>FYFPPA450DP</vt:lpstr>
      <vt:lpstr>FYFPPA451</vt:lpstr>
      <vt:lpstr>FYFPPA451DP</vt:lpstr>
      <vt:lpstr>FYFPPA452</vt:lpstr>
      <vt:lpstr>FYFPPA452DP</vt:lpstr>
      <vt:lpstr>FYFPPA453</vt:lpstr>
      <vt:lpstr>FYFPPA453DP</vt:lpstr>
      <vt:lpstr>FYFPPA454</vt:lpstr>
      <vt:lpstr>FYFPPA454DP</vt:lpstr>
      <vt:lpstr>FYFPPA455</vt:lpstr>
      <vt:lpstr>FYFPPA455DP</vt:lpstr>
      <vt:lpstr>FYFPPA456</vt:lpstr>
      <vt:lpstr>FYFPPA456DP</vt:lpstr>
      <vt:lpstr>FYFPPA460</vt:lpstr>
      <vt:lpstr>FYFPPA460DP</vt:lpstr>
      <vt:lpstr>FYFPPA461</vt:lpstr>
      <vt:lpstr>FYFPPA462</vt:lpstr>
      <vt:lpstr>FYFPPA462DP</vt:lpstr>
      <vt:lpstr>FYFPPA464</vt:lpstr>
      <vt:lpstr>FYFPPA464DP</vt:lpstr>
      <vt:lpstr>FYFPPA465</vt:lpstr>
      <vt:lpstr>FYFPPA465DP</vt:lpstr>
      <vt:lpstr>FYFPPA466</vt:lpstr>
      <vt:lpstr>FYFPPA466DP</vt:lpstr>
      <vt:lpstr>FYFPPA467</vt:lpstr>
      <vt:lpstr>FYFPPA467DP</vt:lpstr>
      <vt:lpstr>FYFPPA468</vt:lpstr>
      <vt:lpstr>FYFPPA468DP</vt:lpstr>
      <vt:lpstr>FYFPPA469</vt:lpstr>
      <vt:lpstr>FYFPPA469DP</vt:lpstr>
      <vt:lpstr>FYFPPA470</vt:lpstr>
      <vt:lpstr>FYFPPA476</vt:lpstr>
      <vt:lpstr>FYFPPA476DP</vt:lpstr>
      <vt:lpstr>FYFPPA477</vt:lpstr>
      <vt:lpstr>FYFPPA477DP</vt:lpstr>
      <vt:lpstr>FYFPPA478</vt:lpstr>
      <vt:lpstr>FYFPPA478DP</vt:lpstr>
      <vt:lpstr>FYFPPA481</vt:lpstr>
      <vt:lpstr>FYFPPA481DP</vt:lpstr>
      <vt:lpstr>FYFPPA482</vt:lpstr>
      <vt:lpstr>FYFPPA482DP</vt:lpstr>
      <vt:lpstr>FYFPPA483</vt:lpstr>
      <vt:lpstr>FYFPPA483DP</vt:lpstr>
      <vt:lpstr>FYFPPA484</vt:lpstr>
      <vt:lpstr>FYFPPA484DP</vt:lpstr>
      <vt:lpstr>FYFPPA485</vt:lpstr>
      <vt:lpstr>FYFPPA485DP</vt:lpstr>
      <vt:lpstr>FYFPPA486</vt:lpstr>
      <vt:lpstr>FYFPPA486DP</vt:lpstr>
      <vt:lpstr>FYFPPA487</vt:lpstr>
      <vt:lpstr>FYFPPA487DP</vt:lpstr>
      <vt:lpstr>FYFPPA491</vt:lpstr>
      <vt:lpstr>FYFPPA491DP</vt:lpstr>
      <vt:lpstr>FYFPPA492</vt:lpstr>
      <vt:lpstr>FYFPPA493</vt:lpstr>
      <vt:lpstr>FYFPPA493DP</vt:lpstr>
      <vt:lpstr>FYFPPA495</vt:lpstr>
      <vt:lpstr>FYFPPA495DP</vt:lpstr>
      <vt:lpstr>FYFPPA496</vt:lpstr>
      <vt:lpstr>FYFPPA496DP</vt:lpstr>
      <vt:lpstr>FYFPPA497</vt:lpstr>
      <vt:lpstr>FYFPPA497DP</vt:lpstr>
      <vt:lpstr>FYFPPA498</vt:lpstr>
      <vt:lpstr>FYFPPA498DP</vt:lpstr>
      <vt:lpstr>FYFPPA499</vt:lpstr>
      <vt:lpstr>FYFPPA499DP</vt:lpstr>
      <vt:lpstr>FYFPPA500</vt:lpstr>
      <vt:lpstr>FYFPPA500DP</vt:lpstr>
      <vt:lpstr>FYFPPA501</vt:lpstr>
      <vt:lpstr>FYFPPA507</vt:lpstr>
      <vt:lpstr>FYFPPA507DP</vt:lpstr>
      <vt:lpstr>FYFPPA508</vt:lpstr>
      <vt:lpstr>FYFPPA508DP</vt:lpstr>
      <vt:lpstr>FYFPPA509</vt:lpstr>
      <vt:lpstr>FYFPPA509DP</vt:lpstr>
      <vt:lpstr>FYFPPA512</vt:lpstr>
      <vt:lpstr>FYFPPA512DP</vt:lpstr>
      <vt:lpstr>FYFPPA513</vt:lpstr>
      <vt:lpstr>FYFPPA513DP</vt:lpstr>
      <vt:lpstr>FYFPPA514</vt:lpstr>
      <vt:lpstr>FYFPPA514DP</vt:lpstr>
      <vt:lpstr>FYFPPA515</vt:lpstr>
      <vt:lpstr>FYFPPA515DP</vt:lpstr>
      <vt:lpstr>FYFPPA516</vt:lpstr>
      <vt:lpstr>FYFPPA516DP</vt:lpstr>
      <vt:lpstr>FYFPPA517</vt:lpstr>
      <vt:lpstr>FYFPPA517DP</vt:lpstr>
      <vt:lpstr>FYFPPA518</vt:lpstr>
      <vt:lpstr>FYFPPA518DP</vt:lpstr>
      <vt:lpstr>FYFPPA522</vt:lpstr>
      <vt:lpstr>FYFPPA522DP</vt:lpstr>
      <vt:lpstr>FYFPPA523</vt:lpstr>
      <vt:lpstr>FYFPPA524</vt:lpstr>
      <vt:lpstr>FYFPPA524DP</vt:lpstr>
      <vt:lpstr>FYFPPA525</vt:lpstr>
      <vt:lpstr>FYFPPA525DP</vt:lpstr>
      <vt:lpstr>FYFPPA526</vt:lpstr>
      <vt:lpstr>FYFPPA526DP</vt:lpstr>
      <vt:lpstr>FYFPPA527</vt:lpstr>
      <vt:lpstr>FYFPPA527DP</vt:lpstr>
      <vt:lpstr>FYFPPA528</vt:lpstr>
      <vt:lpstr>FYFPPA528DP</vt:lpstr>
      <vt:lpstr>FYFPPA529</vt:lpstr>
      <vt:lpstr>FYFPPA529DP</vt:lpstr>
      <vt:lpstr>FYFPPA530</vt:lpstr>
      <vt:lpstr>FYFPPA530DP</vt:lpstr>
      <vt:lpstr>FYFPPA531</vt:lpstr>
      <vt:lpstr>FYFPPA532</vt:lpstr>
      <vt:lpstr>FYFPPA532DP</vt:lpstr>
      <vt:lpstr>FYFPPA533</vt:lpstr>
      <vt:lpstr>FYFPPA533DP</vt:lpstr>
      <vt:lpstr>FYFPPA534</vt:lpstr>
      <vt:lpstr>FYFPPA534DP</vt:lpstr>
      <vt:lpstr>FYFPPA535</vt:lpstr>
      <vt:lpstr>FYFPPA536</vt:lpstr>
      <vt:lpstr>FYFPPA536DP</vt:lpstr>
      <vt:lpstr>FYFPPA537</vt:lpstr>
      <vt:lpstr>FYFPPA537DP</vt:lpstr>
      <vt:lpstr>FYFPPA538</vt:lpstr>
      <vt:lpstr>FYFPPA538DP</vt:lpstr>
      <vt:lpstr>FYFPPA539</vt:lpstr>
      <vt:lpstr>FYFPPA539DP</vt:lpstr>
      <vt:lpstr>FYFPPA540</vt:lpstr>
      <vt:lpstr>FYFPPA540DP</vt:lpstr>
      <vt:lpstr>FYFPPA541</vt:lpstr>
      <vt:lpstr>FYFPPA541DP</vt:lpstr>
      <vt:lpstr>FYFPPA542</vt:lpstr>
      <vt:lpstr>FYFPPA542DP</vt:lpstr>
      <vt:lpstr>FYFPPA543</vt:lpstr>
      <vt:lpstr>FYFPPA543DP</vt:lpstr>
      <vt:lpstr>FYFPPA544</vt:lpstr>
      <vt:lpstr>FYFPPA545</vt:lpstr>
      <vt:lpstr>FYFPPA546</vt:lpstr>
      <vt:lpstr>FYFPPA546DP</vt:lpstr>
      <vt:lpstr>FYFPPA547</vt:lpstr>
      <vt:lpstr>FYFPPA547DP</vt:lpstr>
      <vt:lpstr>FYFPPA548</vt:lpstr>
      <vt:lpstr>FYFPPA548DP</vt:lpstr>
      <vt:lpstr>FYFPPA549</vt:lpstr>
      <vt:lpstr>FYFPPA549DP</vt:lpstr>
      <vt:lpstr>FYFPPA550</vt:lpstr>
      <vt:lpstr>FYFPPA551</vt:lpstr>
      <vt:lpstr>FYFPPA552</vt:lpstr>
      <vt:lpstr>FYFPPA552DP</vt:lpstr>
      <vt:lpstr>FYFPPA553</vt:lpstr>
      <vt:lpstr>FYFPPA554</vt:lpstr>
      <vt:lpstr>FYFPPA555</vt:lpstr>
      <vt:lpstr>FYFPPA556</vt:lpstr>
      <vt:lpstr>FYFPPA556DP</vt:lpstr>
      <vt:lpstr>FYFPPA557</vt:lpstr>
      <vt:lpstr>FYFPPA557DP</vt:lpstr>
      <vt:lpstr>FYFPPA558</vt:lpstr>
      <vt:lpstr>FYFPPA558DP</vt:lpstr>
      <vt:lpstr>FYFPPA559</vt:lpstr>
      <vt:lpstr>FYFPPA559DP</vt:lpstr>
      <vt:lpstr>FYFPPA560</vt:lpstr>
      <vt:lpstr>FYFPPA560DP</vt:lpstr>
      <vt:lpstr>FYFPPA561</vt:lpstr>
      <vt:lpstr>FYFPPA561DP</vt:lpstr>
      <vt:lpstr>FYFPPA562</vt:lpstr>
      <vt:lpstr>FYFPPA562DP</vt:lpstr>
      <vt:lpstr>FYFPPA563</vt:lpstr>
      <vt:lpstr>FYFPPA564</vt:lpstr>
      <vt:lpstr>FYFPPA564DP</vt:lpstr>
      <vt:lpstr>FYFPPA565</vt:lpstr>
      <vt:lpstr>FYFPPA565DP</vt:lpstr>
      <vt:lpstr>FYFPPA566</vt:lpstr>
      <vt:lpstr>FYFPPA566DP</vt:lpstr>
      <vt:lpstr>FYFPPA567</vt:lpstr>
      <vt:lpstr>FYFPPA568</vt:lpstr>
      <vt:lpstr>FYFPPA568DP</vt:lpstr>
      <vt:lpstr>FYFPPA569</vt:lpstr>
      <vt:lpstr>FYFPPA569DP</vt:lpstr>
      <vt:lpstr>FYFPPA570</vt:lpstr>
      <vt:lpstr>FYFPPA570DP</vt:lpstr>
      <vt:lpstr>FYFPPA571</vt:lpstr>
      <vt:lpstr>FYFPPA571DP</vt:lpstr>
      <vt:lpstr>FYFPPA572</vt:lpstr>
      <vt:lpstr>FYFPPA572DP</vt:lpstr>
      <vt:lpstr>FYFPPA573</vt:lpstr>
      <vt:lpstr>FYFPPA573DP</vt:lpstr>
      <vt:lpstr>FYFPPA574</vt:lpstr>
      <vt:lpstr>FYFPPA574DP</vt:lpstr>
      <vt:lpstr>FYFPPA575</vt:lpstr>
      <vt:lpstr>FYFPPA575DP</vt:lpstr>
      <vt:lpstr>FYFPPA576</vt:lpstr>
      <vt:lpstr>FYFPPA577</vt:lpstr>
      <vt:lpstr>FYFPPA578</vt:lpstr>
      <vt:lpstr>FYFPPA578DP</vt:lpstr>
      <vt:lpstr>FYFPPA579</vt:lpstr>
      <vt:lpstr>FYFPPA579DP</vt:lpstr>
      <vt:lpstr>FYFPPA580</vt:lpstr>
      <vt:lpstr>FYFPPA580DP</vt:lpstr>
      <vt:lpstr>FYFPPA581</vt:lpstr>
      <vt:lpstr>FYFPPA581DP</vt:lpstr>
      <vt:lpstr>FYFPPA582</vt:lpstr>
      <vt:lpstr>FYFPPA583</vt:lpstr>
      <vt:lpstr>FYFPPA584</vt:lpstr>
      <vt:lpstr>FYFPPA584DP</vt:lpstr>
      <vt:lpstr>FYFPPA585</vt:lpstr>
      <vt:lpstr>FYFPPA586</vt:lpstr>
      <vt:lpstr>FYFPPA587</vt:lpstr>
      <vt:lpstr>FYFPPA588</vt:lpstr>
      <vt:lpstr>FYFPPA588DP</vt:lpstr>
      <vt:lpstr>FYFPPA589</vt:lpstr>
      <vt:lpstr>FYFPPA589DP</vt:lpstr>
      <vt:lpstr>FYFPPA590</vt:lpstr>
      <vt:lpstr>FYFPPA590DP</vt:lpstr>
      <vt:lpstr>FYFPPA591</vt:lpstr>
      <vt:lpstr>FYFPPA591DP</vt:lpstr>
      <vt:lpstr>FYFPPA592</vt:lpstr>
      <vt:lpstr>FYFPPA592DP</vt:lpstr>
      <vt:lpstr>FYFPPA593</vt:lpstr>
      <vt:lpstr>FYFPPA593DP</vt:lpstr>
      <vt:lpstr>FYFPPA594</vt:lpstr>
      <vt:lpstr>FYFPPA594DP</vt:lpstr>
      <vt:lpstr>FYFPPA595</vt:lpstr>
      <vt:lpstr>FYFPPA596</vt:lpstr>
      <vt:lpstr>FYFPPA596DP</vt:lpstr>
      <vt:lpstr>FYFPPA597</vt:lpstr>
      <vt:lpstr>FYFPPA597DP</vt:lpstr>
      <vt:lpstr>FYFPPA598</vt:lpstr>
      <vt:lpstr>FYFPPA598DP</vt:lpstr>
      <vt:lpstr>FYFPPA599</vt:lpstr>
      <vt:lpstr>FYFPPA600</vt:lpstr>
      <vt:lpstr>FYFPPA600DP</vt:lpstr>
      <vt:lpstr>FYFPPA601</vt:lpstr>
      <vt:lpstr>FYFPPA601DP</vt:lpstr>
      <vt:lpstr>FYFPPA602</vt:lpstr>
      <vt:lpstr>FYFPPA602DP</vt:lpstr>
      <vt:lpstr>FYFPPA603</vt:lpstr>
      <vt:lpstr>FYFPPA603DP</vt:lpstr>
      <vt:lpstr>FYFPPA604</vt:lpstr>
      <vt:lpstr>FYFPPA604DP</vt:lpstr>
      <vt:lpstr>FYFPPA605</vt:lpstr>
      <vt:lpstr>FYFPPA605DP</vt:lpstr>
      <vt:lpstr>FYFPPA606</vt:lpstr>
      <vt:lpstr>FYFPPA606DP</vt:lpstr>
      <vt:lpstr>FYFPPA607</vt:lpstr>
      <vt:lpstr>FYFPPA607DP</vt:lpstr>
      <vt:lpstr>FYFPPA608</vt:lpstr>
      <vt:lpstr>FYFPPA609</vt:lpstr>
      <vt:lpstr>FYFPPA610</vt:lpstr>
      <vt:lpstr>FYFPPA610DP</vt:lpstr>
      <vt:lpstr>FYFPPA611</vt:lpstr>
      <vt:lpstr>FYFPPA611DP</vt:lpstr>
      <vt:lpstr>FYFPPA612</vt:lpstr>
      <vt:lpstr>FYFPPA612DP</vt:lpstr>
      <vt:lpstr>FYFPPA613</vt:lpstr>
      <vt:lpstr>FYFPPA613DP</vt:lpstr>
      <vt:lpstr>FYFPPA614</vt:lpstr>
      <vt:lpstr>FYFPPA615</vt:lpstr>
      <vt:lpstr>FYFPPA616</vt:lpstr>
      <vt:lpstr>FYFPPA617</vt:lpstr>
      <vt:lpstr>FYFPPA618</vt:lpstr>
      <vt:lpstr>FYFPPA619</vt:lpstr>
      <vt:lpstr>FYFPPA620</vt:lpstr>
      <vt:lpstr>FYFPPA620DP</vt:lpstr>
      <vt:lpstr>FYFPPA621</vt:lpstr>
      <vt:lpstr>FYFPPA621DP</vt:lpstr>
      <vt:lpstr>FYFPPA622</vt:lpstr>
      <vt:lpstr>FYFPPA622DP</vt:lpstr>
      <vt:lpstr>FYFPPA623</vt:lpstr>
      <vt:lpstr>FYFPPA623DP</vt:lpstr>
      <vt:lpstr>FYFPPA624</vt:lpstr>
      <vt:lpstr>FYFPPA624DP</vt:lpstr>
      <vt:lpstr>FYFPPA625</vt:lpstr>
      <vt:lpstr>FYFPPA625DP</vt:lpstr>
      <vt:lpstr>FYFPPA626</vt:lpstr>
      <vt:lpstr>FYFPPA626DP</vt:lpstr>
      <vt:lpstr>FYFPPA627</vt:lpstr>
      <vt:lpstr>FYFPPA628</vt:lpstr>
      <vt:lpstr>FYFPPA628DP</vt:lpstr>
      <vt:lpstr>FYFPPA629</vt:lpstr>
      <vt:lpstr>FYFPPA629DP</vt:lpstr>
      <vt:lpstr>FYFPPA630</vt:lpstr>
      <vt:lpstr>FYFPPA630DP</vt:lpstr>
      <vt:lpstr>FYFPPA631</vt:lpstr>
      <vt:lpstr>FYFPPA632</vt:lpstr>
      <vt:lpstr>FYFPPA632DP</vt:lpstr>
      <vt:lpstr>FYFPPA633</vt:lpstr>
      <vt:lpstr>FYFPPA633DP</vt:lpstr>
      <vt:lpstr>FYFPPA634</vt:lpstr>
      <vt:lpstr>FYFPPA634DP</vt:lpstr>
      <vt:lpstr>FYFPPA635</vt:lpstr>
      <vt:lpstr>FYFPPA635DP</vt:lpstr>
      <vt:lpstr>FYFPPA636</vt:lpstr>
      <vt:lpstr>FYFPPA636DP</vt:lpstr>
      <vt:lpstr>FYFPPA637</vt:lpstr>
      <vt:lpstr>FYFPPA637DP</vt:lpstr>
      <vt:lpstr>FYFPPA638</vt:lpstr>
      <vt:lpstr>FYFPPA638DP</vt:lpstr>
      <vt:lpstr>FYFPPA639</vt:lpstr>
      <vt:lpstr>FYFPPA639DP</vt:lpstr>
      <vt:lpstr>FYFPPA640</vt:lpstr>
      <vt:lpstr>FYFPPA641</vt:lpstr>
      <vt:lpstr>FYFPPA642</vt:lpstr>
      <vt:lpstr>FYFPPA642DP</vt:lpstr>
      <vt:lpstr>FYFPPA643</vt:lpstr>
      <vt:lpstr>FYFPPA643DP</vt:lpstr>
      <vt:lpstr>FYFPPA644</vt:lpstr>
      <vt:lpstr>FYFPPA644DP</vt:lpstr>
      <vt:lpstr>FYFPPA645</vt:lpstr>
      <vt:lpstr>FYFPPA645DP</vt:lpstr>
      <vt:lpstr>FYFPPA646</vt:lpstr>
      <vt:lpstr>FYFPPA647</vt:lpstr>
      <vt:lpstr>FYFPPA648</vt:lpstr>
      <vt:lpstr>FYFPPA649</vt:lpstr>
      <vt:lpstr>FYFPPA650</vt:lpstr>
      <vt:lpstr>FYFPPA651</vt:lpstr>
      <vt:lpstr>FYFPPA652</vt:lpstr>
      <vt:lpstr>FYFPPA652DP</vt:lpstr>
      <vt:lpstr>FYFPPA653</vt:lpstr>
      <vt:lpstr>FYFPPA653DP</vt:lpstr>
      <vt:lpstr>FYFPPA654</vt:lpstr>
      <vt:lpstr>FYFPPA654DP</vt:lpstr>
      <vt:lpstr>FYFPPA655</vt:lpstr>
      <vt:lpstr>FYFPPA655DP</vt:lpstr>
      <vt:lpstr>FYFPPA656</vt:lpstr>
      <vt:lpstr>FYFPPA656DP</vt:lpstr>
      <vt:lpstr>FYFPPA657</vt:lpstr>
      <vt:lpstr>FYFPPA657DP</vt:lpstr>
      <vt:lpstr>FYFPPA658</vt:lpstr>
      <vt:lpstr>FYFPPA658DP</vt:lpstr>
      <vt:lpstr>FYFPPA659</vt:lpstr>
      <vt:lpstr>FYFPPA660</vt:lpstr>
      <vt:lpstr>FYFPPA660DP</vt:lpstr>
      <vt:lpstr>FYFPPA661</vt:lpstr>
      <vt:lpstr>FYFPPA661DP</vt:lpstr>
      <vt:lpstr>FYFPPA662</vt:lpstr>
      <vt:lpstr>FYFPPA662DP</vt:lpstr>
      <vt:lpstr>FYFPPA663</vt:lpstr>
      <vt:lpstr>FYFPPA664</vt:lpstr>
      <vt:lpstr>FYFPPA664DP</vt:lpstr>
      <vt:lpstr>FYFPPA665</vt:lpstr>
      <vt:lpstr>FYFPPA665DP</vt:lpstr>
      <vt:lpstr>FYFPPA666</vt:lpstr>
      <vt:lpstr>FYFPPA666DP</vt:lpstr>
      <vt:lpstr>FYFPPA667</vt:lpstr>
      <vt:lpstr>FYFPPA667DP</vt:lpstr>
      <vt:lpstr>FYFPPA668</vt:lpstr>
      <vt:lpstr>FYFPPA668DP</vt:lpstr>
      <vt:lpstr>FYFPPA669</vt:lpstr>
      <vt:lpstr>FYFPPA669DP</vt:lpstr>
      <vt:lpstr>FYFPPA670</vt:lpstr>
      <vt:lpstr>FYFPPA670DP</vt:lpstr>
      <vt:lpstr>FYFPPA671</vt:lpstr>
      <vt:lpstr>FYFPPA671DP</vt:lpstr>
      <vt:lpstr>FYFPPA672</vt:lpstr>
      <vt:lpstr>FYFPPA673</vt:lpstr>
      <vt:lpstr>FYFPPA674</vt:lpstr>
      <vt:lpstr>FYFPPA674DP</vt:lpstr>
      <vt:lpstr>FYFPPA675</vt:lpstr>
      <vt:lpstr>FYFPPA675DP</vt:lpstr>
      <vt:lpstr>FYFPPA676</vt:lpstr>
      <vt:lpstr>FYFPPA676DP</vt:lpstr>
      <vt:lpstr>FYFPPA677</vt:lpstr>
      <vt:lpstr>FYFPPA677DP</vt:lpstr>
      <vt:lpstr>FYFPPA678</vt:lpstr>
      <vt:lpstr>FYFPPA679</vt:lpstr>
      <vt:lpstr>FYFPPA680</vt:lpstr>
      <vt:lpstr>FYFPPA681</vt:lpstr>
      <vt:lpstr>FYFPPA682</vt:lpstr>
      <vt:lpstr>FYFPPA683</vt:lpstr>
      <vt:lpstr>FYFPPA684</vt:lpstr>
      <vt:lpstr>FYFPPA684DP</vt:lpstr>
      <vt:lpstr>FYFPPA685</vt:lpstr>
      <vt:lpstr>FYFPPA685DP</vt:lpstr>
      <vt:lpstr>FYFPPA686</vt:lpstr>
      <vt:lpstr>FYFPPA686DP</vt:lpstr>
      <vt:lpstr>FYFPPA687</vt:lpstr>
      <vt:lpstr>FYFPPA687DP</vt:lpstr>
      <vt:lpstr>FYFPPA688</vt:lpstr>
      <vt:lpstr>FYFPPA688DP</vt:lpstr>
      <vt:lpstr>FYFPPA689</vt:lpstr>
      <vt:lpstr>FYFPPA689DP</vt:lpstr>
      <vt:lpstr>FYFPPA690</vt:lpstr>
      <vt:lpstr>FYFPPA690DP</vt:lpstr>
      <vt:lpstr>FYFPPA691</vt:lpstr>
      <vt:lpstr>FYFPPA692</vt:lpstr>
      <vt:lpstr>FYFPPA692DP</vt:lpstr>
      <vt:lpstr>FYFPPA693</vt:lpstr>
      <vt:lpstr>FYFPPA693DP</vt:lpstr>
      <vt:lpstr>FYFPPA694</vt:lpstr>
      <vt:lpstr>FYFPPA694DP</vt:lpstr>
      <vt:lpstr>FYFPPA695</vt:lpstr>
      <vt:lpstr>FYFPPA696</vt:lpstr>
      <vt:lpstr>FYFPPA696DP</vt:lpstr>
      <vt:lpstr>FYFPPA697</vt:lpstr>
      <vt:lpstr>FYFPPA697DP</vt:lpstr>
      <vt:lpstr>FYFPPA698</vt:lpstr>
      <vt:lpstr>FYFPPA698DP</vt:lpstr>
      <vt:lpstr>FYFPPA699</vt:lpstr>
      <vt:lpstr>FYFPPA699DP</vt:lpstr>
      <vt:lpstr>FYFPPA700</vt:lpstr>
      <vt:lpstr>FYFPPA700DP</vt:lpstr>
      <vt:lpstr>FYFPPA701</vt:lpstr>
      <vt:lpstr>FYFPPA701DP</vt:lpstr>
      <vt:lpstr>FYFPPA702</vt:lpstr>
      <vt:lpstr>FYFPPA702DP</vt:lpstr>
      <vt:lpstr>FYFPPA703</vt:lpstr>
      <vt:lpstr>FYFPPA703DP</vt:lpstr>
      <vt:lpstr>FYFPPA704</vt:lpstr>
      <vt:lpstr>FYFPPA705</vt:lpstr>
      <vt:lpstr>FYFPPA706</vt:lpstr>
      <vt:lpstr>FYFPPA706DP</vt:lpstr>
      <vt:lpstr>FYFPPA707</vt:lpstr>
      <vt:lpstr>FYFPPA707DP</vt:lpstr>
      <vt:lpstr>FYFPPA708</vt:lpstr>
      <vt:lpstr>FYFPPA708DP</vt:lpstr>
      <vt:lpstr>FYFPPA709</vt:lpstr>
      <vt:lpstr>FYFPPA709DP</vt:lpstr>
      <vt:lpstr>FYFPPA710</vt:lpstr>
      <vt:lpstr>FYFPPA711</vt:lpstr>
      <vt:lpstr>FYFPPA712</vt:lpstr>
      <vt:lpstr>FYFPPA713</vt:lpstr>
      <vt:lpstr>FYFPPA714</vt:lpstr>
      <vt:lpstr>FYFPPA720</vt:lpstr>
      <vt:lpstr>FYFPPA720DP</vt:lpstr>
      <vt:lpstr>FYFPPA721</vt:lpstr>
      <vt:lpstr>FYFPPA721DP</vt:lpstr>
      <vt:lpstr>FYFPPA722</vt:lpstr>
      <vt:lpstr>FYFPPA722DP</vt:lpstr>
      <vt:lpstr>FYFPPA723</vt:lpstr>
      <vt:lpstr>FYFPPA723DP</vt:lpstr>
      <vt:lpstr>FYFPPA724</vt:lpstr>
      <vt:lpstr>FYFPPA724DP</vt:lpstr>
      <vt:lpstr>FYFPPA725</vt:lpstr>
      <vt:lpstr>FYFPPA725DP</vt:lpstr>
      <vt:lpstr>FYFPPA730</vt:lpstr>
      <vt:lpstr>FYFPPA730DP</vt:lpstr>
      <vt:lpstr>FYFPPA731</vt:lpstr>
      <vt:lpstr>FYFPPA731DP</vt:lpstr>
      <vt:lpstr>FYFPPA732</vt:lpstr>
      <vt:lpstr>FYFPPA732DP</vt:lpstr>
      <vt:lpstr>FYFPPA733</vt:lpstr>
      <vt:lpstr>FYFPPA733DP</vt:lpstr>
      <vt:lpstr>FYFPPA734</vt:lpstr>
      <vt:lpstr>FYFPPA734DP</vt:lpstr>
      <vt:lpstr>FYFPPA735</vt:lpstr>
      <vt:lpstr>FYFPPA735DP</vt:lpstr>
      <vt:lpstr>FYFPPA740</vt:lpstr>
      <vt:lpstr>FYFPPA740DP</vt:lpstr>
      <vt:lpstr>FYFPPA741</vt:lpstr>
      <vt:lpstr>FYFPPA741DP</vt:lpstr>
      <vt:lpstr>FYFPPA742</vt:lpstr>
      <vt:lpstr>FYFPPA742DP</vt:lpstr>
      <vt:lpstr>FYFPPA743</vt:lpstr>
      <vt:lpstr>FYFPPA743DP</vt:lpstr>
      <vt:lpstr>FYFPPA744</vt:lpstr>
      <vt:lpstr>FYFPPA744DP</vt:lpstr>
      <vt:lpstr>FYFPPA745</vt:lpstr>
      <vt:lpstr>FYFPPA745DP</vt:lpstr>
      <vt:lpstr>FYFPPA750</vt:lpstr>
      <vt:lpstr>FYFPPA750DP</vt:lpstr>
      <vt:lpstr>FYFPPA751</vt:lpstr>
      <vt:lpstr>FYFPPA751DP</vt:lpstr>
      <vt:lpstr>FYFPPA752</vt:lpstr>
      <vt:lpstr>FYFPPA752DP</vt:lpstr>
      <vt:lpstr>FYFPPA753</vt:lpstr>
      <vt:lpstr>FYFPPA753DP</vt:lpstr>
      <vt:lpstr>FYFPPA754</vt:lpstr>
      <vt:lpstr>FYFPPA754DP</vt:lpstr>
      <vt:lpstr>FYFPPA755</vt:lpstr>
      <vt:lpstr>FYFPPA755DP</vt:lpstr>
      <vt:lpstr>FYFPPA760</vt:lpstr>
      <vt:lpstr>FYFPPA760DP</vt:lpstr>
      <vt:lpstr>FYFPPA761</vt:lpstr>
      <vt:lpstr>FYFPPA761DP</vt:lpstr>
      <vt:lpstr>FYFPPA762</vt:lpstr>
      <vt:lpstr>FYFPPA762DP</vt:lpstr>
      <vt:lpstr>FYFPPA763</vt:lpstr>
      <vt:lpstr>FYFPPA763DP</vt:lpstr>
      <vt:lpstr>FYFPPA764</vt:lpstr>
      <vt:lpstr>FYFPPA764DP</vt:lpstr>
      <vt:lpstr>FYFPPA765</vt:lpstr>
      <vt:lpstr>FYFPPA765DP</vt:lpstr>
      <vt:lpstr>FYFPPA770</vt:lpstr>
      <vt:lpstr>FYFPPA771</vt:lpstr>
      <vt:lpstr>FYFPPA772</vt:lpstr>
      <vt:lpstr>FYFPPA773</vt:lpstr>
      <vt:lpstr>FYFPPA774</vt:lpstr>
      <vt:lpstr>FYFPPA775</vt:lpstr>
      <vt:lpstr>FYFPPA800</vt:lpstr>
      <vt:lpstr>FYFPPA800DP</vt:lpstr>
      <vt:lpstr>FYFPPA801</vt:lpstr>
      <vt:lpstr>FYFPPA801DP</vt:lpstr>
      <vt:lpstr>FYFPPA802</vt:lpstr>
      <vt:lpstr>FYFPPA802DP</vt:lpstr>
      <vt:lpstr>FYFPPA803</vt:lpstr>
      <vt:lpstr>FYFPPA803DP</vt:lpstr>
      <vt:lpstr>FYFPPA804</vt:lpstr>
      <vt:lpstr>FYFPPA804DP</vt:lpstr>
      <vt:lpstr>FYFPPA805</vt:lpstr>
      <vt:lpstr>FYFPPA805DP</vt:lpstr>
      <vt:lpstr>FYFPPA806</vt:lpstr>
      <vt:lpstr>FYFPPA808</vt:lpstr>
      <vt:lpstr>FYFPPA809</vt:lpstr>
      <vt:lpstr>FYFPPA810</vt:lpstr>
      <vt:lpstr>FYFPPA812</vt:lpstr>
      <vt:lpstr>FYFPPA813</vt:lpstr>
      <vt:lpstr>FYFPPA814</vt:lpstr>
      <vt:lpstr>FYFPPA815</vt:lpstr>
      <vt:lpstr>FYFPPA816</vt:lpstr>
      <vt:lpstr>FYFPPA817</vt:lpstr>
      <vt:lpstr>FYFPPA818</vt:lpstr>
      <vt:lpstr>FYFPPA818DP</vt:lpstr>
      <vt:lpstr>FYFPPA819</vt:lpstr>
      <vt:lpstr>FYFPPA819DP</vt:lpstr>
      <vt:lpstr>FYFPPA820</vt:lpstr>
      <vt:lpstr>FYFPPA820DP</vt:lpstr>
      <vt:lpstr>FYFPPA821</vt:lpstr>
      <vt:lpstr>FYFPPA821DP</vt:lpstr>
      <vt:lpstr>FYFPPA822</vt:lpstr>
      <vt:lpstr>FYFPPA822DP</vt:lpstr>
      <vt:lpstr>FYFPPA823</vt:lpstr>
      <vt:lpstr>FYFPPA823DP</vt:lpstr>
      <vt:lpstr>FYFPPA824</vt:lpstr>
      <vt:lpstr>FYFPPA824DP</vt:lpstr>
      <vt:lpstr>FYFPPA825</vt:lpstr>
      <vt:lpstr>FYFPPA825DP</vt:lpstr>
      <vt:lpstr>FYFPPA826</vt:lpstr>
      <vt:lpstr>FYFPPA826DP</vt:lpstr>
      <vt:lpstr>FYFPPA827</vt:lpstr>
      <vt:lpstr>FYFPPA827DP</vt:lpstr>
      <vt:lpstr>FYFPPA828</vt:lpstr>
      <vt:lpstr>FYFPPA828DP</vt:lpstr>
      <vt:lpstr>FYFPPA829</vt:lpstr>
      <vt:lpstr>FYFPPA829DP</vt:lpstr>
      <vt:lpstr>FYFPPA830</vt:lpstr>
      <vt:lpstr>FYFPPA831</vt:lpstr>
      <vt:lpstr>FYFPPA832</vt:lpstr>
      <vt:lpstr>FYFPPA833</vt:lpstr>
      <vt:lpstr>FYFPPA834</vt:lpstr>
      <vt:lpstr>FYFPPA835</vt:lpstr>
      <vt:lpstr>FYFPPA836</vt:lpstr>
      <vt:lpstr>FYFPPA837</vt:lpstr>
      <vt:lpstr>FYFPPA840</vt:lpstr>
      <vt:lpstr>FYFPPA840DP</vt:lpstr>
      <vt:lpstr>FYFPPA843</vt:lpstr>
      <vt:lpstr>FYFPPA843DP</vt:lpstr>
      <vt:lpstr>FYFPPA846</vt:lpstr>
      <vt:lpstr>FYFPPA846DP</vt:lpstr>
      <vt:lpstr>FYFPPA849</vt:lpstr>
      <vt:lpstr>FYFPPA849DP</vt:lpstr>
      <vt:lpstr>FYFPPA852</vt:lpstr>
      <vt:lpstr>FYFPPA852DP</vt:lpstr>
      <vt:lpstr>FYFPPA855</vt:lpstr>
      <vt:lpstr>FYFPPA855DP</vt:lpstr>
      <vt:lpstr>FYFPPA856</vt:lpstr>
      <vt:lpstr>FYFPPA856DP</vt:lpstr>
      <vt:lpstr>FYFPPA857</vt:lpstr>
      <vt:lpstr>FYFPPA857DP</vt:lpstr>
      <vt:lpstr>FYFPPA858</vt:lpstr>
      <vt:lpstr>FYFPPA858DP</vt:lpstr>
      <vt:lpstr>FYFPPA859</vt:lpstr>
      <vt:lpstr>FYFPPA859DP</vt:lpstr>
      <vt:lpstr>FYFPPA860</vt:lpstr>
      <vt:lpstr>FYFPPA860DP</vt:lpstr>
      <vt:lpstr>FYFPPA861</vt:lpstr>
      <vt:lpstr>FYFPPA861DP</vt:lpstr>
      <vt:lpstr>FYFPPA868</vt:lpstr>
      <vt:lpstr>FYFPPA869</vt:lpstr>
      <vt:lpstr>FYFPPA870</vt:lpstr>
      <vt:lpstr>FYFPPA871</vt:lpstr>
      <vt:lpstr>FYFPPA872</vt:lpstr>
      <vt:lpstr>FYFPPA873</vt:lpstr>
      <vt:lpstr>FYFPPA951</vt:lpstr>
      <vt:lpstr>FYFPPA951DP</vt:lpstr>
      <vt:lpstr>FYFPPA952</vt:lpstr>
      <vt:lpstr>FYFPPA952DP</vt:lpstr>
      <vt:lpstr>FYFPPA953</vt:lpstr>
      <vt:lpstr>FYFPPA953DP</vt:lpstr>
      <vt:lpstr>FYFPPA954</vt:lpstr>
      <vt:lpstr>FYFPPA954DP</vt:lpstr>
      <vt:lpstr>FYFPPA955</vt:lpstr>
      <vt:lpstr>FYFPPA955DP</vt:lpstr>
      <vt:lpstr>FYFPPA956</vt:lpstr>
      <vt:lpstr>FYFPPA956DP</vt:lpstr>
      <vt:lpstr>FYFPPA957</vt:lpstr>
      <vt:lpstr>FYFPPA957DP</vt:lpstr>
      <vt:lpstr>FYFPPA958</vt:lpstr>
      <vt:lpstr>FYFPPA958DP</vt:lpstr>
      <vt:lpstr>FYFPPA959</vt:lpstr>
      <vt:lpstr>FYFPPA959DP</vt:lpstr>
      <vt:lpstr>FYFPPA960</vt:lpstr>
      <vt:lpstr>FYFPPA960DP</vt:lpstr>
      <vt:lpstr>FYFPPA961</vt:lpstr>
      <vt:lpstr>FYFPPA961DP</vt:lpstr>
      <vt:lpstr>FYFPPA962</vt:lpstr>
      <vt:lpstr>FYFPPA962DP</vt:lpstr>
      <vt:lpstr>FYFPPA963</vt:lpstr>
      <vt:lpstr>FYFPPA963DP</vt:lpstr>
      <vt:lpstr>FYFPPA964</vt:lpstr>
      <vt:lpstr>FYFPPA964DP</vt:lpstr>
      <vt:lpstr>FYFPPA965</vt:lpstr>
      <vt:lpstr>FYFPPA965DP</vt:lpstr>
      <vt:lpstr>FYFPPA966</vt:lpstr>
      <vt:lpstr>FYFPPA966DP</vt:lpstr>
      <vt:lpstr>FYFPPA967</vt:lpstr>
      <vt:lpstr>FYFPPA967DP</vt:lpstr>
      <vt:lpstr>FYFPPA968</vt:lpstr>
      <vt:lpstr>FYFPPA968DP</vt:lpstr>
      <vt:lpstr>FYFPPA969</vt:lpstr>
      <vt:lpstr>FYFPPA969DP</vt:lpstr>
      <vt:lpstr>FYFPPA970</vt:lpstr>
      <vt:lpstr>FYFPPA970DP</vt:lpstr>
      <vt:lpstr>FYFPPA971</vt:lpstr>
      <vt:lpstr>FYFPPA971DP</vt:lpstr>
      <vt:lpstr>FYFPPA972</vt:lpstr>
      <vt:lpstr>FYFPPA972DP</vt:lpstr>
      <vt:lpstr>FYFPPA973</vt:lpstr>
      <vt:lpstr>FYFPPA973DP</vt:lpstr>
      <vt:lpstr>FYFPPA974</vt:lpstr>
      <vt:lpstr>FYFPPA974DP</vt:lpstr>
      <vt:lpstr>FYFPPA975</vt:lpstr>
      <vt:lpstr>FYFPPA975DP</vt:lpstr>
      <vt:lpstr>FYFPPA976</vt:lpstr>
      <vt:lpstr>FYFPPA976DP</vt:lpstr>
      <vt:lpstr>FYFPPA977</vt:lpstr>
      <vt:lpstr>FYFPPA977DP</vt:lpstr>
      <vt:lpstr>FYFPPA978</vt:lpstr>
      <vt:lpstr>FYFPPA978DP</vt:lpstr>
      <vt:lpstr>FYFPPA979</vt:lpstr>
      <vt:lpstr>FYFPPA979DP</vt:lpstr>
      <vt:lpstr>FYFPPA980</vt:lpstr>
      <vt:lpstr>FYFPPA980DP</vt:lpstr>
      <vt:lpstr>FYFPPA981</vt:lpstr>
      <vt:lpstr>FYFPPA981DP</vt:lpstr>
      <vt:lpstr>FYFPPA982</vt:lpstr>
      <vt:lpstr>FYFPPA982DP</vt:lpstr>
      <vt:lpstr>FYFPPA983</vt:lpstr>
      <vt:lpstr>FYFPPA983DP</vt:lpstr>
      <vt:lpstr>FYFPPA984</vt:lpstr>
      <vt:lpstr>FYFPPA984DP</vt:lpstr>
      <vt:lpstr>FYFPPA985</vt:lpstr>
      <vt:lpstr>FYFPPA985DP</vt:lpstr>
      <vt:lpstr>FYFPPA986</vt:lpstr>
      <vt:lpstr>FYFPPA986DP</vt:lpstr>
      <vt:lpstr>FYFPPA987</vt:lpstr>
      <vt:lpstr>FYFPPA987DP</vt:lpstr>
      <vt:lpstr>FYFPPA988</vt:lpstr>
      <vt:lpstr>FYFPPA988DP</vt:lpstr>
      <vt:lpstr>FYFPPA989</vt:lpstr>
      <vt:lpstr>FYFPPA989DP</vt:lpstr>
      <vt:lpstr>FYFPPA990</vt:lpstr>
      <vt:lpstr>FYFPPA990DP</vt:lpstr>
      <vt:lpstr>FYFPPA991</vt:lpstr>
      <vt:lpstr>FYFPPA991DP</vt:lpstr>
      <vt:lpstr>FYFPPA992</vt:lpstr>
      <vt:lpstr>FYFPPA992DP</vt:lpstr>
      <vt:lpstr>FYFPPA993</vt:lpstr>
      <vt:lpstr>FYFPPA993DP</vt:lpstr>
      <vt:lpstr>FYFPPA994</vt:lpstr>
      <vt:lpstr>FYFPPA994DP</vt:lpstr>
      <vt:lpstr>FYFPPA995</vt:lpstr>
      <vt:lpstr>FYFPPA995DP</vt:lpstr>
      <vt:lpstr>FYFPPA996</vt:lpstr>
      <vt:lpstr>FYFPPA996DP</vt:lpstr>
      <vt:lpstr>FYFPPA997</vt:lpstr>
      <vt:lpstr>FYFPPA997DP</vt:lpstr>
      <vt:lpstr>FYFPPA998</vt:lpstr>
      <vt:lpstr>FYFPPA998DP</vt:lpstr>
      <vt:lpstr>FYFPR031</vt:lpstr>
      <vt:lpstr>FYFPR032</vt:lpstr>
      <vt:lpstr>FYFPR033</vt:lpstr>
      <vt:lpstr>FYFPR034</vt:lpstr>
      <vt:lpstr>FYFPR035</vt:lpstr>
      <vt:lpstr>FYFPR036</vt:lpstr>
      <vt:lpstr>FYFPR037</vt:lpstr>
      <vt:lpstr>FYFPR038</vt:lpstr>
      <vt:lpstr>FYFPR039</vt:lpstr>
      <vt:lpstr>FYFPR040</vt:lpstr>
      <vt:lpstr>FYFPR041</vt:lpstr>
      <vt:lpstr>FYFPR042</vt:lpstr>
      <vt:lpstr>FYFPR043</vt:lpstr>
      <vt:lpstr>FYFPR044</vt:lpstr>
      <vt:lpstr>FYFPR046</vt:lpstr>
      <vt:lpstr>FYFPR047</vt:lpstr>
      <vt:lpstr>FYFPR048</vt:lpstr>
      <vt:lpstr>FYFPR049</vt:lpstr>
      <vt:lpstr>FYFPR050</vt:lpstr>
      <vt:lpstr>FYFPR051</vt:lpstr>
      <vt:lpstr>FYFPR052</vt:lpstr>
      <vt:lpstr>FYFPR053</vt:lpstr>
      <vt:lpstr>FYFPR054</vt:lpstr>
      <vt:lpstr>FYFPR055</vt:lpstr>
      <vt:lpstr>FYFPR056</vt:lpstr>
      <vt:lpstr>FYFPR057</vt:lpstr>
      <vt:lpstr>FYFPR058</vt:lpstr>
      <vt:lpstr>FYFPR059</vt:lpstr>
      <vt:lpstr>FYFPR061</vt:lpstr>
      <vt:lpstr>FYFPR062</vt:lpstr>
      <vt:lpstr>FYFPR063</vt:lpstr>
      <vt:lpstr>FYFPR064</vt:lpstr>
      <vt:lpstr>FYFPR065</vt:lpstr>
      <vt:lpstr>FYFPR066</vt:lpstr>
      <vt:lpstr>FYFPR067</vt:lpstr>
      <vt:lpstr>FYFPR068</vt:lpstr>
      <vt:lpstr>FYFPR069</vt:lpstr>
      <vt:lpstr>FYFPR070</vt:lpstr>
      <vt:lpstr>FYFPR071</vt:lpstr>
      <vt:lpstr>FYFPR072</vt:lpstr>
      <vt:lpstr>FYFPR073</vt:lpstr>
      <vt:lpstr>FYFPR074</vt:lpstr>
      <vt:lpstr>FYFPR076</vt:lpstr>
      <vt:lpstr>FYFPR077</vt:lpstr>
      <vt:lpstr>FYFPR078</vt:lpstr>
      <vt:lpstr>FYFPR079</vt:lpstr>
      <vt:lpstr>FYFPR080</vt:lpstr>
      <vt:lpstr>FYFPR081</vt:lpstr>
      <vt:lpstr>FYFPR082</vt:lpstr>
      <vt:lpstr>FYFPR083</vt:lpstr>
      <vt:lpstr>FYFPR084</vt:lpstr>
      <vt:lpstr>FYFPR085</vt:lpstr>
      <vt:lpstr>FYFPR086</vt:lpstr>
      <vt:lpstr>FYFPR087</vt:lpstr>
      <vt:lpstr>FYFPR088</vt:lpstr>
      <vt:lpstr>FYFPR089</vt:lpstr>
      <vt:lpstr>FYFPR091</vt:lpstr>
      <vt:lpstr>FYFPR092</vt:lpstr>
      <vt:lpstr>FYFPR093</vt:lpstr>
      <vt:lpstr>FYFPR094</vt:lpstr>
      <vt:lpstr>FYFPR095</vt:lpstr>
      <vt:lpstr>FYFPR096</vt:lpstr>
      <vt:lpstr>FYFPR097</vt:lpstr>
      <vt:lpstr>FYFPR098</vt:lpstr>
      <vt:lpstr>FYFPR099</vt:lpstr>
      <vt:lpstr>FYFPR100</vt:lpstr>
      <vt:lpstr>FYFPR101</vt:lpstr>
      <vt:lpstr>FYFPR102</vt:lpstr>
      <vt:lpstr>FYFPR103</vt:lpstr>
      <vt:lpstr>FYFPR104</vt:lpstr>
      <vt:lpstr>FYFPR106</vt:lpstr>
      <vt:lpstr>FYFPR107</vt:lpstr>
      <vt:lpstr>FYFPR108</vt:lpstr>
      <vt:lpstr>FYFPR109</vt:lpstr>
      <vt:lpstr>FYFPR110</vt:lpstr>
      <vt:lpstr>FYFPR111</vt:lpstr>
      <vt:lpstr>FYFPR112</vt:lpstr>
      <vt:lpstr>FYFPR113</vt:lpstr>
      <vt:lpstr>FYFPR114</vt:lpstr>
      <vt:lpstr>FYFPR115</vt:lpstr>
      <vt:lpstr>FYFPR116</vt:lpstr>
      <vt:lpstr>FYFPR117</vt:lpstr>
      <vt:lpstr>FYFPR118</vt:lpstr>
      <vt:lpstr>FYFPR119</vt:lpstr>
      <vt:lpstr>FYFPR130</vt:lpstr>
      <vt:lpstr>FYFPR131</vt:lpstr>
      <vt:lpstr>FYFPR132</vt:lpstr>
      <vt:lpstr>FYFPR133</vt:lpstr>
      <vt:lpstr>FYFPR134</vt:lpstr>
      <vt:lpstr>FYFPR135</vt:lpstr>
      <vt:lpstr>FYFPR136</vt:lpstr>
      <vt:lpstr>FYFPR137</vt:lpstr>
      <vt:lpstr>FYFPR138</vt:lpstr>
      <vt:lpstr>FYFPR139</vt:lpstr>
      <vt:lpstr>FYFPR140</vt:lpstr>
      <vt:lpstr>FYFPR141</vt:lpstr>
      <vt:lpstr>hiddenFYFPPA5830</vt:lpstr>
      <vt:lpstr>hiddenFYFPPA5831</vt:lpstr>
      <vt:lpstr>hiddenFYFPPA5832</vt:lpstr>
      <vt:lpstr>hiddenFYFPPA5833</vt:lpstr>
      <vt:lpstr>hiddenFYFPPA5834</vt:lpstr>
      <vt:lpstr>IE_Actuarial_loss_gain_pension_schemes</vt:lpstr>
      <vt:lpstr>IE_Change_Fair_Value_Hedged_Financial_Instruments</vt:lpstr>
      <vt:lpstr>IE_Developments_For_Sale_Income</vt:lpstr>
      <vt:lpstr>IE_EESH_Capital_Expend_Included_Above</vt:lpstr>
      <vt:lpstr>IE_EESH_Revenue_Expend_Above</vt:lpstr>
      <vt:lpstr>IE_Full_Time_Equivalent_Staff</vt:lpstr>
      <vt:lpstr>IE_Grants_Deferred_Income</vt:lpstr>
      <vt:lpstr>IE_Grants_Scottish_Ministers</vt:lpstr>
      <vt:lpstr>IE_Grants_To_Be_Released</vt:lpstr>
      <vt:lpstr>IE_Gross_Rents</vt:lpstr>
      <vt:lpstr>IE_Gross_Rents_And_Service_Charges</vt:lpstr>
      <vt:lpstr>IE_Increase_Decrease_In_Negative_Goodwill</vt:lpstr>
      <vt:lpstr>IE_Interest_Payable_And_Similar_Charges</vt:lpstr>
      <vt:lpstr>IE_Interest_Receivable_And_Other_Income</vt:lpstr>
      <vt:lpstr>IE_Less_Bad_Debts_Written_Off_Back</vt:lpstr>
      <vt:lpstr>IE_Less_Developments_For_Sale_Costs</vt:lpstr>
      <vt:lpstr>IE_Less_Housing_Depreciation</vt:lpstr>
      <vt:lpstr>IE_Less_Impairment_Written_Off_Back</vt:lpstr>
      <vt:lpstr>IE_Less_Maintenance_Overhead_Costs</vt:lpstr>
      <vt:lpstr>IE_Less_Management_Costs</vt:lpstr>
      <vt:lpstr>IE_Less_Other_Costs</vt:lpstr>
      <vt:lpstr>IE_Less_Planned_Maintenance_Direct_Costs</vt:lpstr>
      <vt:lpstr>IE_Less_Reactive_And_Voids_Maintenance_Direct_Costs</vt:lpstr>
      <vt:lpstr>IE_Less_Service_Costs</vt:lpstr>
      <vt:lpstr>IE_Less_Total</vt:lpstr>
      <vt:lpstr>IE_Net_Rent_And_Service_Charges</vt:lpstr>
      <vt:lpstr>IE_Operating_Costs</vt:lpstr>
      <vt:lpstr>IE_Operating_Costs_Exceptional_Items_Income_Expense</vt:lpstr>
      <vt:lpstr>IE_OPERATING_SURPLUS_DEFICIT</vt:lpstr>
      <vt:lpstr>IE_Other_Activity_Costs</vt:lpstr>
      <vt:lpstr>IE_Other_Gains_Losses</vt:lpstr>
      <vt:lpstr>IE_Other_Grants</vt:lpstr>
      <vt:lpstr>IE_Other_Income</vt:lpstr>
      <vt:lpstr>IE_Profit_Loss_On_Sale_Of_Fixed_Assets</vt:lpstr>
      <vt:lpstr>IE_Rent_Loss_From_Voids</vt:lpstr>
      <vt:lpstr>IE_Service_Charges</vt:lpstr>
      <vt:lpstr>IE_SURPLUS_DEFICIT_ON_ORDINARY_ACTIVITIES_AFTER_TAX</vt:lpstr>
      <vt:lpstr>IE_SURPLUS_DEFICIT_ON_ORDINARY_ACTIVITIES_BEFORE_TAX</vt:lpstr>
      <vt:lpstr>IE_Tax_On_Surplus_On_Ordinary_Activities</vt:lpstr>
      <vt:lpstr>IE_TURNOVER</vt:lpstr>
      <vt:lpstr>OrganisationName</vt:lpstr>
      <vt:lpstr>'Projections &amp; Assumptions'!Print_Area</vt:lpstr>
      <vt:lpstr>'Projections &amp; Assumptions'!Print_Titles</vt:lpstr>
      <vt:lpstr>RSLNumber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Stokes R (Robert)</dc:creator>
  <cp:lastModifiedBy>u206864</cp:lastModifiedBy>
  <dcterms:created xsi:type="dcterms:W3CDTF">2020-10-06T15:25:19Z</dcterms:created>
  <dcterms:modified xsi:type="dcterms:W3CDTF">2021-04-12T11:06:36Z</dcterms:modified>
</cp:coreProperties>
</file>