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an/Desktop/github/balancingBot/docs/"/>
    </mc:Choice>
  </mc:AlternateContent>
  <xr:revisionPtr revIDLastSave="0" documentId="13_ncr:1_{D5F739E9-365A-2B43-A595-A6A7252EFDEC}" xr6:coauthVersionLast="45" xr6:coauthVersionMax="45" xr10:uidLastSave="{00000000-0000-0000-0000-000000000000}"/>
  <bookViews>
    <workbookView xWindow="0" yWindow="460" windowWidth="28800" windowHeight="16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H18" i="1" s="1"/>
  <c r="I18" i="1" s="1"/>
  <c r="G19" i="1"/>
  <c r="G20" i="1"/>
  <c r="G21" i="1"/>
  <c r="G22" i="1"/>
  <c r="G23" i="1"/>
  <c r="G24" i="1"/>
  <c r="G25" i="1"/>
  <c r="G26" i="1"/>
  <c r="H26" i="1" s="1"/>
  <c r="I26" i="1" s="1"/>
  <c r="G27" i="1"/>
  <c r="G28" i="1"/>
  <c r="G29" i="1"/>
  <c r="G30" i="1"/>
  <c r="G31" i="1"/>
  <c r="G32" i="1"/>
  <c r="G33" i="1"/>
  <c r="G34" i="1"/>
  <c r="H34" i="1" s="1"/>
  <c r="I34" i="1" s="1"/>
  <c r="G35" i="1"/>
  <c r="G36" i="1"/>
  <c r="G37" i="1"/>
  <c r="G38" i="1"/>
  <c r="G39" i="1"/>
  <c r="G40" i="1"/>
  <c r="G41" i="1"/>
  <c r="G42" i="1"/>
  <c r="H42" i="1" s="1"/>
  <c r="I42" i="1" s="1"/>
  <c r="G43" i="1"/>
  <c r="G44" i="1"/>
  <c r="G45" i="1"/>
  <c r="G46" i="1"/>
  <c r="G47" i="1"/>
  <c r="G48" i="1"/>
  <c r="G49" i="1"/>
  <c r="G50" i="1"/>
  <c r="H50" i="1" s="1"/>
  <c r="I50" i="1" s="1"/>
  <c r="G51" i="1"/>
  <c r="G52" i="1"/>
  <c r="G53" i="1"/>
  <c r="G54" i="1"/>
  <c r="G10" i="1"/>
  <c r="I12" i="1"/>
  <c r="I13" i="1"/>
  <c r="I14" i="1"/>
  <c r="I20" i="1"/>
  <c r="I21" i="1"/>
  <c r="I22" i="1"/>
  <c r="I28" i="1"/>
  <c r="I29" i="1"/>
  <c r="I30" i="1"/>
  <c r="I36" i="1"/>
  <c r="I37" i="1"/>
  <c r="I38" i="1"/>
  <c r="I44" i="1"/>
  <c r="I45" i="1"/>
  <c r="I46" i="1"/>
  <c r="I52" i="1"/>
  <c r="I53" i="1"/>
  <c r="I54" i="1"/>
  <c r="I10" i="1"/>
  <c r="H11" i="1"/>
  <c r="I11" i="1" s="1"/>
  <c r="H12" i="1"/>
  <c r="H13" i="1"/>
  <c r="H14" i="1"/>
  <c r="H15" i="1"/>
  <c r="I15" i="1" s="1"/>
  <c r="H16" i="1"/>
  <c r="I16" i="1" s="1"/>
  <c r="H17" i="1"/>
  <c r="I17" i="1" s="1"/>
  <c r="H19" i="1"/>
  <c r="I19" i="1" s="1"/>
  <c r="H20" i="1"/>
  <c r="H21" i="1"/>
  <c r="H22" i="1"/>
  <c r="H23" i="1"/>
  <c r="I23" i="1" s="1"/>
  <c r="H24" i="1"/>
  <c r="I24" i="1" s="1"/>
  <c r="H25" i="1"/>
  <c r="I25" i="1" s="1"/>
  <c r="H27" i="1"/>
  <c r="I27" i="1" s="1"/>
  <c r="H28" i="1"/>
  <c r="H29" i="1"/>
  <c r="H30" i="1"/>
  <c r="H31" i="1"/>
  <c r="I31" i="1" s="1"/>
  <c r="H32" i="1"/>
  <c r="I32" i="1" s="1"/>
  <c r="H33" i="1"/>
  <c r="I33" i="1" s="1"/>
  <c r="H35" i="1"/>
  <c r="I35" i="1" s="1"/>
  <c r="H36" i="1"/>
  <c r="H37" i="1"/>
  <c r="H38" i="1"/>
  <c r="H39" i="1"/>
  <c r="I39" i="1" s="1"/>
  <c r="H40" i="1"/>
  <c r="I40" i="1" s="1"/>
  <c r="H41" i="1"/>
  <c r="I41" i="1" s="1"/>
  <c r="H43" i="1"/>
  <c r="I43" i="1" s="1"/>
  <c r="H44" i="1"/>
  <c r="H45" i="1"/>
  <c r="H46" i="1"/>
  <c r="H47" i="1"/>
  <c r="I47" i="1" s="1"/>
  <c r="H48" i="1"/>
  <c r="I48" i="1" s="1"/>
  <c r="H49" i="1"/>
  <c r="I49" i="1" s="1"/>
  <c r="H51" i="1"/>
  <c r="I51" i="1" s="1"/>
  <c r="H52" i="1"/>
  <c r="H53" i="1"/>
  <c r="H54" i="1"/>
  <c r="H10" i="1"/>
  <c r="B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0" i="1"/>
  <c r="E10" i="1"/>
  <c r="B54" i="1"/>
  <c r="C54" i="1" s="1"/>
  <c r="D54" i="1" s="1"/>
  <c r="E54" i="1" s="1"/>
  <c r="B10" i="1"/>
  <c r="C10" i="1" s="1"/>
  <c r="D10" i="1" s="1"/>
  <c r="B33" i="1"/>
  <c r="C33" i="1" s="1"/>
  <c r="D33" i="1" s="1"/>
  <c r="E33" i="1" s="1"/>
  <c r="B31" i="1"/>
  <c r="C31" i="1" s="1"/>
  <c r="D31" i="1" s="1"/>
  <c r="E3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2" i="1"/>
  <c r="C32" i="1" s="1"/>
  <c r="D32" i="1" s="1"/>
  <c r="E32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11" i="1"/>
  <c r="C11" i="1" s="1"/>
  <c r="D11" i="1" s="1"/>
  <c r="E11" i="1" s="1"/>
</calcChain>
</file>

<file path=xl/sharedStrings.xml><?xml version="1.0" encoding="utf-8"?>
<sst xmlns="http://schemas.openxmlformats.org/spreadsheetml/2006/main" count="17" uniqueCount="15">
  <si>
    <t>Error</t>
  </si>
  <si>
    <t>Angle</t>
  </si>
  <si>
    <t>Gain</t>
  </si>
  <si>
    <t>Applied</t>
  </si>
  <si>
    <t>Limits</t>
  </si>
  <si>
    <t>Dead</t>
  </si>
  <si>
    <t>Zone</t>
  </si>
  <si>
    <t>Fric</t>
  </si>
  <si>
    <t>Frac</t>
  </si>
  <si>
    <t>step/sec</t>
  </si>
  <si>
    <t>Wheel Diam</t>
  </si>
  <si>
    <t>inches</t>
  </si>
  <si>
    <t>steps/rev</t>
  </si>
  <si>
    <t>in/sec</t>
  </si>
  <si>
    <t>rev/sec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</si>
</sst>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Sheet1!$A$10:$A$54</c:f>
              <c:numCache>
                <c:formatCode>General</c:formatCode>
                <c:ptCount val="45"/>
                <c:pt idx="0">
                  <c:v>-30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-0.2</c:v>
                </c:pt>
                <c:pt idx="22">
                  <c:v>0</c:v>
                </c:pt>
                <c:pt idx="23">
                  <c:v>0.2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30</c:v>
                </c:pt>
              </c:numCache>
            </c:numRef>
          </c:xVal>
          <c:yVal>
            <c:numRef>
              <c:f>Sheet1!$I$10:$I$54</c:f>
              <c:numCache>
                <c:formatCode>0</c:formatCode>
                <c:ptCount val="45"/>
                <c:pt idx="0">
                  <c:v>-57.977226628748646</c:v>
                </c:pt>
                <c:pt idx="1">
                  <c:v>-38.651484419165755</c:v>
                </c:pt>
                <c:pt idx="2">
                  <c:v>-35.678293309999169</c:v>
                </c:pt>
                <c:pt idx="3">
                  <c:v>-33.129843787856366</c:v>
                </c:pt>
                <c:pt idx="4">
                  <c:v>-30.921187535332606</c:v>
                </c:pt>
                <c:pt idx="5">
                  <c:v>-27.283400766469953</c:v>
                </c:pt>
                <c:pt idx="6">
                  <c:v>-25.767656279443845</c:v>
                </c:pt>
                <c:pt idx="7">
                  <c:v>-23.190890651499462</c:v>
                </c:pt>
                <c:pt idx="8">
                  <c:v>-22.086562525237579</c:v>
                </c:pt>
                <c:pt idx="9">
                  <c:v>-19.325742209582877</c:v>
                </c:pt>
                <c:pt idx="10">
                  <c:v>-17.839146654999585</c:v>
                </c:pt>
                <c:pt idx="11">
                  <c:v>-15.993717690689284</c:v>
                </c:pt>
                <c:pt idx="12">
                  <c:v>-14.055085243333005</c:v>
                </c:pt>
                <c:pt idx="13">
                  <c:v>-12.535616568378085</c:v>
                </c:pt>
                <c:pt idx="14">
                  <c:v>-10.786460768139282</c:v>
                </c:pt>
                <c:pt idx="15">
                  <c:v>-9.2763562605997834</c:v>
                </c:pt>
                <c:pt idx="16">
                  <c:v>-7.7302968838331516</c:v>
                </c:pt>
                <c:pt idx="17">
                  <c:v>-6.2678082841890426</c:v>
                </c:pt>
                <c:pt idx="18">
                  <c:v>-4.8314355523957193</c:v>
                </c:pt>
                <c:pt idx="19">
                  <c:v>-3.4104250958087441</c:v>
                </c:pt>
                <c:pt idx="20">
                  <c:v>-2.0706152367410229</c:v>
                </c:pt>
                <c:pt idx="21">
                  <c:v>2.3908134692267482</c:v>
                </c:pt>
                <c:pt idx="22">
                  <c:v>2.3908134692267482</c:v>
                </c:pt>
                <c:pt idx="23">
                  <c:v>2.3908134692267482</c:v>
                </c:pt>
                <c:pt idx="24">
                  <c:v>2.0614125023555072</c:v>
                </c:pt>
                <c:pt idx="25">
                  <c:v>3.3855314819707241</c:v>
                </c:pt>
                <c:pt idx="26">
                  <c:v>4.7816269384534964</c:v>
                </c:pt>
                <c:pt idx="27">
                  <c:v>6.1842375070665216</c:v>
                </c:pt>
                <c:pt idx="28">
                  <c:v>7.6035707054096582</c:v>
                </c:pt>
                <c:pt idx="29">
                  <c:v>9.0944669221566521</c:v>
                </c:pt>
                <c:pt idx="30">
                  <c:v>10.541313932499753</c:v>
                </c:pt>
                <c:pt idx="31">
                  <c:v>12.205731921841821</c:v>
                </c:pt>
                <c:pt idx="32">
                  <c:v>13.641700383234976</c:v>
                </c:pt>
                <c:pt idx="33">
                  <c:v>15.460593767666303</c:v>
                </c:pt>
                <c:pt idx="34">
                  <c:v>17.178437519629231</c:v>
                </c:pt>
                <c:pt idx="35">
                  <c:v>18.552712521199567</c:v>
                </c:pt>
                <c:pt idx="36">
                  <c:v>21.082627864999505</c:v>
                </c:pt>
                <c:pt idx="37">
                  <c:v>22.086562525237579</c:v>
                </c:pt>
                <c:pt idx="38">
                  <c:v>24.411463843683642</c:v>
                </c:pt>
                <c:pt idx="39">
                  <c:v>25.767656279443845</c:v>
                </c:pt>
                <c:pt idx="40">
                  <c:v>28.988613314374323</c:v>
                </c:pt>
                <c:pt idx="41">
                  <c:v>30.921187535332606</c:v>
                </c:pt>
                <c:pt idx="42">
                  <c:v>33.129843787856366</c:v>
                </c:pt>
                <c:pt idx="43">
                  <c:v>35.678293309999169</c:v>
                </c:pt>
                <c:pt idx="44">
                  <c:v>51.535312558887689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2-9D47-ADA1-AD003B03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8400"/>
        <c:axId val="442810080"/>
      </c:scatterChart>
      <c:valAx>
        <c:axId val="44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0080"/>
        <c:crossesAt val="-60"/>
        <c:crossBetween val="midCat"/>
      </c:valAx>
      <c:valAx>
        <c:axId val="44281008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8400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7</xdr:row>
      <xdr:rowOff>133350</xdr:rowOff>
    </xdr:from>
    <xdr:to>
      <xdr:col>16</xdr:col>
      <xdr:colOff>323850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76450-D806-CF4C-BE87-6A063A81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6" workbookViewId="0">
      <selection activeCell="L7" sqref="L7"/>
    </sheetView>
  </sheetViews>
  <sheetFormatPr baseColWidth="10" defaultRowHeight="16" x14ac:dyDescent="0.2"/>
  <sheetData>
    <row r="1" spans="1:9" x14ac:dyDescent="0.2">
      <c r="A1" t="s">
        <v>2</v>
      </c>
      <c r="B1">
        <v>15</v>
      </c>
    </row>
    <row r="2" spans="1:9" x14ac:dyDescent="0.2">
      <c r="A2" t="s">
        <v>10</v>
      </c>
      <c r="B2" s="1">
        <f>60/25.4</f>
        <v>2.3622047244094491</v>
      </c>
      <c r="C2" t="s">
        <v>11</v>
      </c>
    </row>
    <row r="3" spans="1:9" x14ac:dyDescent="0.2">
      <c r="A3" t="s">
        <v>12</v>
      </c>
      <c r="B3">
        <v>800</v>
      </c>
    </row>
    <row r="8" spans="1:9" x14ac:dyDescent="0.2">
      <c r="A8" t="s">
        <v>1</v>
      </c>
      <c r="B8" t="s">
        <v>2</v>
      </c>
      <c r="C8" t="s">
        <v>4</v>
      </c>
      <c r="D8" t="s">
        <v>5</v>
      </c>
    </row>
    <row r="9" spans="1:9" x14ac:dyDescent="0.2">
      <c r="A9" t="s">
        <v>0</v>
      </c>
      <c r="B9" t="s">
        <v>3</v>
      </c>
      <c r="C9" t="s">
        <v>3</v>
      </c>
      <c r="D9" t="s">
        <v>6</v>
      </c>
      <c r="E9" t="s">
        <v>7</v>
      </c>
      <c r="F9" t="s">
        <v>8</v>
      </c>
      <c r="G9" t="s">
        <v>9</v>
      </c>
      <c r="H9" t="s">
        <v>14</v>
      </c>
      <c r="I9" t="s">
        <v>13</v>
      </c>
    </row>
    <row r="10" spans="1:9" x14ac:dyDescent="0.2">
      <c r="A10">
        <v>-30</v>
      </c>
      <c r="B10">
        <f>A10*$B$1</f>
        <v>-450</v>
      </c>
      <c r="C10">
        <f>IF(B10&gt;400,400,IF(B10&lt;-400,-400,B10))</f>
        <v>-400</v>
      </c>
      <c r="D10">
        <f>IF(C10&lt;5,IF(C10&gt;-5,0,C10),C10)</f>
        <v>-400</v>
      </c>
      <c r="E10" s="1">
        <f>IF(D10&gt;0,405-(1/(D10+9))*5500,-405-(1/(D10-9))*5500)</f>
        <v>-391.55256723716383</v>
      </c>
      <c r="F10" s="2">
        <f>IF(E10&gt;0,400-INT(E10),IF(E10&lt;0,-400-INT(E10),0))</f>
        <v>-8</v>
      </c>
      <c r="G10" s="2">
        <f>1/((F10)*0.00002)</f>
        <v>-6249.9999999999991</v>
      </c>
      <c r="H10" s="1">
        <f>G10/$B$3</f>
        <v>-7.8124999999999991</v>
      </c>
      <c r="I10" s="2">
        <f>H10*PI()*$B$2</f>
        <v>-57.977226628748646</v>
      </c>
    </row>
    <row r="11" spans="1:9" x14ac:dyDescent="0.2">
      <c r="A11">
        <v>-20</v>
      </c>
      <c r="B11">
        <f>A11*$B$1</f>
        <v>-300</v>
      </c>
      <c r="C11">
        <f>IF(B11&gt;400,400,IF(B11&lt;-400,-400,B11))</f>
        <v>-300</v>
      </c>
      <c r="D11">
        <f>IF(C11&lt;5,IF(C11&gt;-5,0,C11),C11)</f>
        <v>-300</v>
      </c>
      <c r="E11" s="1">
        <f t="shared" ref="E11:E54" si="0">IF(D11&gt;0,405-(1/(D11+9))*5500,-405-(1/(D11-9))*5500)</f>
        <v>-387.20064724919092</v>
      </c>
      <c r="F11" s="2">
        <f t="shared" ref="F11:F54" si="1">IF(E11&gt;0,400-INT(E11),IF(E11&lt;0,-400-INT(E11),0))</f>
        <v>-12</v>
      </c>
      <c r="G11" s="2">
        <f t="shared" ref="G11:G54" si="2">1/((F11)*0.00002)</f>
        <v>-4166.6666666666661</v>
      </c>
      <c r="H11" s="1">
        <f t="shared" ref="H11:H54" si="3">G11/$B$3</f>
        <v>-5.2083333333333321</v>
      </c>
      <c r="I11" s="2">
        <f t="shared" ref="I11:I54" si="4">H11*PI()*$B$2</f>
        <v>-38.651484419165755</v>
      </c>
    </row>
    <row r="12" spans="1:9" x14ac:dyDescent="0.2">
      <c r="A12">
        <v>-19</v>
      </c>
      <c r="B12">
        <f t="shared" ref="B12:B54" si="5">A12*$B$1</f>
        <v>-285</v>
      </c>
      <c r="C12">
        <f t="shared" ref="C12:C54" si="6">IF(B12&gt;400,400,IF(B12&lt;-400,-400,B12))</f>
        <v>-285</v>
      </c>
      <c r="D12">
        <f t="shared" ref="D12:D54" si="7">IF(C12&lt;5,IF(C12&gt;-5,0,C12),C12)</f>
        <v>-285</v>
      </c>
      <c r="E12" s="1">
        <f t="shared" si="0"/>
        <v>-386.29251700680271</v>
      </c>
      <c r="F12" s="2">
        <f t="shared" si="1"/>
        <v>-13</v>
      </c>
      <c r="G12" s="2">
        <f t="shared" si="2"/>
        <v>-3846.1538461538457</v>
      </c>
      <c r="H12" s="1">
        <f t="shared" si="3"/>
        <v>-4.8076923076923075</v>
      </c>
      <c r="I12" s="2">
        <f t="shared" si="4"/>
        <v>-35.678293309999169</v>
      </c>
    </row>
    <row r="13" spans="1:9" x14ac:dyDescent="0.2">
      <c r="A13">
        <v>-18</v>
      </c>
      <c r="B13">
        <f t="shared" si="5"/>
        <v>-270</v>
      </c>
      <c r="C13">
        <f t="shared" si="6"/>
        <v>-270</v>
      </c>
      <c r="D13">
        <f t="shared" si="7"/>
        <v>-270</v>
      </c>
      <c r="E13" s="1">
        <f t="shared" si="0"/>
        <v>-385.28673835125448</v>
      </c>
      <c r="F13" s="2">
        <f t="shared" si="1"/>
        <v>-14</v>
      </c>
      <c r="G13" s="2">
        <f t="shared" si="2"/>
        <v>-3571.4285714285711</v>
      </c>
      <c r="H13" s="1">
        <f t="shared" si="3"/>
        <v>-4.4642857142857135</v>
      </c>
      <c r="I13" s="2">
        <f t="shared" si="4"/>
        <v>-33.129843787856366</v>
      </c>
    </row>
    <row r="14" spans="1:9" x14ac:dyDescent="0.2">
      <c r="A14">
        <v>-17</v>
      </c>
      <c r="B14">
        <f t="shared" si="5"/>
        <v>-255</v>
      </c>
      <c r="C14">
        <f t="shared" si="6"/>
        <v>-255</v>
      </c>
      <c r="D14">
        <f t="shared" si="7"/>
        <v>-255</v>
      </c>
      <c r="E14" s="1">
        <f t="shared" si="0"/>
        <v>-384.16666666666669</v>
      </c>
      <c r="F14" s="2">
        <f t="shared" si="1"/>
        <v>-15</v>
      </c>
      <c r="G14" s="2">
        <f t="shared" si="2"/>
        <v>-3333.333333333333</v>
      </c>
      <c r="H14" s="1">
        <f t="shared" si="3"/>
        <v>-4.1666666666666661</v>
      </c>
      <c r="I14" s="2">
        <f t="shared" si="4"/>
        <v>-30.921187535332606</v>
      </c>
    </row>
    <row r="15" spans="1:9" x14ac:dyDescent="0.2">
      <c r="A15">
        <v>-16</v>
      </c>
      <c r="B15">
        <f t="shared" si="5"/>
        <v>-240</v>
      </c>
      <c r="C15">
        <f t="shared" si="6"/>
        <v>-240</v>
      </c>
      <c r="D15">
        <f t="shared" si="7"/>
        <v>-240</v>
      </c>
      <c r="E15" s="1">
        <f t="shared" si="0"/>
        <v>-382.9116465863454</v>
      </c>
      <c r="F15" s="2">
        <f t="shared" si="1"/>
        <v>-17</v>
      </c>
      <c r="G15" s="2">
        <f t="shared" si="2"/>
        <v>-2941.1764705882351</v>
      </c>
      <c r="H15" s="1">
        <f t="shared" si="3"/>
        <v>-3.6764705882352939</v>
      </c>
      <c r="I15" s="2">
        <f t="shared" si="4"/>
        <v>-27.283400766469953</v>
      </c>
    </row>
    <row r="16" spans="1:9" x14ac:dyDescent="0.2">
      <c r="A16">
        <v>-15</v>
      </c>
      <c r="B16">
        <f t="shared" si="5"/>
        <v>-225</v>
      </c>
      <c r="C16">
        <f t="shared" si="6"/>
        <v>-225</v>
      </c>
      <c r="D16">
        <f t="shared" si="7"/>
        <v>-225</v>
      </c>
      <c r="E16" s="1">
        <f t="shared" si="0"/>
        <v>-381.4957264957265</v>
      </c>
      <c r="F16" s="2">
        <f t="shared" si="1"/>
        <v>-18</v>
      </c>
      <c r="G16" s="2">
        <f t="shared" si="2"/>
        <v>-2777.7777777777778</v>
      </c>
      <c r="H16" s="1">
        <f t="shared" si="3"/>
        <v>-3.4722222222222223</v>
      </c>
      <c r="I16" s="2">
        <f t="shared" si="4"/>
        <v>-25.767656279443845</v>
      </c>
    </row>
    <row r="17" spans="1:9" x14ac:dyDescent="0.2">
      <c r="A17">
        <v>-14</v>
      </c>
      <c r="B17">
        <f t="shared" si="5"/>
        <v>-210</v>
      </c>
      <c r="C17">
        <f t="shared" si="6"/>
        <v>-210</v>
      </c>
      <c r="D17">
        <f t="shared" si="7"/>
        <v>-210</v>
      </c>
      <c r="E17" s="1">
        <f t="shared" si="0"/>
        <v>-379.88584474885846</v>
      </c>
      <c r="F17" s="2">
        <f t="shared" si="1"/>
        <v>-20</v>
      </c>
      <c r="G17" s="2">
        <f t="shared" si="2"/>
        <v>-2500</v>
      </c>
      <c r="H17" s="1">
        <f t="shared" si="3"/>
        <v>-3.125</v>
      </c>
      <c r="I17" s="2">
        <f t="shared" si="4"/>
        <v>-23.190890651499462</v>
      </c>
    </row>
    <row r="18" spans="1:9" x14ac:dyDescent="0.2">
      <c r="A18">
        <v>-13</v>
      </c>
      <c r="B18">
        <f t="shared" si="5"/>
        <v>-195</v>
      </c>
      <c r="C18">
        <f t="shared" si="6"/>
        <v>-195</v>
      </c>
      <c r="D18">
        <f t="shared" si="7"/>
        <v>-195</v>
      </c>
      <c r="E18" s="1">
        <f t="shared" si="0"/>
        <v>-378.03921568627453</v>
      </c>
      <c r="F18" s="2">
        <f t="shared" si="1"/>
        <v>-21</v>
      </c>
      <c r="G18" s="2">
        <f t="shared" si="2"/>
        <v>-2380.9523809523807</v>
      </c>
      <c r="H18" s="1">
        <f t="shared" si="3"/>
        <v>-2.9761904761904758</v>
      </c>
      <c r="I18" s="2">
        <f t="shared" si="4"/>
        <v>-22.086562525237579</v>
      </c>
    </row>
    <row r="19" spans="1:9" x14ac:dyDescent="0.2">
      <c r="A19">
        <v>-12</v>
      </c>
      <c r="B19">
        <f t="shared" si="5"/>
        <v>-180</v>
      </c>
      <c r="C19">
        <f t="shared" si="6"/>
        <v>-180</v>
      </c>
      <c r="D19">
        <f t="shared" si="7"/>
        <v>-180</v>
      </c>
      <c r="E19" s="1">
        <f t="shared" si="0"/>
        <v>-375.89947089947088</v>
      </c>
      <c r="F19" s="2">
        <f t="shared" si="1"/>
        <v>-24</v>
      </c>
      <c r="G19" s="2">
        <f t="shared" si="2"/>
        <v>-2083.333333333333</v>
      </c>
      <c r="H19" s="1">
        <f t="shared" si="3"/>
        <v>-2.6041666666666661</v>
      </c>
      <c r="I19" s="2">
        <f t="shared" si="4"/>
        <v>-19.325742209582877</v>
      </c>
    </row>
    <row r="20" spans="1:9" x14ac:dyDescent="0.2">
      <c r="A20">
        <v>-11</v>
      </c>
      <c r="B20">
        <f t="shared" si="5"/>
        <v>-165</v>
      </c>
      <c r="C20">
        <f t="shared" si="6"/>
        <v>-165</v>
      </c>
      <c r="D20">
        <f t="shared" si="7"/>
        <v>-165</v>
      </c>
      <c r="E20" s="1">
        <f t="shared" si="0"/>
        <v>-373.39080459770116</v>
      </c>
      <c r="F20" s="2">
        <f t="shared" si="1"/>
        <v>-26</v>
      </c>
      <c r="G20" s="2">
        <f t="shared" si="2"/>
        <v>-1923.0769230769229</v>
      </c>
      <c r="H20" s="1">
        <f t="shared" si="3"/>
        <v>-2.4038461538461537</v>
      </c>
      <c r="I20" s="2">
        <f t="shared" si="4"/>
        <v>-17.839146654999585</v>
      </c>
    </row>
    <row r="21" spans="1:9" x14ac:dyDescent="0.2">
      <c r="A21">
        <v>-10</v>
      </c>
      <c r="B21">
        <f t="shared" si="5"/>
        <v>-150</v>
      </c>
      <c r="C21">
        <f t="shared" si="6"/>
        <v>-150</v>
      </c>
      <c r="D21">
        <f t="shared" si="7"/>
        <v>-150</v>
      </c>
      <c r="E21" s="1">
        <f t="shared" si="0"/>
        <v>-370.40880503144655</v>
      </c>
      <c r="F21" s="2">
        <f t="shared" si="1"/>
        <v>-29</v>
      </c>
      <c r="G21" s="2">
        <f t="shared" si="2"/>
        <v>-1724.1379310344828</v>
      </c>
      <c r="H21" s="1">
        <f t="shared" si="3"/>
        <v>-2.1551724137931036</v>
      </c>
      <c r="I21" s="2">
        <f t="shared" si="4"/>
        <v>-15.993717690689284</v>
      </c>
    </row>
    <row r="22" spans="1:9" x14ac:dyDescent="0.2">
      <c r="A22">
        <v>-9</v>
      </c>
      <c r="B22">
        <f t="shared" si="5"/>
        <v>-135</v>
      </c>
      <c r="C22">
        <f t="shared" si="6"/>
        <v>-135</v>
      </c>
      <c r="D22">
        <f t="shared" si="7"/>
        <v>-135</v>
      </c>
      <c r="E22" s="1">
        <f t="shared" si="0"/>
        <v>-366.80555555555554</v>
      </c>
      <c r="F22" s="2">
        <f t="shared" si="1"/>
        <v>-33</v>
      </c>
      <c r="G22" s="2">
        <f t="shared" si="2"/>
        <v>-1515.151515151515</v>
      </c>
      <c r="H22" s="1">
        <f t="shared" si="3"/>
        <v>-1.8939393939393938</v>
      </c>
      <c r="I22" s="2">
        <f t="shared" si="4"/>
        <v>-14.055085243333005</v>
      </c>
    </row>
    <row r="23" spans="1:9" x14ac:dyDescent="0.2">
      <c r="A23">
        <v>-8</v>
      </c>
      <c r="B23">
        <f t="shared" si="5"/>
        <v>-120</v>
      </c>
      <c r="C23">
        <f t="shared" si="6"/>
        <v>-120</v>
      </c>
      <c r="D23">
        <f t="shared" si="7"/>
        <v>-120</v>
      </c>
      <c r="E23" s="1">
        <f t="shared" si="0"/>
        <v>-362.36434108527135</v>
      </c>
      <c r="F23" s="2">
        <f t="shared" si="1"/>
        <v>-37</v>
      </c>
      <c r="G23" s="2">
        <f t="shared" si="2"/>
        <v>-1351.3513513513512</v>
      </c>
      <c r="H23" s="1">
        <f t="shared" si="3"/>
        <v>-1.689189189189189</v>
      </c>
      <c r="I23" s="2">
        <f t="shared" si="4"/>
        <v>-12.535616568378085</v>
      </c>
    </row>
    <row r="24" spans="1:9" x14ac:dyDescent="0.2">
      <c r="A24">
        <v>-7</v>
      </c>
      <c r="B24">
        <f t="shared" si="5"/>
        <v>-105</v>
      </c>
      <c r="C24">
        <f t="shared" si="6"/>
        <v>-105</v>
      </c>
      <c r="D24">
        <f t="shared" si="7"/>
        <v>-105</v>
      </c>
      <c r="E24" s="1">
        <f t="shared" si="0"/>
        <v>-356.75438596491227</v>
      </c>
      <c r="F24" s="2">
        <f t="shared" si="1"/>
        <v>-43</v>
      </c>
      <c r="G24" s="2">
        <f t="shared" si="2"/>
        <v>-1162.7906976744184</v>
      </c>
      <c r="H24" s="1">
        <f t="shared" si="3"/>
        <v>-1.453488372093023</v>
      </c>
      <c r="I24" s="2">
        <f t="shared" si="4"/>
        <v>-10.786460768139282</v>
      </c>
    </row>
    <row r="25" spans="1:9" x14ac:dyDescent="0.2">
      <c r="A25">
        <v>-6</v>
      </c>
      <c r="B25">
        <f t="shared" si="5"/>
        <v>-90</v>
      </c>
      <c r="C25">
        <f t="shared" si="6"/>
        <v>-90</v>
      </c>
      <c r="D25">
        <f t="shared" si="7"/>
        <v>-90</v>
      </c>
      <c r="E25" s="1">
        <f t="shared" si="0"/>
        <v>-349.44444444444446</v>
      </c>
      <c r="F25" s="2">
        <f t="shared" si="1"/>
        <v>-50</v>
      </c>
      <c r="G25" s="2">
        <f t="shared" si="2"/>
        <v>-1000</v>
      </c>
      <c r="H25" s="1">
        <f t="shared" si="3"/>
        <v>-1.25</v>
      </c>
      <c r="I25" s="2">
        <f t="shared" si="4"/>
        <v>-9.2763562605997834</v>
      </c>
    </row>
    <row r="26" spans="1:9" x14ac:dyDescent="0.2">
      <c r="A26">
        <v>-5</v>
      </c>
      <c r="B26">
        <f t="shared" si="5"/>
        <v>-75</v>
      </c>
      <c r="C26">
        <f t="shared" si="6"/>
        <v>-75</v>
      </c>
      <c r="D26">
        <f t="shared" si="7"/>
        <v>-75</v>
      </c>
      <c r="E26" s="1">
        <f t="shared" si="0"/>
        <v>-339.52380952380952</v>
      </c>
      <c r="F26" s="2">
        <f t="shared" si="1"/>
        <v>-60</v>
      </c>
      <c r="G26" s="2">
        <f t="shared" si="2"/>
        <v>-833.33333333333326</v>
      </c>
      <c r="H26" s="1">
        <f t="shared" si="3"/>
        <v>-1.0416666666666665</v>
      </c>
      <c r="I26" s="2">
        <f t="shared" si="4"/>
        <v>-7.7302968838331516</v>
      </c>
    </row>
    <row r="27" spans="1:9" x14ac:dyDescent="0.2">
      <c r="A27">
        <v>-4</v>
      </c>
      <c r="B27">
        <f t="shared" si="5"/>
        <v>-60</v>
      </c>
      <c r="C27">
        <f t="shared" si="6"/>
        <v>-60</v>
      </c>
      <c r="D27">
        <f t="shared" si="7"/>
        <v>-60</v>
      </c>
      <c r="E27" s="1">
        <f t="shared" si="0"/>
        <v>-325.28985507246375</v>
      </c>
      <c r="F27" s="2">
        <f t="shared" si="1"/>
        <v>-74</v>
      </c>
      <c r="G27" s="2">
        <f t="shared" si="2"/>
        <v>-675.67567567567562</v>
      </c>
      <c r="H27" s="1">
        <f t="shared" si="3"/>
        <v>-0.84459459459459452</v>
      </c>
      <c r="I27" s="2">
        <f t="shared" si="4"/>
        <v>-6.2678082841890426</v>
      </c>
    </row>
    <row r="28" spans="1:9" x14ac:dyDescent="0.2">
      <c r="A28">
        <v>-3</v>
      </c>
      <c r="B28">
        <f t="shared" si="5"/>
        <v>-45</v>
      </c>
      <c r="C28">
        <f t="shared" si="6"/>
        <v>-45</v>
      </c>
      <c r="D28">
        <f t="shared" si="7"/>
        <v>-45</v>
      </c>
      <c r="E28" s="1">
        <f t="shared" si="0"/>
        <v>-303.14814814814815</v>
      </c>
      <c r="F28" s="2">
        <f t="shared" si="1"/>
        <v>-96</v>
      </c>
      <c r="G28" s="2">
        <f t="shared" si="2"/>
        <v>-520.83333333333326</v>
      </c>
      <c r="H28" s="1">
        <f t="shared" si="3"/>
        <v>-0.65104166666666652</v>
      </c>
      <c r="I28" s="2">
        <f t="shared" si="4"/>
        <v>-4.8314355523957193</v>
      </c>
    </row>
    <row r="29" spans="1:9" x14ac:dyDescent="0.2">
      <c r="A29">
        <v>-2</v>
      </c>
      <c r="B29">
        <f t="shared" si="5"/>
        <v>-30</v>
      </c>
      <c r="C29">
        <f t="shared" si="6"/>
        <v>-30</v>
      </c>
      <c r="D29">
        <f t="shared" si="7"/>
        <v>-30</v>
      </c>
      <c r="E29" s="1">
        <f t="shared" si="0"/>
        <v>-263.97435897435901</v>
      </c>
      <c r="F29" s="2">
        <f t="shared" si="1"/>
        <v>-136</v>
      </c>
      <c r="G29" s="2">
        <f t="shared" si="2"/>
        <v>-367.64705882352939</v>
      </c>
      <c r="H29" s="1">
        <f t="shared" si="3"/>
        <v>-0.45955882352941174</v>
      </c>
      <c r="I29" s="2">
        <f t="shared" si="4"/>
        <v>-3.4104250958087441</v>
      </c>
    </row>
    <row r="30" spans="1:9" x14ac:dyDescent="0.2">
      <c r="A30">
        <v>-1</v>
      </c>
      <c r="B30">
        <f t="shared" si="5"/>
        <v>-15</v>
      </c>
      <c r="C30">
        <f t="shared" si="6"/>
        <v>-15</v>
      </c>
      <c r="D30">
        <f t="shared" si="7"/>
        <v>-15</v>
      </c>
      <c r="E30" s="1">
        <f t="shared" si="0"/>
        <v>-175.83333333333334</v>
      </c>
      <c r="F30" s="2">
        <f t="shared" si="1"/>
        <v>-224</v>
      </c>
      <c r="G30" s="2">
        <f t="shared" si="2"/>
        <v>-223.21428571428569</v>
      </c>
      <c r="H30" s="1">
        <f t="shared" si="3"/>
        <v>-0.2790178571428571</v>
      </c>
      <c r="I30" s="2">
        <f t="shared" si="4"/>
        <v>-2.0706152367410229</v>
      </c>
    </row>
    <row r="31" spans="1:9" x14ac:dyDescent="0.2">
      <c r="A31">
        <v>-0.2</v>
      </c>
      <c r="B31">
        <f t="shared" si="5"/>
        <v>-3</v>
      </c>
      <c r="C31">
        <f t="shared" si="6"/>
        <v>-3</v>
      </c>
      <c r="D31">
        <f t="shared" si="7"/>
        <v>0</v>
      </c>
      <c r="E31" s="1">
        <f t="shared" si="0"/>
        <v>206.11111111111109</v>
      </c>
      <c r="F31" s="2">
        <f t="shared" si="1"/>
        <v>194</v>
      </c>
      <c r="G31" s="2">
        <f t="shared" si="2"/>
        <v>257.73195876288656</v>
      </c>
      <c r="H31" s="1">
        <f t="shared" si="3"/>
        <v>0.32216494845360821</v>
      </c>
      <c r="I31" s="2">
        <f t="shared" si="4"/>
        <v>2.3908134692267482</v>
      </c>
    </row>
    <row r="32" spans="1:9" x14ac:dyDescent="0.2">
      <c r="A32">
        <v>0</v>
      </c>
      <c r="B32">
        <f t="shared" si="5"/>
        <v>0</v>
      </c>
      <c r="C32">
        <f t="shared" si="6"/>
        <v>0</v>
      </c>
      <c r="D32">
        <f t="shared" si="7"/>
        <v>0</v>
      </c>
      <c r="E32" s="1">
        <f t="shared" si="0"/>
        <v>206.11111111111109</v>
      </c>
      <c r="F32" s="2">
        <f t="shared" si="1"/>
        <v>194</v>
      </c>
      <c r="G32" s="2">
        <f t="shared" si="2"/>
        <v>257.73195876288656</v>
      </c>
      <c r="H32" s="1">
        <f t="shared" si="3"/>
        <v>0.32216494845360821</v>
      </c>
      <c r="I32" s="2">
        <f t="shared" si="4"/>
        <v>2.3908134692267482</v>
      </c>
    </row>
    <row r="33" spans="1:9" x14ac:dyDescent="0.2">
      <c r="A33">
        <v>0.2</v>
      </c>
      <c r="B33">
        <f t="shared" si="5"/>
        <v>3</v>
      </c>
      <c r="C33">
        <f t="shared" si="6"/>
        <v>3</v>
      </c>
      <c r="D33">
        <f t="shared" si="7"/>
        <v>0</v>
      </c>
      <c r="E33" s="1">
        <f t="shared" si="0"/>
        <v>206.11111111111109</v>
      </c>
      <c r="F33" s="2">
        <f t="shared" si="1"/>
        <v>194</v>
      </c>
      <c r="G33" s="2">
        <f t="shared" si="2"/>
        <v>257.73195876288656</v>
      </c>
      <c r="H33" s="1">
        <f t="shared" si="3"/>
        <v>0.32216494845360821</v>
      </c>
      <c r="I33" s="2">
        <f t="shared" si="4"/>
        <v>2.3908134692267482</v>
      </c>
    </row>
    <row r="34" spans="1:9" x14ac:dyDescent="0.2">
      <c r="A34">
        <v>1</v>
      </c>
      <c r="B34">
        <f t="shared" si="5"/>
        <v>15</v>
      </c>
      <c r="C34">
        <f t="shared" si="6"/>
        <v>15</v>
      </c>
      <c r="D34">
        <f t="shared" si="7"/>
        <v>15</v>
      </c>
      <c r="E34" s="1">
        <f t="shared" si="0"/>
        <v>175.83333333333334</v>
      </c>
      <c r="F34" s="2">
        <f t="shared" si="1"/>
        <v>225</v>
      </c>
      <c r="G34" s="2">
        <f t="shared" si="2"/>
        <v>222.2222222222222</v>
      </c>
      <c r="H34" s="1">
        <f t="shared" si="3"/>
        <v>0.27777777777777773</v>
      </c>
      <c r="I34" s="2">
        <f t="shared" si="4"/>
        <v>2.0614125023555072</v>
      </c>
    </row>
    <row r="35" spans="1:9" x14ac:dyDescent="0.2">
      <c r="A35">
        <v>2</v>
      </c>
      <c r="B35">
        <f t="shared" si="5"/>
        <v>30</v>
      </c>
      <c r="C35">
        <f t="shared" si="6"/>
        <v>30</v>
      </c>
      <c r="D35">
        <f t="shared" si="7"/>
        <v>30</v>
      </c>
      <c r="E35" s="1">
        <f t="shared" si="0"/>
        <v>263.97435897435901</v>
      </c>
      <c r="F35" s="2">
        <f t="shared" si="1"/>
        <v>137</v>
      </c>
      <c r="G35" s="2">
        <f t="shared" si="2"/>
        <v>364.96350364963502</v>
      </c>
      <c r="H35" s="1">
        <f t="shared" si="3"/>
        <v>0.45620437956204379</v>
      </c>
      <c r="I35" s="2">
        <f t="shared" si="4"/>
        <v>3.3855314819707241</v>
      </c>
    </row>
    <row r="36" spans="1:9" x14ac:dyDescent="0.2">
      <c r="A36">
        <v>3</v>
      </c>
      <c r="B36">
        <f t="shared" si="5"/>
        <v>45</v>
      </c>
      <c r="C36">
        <f t="shared" si="6"/>
        <v>45</v>
      </c>
      <c r="D36">
        <f t="shared" si="7"/>
        <v>45</v>
      </c>
      <c r="E36" s="1">
        <f t="shared" si="0"/>
        <v>303.14814814814815</v>
      </c>
      <c r="F36" s="2">
        <f t="shared" si="1"/>
        <v>97</v>
      </c>
      <c r="G36" s="2">
        <f t="shared" si="2"/>
        <v>515.46391752577313</v>
      </c>
      <c r="H36" s="1">
        <f t="shared" si="3"/>
        <v>0.64432989690721643</v>
      </c>
      <c r="I36" s="2">
        <f t="shared" si="4"/>
        <v>4.7816269384534964</v>
      </c>
    </row>
    <row r="37" spans="1:9" x14ac:dyDescent="0.2">
      <c r="A37">
        <v>4</v>
      </c>
      <c r="B37">
        <f t="shared" si="5"/>
        <v>60</v>
      </c>
      <c r="C37">
        <f t="shared" si="6"/>
        <v>60</v>
      </c>
      <c r="D37">
        <f t="shared" si="7"/>
        <v>60</v>
      </c>
      <c r="E37" s="1">
        <f t="shared" si="0"/>
        <v>325.28985507246375</v>
      </c>
      <c r="F37" s="2">
        <f t="shared" si="1"/>
        <v>75</v>
      </c>
      <c r="G37" s="2">
        <f t="shared" si="2"/>
        <v>666.66666666666663</v>
      </c>
      <c r="H37" s="1">
        <f t="shared" si="3"/>
        <v>0.83333333333333326</v>
      </c>
      <c r="I37" s="2">
        <f t="shared" si="4"/>
        <v>6.1842375070665216</v>
      </c>
    </row>
    <row r="38" spans="1:9" x14ac:dyDescent="0.2">
      <c r="A38">
        <v>5</v>
      </c>
      <c r="B38">
        <f t="shared" si="5"/>
        <v>75</v>
      </c>
      <c r="C38">
        <f t="shared" si="6"/>
        <v>75</v>
      </c>
      <c r="D38">
        <f t="shared" si="7"/>
        <v>75</v>
      </c>
      <c r="E38" s="1">
        <f t="shared" si="0"/>
        <v>339.52380952380952</v>
      </c>
      <c r="F38" s="2">
        <f t="shared" si="1"/>
        <v>61</v>
      </c>
      <c r="G38" s="2">
        <f t="shared" si="2"/>
        <v>819.67213114754088</v>
      </c>
      <c r="H38" s="1">
        <f t="shared" si="3"/>
        <v>1.0245901639344261</v>
      </c>
      <c r="I38" s="2">
        <f t="shared" si="4"/>
        <v>7.6035707054096582</v>
      </c>
    </row>
    <row r="39" spans="1:9" x14ac:dyDescent="0.2">
      <c r="A39">
        <v>6</v>
      </c>
      <c r="B39">
        <f t="shared" si="5"/>
        <v>90</v>
      </c>
      <c r="C39">
        <f t="shared" si="6"/>
        <v>90</v>
      </c>
      <c r="D39">
        <f t="shared" si="7"/>
        <v>90</v>
      </c>
      <c r="E39" s="1">
        <f t="shared" si="0"/>
        <v>349.44444444444446</v>
      </c>
      <c r="F39" s="2">
        <f t="shared" si="1"/>
        <v>51</v>
      </c>
      <c r="G39" s="2">
        <f t="shared" si="2"/>
        <v>980.39215686274508</v>
      </c>
      <c r="H39" s="1">
        <f t="shared" si="3"/>
        <v>1.2254901960784315</v>
      </c>
      <c r="I39" s="2">
        <f t="shared" si="4"/>
        <v>9.0944669221566521</v>
      </c>
    </row>
    <row r="40" spans="1:9" x14ac:dyDescent="0.2">
      <c r="A40">
        <v>7</v>
      </c>
      <c r="B40">
        <f t="shared" si="5"/>
        <v>105</v>
      </c>
      <c r="C40">
        <f t="shared" si="6"/>
        <v>105</v>
      </c>
      <c r="D40">
        <f t="shared" si="7"/>
        <v>105</v>
      </c>
      <c r="E40" s="1">
        <f t="shared" si="0"/>
        <v>356.75438596491227</v>
      </c>
      <c r="F40" s="2">
        <f t="shared" si="1"/>
        <v>44</v>
      </c>
      <c r="G40" s="2">
        <f t="shared" si="2"/>
        <v>1136.3636363636363</v>
      </c>
      <c r="H40" s="1">
        <f t="shared" si="3"/>
        <v>1.4204545454545454</v>
      </c>
      <c r="I40" s="2">
        <f t="shared" si="4"/>
        <v>10.541313932499753</v>
      </c>
    </row>
    <row r="41" spans="1:9" x14ac:dyDescent="0.2">
      <c r="A41">
        <v>8</v>
      </c>
      <c r="B41">
        <f t="shared" si="5"/>
        <v>120</v>
      </c>
      <c r="C41">
        <f t="shared" si="6"/>
        <v>120</v>
      </c>
      <c r="D41">
        <f t="shared" si="7"/>
        <v>120</v>
      </c>
      <c r="E41" s="1">
        <f t="shared" si="0"/>
        <v>362.36434108527135</v>
      </c>
      <c r="F41" s="2">
        <f t="shared" si="1"/>
        <v>38</v>
      </c>
      <c r="G41" s="2">
        <f t="shared" si="2"/>
        <v>1315.7894736842104</v>
      </c>
      <c r="H41" s="1">
        <f t="shared" si="3"/>
        <v>1.6447368421052631</v>
      </c>
      <c r="I41" s="2">
        <f t="shared" si="4"/>
        <v>12.205731921841821</v>
      </c>
    </row>
    <row r="42" spans="1:9" x14ac:dyDescent="0.2">
      <c r="A42">
        <v>9</v>
      </c>
      <c r="B42">
        <f t="shared" si="5"/>
        <v>135</v>
      </c>
      <c r="C42">
        <f t="shared" si="6"/>
        <v>135</v>
      </c>
      <c r="D42">
        <f t="shared" si="7"/>
        <v>135</v>
      </c>
      <c r="E42" s="1">
        <f t="shared" si="0"/>
        <v>366.80555555555554</v>
      </c>
      <c r="F42" s="2">
        <f t="shared" si="1"/>
        <v>34</v>
      </c>
      <c r="G42" s="2">
        <f t="shared" si="2"/>
        <v>1470.5882352941176</v>
      </c>
      <c r="H42" s="1">
        <f t="shared" si="3"/>
        <v>1.838235294117647</v>
      </c>
      <c r="I42" s="2">
        <f t="shared" si="4"/>
        <v>13.641700383234976</v>
      </c>
    </row>
    <row r="43" spans="1:9" x14ac:dyDescent="0.2">
      <c r="A43">
        <v>10</v>
      </c>
      <c r="B43">
        <f t="shared" si="5"/>
        <v>150</v>
      </c>
      <c r="C43">
        <f t="shared" si="6"/>
        <v>150</v>
      </c>
      <c r="D43">
        <f t="shared" si="7"/>
        <v>150</v>
      </c>
      <c r="E43" s="1">
        <f t="shared" si="0"/>
        <v>370.40880503144655</v>
      </c>
      <c r="F43" s="2">
        <f t="shared" si="1"/>
        <v>30</v>
      </c>
      <c r="G43" s="2">
        <f t="shared" si="2"/>
        <v>1666.6666666666665</v>
      </c>
      <c r="H43" s="1">
        <f t="shared" si="3"/>
        <v>2.083333333333333</v>
      </c>
      <c r="I43" s="2">
        <f t="shared" si="4"/>
        <v>15.460593767666303</v>
      </c>
    </row>
    <row r="44" spans="1:9" x14ac:dyDescent="0.2">
      <c r="A44">
        <v>11</v>
      </c>
      <c r="B44">
        <f t="shared" si="5"/>
        <v>165</v>
      </c>
      <c r="C44">
        <f t="shared" si="6"/>
        <v>165</v>
      </c>
      <c r="D44">
        <f t="shared" si="7"/>
        <v>165</v>
      </c>
      <c r="E44" s="1">
        <f t="shared" si="0"/>
        <v>373.39080459770116</v>
      </c>
      <c r="F44" s="2">
        <f t="shared" si="1"/>
        <v>27</v>
      </c>
      <c r="G44" s="2">
        <f t="shared" si="2"/>
        <v>1851.8518518518517</v>
      </c>
      <c r="H44" s="1">
        <f t="shared" si="3"/>
        <v>2.3148148148148149</v>
      </c>
      <c r="I44" s="2">
        <f t="shared" si="4"/>
        <v>17.178437519629231</v>
      </c>
    </row>
    <row r="45" spans="1:9" x14ac:dyDescent="0.2">
      <c r="A45">
        <v>12</v>
      </c>
      <c r="B45">
        <f t="shared" si="5"/>
        <v>180</v>
      </c>
      <c r="C45">
        <f t="shared" si="6"/>
        <v>180</v>
      </c>
      <c r="D45">
        <f t="shared" si="7"/>
        <v>180</v>
      </c>
      <c r="E45" s="1">
        <f t="shared" si="0"/>
        <v>375.89947089947088</v>
      </c>
      <c r="F45" s="2">
        <f t="shared" si="1"/>
        <v>25</v>
      </c>
      <c r="G45" s="2">
        <f t="shared" si="2"/>
        <v>2000</v>
      </c>
      <c r="H45" s="1">
        <f t="shared" si="3"/>
        <v>2.5</v>
      </c>
      <c r="I45" s="2">
        <f t="shared" si="4"/>
        <v>18.552712521199567</v>
      </c>
    </row>
    <row r="46" spans="1:9" x14ac:dyDescent="0.2">
      <c r="A46">
        <v>13</v>
      </c>
      <c r="B46">
        <f t="shared" si="5"/>
        <v>195</v>
      </c>
      <c r="C46">
        <f t="shared" si="6"/>
        <v>195</v>
      </c>
      <c r="D46">
        <f t="shared" si="7"/>
        <v>195</v>
      </c>
      <c r="E46" s="1">
        <f t="shared" si="0"/>
        <v>378.03921568627453</v>
      </c>
      <c r="F46" s="2">
        <f t="shared" si="1"/>
        <v>22</v>
      </c>
      <c r="G46" s="2">
        <f t="shared" si="2"/>
        <v>2272.7272727272725</v>
      </c>
      <c r="H46" s="1">
        <f t="shared" si="3"/>
        <v>2.8409090909090908</v>
      </c>
      <c r="I46" s="2">
        <f t="shared" si="4"/>
        <v>21.082627864999505</v>
      </c>
    </row>
    <row r="47" spans="1:9" x14ac:dyDescent="0.2">
      <c r="A47">
        <v>14</v>
      </c>
      <c r="B47">
        <f t="shared" si="5"/>
        <v>210</v>
      </c>
      <c r="C47">
        <f t="shared" si="6"/>
        <v>210</v>
      </c>
      <c r="D47">
        <f t="shared" si="7"/>
        <v>210</v>
      </c>
      <c r="E47" s="1">
        <f t="shared" si="0"/>
        <v>379.88584474885846</v>
      </c>
      <c r="F47" s="2">
        <f t="shared" si="1"/>
        <v>21</v>
      </c>
      <c r="G47" s="2">
        <f t="shared" si="2"/>
        <v>2380.9523809523807</v>
      </c>
      <c r="H47" s="1">
        <f t="shared" si="3"/>
        <v>2.9761904761904758</v>
      </c>
      <c r="I47" s="2">
        <f t="shared" si="4"/>
        <v>22.086562525237579</v>
      </c>
    </row>
    <row r="48" spans="1:9" x14ac:dyDescent="0.2">
      <c r="A48">
        <v>15</v>
      </c>
      <c r="B48">
        <f t="shared" si="5"/>
        <v>225</v>
      </c>
      <c r="C48">
        <f t="shared" si="6"/>
        <v>225</v>
      </c>
      <c r="D48">
        <f t="shared" si="7"/>
        <v>225</v>
      </c>
      <c r="E48" s="1">
        <f t="shared" si="0"/>
        <v>381.4957264957265</v>
      </c>
      <c r="F48" s="2">
        <f t="shared" si="1"/>
        <v>19</v>
      </c>
      <c r="G48" s="2">
        <f t="shared" si="2"/>
        <v>2631.5789473684208</v>
      </c>
      <c r="H48" s="1">
        <f t="shared" si="3"/>
        <v>3.2894736842105261</v>
      </c>
      <c r="I48" s="2">
        <f t="shared" si="4"/>
        <v>24.411463843683642</v>
      </c>
    </row>
    <row r="49" spans="1:9" x14ac:dyDescent="0.2">
      <c r="A49">
        <v>16</v>
      </c>
      <c r="B49">
        <f t="shared" si="5"/>
        <v>240</v>
      </c>
      <c r="C49">
        <f t="shared" si="6"/>
        <v>240</v>
      </c>
      <c r="D49">
        <f t="shared" si="7"/>
        <v>240</v>
      </c>
      <c r="E49" s="1">
        <f t="shared" si="0"/>
        <v>382.9116465863454</v>
      </c>
      <c r="F49" s="2">
        <f t="shared" si="1"/>
        <v>18</v>
      </c>
      <c r="G49" s="2">
        <f t="shared" si="2"/>
        <v>2777.7777777777778</v>
      </c>
      <c r="H49" s="1">
        <f t="shared" si="3"/>
        <v>3.4722222222222223</v>
      </c>
      <c r="I49" s="2">
        <f t="shared" si="4"/>
        <v>25.767656279443845</v>
      </c>
    </row>
    <row r="50" spans="1:9" x14ac:dyDescent="0.2">
      <c r="A50">
        <v>17</v>
      </c>
      <c r="B50">
        <f t="shared" si="5"/>
        <v>255</v>
      </c>
      <c r="C50">
        <f t="shared" si="6"/>
        <v>255</v>
      </c>
      <c r="D50">
        <f t="shared" si="7"/>
        <v>255</v>
      </c>
      <c r="E50" s="1">
        <f t="shared" si="0"/>
        <v>384.16666666666669</v>
      </c>
      <c r="F50" s="2">
        <f t="shared" si="1"/>
        <v>16</v>
      </c>
      <c r="G50" s="2">
        <f t="shared" si="2"/>
        <v>3124.9999999999995</v>
      </c>
      <c r="H50" s="1">
        <f t="shared" si="3"/>
        <v>3.9062499999999996</v>
      </c>
      <c r="I50" s="2">
        <f t="shared" si="4"/>
        <v>28.988613314374323</v>
      </c>
    </row>
    <row r="51" spans="1:9" x14ac:dyDescent="0.2">
      <c r="A51">
        <v>18</v>
      </c>
      <c r="B51">
        <f t="shared" si="5"/>
        <v>270</v>
      </c>
      <c r="C51">
        <f t="shared" si="6"/>
        <v>270</v>
      </c>
      <c r="D51">
        <f t="shared" si="7"/>
        <v>270</v>
      </c>
      <c r="E51" s="1">
        <f t="shared" si="0"/>
        <v>385.28673835125448</v>
      </c>
      <c r="F51" s="2">
        <f t="shared" si="1"/>
        <v>15</v>
      </c>
      <c r="G51" s="2">
        <f t="shared" si="2"/>
        <v>3333.333333333333</v>
      </c>
      <c r="H51" s="1">
        <f t="shared" si="3"/>
        <v>4.1666666666666661</v>
      </c>
      <c r="I51" s="2">
        <f t="shared" si="4"/>
        <v>30.921187535332606</v>
      </c>
    </row>
    <row r="52" spans="1:9" x14ac:dyDescent="0.2">
      <c r="A52">
        <v>19</v>
      </c>
      <c r="B52">
        <f t="shared" si="5"/>
        <v>285</v>
      </c>
      <c r="C52">
        <f t="shared" si="6"/>
        <v>285</v>
      </c>
      <c r="D52">
        <f t="shared" si="7"/>
        <v>285</v>
      </c>
      <c r="E52" s="1">
        <f t="shared" si="0"/>
        <v>386.29251700680271</v>
      </c>
      <c r="F52" s="2">
        <f t="shared" si="1"/>
        <v>14</v>
      </c>
      <c r="G52" s="2">
        <f t="shared" si="2"/>
        <v>3571.4285714285711</v>
      </c>
      <c r="H52" s="1">
        <f t="shared" si="3"/>
        <v>4.4642857142857135</v>
      </c>
      <c r="I52" s="2">
        <f t="shared" si="4"/>
        <v>33.129843787856366</v>
      </c>
    </row>
    <row r="53" spans="1:9" x14ac:dyDescent="0.2">
      <c r="A53">
        <v>20</v>
      </c>
      <c r="B53">
        <f t="shared" si="5"/>
        <v>300</v>
      </c>
      <c r="C53">
        <f t="shared" si="6"/>
        <v>300</v>
      </c>
      <c r="D53">
        <f t="shared" si="7"/>
        <v>300</v>
      </c>
      <c r="E53" s="1">
        <f t="shared" si="0"/>
        <v>387.20064724919092</v>
      </c>
      <c r="F53" s="2">
        <f t="shared" si="1"/>
        <v>13</v>
      </c>
      <c r="G53" s="2">
        <f t="shared" si="2"/>
        <v>3846.1538461538457</v>
      </c>
      <c r="H53" s="1">
        <f t="shared" si="3"/>
        <v>4.8076923076923075</v>
      </c>
      <c r="I53" s="2">
        <f t="shared" si="4"/>
        <v>35.678293309999169</v>
      </c>
    </row>
    <row r="54" spans="1:9" x14ac:dyDescent="0.2">
      <c r="A54">
        <v>30</v>
      </c>
      <c r="B54">
        <f t="shared" si="5"/>
        <v>450</v>
      </c>
      <c r="C54">
        <f t="shared" si="6"/>
        <v>400</v>
      </c>
      <c r="D54">
        <f t="shared" si="7"/>
        <v>400</v>
      </c>
      <c r="E54" s="1">
        <f t="shared" si="0"/>
        <v>391.55256723716383</v>
      </c>
      <c r="F54" s="2">
        <f t="shared" si="1"/>
        <v>9</v>
      </c>
      <c r="G54" s="2">
        <f t="shared" si="2"/>
        <v>5555.5555555555557</v>
      </c>
      <c r="H54" s="1">
        <f t="shared" si="3"/>
        <v>6.9444444444444446</v>
      </c>
      <c r="I54" s="2">
        <f t="shared" si="4"/>
        <v>51.535312558887689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Microsoft Office User</cp:lastModifiedBy>
  <dcterms:created xsi:type="dcterms:W3CDTF">2018-06-29T00:01:41Z</dcterms:created>
  <dcterms:modified xsi:type="dcterms:W3CDTF">2020-05-20T23:19:39Z</dcterms:modified>
</cp:coreProperties>
</file>