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EXTI-PC\Dropbox\ControleEstoqueInteligente2\Documentacao-projeto\SegundaEntrega-16-03\"/>
    </mc:Choice>
  </mc:AlternateContent>
  <bookViews>
    <workbookView xWindow="0" yWindow="0" windowWidth="20490" windowHeight="7155" firstSheet="2" activeTab="2"/>
  </bookViews>
  <sheets>
    <sheet name="list_planning_poker" sheetId="7" state="hidden" r:id="rId1"/>
    <sheet name="status_list" sheetId="6" state="hidden" r:id="rId2"/>
    <sheet name="Controle de Versão" sheetId="8" r:id="rId3"/>
    <sheet name="Sprint1" sheetId="5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5" l="1"/>
  <c r="J3" i="5"/>
  <c r="H6" i="5"/>
  <c r="I6" i="5"/>
  <c r="J6" i="5"/>
  <c r="H7" i="5"/>
  <c r="I7" i="5"/>
  <c r="J7" i="5"/>
  <c r="H8" i="5"/>
  <c r="I8" i="5"/>
  <c r="J8" i="5"/>
  <c r="H9" i="5"/>
  <c r="I9" i="5"/>
  <c r="J9" i="5"/>
  <c r="H10" i="5"/>
  <c r="I10" i="5"/>
  <c r="J10" i="5"/>
  <c r="D18" i="5"/>
  <c r="D19" i="5"/>
  <c r="D20" i="5"/>
  <c r="D22" i="5"/>
  <c r="K2" i="5"/>
  <c r="K3" i="5"/>
  <c r="K6" i="5"/>
  <c r="K7" i="5"/>
  <c r="K8" i="5"/>
  <c r="K9" i="5"/>
  <c r="K10" i="5"/>
  <c r="I12" i="5"/>
  <c r="J12" i="5"/>
  <c r="F12" i="5"/>
  <c r="K12" i="5"/>
  <c r="H12" i="5"/>
  <c r="G12" i="5"/>
</calcChain>
</file>

<file path=xl/sharedStrings.xml><?xml version="1.0" encoding="utf-8"?>
<sst xmlns="http://schemas.openxmlformats.org/spreadsheetml/2006/main" count="76" uniqueCount="55">
  <si>
    <t>Status</t>
  </si>
  <si>
    <t>Total</t>
  </si>
  <si>
    <t>Sprint Review</t>
  </si>
  <si>
    <t>Item do Product Backlog</t>
  </si>
  <si>
    <t>Atividade</t>
  </si>
  <si>
    <t>Voluntário</t>
  </si>
  <si>
    <t>Aberta</t>
  </si>
  <si>
    <t>Fechada</t>
  </si>
  <si>
    <t>João</t>
  </si>
  <si>
    <t>Pedro</t>
  </si>
  <si>
    <t>Ana</t>
  </si>
  <si>
    <t>Joaquina</t>
  </si>
  <si>
    <t>Atividade 6</t>
  </si>
  <si>
    <t>Atividade 7</t>
  </si>
  <si>
    <t>Objetivo da Sprint</t>
  </si>
  <si>
    <t>Dia 1</t>
  </si>
  <si>
    <t>Dia 2</t>
  </si>
  <si>
    <t>Dia 3</t>
  </si>
  <si>
    <t>Id</t>
  </si>
  <si>
    <t>Em progresso</t>
  </si>
  <si>
    <t>Capacidade</t>
  </si>
  <si>
    <t>Horas de trabalho [horas]</t>
  </si>
  <si>
    <t>Numero de integrantes [homem]</t>
  </si>
  <si>
    <t>Tamanho da Sprint [dias]</t>
  </si>
  <si>
    <t>Scrum days [h*homem]</t>
  </si>
  <si>
    <t>Daily meeting [h*homem]</t>
  </si>
  <si>
    <t>Produtividade [%]</t>
  </si>
  <si>
    <t>Total Disponível [h*homem]</t>
  </si>
  <si>
    <t>Total 1 [h*homem]</t>
  </si>
  <si>
    <t>Item 1 do backlog</t>
  </si>
  <si>
    <t>item 2 do backlog</t>
  </si>
  <si>
    <t>*calculado</t>
  </si>
  <si>
    <t>?</t>
  </si>
  <si>
    <t>∞</t>
  </si>
  <si>
    <t>Story Points</t>
  </si>
  <si>
    <t>horas * homem</t>
  </si>
  <si>
    <t>Data de Início</t>
  </si>
  <si>
    <t>Data de fim</t>
  </si>
  <si>
    <t>Controle de Versão</t>
  </si>
  <si>
    <t>Versão</t>
  </si>
  <si>
    <t>Data</t>
  </si>
  <si>
    <t>Modificação</t>
  </si>
  <si>
    <t>Responsável</t>
  </si>
  <si>
    <t>1.0</t>
  </si>
  <si>
    <t>Segunda entrega</t>
  </si>
  <si>
    <t>Projeto com MAVEN</t>
  </si>
  <si>
    <t>Jenkins Instalado e configurado com Maven e Git</t>
  </si>
  <si>
    <t>JUnit executado pelo Maven no Jenkin</t>
  </si>
  <si>
    <t>Wildfly executando e configurado para o JAAS (Java Autorization and Authentication Security)</t>
  </si>
  <si>
    <t>Atividade 8</t>
  </si>
  <si>
    <t>Atividade 9</t>
  </si>
  <si>
    <t>Ismaykeo</t>
  </si>
  <si>
    <t>Ismaykeo, Lucas e Karina</t>
  </si>
  <si>
    <t>Execultar as configurações nas ferramentas e inicio dos testes.</t>
  </si>
  <si>
    <t>Alan Jhones, Walter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</si>
</sst>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rgb="FF500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9" fillId="3" borderId="0" xfId="0" applyFont="1" applyFill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9" fontId="1" fillId="0" borderId="8" xfId="29" applyFont="1" applyFill="1" applyBorder="1" applyAlignment="1">
      <alignment wrapText="1"/>
    </xf>
    <xf numFmtId="0" fontId="7" fillId="2" borderId="9" xfId="0" applyFont="1" applyFill="1" applyBorder="1" applyAlignment="1">
      <alignment wrapText="1"/>
    </xf>
    <xf numFmtId="0" fontId="8" fillId="3" borderId="10" xfId="0" applyFont="1" applyFill="1" applyBorder="1" applyAlignment="1">
      <alignment wrapText="1"/>
    </xf>
    <xf numFmtId="0" fontId="5" fillId="2" borderId="5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12" xfId="0" applyFont="1" applyBorder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9" fillId="3" borderId="16" xfId="0" applyFont="1" applyFill="1" applyBorder="1"/>
    <xf numFmtId="0" fontId="9" fillId="3" borderId="16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10" xfId="0" applyBorder="1"/>
    <xf numFmtId="14" fontId="0" fillId="0" borderId="1" xfId="0" applyNumberFormat="1" applyBorder="1"/>
    <xf numFmtId="0" fontId="11" fillId="2" borderId="11" xfId="0" applyFont="1" applyFill="1" applyBorder="1" applyAlignment="1">
      <alignment horizontal="center" wrapText="1"/>
    </xf>
    <xf numFmtId="0" fontId="12" fillId="0" borderId="0" xfId="0" applyFont="1"/>
    <xf numFmtId="0" fontId="12" fillId="0" borderId="0" xfId="0" applyFont="1" applyAlignment="1">
      <alignment vertical="center" wrapText="1"/>
    </xf>
    <xf numFmtId="14" fontId="1" fillId="0" borderId="3" xfId="0" applyNumberFormat="1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10" fillId="4" borderId="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right" wrapText="1"/>
    </xf>
    <xf numFmtId="0" fontId="5" fillId="2" borderId="14" xfId="0" applyFont="1" applyFill="1" applyBorder="1" applyAlignment="1">
      <alignment horizontal="right" wrapText="1"/>
    </xf>
    <xf numFmtId="0" fontId="5" fillId="2" borderId="15" xfId="0" applyFont="1" applyFill="1" applyBorder="1" applyAlignment="1">
      <alignment horizontal="right" wrapText="1"/>
    </xf>
    <xf numFmtId="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</cellXfs>
  <cellStyles count="34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30" builtinId="8" hidden="1"/>
    <cellStyle name="Hiperlink" xfId="32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1" builtinId="9" hidden="1"/>
    <cellStyle name="Hiperlink Visitado" xfId="33" builtinId="9" hidden="1"/>
    <cellStyle name="Normal" xfId="0" builtinId="0"/>
    <cellStyle name="Porcentagem" xfId="2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Sprint1!$H$1:$K$1</c:f>
              <c:strCache>
                <c:ptCount val="4"/>
                <c:pt idx="0">
                  <c:v>Dia 1</c:v>
                </c:pt>
                <c:pt idx="1">
                  <c:v>Dia 2</c:v>
                </c:pt>
                <c:pt idx="2">
                  <c:v>Dia 3</c:v>
                </c:pt>
                <c:pt idx="3">
                  <c:v>Sprint Review</c:v>
                </c:pt>
              </c:strCache>
            </c:strRef>
          </c:cat>
          <c:val>
            <c:numRef>
              <c:f>Sprint1!$H$12:$K$12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321408"/>
        <c:axId val="2137316512"/>
      </c:lineChart>
      <c:catAx>
        <c:axId val="2137321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37316512"/>
        <c:crosses val="autoZero"/>
        <c:auto val="1"/>
        <c:lblAlgn val="ctr"/>
        <c:lblOffset val="100"/>
        <c:noMultiLvlLbl val="0"/>
      </c:catAx>
      <c:valAx>
        <c:axId val="213731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3214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pt-BR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107461</xdr:colOff>
      <xdr:row>12</xdr:row>
      <xdr:rowOff>107461</xdr:rowOff>
    </xdr:from>
    <xdr:to>
      <xdr:col>11</xdr:col>
      <xdr:colOff>48846</xdr:colOff>
      <xdr:row>33</xdr:row>
      <xdr:rowOff>58615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M18" sqref="M18"/>
    </sheetView>
  </sheetViews>
  <sheetFormatPr defaultColWidth="11.42578125" defaultRowHeight="15" x14ac:dyDescent="0.25"/>
  <cols>
    <col min="1" max="1" width="6" style="7" customWidth="1"/>
  </cols>
  <sheetData>
    <row r="1" spans="1:1" x14ac:dyDescent="0.25">
      <c r="A1" s="7" t="s">
        <v>32</v>
      </c>
    </row>
    <row r="2" spans="1:1" x14ac:dyDescent="0.25">
      <c r="A2" s="7">
        <v>0</v>
      </c>
    </row>
    <row r="3" spans="1:1" x14ac:dyDescent="0.25">
      <c r="A3" s="7">
        <v>0.5</v>
      </c>
    </row>
    <row r="4" spans="1:1" x14ac:dyDescent="0.25">
      <c r="A4" s="7">
        <v>1</v>
      </c>
    </row>
    <row r="5" spans="1:1" x14ac:dyDescent="0.25">
      <c r="A5" s="7">
        <v>2</v>
      </c>
    </row>
    <row r="6" spans="1:1" x14ac:dyDescent="0.25">
      <c r="A6" s="7">
        <v>3</v>
      </c>
    </row>
    <row r="7" spans="1:1" x14ac:dyDescent="0.25">
      <c r="A7" s="7">
        <v>5</v>
      </c>
    </row>
    <row r="8" spans="1:1" x14ac:dyDescent="0.25">
      <c r="A8" s="7">
        <v>8</v>
      </c>
    </row>
    <row r="9" spans="1:1" x14ac:dyDescent="0.25">
      <c r="A9" s="7">
        <v>13</v>
      </c>
    </row>
    <row r="10" spans="1:1" x14ac:dyDescent="0.25">
      <c r="A10" s="7">
        <v>20</v>
      </c>
    </row>
    <row r="11" spans="1:1" x14ac:dyDescent="0.25">
      <c r="A11" s="7">
        <v>40</v>
      </c>
    </row>
    <row r="12" spans="1:1" x14ac:dyDescent="0.25">
      <c r="A12" s="7">
        <v>100</v>
      </c>
    </row>
    <row r="13" spans="1:1" x14ac:dyDescent="0.25">
      <c r="A13" s="7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ColWidth="11.42578125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6" sqref="F6"/>
    </sheetView>
  </sheetViews>
  <sheetFormatPr defaultColWidth="11.42578125" defaultRowHeight="15" x14ac:dyDescent="0.25"/>
  <cols>
    <col min="3" max="3" width="30.7109375" customWidth="1"/>
    <col min="4" max="4" width="20.7109375" bestFit="1" customWidth="1"/>
  </cols>
  <sheetData>
    <row r="1" spans="1:4" ht="19.5" thickBot="1" x14ac:dyDescent="0.35">
      <c r="A1" s="49" t="s">
        <v>38</v>
      </c>
      <c r="B1" s="49"/>
      <c r="C1" s="49"/>
      <c r="D1" s="49"/>
    </row>
    <row r="2" spans="1:4" ht="18.75" x14ac:dyDescent="0.3">
      <c r="A2" s="34" t="s">
        <v>39</v>
      </c>
      <c r="B2" s="35" t="s">
        <v>40</v>
      </c>
      <c r="C2" s="35" t="s">
        <v>41</v>
      </c>
      <c r="D2" s="36" t="s">
        <v>42</v>
      </c>
    </row>
    <row r="3" spans="1:4" x14ac:dyDescent="0.25">
      <c r="A3" s="37" t="s">
        <v>43</v>
      </c>
      <c r="B3" s="43">
        <v>42079</v>
      </c>
      <c r="C3" s="38" t="s">
        <v>44</v>
      </c>
      <c r="D3" s="39" t="s">
        <v>54</v>
      </c>
    </row>
    <row r="4" spans="1:4" x14ac:dyDescent="0.25">
      <c r="A4" s="37"/>
      <c r="B4" s="38"/>
      <c r="C4" s="38"/>
      <c r="D4" s="39"/>
    </row>
    <row r="5" spans="1:4" x14ac:dyDescent="0.25">
      <c r="A5" s="37"/>
      <c r="B5" s="38"/>
      <c r="C5" s="38"/>
      <c r="D5" s="39"/>
    </row>
    <row r="6" spans="1:4" x14ac:dyDescent="0.25">
      <c r="A6" s="37"/>
      <c r="B6" s="38"/>
      <c r="C6" s="38"/>
      <c r="D6" s="39"/>
    </row>
    <row r="7" spans="1:4" x14ac:dyDescent="0.25">
      <c r="A7" s="37"/>
      <c r="B7" s="38"/>
      <c r="C7" s="38"/>
      <c r="D7" s="39"/>
    </row>
    <row r="8" spans="1:4" x14ac:dyDescent="0.25">
      <c r="A8" s="37"/>
      <c r="B8" s="38"/>
      <c r="C8" s="38"/>
      <c r="D8" s="39"/>
    </row>
    <row r="9" spans="1:4" x14ac:dyDescent="0.25">
      <c r="A9" s="37"/>
      <c r="B9" s="38"/>
      <c r="C9" s="38"/>
      <c r="D9" s="39"/>
    </row>
    <row r="10" spans="1:4" x14ac:dyDescent="0.25">
      <c r="A10" s="37"/>
      <c r="B10" s="38"/>
      <c r="C10" s="38"/>
      <c r="D10" s="39"/>
    </row>
    <row r="11" spans="1:4" x14ac:dyDescent="0.25">
      <c r="A11" s="37"/>
      <c r="B11" s="38"/>
      <c r="C11" s="38"/>
      <c r="D11" s="39"/>
    </row>
    <row r="12" spans="1:4" ht="15.75" thickBot="1" x14ac:dyDescent="0.3">
      <c r="A12" s="40"/>
      <c r="B12" s="41"/>
      <c r="C12" s="41"/>
      <c r="D12" s="42"/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D1" zoomScale="130" zoomScaleNormal="130" zoomScalePageLayoutView="130" workbookViewId="0">
      <selection activeCell="J5" sqref="J5"/>
    </sheetView>
  </sheetViews>
  <sheetFormatPr defaultColWidth="12" defaultRowHeight="12.75" x14ac:dyDescent="0.2"/>
  <cols>
    <col min="1" max="1" width="5.7109375" style="1" customWidth="1"/>
    <col min="2" max="2" width="39.85546875" style="3" customWidth="1"/>
    <col min="3" max="3" width="37" style="3" customWidth="1"/>
    <col min="4" max="4" width="23.140625" style="1" bestFit="1" customWidth="1"/>
    <col min="5" max="5" width="11.7109375" style="1" bestFit="1" customWidth="1"/>
    <col min="6" max="6" width="7.28515625" style="1" customWidth="1"/>
    <col min="7" max="7" width="6.7109375" style="9" customWidth="1"/>
    <col min="8" max="8" width="6" style="9" bestFit="1" customWidth="1"/>
    <col min="9" max="10" width="5.140625" style="9" bestFit="1" customWidth="1"/>
    <col min="11" max="11" width="7.42578125" style="9" customWidth="1"/>
    <col min="12" max="16384" width="12" style="1"/>
  </cols>
  <sheetData>
    <row r="1" spans="1:11" ht="38.25" x14ac:dyDescent="0.2">
      <c r="A1" s="20" t="s">
        <v>18</v>
      </c>
      <c r="B1" s="44" t="s">
        <v>3</v>
      </c>
      <c r="C1" s="21" t="s">
        <v>4</v>
      </c>
      <c r="D1" s="22" t="s">
        <v>5</v>
      </c>
      <c r="E1" s="22" t="s">
        <v>0</v>
      </c>
      <c r="F1" s="21" t="s">
        <v>35</v>
      </c>
      <c r="G1" s="21" t="s">
        <v>34</v>
      </c>
      <c r="H1" s="22" t="s">
        <v>15</v>
      </c>
      <c r="I1" s="22" t="s">
        <v>16</v>
      </c>
      <c r="J1" s="22" t="s">
        <v>17</v>
      </c>
      <c r="K1" s="23" t="s">
        <v>2</v>
      </c>
    </row>
    <row r="2" spans="1:11" ht="12" customHeight="1" x14ac:dyDescent="0.25">
      <c r="A2" s="57">
        <v>1</v>
      </c>
      <c r="B2" s="55" t="s">
        <v>29</v>
      </c>
      <c r="C2" s="45" t="s">
        <v>45</v>
      </c>
      <c r="D2" s="39" t="s">
        <v>51</v>
      </c>
      <c r="E2" s="5" t="s">
        <v>7</v>
      </c>
      <c r="F2" s="5">
        <v>4</v>
      </c>
      <c r="G2" s="8">
        <v>2</v>
      </c>
      <c r="H2" s="8" t="s">
        <v>32</v>
      </c>
      <c r="I2" s="8" t="s">
        <v>32</v>
      </c>
      <c r="J2" s="8" t="s">
        <v>32</v>
      </c>
      <c r="K2" s="24" t="e">
        <f>#REF!</f>
        <v>#REF!</v>
      </c>
    </row>
    <row r="3" spans="1:11" ht="25.5" x14ac:dyDescent="0.25">
      <c r="A3" s="57"/>
      <c r="B3" s="55"/>
      <c r="C3" s="46" t="s">
        <v>46</v>
      </c>
      <c r="D3" s="39" t="s">
        <v>52</v>
      </c>
      <c r="E3" s="5" t="s">
        <v>7</v>
      </c>
      <c r="F3" s="5">
        <v>4</v>
      </c>
      <c r="G3" s="8">
        <v>2</v>
      </c>
      <c r="H3" s="8" t="s">
        <v>32</v>
      </c>
      <c r="I3" s="8" t="str">
        <f t="shared" ref="I3:J3" si="0">H3</f>
        <v>?</v>
      </c>
      <c r="J3" s="8" t="str">
        <f t="shared" si="0"/>
        <v>?</v>
      </c>
      <c r="K3" s="24" t="e">
        <f>#REF!</f>
        <v>#REF!</v>
      </c>
    </row>
    <row r="4" spans="1:11" ht="15" x14ac:dyDescent="0.25">
      <c r="A4" s="57"/>
      <c r="B4" s="55"/>
      <c r="C4" s="46" t="s">
        <v>47</v>
      </c>
      <c r="D4" s="39" t="s">
        <v>52</v>
      </c>
      <c r="E4" s="5" t="s">
        <v>7</v>
      </c>
      <c r="F4" s="5">
        <v>4</v>
      </c>
      <c r="G4" s="8">
        <v>2</v>
      </c>
      <c r="H4" s="8"/>
      <c r="I4" s="8"/>
      <c r="J4" s="8"/>
      <c r="K4" s="24"/>
    </row>
    <row r="5" spans="1:11" ht="38.25" x14ac:dyDescent="0.25">
      <c r="A5" s="57"/>
      <c r="B5" s="55"/>
      <c r="C5" s="46" t="s">
        <v>48</v>
      </c>
      <c r="D5" s="39" t="s">
        <v>52</v>
      </c>
      <c r="E5" s="5" t="s">
        <v>19</v>
      </c>
      <c r="F5" s="5">
        <v>4</v>
      </c>
      <c r="G5" s="8">
        <v>2</v>
      </c>
      <c r="H5" s="8"/>
      <c r="I5" s="8"/>
      <c r="J5" s="8"/>
      <c r="K5" s="24"/>
    </row>
    <row r="6" spans="1:11" ht="38.25" x14ac:dyDescent="0.25">
      <c r="A6" s="57"/>
      <c r="B6" s="55"/>
      <c r="C6" s="46" t="s">
        <v>48</v>
      </c>
      <c r="D6" s="39" t="s">
        <v>52</v>
      </c>
      <c r="E6" s="5" t="s">
        <v>7</v>
      </c>
      <c r="F6" s="5">
        <v>4</v>
      </c>
      <c r="G6" s="8">
        <v>2</v>
      </c>
      <c r="H6" s="8">
        <f t="shared" ref="H6:H10" si="1">G6</f>
        <v>2</v>
      </c>
      <c r="I6" s="8">
        <f t="shared" ref="I6:J6" si="2">H6</f>
        <v>2</v>
      </c>
      <c r="J6" s="8">
        <f t="shared" si="2"/>
        <v>2</v>
      </c>
      <c r="K6" s="24" t="e">
        <f>#REF!</f>
        <v>#REF!</v>
      </c>
    </row>
    <row r="7" spans="1:11" ht="12" customHeight="1" x14ac:dyDescent="0.2">
      <c r="A7" s="57">
        <v>2</v>
      </c>
      <c r="B7" s="56" t="s">
        <v>30</v>
      </c>
      <c r="C7" s="4" t="s">
        <v>12</v>
      </c>
      <c r="D7" s="5" t="s">
        <v>8</v>
      </c>
      <c r="E7" s="5" t="s">
        <v>6</v>
      </c>
      <c r="F7" s="5"/>
      <c r="G7" s="8" t="s">
        <v>32</v>
      </c>
      <c r="H7" s="8" t="str">
        <f t="shared" si="1"/>
        <v>?</v>
      </c>
      <c r="I7" s="8" t="str">
        <f t="shared" ref="I7:J7" si="3">H7</f>
        <v>?</v>
      </c>
      <c r="J7" s="8" t="str">
        <f t="shared" si="3"/>
        <v>?</v>
      </c>
      <c r="K7" s="24" t="e">
        <f>#REF!</f>
        <v>#REF!</v>
      </c>
    </row>
    <row r="8" spans="1:11" x14ac:dyDescent="0.2">
      <c r="A8" s="57"/>
      <c r="B8" s="56"/>
      <c r="C8" s="4" t="s">
        <v>13</v>
      </c>
      <c r="D8" s="5" t="s">
        <v>9</v>
      </c>
      <c r="E8" s="5" t="s">
        <v>6</v>
      </c>
      <c r="F8" s="5"/>
      <c r="G8" s="8" t="s">
        <v>32</v>
      </c>
      <c r="H8" s="8" t="str">
        <f t="shared" si="1"/>
        <v>?</v>
      </c>
      <c r="I8" s="8" t="str">
        <f t="shared" ref="I8:J8" si="4">H8</f>
        <v>?</v>
      </c>
      <c r="J8" s="8" t="str">
        <f t="shared" si="4"/>
        <v>?</v>
      </c>
      <c r="K8" s="24" t="e">
        <f>#REF!</f>
        <v>#REF!</v>
      </c>
    </row>
    <row r="9" spans="1:11" x14ac:dyDescent="0.2">
      <c r="A9" s="57"/>
      <c r="B9" s="56"/>
      <c r="C9" s="4" t="s">
        <v>49</v>
      </c>
      <c r="D9" s="5" t="s">
        <v>10</v>
      </c>
      <c r="E9" s="5" t="s">
        <v>6</v>
      </c>
      <c r="F9" s="5"/>
      <c r="G9" s="8" t="s">
        <v>32</v>
      </c>
      <c r="H9" s="8" t="str">
        <f t="shared" si="1"/>
        <v>?</v>
      </c>
      <c r="I9" s="8" t="str">
        <f t="shared" ref="I9:J9" si="5">H9</f>
        <v>?</v>
      </c>
      <c r="J9" s="8" t="str">
        <f t="shared" si="5"/>
        <v>?</v>
      </c>
      <c r="K9" s="24" t="e">
        <f>#REF!</f>
        <v>#REF!</v>
      </c>
    </row>
    <row r="10" spans="1:11" x14ac:dyDescent="0.2">
      <c r="A10" s="57"/>
      <c r="B10" s="56"/>
      <c r="C10" s="1" t="s">
        <v>50</v>
      </c>
      <c r="D10" s="5" t="s">
        <v>11</v>
      </c>
      <c r="E10" s="5" t="s">
        <v>6</v>
      </c>
      <c r="F10" s="5"/>
      <c r="G10" s="8" t="s">
        <v>32</v>
      </c>
      <c r="H10" s="8" t="str">
        <f t="shared" si="1"/>
        <v>?</v>
      </c>
      <c r="I10" s="8" t="str">
        <f t="shared" ref="I10:J10" si="6">H10</f>
        <v>?</v>
      </c>
      <c r="J10" s="8" t="str">
        <f t="shared" si="6"/>
        <v>?</v>
      </c>
      <c r="K10" s="24" t="e">
        <f>#REF!</f>
        <v>#REF!</v>
      </c>
    </row>
    <row r="11" spans="1:11" x14ac:dyDescent="0.2">
      <c r="A11" s="25"/>
      <c r="B11" s="26"/>
      <c r="C11" s="27"/>
      <c r="D11" s="28"/>
      <c r="E11" s="28"/>
      <c r="F11" s="28"/>
      <c r="G11" s="29"/>
      <c r="H11" s="29"/>
      <c r="I11" s="29"/>
      <c r="J11" s="29"/>
      <c r="K11" s="30"/>
    </row>
    <row r="12" spans="1:11" s="2" customFormat="1" ht="14.1" customHeight="1" thickBot="1" x14ac:dyDescent="0.25">
      <c r="A12" s="52" t="s">
        <v>1</v>
      </c>
      <c r="B12" s="53"/>
      <c r="C12" s="53"/>
      <c r="D12" s="53"/>
      <c r="E12" s="54"/>
      <c r="F12" s="31">
        <f t="shared" ref="F12:K12" si="7">SUM(F2:F10)</f>
        <v>20</v>
      </c>
      <c r="G12" s="32">
        <f t="shared" si="7"/>
        <v>10</v>
      </c>
      <c r="H12" s="32">
        <f t="shared" si="7"/>
        <v>2</v>
      </c>
      <c r="I12" s="32">
        <f t="shared" ref="I12:J12" si="8">SUM(I2:I10)</f>
        <v>2</v>
      </c>
      <c r="J12" s="32">
        <f t="shared" si="8"/>
        <v>2</v>
      </c>
      <c r="K12" s="33" t="e">
        <f t="shared" si="7"/>
        <v>#REF!</v>
      </c>
    </row>
    <row r="13" spans="1:11" ht="13.5" thickBot="1" x14ac:dyDescent="0.25"/>
    <row r="14" spans="1:11" ht="15" x14ac:dyDescent="0.25">
      <c r="B14" s="10" t="s">
        <v>14</v>
      </c>
      <c r="C14" s="50" t="s">
        <v>20</v>
      </c>
      <c r="D14" s="51"/>
    </row>
    <row r="15" spans="1:11" ht="25.5" x14ac:dyDescent="0.2">
      <c r="B15" s="12" t="s">
        <v>53</v>
      </c>
      <c r="C15" s="13" t="s">
        <v>22</v>
      </c>
      <c r="D15" s="14">
        <v>5</v>
      </c>
    </row>
    <row r="16" spans="1:11" ht="15" x14ac:dyDescent="0.25">
      <c r="B16" s="11" t="s">
        <v>36</v>
      </c>
      <c r="C16" s="13" t="s">
        <v>21</v>
      </c>
      <c r="D16" s="14">
        <v>30</v>
      </c>
    </row>
    <row r="17" spans="2:4" x14ac:dyDescent="0.2">
      <c r="B17" s="47">
        <v>42072</v>
      </c>
      <c r="C17" s="13" t="s">
        <v>23</v>
      </c>
      <c r="D17" s="14">
        <v>7</v>
      </c>
    </row>
    <row r="18" spans="2:4" ht="15" x14ac:dyDescent="0.25">
      <c r="B18" s="11" t="s">
        <v>37</v>
      </c>
      <c r="C18" s="15" t="s">
        <v>28</v>
      </c>
      <c r="D18" s="16">
        <f>D15*D16*D17</f>
        <v>1050</v>
      </c>
    </row>
    <row r="19" spans="2:4" ht="13.5" thickBot="1" x14ac:dyDescent="0.25">
      <c r="B19" s="48">
        <v>42079</v>
      </c>
      <c r="C19" s="13" t="s">
        <v>24</v>
      </c>
      <c r="D19" s="16">
        <f>1.5*D15*D16</f>
        <v>225</v>
      </c>
    </row>
    <row r="20" spans="2:4" x14ac:dyDescent="0.2">
      <c r="C20" s="13" t="s">
        <v>25</v>
      </c>
      <c r="D20" s="16">
        <f>0.25*D15*D17</f>
        <v>8.75</v>
      </c>
    </row>
    <row r="21" spans="2:4" x14ac:dyDescent="0.2">
      <c r="C21" s="13" t="s">
        <v>26</v>
      </c>
      <c r="D21" s="17">
        <v>0.8</v>
      </c>
    </row>
    <row r="22" spans="2:4" ht="15.75" thickBot="1" x14ac:dyDescent="0.3">
      <c r="B22" s="6" t="s">
        <v>31</v>
      </c>
      <c r="C22" s="18" t="s">
        <v>27</v>
      </c>
      <c r="D22" s="19">
        <f>(D18-SUM(D19:D20))*D21</f>
        <v>653</v>
      </c>
    </row>
  </sheetData>
  <mergeCells count="6">
    <mergeCell ref="C14:D14"/>
    <mergeCell ref="A12:E12"/>
    <mergeCell ref="B2:B6"/>
    <mergeCell ref="B7:B10"/>
    <mergeCell ref="A2:A6"/>
    <mergeCell ref="A7:A10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status_list!$A$1:$A$3</xm:f>
          </x14:formula1>
          <xm:sqref>E2:E10</xm:sqref>
        </x14:dataValidation>
        <x14:dataValidation type="list" allowBlank="1" showInputMessage="1" showErrorMessage="1">
          <x14:formula1>
            <xm:f>list_planning_poker!$A$1:$A$13</xm:f>
          </x14:formula1>
          <xm:sqref>G2:G10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list_planning_poker</vt:lpstr>
      <vt:lpstr>status_list</vt:lpstr>
      <vt:lpstr>Controle de Versão</vt:lpstr>
      <vt:lpstr>Sprint1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NEXTI-PC</cp:lastModifiedBy>
  <cp:lastPrinted>2014-04-28T03:27:45Z</cp:lastPrinted>
  <dcterms:created xsi:type="dcterms:W3CDTF">2014-04-13T23:19:47Z</dcterms:created>
  <dcterms:modified xsi:type="dcterms:W3CDTF">2015-03-16T20:28:17Z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