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8_{255483E2-4FAD-4E1D-B701-6CE3251E45B5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F43" i="12"/>
  <c r="B36" i="12"/>
  <c r="N36" i="12" s="1" a="1"/>
  <c r="N36" i="12" s="1"/>
  <c r="N37" i="12" s="1"/>
  <c r="O32" i="12" a="1"/>
  <c r="O32" i="12" s="1"/>
  <c r="O33" i="12" s="1"/>
  <c r="N32" i="12"/>
  <c r="N33" i="12" s="1"/>
  <c r="N32" i="12" a="1"/>
  <c r="I32" i="12" a="1"/>
  <c r="I32" i="12" s="1"/>
  <c r="I33" i="12" s="1"/>
  <c r="H32" i="12"/>
  <c r="H33" i="12" s="1"/>
  <c r="H32" i="12" a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E29" i="1" a="1"/>
  <c r="E29" i="1" s="1"/>
  <c r="E30" i="1" s="1"/>
  <c r="F29" i="1" a="1"/>
  <c r="F29" i="1" s="1"/>
  <c r="F30" i="1" s="1"/>
  <c r="G29" i="1" a="1"/>
  <c r="G29" i="1" s="1"/>
  <c r="G30" i="1" s="1"/>
  <c r="H29" i="1" a="1"/>
  <c r="H29" i="1" s="1"/>
  <c r="H30" i="1" s="1"/>
  <c r="I29" i="1" a="1"/>
  <c r="I29" i="1" s="1"/>
  <c r="I30" i="1" s="1"/>
  <c r="J29" i="1" a="1"/>
  <c r="J29" i="1" s="1"/>
  <c r="J30" i="1" s="1"/>
  <c r="K29" i="1" a="1"/>
  <c r="K29" i="1" s="1"/>
  <c r="K30" i="1" s="1"/>
  <c r="L29" i="1" a="1"/>
  <c r="L29" i="1" s="1"/>
  <c r="L30" i="1" s="1"/>
  <c r="M29" i="1" a="1"/>
  <c r="M29" i="1" s="1"/>
  <c r="M30" i="1" s="1"/>
  <c r="N29" i="1" a="1"/>
  <c r="N29" i="1" s="1"/>
  <c r="N30" i="1" s="1"/>
  <c r="O29" i="1" a="1"/>
  <c r="O29" i="1" s="1"/>
  <c r="O30" i="1" s="1"/>
  <c r="P29" i="1" a="1"/>
  <c r="P29" i="1" s="1"/>
  <c r="P30" i="1" s="1"/>
  <c r="Q29" i="1" a="1"/>
  <c r="Q29" i="1" s="1"/>
  <c r="Q30" i="1" s="1"/>
  <c r="R29" i="1" a="1"/>
  <c r="R29" i="1" s="1"/>
  <c r="R30" i="1" s="1"/>
  <c r="D29" i="1" a="1"/>
  <c r="D29" i="1" s="1"/>
  <c r="D30" i="1" s="1"/>
  <c r="B11" i="11"/>
  <c r="B2" i="11"/>
  <c r="F44" i="1"/>
  <c r="B33" i="1"/>
  <c r="M33" i="1" s="1" a="1"/>
  <c r="M33" i="1" s="1"/>
  <c r="M34" i="1" s="1"/>
  <c r="R5" i="1" a="1"/>
  <c r="R5" i="1" s="1"/>
  <c r="R6" i="1" s="1"/>
  <c r="Q5" i="1" a="1"/>
  <c r="Q5" i="1" s="1"/>
  <c r="Q6" i="1" s="1"/>
  <c r="P5" i="1" a="1"/>
  <c r="P5" i="1" s="1"/>
  <c r="P6" i="1" s="1"/>
  <c r="O5" i="1" a="1"/>
  <c r="O5" i="1" s="1"/>
  <c r="O6" i="1" s="1"/>
  <c r="N5" i="1" a="1"/>
  <c r="N5" i="1" s="1"/>
  <c r="N6" i="1" s="1"/>
  <c r="M5" i="1" a="1"/>
  <c r="M5" i="1" s="1"/>
  <c r="M6" i="1" s="1"/>
  <c r="L5" i="1" a="1"/>
  <c r="L5" i="1" s="1"/>
  <c r="L6" i="1" s="1"/>
  <c r="K5" i="1" a="1"/>
  <c r="K5" i="1" s="1"/>
  <c r="K6" i="1" s="1"/>
  <c r="J5" i="1" a="1"/>
  <c r="J5" i="1" s="1"/>
  <c r="J6" i="1" s="1"/>
  <c r="I5" i="1" a="1"/>
  <c r="I5" i="1" s="1"/>
  <c r="I6" i="1" s="1"/>
  <c r="H5" i="1" a="1"/>
  <c r="H5" i="1" s="1"/>
  <c r="H6" i="1" s="1"/>
  <c r="G5" i="1" a="1"/>
  <c r="G5" i="1" s="1"/>
  <c r="G6" i="1" s="1"/>
  <c r="F5" i="1" a="1"/>
  <c r="F5" i="1" s="1"/>
  <c r="F6" i="1" s="1"/>
  <c r="E5" i="1" a="1"/>
  <c r="E5" i="1" s="1"/>
  <c r="E6" i="1" s="1"/>
  <c r="D5" i="1" a="1"/>
  <c r="D5" i="1" s="1"/>
  <c r="D6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O9" i="1" s="1" a="1"/>
  <c r="O9" i="1" s="1"/>
  <c r="O10" i="1" s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N33" i="1" l="1" a="1"/>
  <c r="N33" i="1" s="1"/>
  <c r="N34" i="1" s="1"/>
  <c r="O33" i="1" a="1"/>
  <c r="O33" i="1" s="1"/>
  <c r="O34" i="1" s="1"/>
  <c r="D33" i="1" a="1"/>
  <c r="D33" i="1" s="1"/>
  <c r="D34" i="1" s="1"/>
  <c r="P33" i="1" a="1"/>
  <c r="P33" i="1" s="1"/>
  <c r="P34" i="1" s="1"/>
  <c r="I33" i="1" a="1"/>
  <c r="I33" i="1" s="1"/>
  <c r="I34" i="1" s="1"/>
  <c r="J33" i="1" a="1"/>
  <c r="J33" i="1" s="1"/>
  <c r="J34" i="1" s="1"/>
  <c r="E33" i="1" a="1"/>
  <c r="E33" i="1" s="1"/>
  <c r="E34" i="1" s="1"/>
  <c r="Q33" i="1" a="1"/>
  <c r="Q33" i="1" s="1"/>
  <c r="Q34" i="1" s="1"/>
  <c r="F33" i="1" a="1"/>
  <c r="F33" i="1" s="1"/>
  <c r="F34" i="1" s="1"/>
  <c r="R33" i="1" a="1"/>
  <c r="R33" i="1" s="1"/>
  <c r="R34" i="1" s="1"/>
  <c r="G33" i="1" a="1"/>
  <c r="G33" i="1" s="1"/>
  <c r="G34" i="1" s="1"/>
  <c r="H33" i="1" a="1"/>
  <c r="H33" i="1" s="1"/>
  <c r="H34" i="1" s="1"/>
  <c r="B37" i="1"/>
  <c r="K33" i="1" a="1"/>
  <c r="K33" i="1" s="1"/>
  <c r="K34" i="1" s="1"/>
  <c r="L33" i="1" a="1"/>
  <c r="L33" i="1" s="1"/>
  <c r="L34" i="1" s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E13" i="1" s="1" a="1"/>
  <c r="E13" i="1" s="1"/>
  <c r="E14" i="1" s="1"/>
  <c r="I13" i="1" a="1"/>
  <c r="I13" i="1" s="1"/>
  <c r="I14" i="1" s="1"/>
  <c r="O13" i="1" a="1"/>
  <c r="O13" i="1" s="1"/>
  <c r="O14" i="1" s="1"/>
  <c r="D13" i="1" a="1"/>
  <c r="D13" i="1" s="1"/>
  <c r="D14" i="1" s="1"/>
  <c r="J13" i="1" a="1"/>
  <c r="J13" i="1" s="1"/>
  <c r="J14" i="1" s="1"/>
  <c r="P13" i="1" a="1"/>
  <c r="P13" i="1" s="1"/>
  <c r="P14" i="1" s="1"/>
  <c r="D9" i="1" a="1"/>
  <c r="D9" i="1" s="1"/>
  <c r="D10" i="1" s="1"/>
  <c r="P9" i="1" a="1"/>
  <c r="P9" i="1" s="1"/>
  <c r="P10" i="1" s="1"/>
  <c r="E9" i="1" a="1"/>
  <c r="E9" i="1" s="1"/>
  <c r="E10" i="1" s="1"/>
  <c r="Q9" i="1" a="1"/>
  <c r="Q9" i="1" s="1"/>
  <c r="Q10" i="1" s="1"/>
  <c r="F9" i="1" a="1"/>
  <c r="F9" i="1" s="1"/>
  <c r="F10" i="1" s="1"/>
  <c r="R9" i="1" a="1"/>
  <c r="R9" i="1" s="1"/>
  <c r="R10" i="1" s="1"/>
  <c r="G9" i="1" a="1"/>
  <c r="G9" i="1" s="1"/>
  <c r="G10" i="1" s="1"/>
  <c r="H9" i="1" a="1"/>
  <c r="H9" i="1" s="1"/>
  <c r="H10" i="1" s="1"/>
  <c r="I9" i="1" a="1"/>
  <c r="I9" i="1" s="1"/>
  <c r="I10" i="1" s="1"/>
  <c r="J9" i="1" a="1"/>
  <c r="J9" i="1" s="1"/>
  <c r="J10" i="1" s="1"/>
  <c r="K9" i="1" a="1"/>
  <c r="K9" i="1" s="1"/>
  <c r="K10" i="1" s="1"/>
  <c r="L9" i="1" a="1"/>
  <c r="L9" i="1" s="1"/>
  <c r="L10" i="1" s="1"/>
  <c r="M9" i="1" a="1"/>
  <c r="M9" i="1" s="1"/>
  <c r="M10" i="1" s="1"/>
  <c r="N9" i="1" a="1"/>
  <c r="N9" i="1" s="1"/>
  <c r="N10" i="1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H13" i="1" l="1" a="1"/>
  <c r="H13" i="1" s="1"/>
  <c r="H14" i="1" s="1"/>
  <c r="M13" i="1" a="1"/>
  <c r="M13" i="1" s="1"/>
  <c r="M14" i="1" s="1"/>
  <c r="G13" i="1" a="1"/>
  <c r="G13" i="1" s="1"/>
  <c r="G14" i="1" s="1"/>
  <c r="R13" i="1" a="1"/>
  <c r="R13" i="1" s="1"/>
  <c r="R14" i="1" s="1"/>
  <c r="K13" i="1" a="1"/>
  <c r="K13" i="1" s="1"/>
  <c r="K14" i="1" s="1"/>
  <c r="L13" i="1" a="1"/>
  <c r="L13" i="1" s="1"/>
  <c r="L14" i="1" s="1"/>
  <c r="F13" i="1" a="1"/>
  <c r="F13" i="1" s="1"/>
  <c r="F14" i="1" s="1"/>
  <c r="Q13" i="1" a="1"/>
  <c r="Q13" i="1" s="1"/>
  <c r="Q14" i="1" s="1"/>
  <c r="J37" i="1" a="1"/>
  <c r="J37" i="1" s="1"/>
  <c r="J38" i="1" s="1"/>
  <c r="I37" i="1" a="1"/>
  <c r="I37" i="1" s="1"/>
  <c r="I38" i="1" s="1"/>
  <c r="F37" i="1" a="1"/>
  <c r="F37" i="1" s="1"/>
  <c r="F38" i="1" s="1"/>
  <c r="B41" i="1"/>
  <c r="B45" i="1" s="1"/>
  <c r="B49" i="1" s="1"/>
  <c r="H37" i="1" a="1"/>
  <c r="H37" i="1" s="1"/>
  <c r="H38" i="1" s="1"/>
  <c r="Q37" i="1" a="1"/>
  <c r="Q37" i="1" s="1"/>
  <c r="Q38" i="1" s="1"/>
  <c r="E37" i="1" a="1"/>
  <c r="E37" i="1" s="1"/>
  <c r="E38" i="1" s="1"/>
  <c r="P37" i="1" a="1"/>
  <c r="P37" i="1" s="1"/>
  <c r="P38" i="1" s="1"/>
  <c r="D37" i="1" a="1"/>
  <c r="D37" i="1" s="1"/>
  <c r="D38" i="1" s="1"/>
  <c r="O37" i="1" a="1"/>
  <c r="O37" i="1" s="1"/>
  <c r="O38" i="1" s="1"/>
  <c r="N37" i="1" a="1"/>
  <c r="N37" i="1" s="1"/>
  <c r="N38" i="1" s="1"/>
  <c r="M37" i="1" a="1"/>
  <c r="M37" i="1" s="1"/>
  <c r="M38" i="1" s="1"/>
  <c r="L37" i="1" a="1"/>
  <c r="L37" i="1" s="1"/>
  <c r="L38" i="1" s="1"/>
  <c r="G37" i="1" a="1"/>
  <c r="G37" i="1" s="1"/>
  <c r="G38" i="1" s="1"/>
  <c r="R37" i="1" a="1"/>
  <c r="R37" i="1" s="1"/>
  <c r="R38" i="1" s="1"/>
  <c r="K37" i="1" a="1"/>
  <c r="K37" i="1" s="1"/>
  <c r="K38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N13" i="1" a="1"/>
  <c r="N13" i="1" s="1"/>
  <c r="N14" i="1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J41" i="1" a="1"/>
  <c r="J41" i="1" s="1"/>
  <c r="J42" i="1" s="1"/>
  <c r="I41" i="1" a="1"/>
  <c r="I41" i="1" s="1"/>
  <c r="I42" i="1" s="1"/>
  <c r="H41" i="1" a="1"/>
  <c r="H41" i="1" s="1"/>
  <c r="H42" i="1" s="1"/>
  <c r="G41" i="1" a="1"/>
  <c r="G41" i="1" s="1"/>
  <c r="G42" i="1" s="1"/>
  <c r="K41" i="1" a="1"/>
  <c r="K41" i="1" s="1"/>
  <c r="K42" i="1" s="1"/>
  <c r="R41" i="1" a="1"/>
  <c r="R41" i="1" s="1"/>
  <c r="R42" i="1" s="1"/>
  <c r="F41" i="1" a="1"/>
  <c r="F41" i="1" s="1"/>
  <c r="F42" i="1" s="1"/>
  <c r="Q41" i="1" a="1"/>
  <c r="Q41" i="1" s="1"/>
  <c r="Q42" i="1" s="1"/>
  <c r="E41" i="1" a="1"/>
  <c r="E41" i="1" s="1"/>
  <c r="E42" i="1" s="1"/>
  <c r="P41" i="1" a="1"/>
  <c r="P41" i="1" s="1"/>
  <c r="P42" i="1" s="1"/>
  <c r="D41" i="1" a="1"/>
  <c r="D41" i="1" s="1"/>
  <c r="D42" i="1" s="1"/>
  <c r="O41" i="1" a="1"/>
  <c r="O41" i="1" s="1"/>
  <c r="O42" i="1" s="1"/>
  <c r="L41" i="1" a="1"/>
  <c r="L41" i="1" s="1"/>
  <c r="L42" i="1" s="1"/>
  <c r="N41" i="1" a="1"/>
  <c r="N41" i="1" s="1"/>
  <c r="N42" i="1" s="1"/>
  <c r="M41" i="1" a="1"/>
  <c r="M41" i="1" s="1"/>
  <c r="M42" i="1" s="1"/>
  <c r="N17" i="1" a="1"/>
  <c r="N17" i="1" s="1"/>
  <c r="N18" i="1" s="1"/>
  <c r="B21" i="1"/>
  <c r="O17" i="1" a="1"/>
  <c r="O17" i="1" s="1"/>
  <c r="O18" i="1" s="1"/>
  <c r="H17" i="1" a="1"/>
  <c r="H17" i="1" s="1"/>
  <c r="H18" i="1" s="1"/>
  <c r="D17" i="1" a="1"/>
  <c r="D17" i="1" s="1"/>
  <c r="D18" i="1" s="1"/>
  <c r="J17" i="1" a="1"/>
  <c r="J17" i="1" s="1"/>
  <c r="J18" i="1" s="1"/>
  <c r="P17" i="1" a="1"/>
  <c r="P17" i="1" s="1"/>
  <c r="P18" i="1" s="1"/>
  <c r="E17" i="1" a="1"/>
  <c r="E17" i="1" s="1"/>
  <c r="E18" i="1" s="1"/>
  <c r="K17" i="1" a="1"/>
  <c r="K17" i="1" s="1"/>
  <c r="K18" i="1" s="1"/>
  <c r="R17" i="1" a="1"/>
  <c r="R17" i="1" s="1"/>
  <c r="R18" i="1" s="1"/>
  <c r="Q17" i="1" a="1"/>
  <c r="Q17" i="1" s="1"/>
  <c r="Q18" i="1" s="1"/>
  <c r="F17" i="1" a="1"/>
  <c r="F17" i="1" s="1"/>
  <c r="F18" i="1" s="1"/>
  <c r="I17" i="1" a="1"/>
  <c r="I17" i="1" s="1"/>
  <c r="I18" i="1" s="1"/>
  <c r="L17" i="1" a="1"/>
  <c r="L17" i="1" s="1"/>
  <c r="L18" i="1" s="1"/>
  <c r="M17" i="1" a="1"/>
  <c r="M17" i="1" s="1"/>
  <c r="M18" i="1" s="1"/>
  <c r="G17" i="1" a="1"/>
  <c r="G17" i="1" s="1"/>
  <c r="G18" i="1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G45" i="1" a="1"/>
  <c r="G45" i="1" s="1"/>
  <c r="G46" i="1" s="1"/>
  <c r="R45" i="1" a="1"/>
  <c r="R45" i="1" s="1"/>
  <c r="R46" i="1" s="1"/>
  <c r="F45" i="1" a="1"/>
  <c r="F45" i="1" s="1"/>
  <c r="F46" i="1" s="1"/>
  <c r="Q45" i="1" a="1"/>
  <c r="Q45" i="1" s="1"/>
  <c r="Q46" i="1" s="1"/>
  <c r="E45" i="1" a="1"/>
  <c r="E45" i="1" s="1"/>
  <c r="E46" i="1" s="1"/>
  <c r="H45" i="1" a="1"/>
  <c r="H45" i="1" s="1"/>
  <c r="H46" i="1" s="1"/>
  <c r="P45" i="1" a="1"/>
  <c r="P45" i="1" s="1"/>
  <c r="P46" i="1" s="1"/>
  <c r="D45" i="1" a="1"/>
  <c r="D45" i="1" s="1"/>
  <c r="D46" i="1" s="1"/>
  <c r="I45" i="1" a="1"/>
  <c r="I45" i="1" s="1"/>
  <c r="I46" i="1" s="1"/>
  <c r="O45" i="1" a="1"/>
  <c r="O45" i="1" s="1"/>
  <c r="O46" i="1" s="1"/>
  <c r="N45" i="1" a="1"/>
  <c r="N45" i="1" s="1"/>
  <c r="N46" i="1" s="1"/>
  <c r="M45" i="1" a="1"/>
  <c r="M45" i="1" s="1"/>
  <c r="M46" i="1" s="1"/>
  <c r="L45" i="1" a="1"/>
  <c r="L45" i="1" s="1"/>
  <c r="L46" i="1" s="1"/>
  <c r="K45" i="1" a="1"/>
  <c r="K45" i="1" s="1"/>
  <c r="K46" i="1" s="1"/>
  <c r="J45" i="1" a="1"/>
  <c r="J45" i="1" s="1"/>
  <c r="J46" i="1" s="1"/>
  <c r="N21" i="1" a="1"/>
  <c r="N21" i="1" s="1"/>
  <c r="N22" i="1" s="1"/>
  <c r="B25" i="1"/>
  <c r="J21" i="1" a="1"/>
  <c r="J21" i="1" s="1"/>
  <c r="J22" i="1" s="1"/>
  <c r="P21" i="1" a="1"/>
  <c r="P21" i="1" s="1"/>
  <c r="P22" i="1" s="1"/>
  <c r="D21" i="1" a="1"/>
  <c r="D21" i="1" s="1"/>
  <c r="D22" i="1" s="1"/>
  <c r="E21" i="1" a="1"/>
  <c r="E21" i="1" s="1"/>
  <c r="E22" i="1" s="1"/>
  <c r="G21" i="1" a="1"/>
  <c r="G21" i="1" s="1"/>
  <c r="G22" i="1" s="1"/>
  <c r="K21" i="1" a="1"/>
  <c r="K21" i="1" s="1"/>
  <c r="K22" i="1" s="1"/>
  <c r="Q21" i="1" a="1"/>
  <c r="Q21" i="1" s="1"/>
  <c r="Q22" i="1" s="1"/>
  <c r="F21" i="1" a="1"/>
  <c r="F21" i="1" s="1"/>
  <c r="F22" i="1" s="1"/>
  <c r="L21" i="1" a="1"/>
  <c r="L21" i="1" s="1"/>
  <c r="L22" i="1" s="1"/>
  <c r="R21" i="1" a="1"/>
  <c r="R21" i="1" s="1"/>
  <c r="R22" i="1" s="1"/>
  <c r="I21" i="1" a="1"/>
  <c r="I21" i="1" s="1"/>
  <c r="I22" i="1" s="1"/>
  <c r="M21" i="1" a="1"/>
  <c r="M21" i="1" s="1"/>
  <c r="M22" i="1" s="1"/>
  <c r="O21" i="1" a="1"/>
  <c r="O21" i="1" s="1"/>
  <c r="O22" i="1" s="1"/>
  <c r="H21" i="1" a="1"/>
  <c r="H21" i="1" s="1"/>
  <c r="H22" i="1" s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N25" i="1" a="1"/>
  <c r="N25" i="1" s="1"/>
  <c r="N26" i="1" s="1"/>
  <c r="E25" i="1" a="1"/>
  <c r="E25" i="1" s="1"/>
  <c r="E26" i="1" s="1"/>
  <c r="K25" i="1" a="1"/>
  <c r="K25" i="1" s="1"/>
  <c r="K26" i="1" s="1"/>
  <c r="Q25" i="1" a="1"/>
  <c r="Q25" i="1" s="1"/>
  <c r="Q26" i="1" s="1"/>
  <c r="F25" i="1" a="1"/>
  <c r="F25" i="1" s="1"/>
  <c r="F26" i="1" s="1"/>
  <c r="L25" i="1" a="1"/>
  <c r="L25" i="1" s="1"/>
  <c r="L26" i="1" s="1"/>
  <c r="R25" i="1" a="1"/>
  <c r="R25" i="1" s="1"/>
  <c r="R26" i="1" s="1"/>
  <c r="P25" i="1" a="1"/>
  <c r="P25" i="1" s="1"/>
  <c r="P26" i="1" s="1"/>
  <c r="G25" i="1" a="1"/>
  <c r="G25" i="1" s="1"/>
  <c r="G26" i="1" s="1"/>
  <c r="I25" i="1" a="1"/>
  <c r="I25" i="1" s="1"/>
  <c r="I26" i="1" s="1"/>
  <c r="M25" i="1" a="1"/>
  <c r="M25" i="1" s="1"/>
  <c r="M26" i="1" s="1"/>
  <c r="O25" i="1" a="1"/>
  <c r="O25" i="1" s="1"/>
  <c r="O26" i="1" s="1"/>
  <c r="H25" i="1" a="1"/>
  <c r="H25" i="1" s="1"/>
  <c r="H26" i="1" s="1"/>
  <c r="D25" i="1" a="1"/>
  <c r="D25" i="1" s="1"/>
  <c r="D26" i="1" s="1"/>
  <c r="J25" i="1" a="1"/>
  <c r="J25" i="1" s="1"/>
  <c r="J26" i="1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<sst xmlns="http://schemas.openxmlformats.org/spreadsheetml/2006/main" count="534" uniqueCount="290">
  <si>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</si>
  <si>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</si>
  <si>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</si>
  <si>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</si>
  <si>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</si>
  <si>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</si>
  <si>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</si>
  <si>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</si>
  <si>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</si>
  <si>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</si>
  <si>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</si>
  <si>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</si>
  <si>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</si>
  <si>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</si>
  <si>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</si>
  <si>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</si>
  <si>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</si>
  <si>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</si>
  <si>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</si>
  <si>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</si>
  <si>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</si>
  <si>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</si>
  <si>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</si>
  <si>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</si>
  <si>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</si>
  <si>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</si>
  <si>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</si>
  <si>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</si>
  <si>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</si>
  <si>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</si>
  <si>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</si>
  <si>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</si>
  <si>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</si>
  <si>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</si>
  <si>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</si>
  <si>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</si>
  <si>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</si>
  <si>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</si>
  <si>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</si>
  <si>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</si>
  <si>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</si>
  <si>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</si>
  <si>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</si>
  <si>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</si>
  <si>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</si>
  <si>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</si>
  <si>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</si>
  <si>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</si>
  <si>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</si>
  <si>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</si>
  <si>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</si>
  <si>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</si>
  <si>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</si>
  <si>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</si>
  <si>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</si>
  <si>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</si>
  <si>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</si>
  <si>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</si>
  <si>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</si>
  <si>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</si>
  <si>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</si>
  <si>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</si>
  <si>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</si>
  <si>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</si>
  <si>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</si>
  <si>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</si>
  <si>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</si>
  <si>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</si>
  <si>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</si>
  <si>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</si>
  <si>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</si>
  <si>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</si>
  <si>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</si>
  <si>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</si>
  <si>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</si>
  <si>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</si>
  <si>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</si>
  <si>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</si>
  <si>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</si>
  <si>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</si>
  <si>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</si>
  <si>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</si>
  <si>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</si>
  <si>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</si>
  <si>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</si>
  <si>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</si>
  <si>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</si>
  <si>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</si>
  <si>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</si>
  <si>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</si>
  <si>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</si>
  <si>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</si>
  <si>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</si>
  <si>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</si>
  <si>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</si>
  <si>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</si>
  <si>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</si>
  <si>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</si>
  <si>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</si>
  <si>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</si>
  <si>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</si>
  <si>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</si>
  <si>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</si>
  <si>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</si>
  <si>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</si>
  <si>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</si>
  <si>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</si>
  <si>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</si>
  <si>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</si>
  <si>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</si>
  <si>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</si>
  <si>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</si>
  <si>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</si>
  <si>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</si>
  <si>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</si>
  <si>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</si>
  <si>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</si>
  <si>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</si>
  <si>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</si>
  <si>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</si>
  <si>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</si>
  <si>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</si>
  <si>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</si>
  <si>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</si>
  <si>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</si>
  <si>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</si>
  <si>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</si>
  <si>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</si>
  <si>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</si>
  <si>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</si>
  <si>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</si>
  <si>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</si>
  <si>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</si>
  <si>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</si>
  <si>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</si>
  <si>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</si>
  <si>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</si>
  <si>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</si>
  <si>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</si>
  <si>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</si>
  <si>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</si>
  <si>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</si>
  <si>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</si>
  <si>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</si>
  <si>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</si>
  <si>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</si>
  <si>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</si>
  <si>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</si>
  <si>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</si>
  <si>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</si>
  <si>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</si>
  <si>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</si>
  <si>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</si>
  <si>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</si>
  <si>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</si>
  <si>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</si>
  <si>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</si>
  <si>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</si>
  <si>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</si>
  <si>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</si>
  <si>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</si>
  <si>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</si>
  <si>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</si>
  <si>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</si>
  <si>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</si>
  <si>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</si>
  <si>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</si>
  <si>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</si>
  <si>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</si>
  <si>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</si>
  <si>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</si>
  <si>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</si>
  <si>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</si>
  <si>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</si>
  <si>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</si>
  <si>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</si>
  <si>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</si>
  <si>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</si>
  <si>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</si>
  <si>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</si>
  <si>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</si>
  <si>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</si>
  <si>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</si>
  <si>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</si>
  <si>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</si>
  <si>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</si>
  <si>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</si>
  <si>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</si>
  <si>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</si>
  <si>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</si>
  <si>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</si>
  <si>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</si>
  <si>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</si>
  <si>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</si>
  <si>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</si>
  <si>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</si>
  <si>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</si>
  <si>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</si>
  <si>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</si>
  <si>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</si>
  <si>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</si>
  <si>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</si>
  <si>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</si>
  <si>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</si>
  <si>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</si>
  <si>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</si>
  <si>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</si>
  <si>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寒窯賦</t>
    <phoneticPr fontId="60" type="noConversion"/>
  </si>
  <si>
    <t>IMAGE_URL</t>
  </si>
  <si>
    <t>https://www.hijoys.com/zb_users/upload/2023/07/202307061688657255802206.png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</si>
  <si>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</si>
  <si>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</si>
  <si>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〔zui²〕【ㄗㄨㄧˋ】</t>
    <phoneticPr fontId="1" type="noConversion"/>
  </si>
  <si>
    <t>〔liok⁸〕【ㄌㄧㆦㆶ˙】</t>
    <phoneticPr fontId="1" type="noConversion"/>
  </si>
  <si>
    <t>〔cau²〕【ㄘㄠˋ】</t>
    <phoneticPr fontId="1" type="noConversion"/>
  </si>
  <si>
    <t>〔bak⁸〕【ㆠㄚㆶ˙】</t>
    <phoneticPr fontId="1" type="noConversion"/>
  </si>
  <si>
    <t>〔zi¹〕【ㄐㄧˉ】</t>
    <phoneticPr fontId="1" type="noConversion"/>
  </si>
  <si>
    <t>〔hue¹〕【ㄏㄨㄝˉ】</t>
    <phoneticPr fontId="1" type="noConversion"/>
  </si>
  <si>
    <t>〔kho²〕【ㄎㆦˋ】</t>
    <phoneticPr fontId="1" type="noConversion"/>
  </si>
  <si>
    <t>〔ai³〕【ㄞ˪】</t>
    <phoneticPr fontId="1" type="noConversion"/>
  </si>
  <si>
    <t>〔zia²〕【ㄐㄧㄚˋ】</t>
    <phoneticPr fontId="1" type="noConversion"/>
  </si>
  <si>
    <t>〔sim⁷〕【ㄒㄧㆬ˫】</t>
    <phoneticPr fontId="1" type="noConversion"/>
  </si>
  <si>
    <t>〔huan¹〕【ㄏㄨㄢˉ】</t>
    <phoneticPr fontId="1" type="noConversion"/>
  </si>
  <si>
    <t>〔zin³〕【ㄐㄧㄣ˪】</t>
    <phoneticPr fontId="1" type="noConversion"/>
  </si>
  <si>
    <t>〔to⁵〕【ㄉㆦˊ】</t>
    <phoneticPr fontId="1" type="noConversion"/>
  </si>
  <si>
    <t>〔ian¹〕【ㄧㄢˉ】</t>
    <phoneticPr fontId="1" type="noConversion"/>
  </si>
  <si>
    <t>〔bing⁵〕【ㆠㄧㄥˊ】</t>
    <phoneticPr fontId="1" type="noConversion"/>
  </si>
  <si>
    <t>〔tok⁸〕【ㄉㆦㆶ˙】</t>
    <phoneticPr fontId="1" type="noConversion"/>
  </si>
  <si>
    <t>〔ai³〕【ㄞ˪】</t>
    <phoneticPr fontId="1" type="noConversion"/>
  </si>
  <si>
    <t>〔kiok⁴〕【ㄍㄧㆦㆶ】</t>
    <phoneticPr fontId="1" type="noConversion"/>
  </si>
  <si>
    <t>〔zu⁷〕【ㄗㄨ˫】</t>
    <phoneticPr fontId="1" type="noConversion"/>
  </si>
  <si>
    <t>〔li²〕【ㄌㄧˋ】</t>
    <phoneticPr fontId="1" type="noConversion"/>
  </si>
  <si>
    <t>〔tong⁵〕【ㄉㆲˊ】</t>
    <phoneticPr fontId="1" type="noConversion"/>
  </si>
  <si>
    <t>〔lai⁵〕【ㄌㄞˊ】</t>
    <phoneticPr fontId="1" type="noConversion"/>
  </si>
  <si>
    <t>〔se³〕【ㄙㆤ˪】</t>
    <phoneticPr fontId="1" type="noConversion"/>
  </si>
  <si>
    <t>〔lang⁵〕【ㄌㄤˊ】</t>
    <phoneticPr fontId="1" type="noConversion"/>
  </si>
  <si>
    <t>〔boo²〕【ㆠㆦㄜˋ】</t>
    <phoneticPr fontId="1" type="noConversion"/>
  </si>
  <si>
    <t>〔tan¹〕【ㄉㄢˉ】</t>
    <phoneticPr fontId="1" type="noConversion"/>
  </si>
  <si>
    <t>〔u⁵〕【ㄨˊ】</t>
    <phoneticPr fontId="1" type="noConversion"/>
  </si>
  <si>
    <t>〔lian⁵〕【ㄌㄧㄢˊ】</t>
    <phoneticPr fontId="1" type="noConversion"/>
  </si>
  <si>
    <t>〔cut⁴〕【ㄘㄨㆵ】</t>
    <phoneticPr fontId="1" type="noConversion"/>
  </si>
  <si>
    <t>〔u¹〕【ㄨˉ】</t>
    <phoneticPr fontId="1" type="noConversion"/>
  </si>
  <si>
    <t>〔ni⁵〕【ㄋㄧˊ】</t>
    <phoneticPr fontId="1" type="noConversion"/>
  </si>
  <si>
    <t>〔li⁵〕【ㄌㄧˊ】</t>
    <phoneticPr fontId="1" type="noConversion"/>
  </si>
  <si>
    <t>〔put⁴〕【ㄅㄨㆵ】</t>
    <phoneticPr fontId="1" type="noConversion"/>
  </si>
  <si>
    <t>〔liam²〕【ㄌㄧㆰˋ】</t>
    <phoneticPr fontId="1" type="noConversion"/>
  </si>
  <si>
    <t>〔zok⁸〕【ㄗㆦㆶ˙】</t>
    <phoneticPr fontId="1" type="noConversion"/>
  </si>
  <si>
    <t>〔cing¹〕【ㄑㄧㄥˉ】</t>
    <phoneticPr fontId="1" type="noConversion"/>
  </si>
  <si>
    <t>〔li⁵〕【ㄌㄧˊ】</t>
    <phoneticPr fontId="1" type="noConversion"/>
  </si>
  <si>
    <t>〔iau¹〕【ㄧㄠˉ】</t>
    <phoneticPr fontId="1" type="noConversion"/>
  </si>
  <si>
    <t>〔tiong¹〕【ㄉㄧㆲˉ】</t>
    <phoneticPr fontId="1" type="noConversion"/>
  </si>
  <si>
    <t>〔thong¹〕【ㄊㆲˉ】</t>
    <phoneticPr fontId="1" type="noConversion"/>
  </si>
  <si>
    <t>〔gua⁷〕【ㆣㄨㄚ˫】</t>
    <phoneticPr fontId="1" type="noConversion"/>
  </si>
  <si>
    <t>〔tit⁸〕【ㄉㄧㆵ˙】</t>
    <phoneticPr fontId="1" type="noConversion"/>
  </si>
  <si>
    <t>〔ban⁷〕【ㆠㄢ˫】</t>
    <phoneticPr fontId="1" type="noConversion"/>
  </si>
  <si>
    <t>〔ki¹〕【ㄍㄧˉ】</t>
    <phoneticPr fontId="1" type="noConversion"/>
  </si>
  <si>
    <t>〔hiang¹〕【ㄏㄧㄤˉ】</t>
    <phoneticPr fontId="1" type="noConversion"/>
  </si>
  <si>
    <t>〔uan²〕【ㄨㄢˋ】</t>
    <phoneticPr fontId="1" type="noConversion"/>
  </si>
  <si>
    <t>〔iah⁴〕【ㄧㄚㆷ】</t>
    <phoneticPr fontId="1" type="noConversion"/>
  </si>
  <si>
    <t>〔ting⁵〕【ㄉㄧㄥˊ】</t>
    <phoneticPr fontId="1" type="noConversion"/>
  </si>
  <si>
    <t>〔zing⁷〕【ㄐㄧㄥ˫】</t>
    <phoneticPr fontId="1" type="noConversion"/>
  </si>
  <si>
    <t>〔sit⁸〕【ㄒㄧㆵ˙】</t>
    <phoneticPr fontId="1" type="noConversion"/>
  </si>
  <si>
    <t>〔kuan¹〕【ㄍㄨㄢˉ】</t>
    <phoneticPr fontId="1" type="noConversion"/>
  </si>
  <si>
    <t>〔siat⁴〕【ㄒㄧㄚㆵ】</t>
    <phoneticPr fontId="1" type="noConversion"/>
  </si>
  <si>
    <t>〔uan²〕【ㄨㄢˋ】</t>
    <phoneticPr fontId="1" type="noConversion"/>
  </si>
  <si>
    <t>〔u⁵〕【ㄨˊ】</t>
    <phoneticPr fontId="1" type="noConversion"/>
  </si>
  <si>
    <t>〔ui⁷〕【ㄨㄧ˫】</t>
    <phoneticPr fontId="1" type="noConversion"/>
  </si>
  <si>
    <t>〔kiok⁴〕【ㄍㄧㆦㆶ】</t>
    <phoneticPr fontId="1" type="noConversion"/>
  </si>
  <si>
    <t>〔un²〕【ㄨㄣˋ】</t>
    <phoneticPr fontId="1" type="noConversion"/>
  </si>
  <si>
    <t>〔it⁸〕【ㄧㆵ˙】</t>
    <phoneticPr fontId="1" type="noConversion"/>
  </si>
  <si>
    <t>〔ia⁷〕【ㄧㄚ˫】</t>
    <phoneticPr fontId="1" type="noConversion"/>
  </si>
  <si>
    <t>〔tan¹〕【ㄉㄢˉ】</t>
    <phoneticPr fontId="1" type="noConversion"/>
  </si>
  <si>
    <t>〔hu³〕【ㄏㄨ˪】</t>
    <phoneticPr fontId="1" type="noConversion"/>
  </si>
  <si>
    <t>〔kui³〕【ㄍㄨㄧ˪】</t>
    <phoneticPr fontId="1" type="noConversion"/>
  </si>
  <si>
    <t>〔kun¹〕【ㄍㄨㄣˉ】</t>
    <phoneticPr fontId="1" type="noConversion"/>
  </si>
  <si>
    <t>〔zu²〕【ㄗㄨˋ】</t>
    <phoneticPr fontId="1" type="noConversion"/>
  </si>
  <si>
    <t>〔zia²〕【ㄐㄧㄚˋ】</t>
    <phoneticPr fontId="1" type="noConversion"/>
  </si>
  <si>
    <t>〔eh⁴〕【ㆤㆷ】</t>
    <phoneticPr fontId="1" type="noConversion"/>
  </si>
  <si>
    <t>〔au⁷〕【ㄠ˫】</t>
    <phoneticPr fontId="1" type="noConversion"/>
  </si>
  <si>
    <t>〔ciⁿ¹〕【ㄘㆪˉ】</t>
    <phoneticPr fontId="1" type="noConversion"/>
  </si>
  <si>
    <t>〔u⁷〕【ㄨ˫】</t>
    <phoneticPr fontId="1" type="noConversion"/>
  </si>
  <si>
    <t>〔bun⁵〕【ㆠㄨㄣˊ】</t>
    <phoneticPr fontId="1" type="noConversion"/>
  </si>
  <si>
    <t>〔u²〕【ㄨˋ】</t>
    <phoneticPr fontId="1" type="noConversion"/>
  </si>
  <si>
    <t>〔ho⁵〕【ㄏㆦˊ】</t>
    <phoneticPr fontId="1" type="noConversion"/>
  </si>
  <si>
    <t>〔gi⁵〕【ㆣㄧˊ】</t>
    <phoneticPr fontId="1" type="noConversion"/>
  </si>
  <si>
    <t>〔hoo⁷〕【ㄏㆦㄜ˫】</t>
    <phoneticPr fontId="1" type="noConversion"/>
  </si>
  <si>
    <t>呼</t>
    <phoneticPr fontId="1" type="noConversion"/>
  </si>
  <si>
    <t>〔ziong³〕【ㄐㄧㆲ˪】</t>
    <phoneticPr fontId="1" type="noConversion"/>
  </si>
  <si>
    <t>〔i²〕【ㄧˋ】</t>
    <phoneticPr fontId="1" type="noConversion"/>
  </si>
  <si>
    <t>〔hoo¹〕【ㄏㆦ˪】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</si>
</sst>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3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64" fillId="0" borderId="0" xfId="2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一般" xfId="0" builtinId="0"/>
    <cellStyle name="一般 2" xfId="1" xr:uid="{13A8398C-062A-4295-9F26-34E8789B507C}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11" sqref="C11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207</v>
      </c>
    </row>
    <row r="5" spans="2:3">
      <c r="B5" s="80" t="s">
        <v>208</v>
      </c>
      <c r="C5" s="82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T58"/>
  <sheetViews>
    <sheetView showGridLines="0" tabSelected="1" zoomScale="130" zoomScaleNormal="130" workbookViewId="0">
      <selection activeCell="D47" sqref="D47:R47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4"/>
      <c r="C3" s="83"/>
      <c r="D3" s="66" t="s">
        <v>212</v>
      </c>
      <c r="E3" s="66" t="s">
        <v>213</v>
      </c>
      <c r="F3" s="66" t="s">
        <v>214</v>
      </c>
      <c r="G3" s="66" t="s">
        <v>215</v>
      </c>
      <c r="H3" s="66" t="s">
        <v>216</v>
      </c>
      <c r="I3" s="66" t="s">
        <v>217</v>
      </c>
      <c r="J3" s="66"/>
      <c r="K3" s="66" t="s">
        <v>218</v>
      </c>
      <c r="L3" s="66" t="s">
        <v>219</v>
      </c>
      <c r="M3" s="66" t="s">
        <v>220</v>
      </c>
      <c r="N3" s="66" t="s">
        <v>221</v>
      </c>
      <c r="O3" s="66" t="s">
        <v>222</v>
      </c>
      <c r="P3" s="66"/>
      <c r="Q3" s="66" t="s">
        <v>223</v>
      </c>
      <c r="R3" s="66" t="s">
        <v>224</v>
      </c>
      <c r="S3" s="67"/>
    </row>
    <row r="4" spans="2:19" s="2" customFormat="1" ht="25.5" customHeight="1">
      <c r="B4" s="85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6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105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7"/>
      <c r="C6" s="60"/>
      <c r="D6" s="88" t="str">
        <f>D5</f>
        <v>水</v>
      </c>
      <c r="E6" s="88" t="str">
        <f t="shared" ref="E6:R6" si="0">E5</f>
        <v>陸</v>
      </c>
      <c r="F6" s="88" t="str">
        <f t="shared" si="0"/>
        <v>草</v>
      </c>
      <c r="G6" s="88" t="str">
        <f t="shared" si="0"/>
        <v>木</v>
      </c>
      <c r="H6" s="88" t="str">
        <f t="shared" si="0"/>
        <v>之</v>
      </c>
      <c r="I6" s="88" t="str">
        <f t="shared" si="0"/>
        <v>花</v>
      </c>
      <c r="J6" s="88" t="str">
        <f t="shared" si="0"/>
        <v>，</v>
      </c>
      <c r="K6" s="88" t="str">
        <f t="shared" si="0"/>
        <v>可</v>
      </c>
      <c r="L6" s="88" t="str">
        <f t="shared" si="0"/>
        <v>愛</v>
      </c>
      <c r="M6" s="88" t="str">
        <f t="shared" si="0"/>
        <v>者</v>
      </c>
      <c r="N6" s="88" t="str">
        <f t="shared" si="0"/>
        <v>甚</v>
      </c>
      <c r="O6" s="88" t="str">
        <f t="shared" si="0"/>
        <v>蕃</v>
      </c>
      <c r="P6" s="88" t="str">
        <f t="shared" si="0"/>
        <v>；</v>
      </c>
      <c r="Q6" s="88" t="str">
        <f t="shared" si="0"/>
        <v>晉</v>
      </c>
      <c r="R6" s="88" t="str">
        <f t="shared" si="0"/>
        <v>陶</v>
      </c>
      <c r="S6" s="72"/>
    </row>
    <row r="7" spans="2:19" s="56" customFormat="1" ht="26.1" customHeight="1">
      <c r="B7" s="84"/>
      <c r="C7" s="73"/>
      <c r="D7" s="74" t="s">
        <v>225</v>
      </c>
      <c r="E7" s="74" t="s">
        <v>226</v>
      </c>
      <c r="F7" s="74" t="s">
        <v>227</v>
      </c>
      <c r="G7" s="74" t="s">
        <v>228</v>
      </c>
      <c r="H7" s="74" t="s">
        <v>229</v>
      </c>
      <c r="I7" s="74"/>
      <c r="J7" s="74" t="s">
        <v>230</v>
      </c>
      <c r="K7" s="74" t="s">
        <v>231</v>
      </c>
      <c r="L7" s="74" t="s">
        <v>232</v>
      </c>
      <c r="M7" s="74" t="s">
        <v>233</v>
      </c>
      <c r="N7" s="74"/>
      <c r="O7" s="74" t="s">
        <v>234</v>
      </c>
      <c r="P7" s="74" t="s">
        <v>235</v>
      </c>
      <c r="Q7" s="74" t="s">
        <v>221</v>
      </c>
      <c r="R7" s="74" t="s">
        <v>219</v>
      </c>
      <c r="S7" s="75"/>
    </row>
    <row r="8" spans="2:19" s="2" customFormat="1" ht="25.5" customHeight="1">
      <c r="B8" s="85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6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7"/>
      <c r="C10" s="68"/>
      <c r="D10" s="88" t="str">
        <f>D9</f>
        <v>淵</v>
      </c>
      <c r="E10" s="88" t="str">
        <f t="shared" ref="E10" si="1">E9</f>
        <v>明</v>
      </c>
      <c r="F10" s="88" t="str">
        <f t="shared" ref="F10" si="2">F9</f>
        <v>獨</v>
      </c>
      <c r="G10" s="88" t="str">
        <f t="shared" ref="G10" si="3">G9</f>
        <v>愛</v>
      </c>
      <c r="H10" s="88" t="str">
        <f t="shared" ref="H10" si="4">H9</f>
        <v>菊</v>
      </c>
      <c r="I10" s="88" t="str">
        <f t="shared" ref="I10" si="5">I9</f>
        <v>。</v>
      </c>
      <c r="J10" s="88" t="str">
        <f t="shared" ref="J10" si="6">J9</f>
        <v>自</v>
      </c>
      <c r="K10" s="88" t="str">
        <f t="shared" ref="K10" si="7">K9</f>
        <v>李</v>
      </c>
      <c r="L10" s="88" t="str">
        <f t="shared" ref="L10" si="8">L9</f>
        <v>唐</v>
      </c>
      <c r="M10" s="88" t="str">
        <f t="shared" ref="M10" si="9">M9</f>
        <v>來</v>
      </c>
      <c r="N10" s="88" t="str">
        <f t="shared" ref="N10" si="10">N9</f>
        <v>，</v>
      </c>
      <c r="O10" s="88" t="str">
        <f t="shared" ref="O10" si="11">O9</f>
        <v>世</v>
      </c>
      <c r="P10" s="88" t="str">
        <f t="shared" ref="P10" si="12">P9</f>
        <v>人</v>
      </c>
      <c r="Q10" s="88" t="str">
        <f t="shared" ref="Q10" si="13">Q9</f>
        <v>甚</v>
      </c>
      <c r="R10" s="88" t="str">
        <f t="shared" ref="R10" si="14">R9</f>
        <v>愛</v>
      </c>
      <c r="S10" s="76"/>
    </row>
    <row r="11" spans="2:19" s="56" customFormat="1" ht="26.1" customHeight="1">
      <c r="B11" s="84"/>
      <c r="C11" s="73"/>
      <c r="D11" s="74" t="s">
        <v>236</v>
      </c>
      <c r="E11" s="74" t="s">
        <v>237</v>
      </c>
      <c r="F11" s="74"/>
      <c r="G11" s="74" t="s">
        <v>238</v>
      </c>
      <c r="H11" s="74" t="s">
        <v>227</v>
      </c>
      <c r="I11" s="74" t="s">
        <v>219</v>
      </c>
      <c r="J11" s="74" t="s">
        <v>239</v>
      </c>
      <c r="K11" s="74" t="s">
        <v>216</v>
      </c>
      <c r="L11" s="74" t="s">
        <v>240</v>
      </c>
      <c r="M11" s="74" t="s">
        <v>241</v>
      </c>
      <c r="N11" s="74" t="s">
        <v>242</v>
      </c>
      <c r="O11" s="74" t="s">
        <v>243</v>
      </c>
      <c r="P11" s="74" t="s">
        <v>244</v>
      </c>
      <c r="Q11" s="74" t="s">
        <v>245</v>
      </c>
      <c r="R11" s="74"/>
      <c r="S11" s="75"/>
    </row>
    <row r="12" spans="2:19" s="2" customFormat="1" ht="25.5">
      <c r="B12" s="85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6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7"/>
      <c r="C14" s="68"/>
      <c r="D14" s="88" t="str">
        <f>D13</f>
        <v>牡</v>
      </c>
      <c r="E14" s="88" t="str">
        <f t="shared" ref="E14" si="15">E13</f>
        <v>丹</v>
      </c>
      <c r="F14" s="88" t="str">
        <f t="shared" ref="F14" si="16">F13</f>
        <v>。</v>
      </c>
      <c r="G14" s="88" t="str">
        <f t="shared" ref="G14" si="17">G13</f>
        <v>予</v>
      </c>
      <c r="H14" s="88" t="str">
        <f t="shared" ref="H14" si="18">H13</f>
        <v>獨</v>
      </c>
      <c r="I14" s="88" t="str">
        <f t="shared" ref="I14" si="19">I13</f>
        <v>愛</v>
      </c>
      <c r="J14" s="88" t="str">
        <f t="shared" ref="J14" si="20">J13</f>
        <v>蓮</v>
      </c>
      <c r="K14" s="88" t="str">
        <f t="shared" ref="K14" si="21">K13</f>
        <v>之</v>
      </c>
      <c r="L14" s="88" t="str">
        <f t="shared" ref="L14" si="22">L13</f>
        <v>出</v>
      </c>
      <c r="M14" s="88" t="str">
        <f t="shared" ref="M14" si="23">M13</f>
        <v>淤</v>
      </c>
      <c r="N14" s="88" t="str">
        <f t="shared" ref="N14" si="24">N13</f>
        <v>泥</v>
      </c>
      <c r="O14" s="88" t="str">
        <f t="shared" ref="O14" si="25">O13</f>
        <v>而</v>
      </c>
      <c r="P14" s="88" t="str">
        <f t="shared" ref="P14" si="26">P13</f>
        <v>不</v>
      </c>
      <c r="Q14" s="88" t="str">
        <f t="shared" ref="Q14" si="27">Q13</f>
        <v>染</v>
      </c>
      <c r="R14" s="88" t="str">
        <f t="shared" ref="R14" si="28">R13</f>
        <v>，</v>
      </c>
      <c r="S14" s="76"/>
    </row>
    <row r="15" spans="2:19" s="56" customFormat="1" ht="26.1" customHeight="1">
      <c r="B15" s="84"/>
      <c r="C15" s="73"/>
      <c r="D15" s="74" t="s">
        <v>246</v>
      </c>
      <c r="E15" s="74" t="s">
        <v>247</v>
      </c>
      <c r="F15" s="74" t="s">
        <v>239</v>
      </c>
      <c r="G15" s="74" t="s">
        <v>248</v>
      </c>
      <c r="H15" s="74" t="s">
        <v>244</v>
      </c>
      <c r="I15" s="74" t="s">
        <v>249</v>
      </c>
      <c r="J15" s="74"/>
      <c r="K15" s="74" t="s">
        <v>250</v>
      </c>
      <c r="L15" s="74" t="s">
        <v>251</v>
      </c>
      <c r="M15" s="74" t="s">
        <v>252</v>
      </c>
      <c r="N15" s="74" t="s">
        <v>253</v>
      </c>
      <c r="O15" s="74"/>
      <c r="P15" s="74" t="s">
        <v>244</v>
      </c>
      <c r="Q15" s="74" t="s">
        <v>254</v>
      </c>
      <c r="R15" s="74" t="s">
        <v>244</v>
      </c>
      <c r="S15" s="75"/>
    </row>
    <row r="16" spans="2:19" s="2" customFormat="1" ht="25.5">
      <c r="B16" s="85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6">
        <f>B13+1</f>
        <v>4</v>
      </c>
      <c r="C17" s="68"/>
      <c r="D17" s="105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7"/>
      <c r="C18" s="68"/>
      <c r="D18" s="88" t="str">
        <f>D17</f>
        <v>濯</v>
      </c>
      <c r="E18" s="88" t="str">
        <f t="shared" ref="E18" si="29">E17</f>
        <v>清</v>
      </c>
      <c r="F18" s="88" t="str">
        <f t="shared" ref="F18" si="30">F17</f>
        <v>漣</v>
      </c>
      <c r="G18" s="88" t="str">
        <f t="shared" ref="G18" si="31">G17</f>
        <v>而</v>
      </c>
      <c r="H18" s="88" t="str">
        <f t="shared" ref="H18" si="32">H17</f>
        <v>不</v>
      </c>
      <c r="I18" s="88" t="str">
        <f t="shared" ref="I18" si="33">I17</f>
        <v>妖</v>
      </c>
      <c r="J18" s="88" t="str">
        <f t="shared" ref="J18" si="34">J17</f>
        <v>；</v>
      </c>
      <c r="K18" s="88" t="str">
        <f t="shared" ref="K18" si="35">K17</f>
        <v>中</v>
      </c>
      <c r="L18" s="88" t="str">
        <f t="shared" ref="L18" si="36">L17</f>
        <v>通</v>
      </c>
      <c r="M18" s="88" t="str">
        <f t="shared" ref="M18" si="37">M17</f>
        <v>外</v>
      </c>
      <c r="N18" s="88" t="str">
        <f t="shared" ref="N18" si="38">N17</f>
        <v>直</v>
      </c>
      <c r="O18" s="88" t="str">
        <f t="shared" ref="O18" si="39">O17</f>
        <v>，</v>
      </c>
      <c r="P18" s="88" t="str">
        <f t="shared" ref="P18" si="40">P17</f>
        <v>不</v>
      </c>
      <c r="Q18" s="88" t="str">
        <f t="shared" ref="Q18" si="41">Q17</f>
        <v>蔓</v>
      </c>
      <c r="R18" s="88" t="str">
        <f t="shared" ref="R18" si="42">R17</f>
        <v>不</v>
      </c>
      <c r="S18" s="76"/>
    </row>
    <row r="19" spans="2:20" s="56" customFormat="1" ht="26.1" customHeight="1">
      <c r="B19" s="84"/>
      <c r="C19" s="73"/>
      <c r="D19" s="74" t="s">
        <v>255</v>
      </c>
      <c r="E19" s="74"/>
      <c r="F19" s="74" t="s">
        <v>256</v>
      </c>
      <c r="G19" s="74" t="s">
        <v>257</v>
      </c>
      <c r="H19" s="74" t="s">
        <v>258</v>
      </c>
      <c r="I19" s="74" t="s">
        <v>247</v>
      </c>
      <c r="J19" s="74"/>
      <c r="K19" s="74" t="s">
        <v>259</v>
      </c>
      <c r="L19" s="74" t="s">
        <v>259</v>
      </c>
      <c r="M19" s="74" t="s">
        <v>260</v>
      </c>
      <c r="N19" s="74" t="s">
        <v>261</v>
      </c>
      <c r="O19" s="74"/>
      <c r="P19" s="74" t="s">
        <v>218</v>
      </c>
      <c r="Q19" s="74" t="s">
        <v>257</v>
      </c>
      <c r="R19" s="74" t="s">
        <v>262</v>
      </c>
      <c r="S19" s="75"/>
    </row>
    <row r="20" spans="2:20" s="2" customFormat="1" ht="25.5">
      <c r="B20" s="85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6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105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105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7"/>
      <c r="C22" s="68"/>
      <c r="D22" s="88" t="str">
        <f>D21</f>
        <v>枝</v>
      </c>
      <c r="E22" s="88" t="str">
        <f t="shared" ref="E22" si="43">E21</f>
        <v>；</v>
      </c>
      <c r="F22" s="88" t="str">
        <f t="shared" ref="F22" si="44">F21</f>
        <v>香</v>
      </c>
      <c r="G22" s="88" t="str">
        <f t="shared" ref="G22" si="45">G21</f>
        <v>遠</v>
      </c>
      <c r="H22" s="88" t="str">
        <f t="shared" ref="H22" si="46">H21</f>
        <v>益</v>
      </c>
      <c r="I22" s="88" t="str">
        <f t="shared" ref="I22" si="47">I21</f>
        <v>清</v>
      </c>
      <c r="J22" s="88" t="str">
        <f t="shared" ref="J22" si="48">J21</f>
        <v>，</v>
      </c>
      <c r="K22" s="88" t="str">
        <f t="shared" ref="K22" si="49">K21</f>
        <v>亭</v>
      </c>
      <c r="L22" s="88" t="str">
        <f t="shared" ref="L22" si="50">L21</f>
        <v>亭</v>
      </c>
      <c r="M22" s="88" t="str">
        <f t="shared" ref="M22" si="51">M21</f>
        <v>淨</v>
      </c>
      <c r="N22" s="88" t="str">
        <f t="shared" ref="N22" si="52">N21</f>
        <v>植</v>
      </c>
      <c r="O22" s="88" t="str">
        <f t="shared" ref="O22" si="53">O21</f>
        <v>，</v>
      </c>
      <c r="P22" s="88" t="str">
        <f t="shared" ref="P22" si="54">P21</f>
        <v>可</v>
      </c>
      <c r="Q22" s="88" t="str">
        <f t="shared" ref="Q22" si="55">Q21</f>
        <v>遠</v>
      </c>
      <c r="R22" s="88" t="str">
        <f t="shared" ref="R22" si="56">R21</f>
        <v>觀</v>
      </c>
      <c r="S22" s="76"/>
    </row>
    <row r="23" spans="2:20" s="56" customFormat="1" ht="26.1" customHeight="1">
      <c r="B23" s="84"/>
      <c r="C23" s="73"/>
      <c r="D23" s="74" t="s">
        <v>243</v>
      </c>
      <c r="E23" s="74" t="s">
        <v>244</v>
      </c>
      <c r="F23" s="74" t="s">
        <v>218</v>
      </c>
      <c r="G23" s="74" t="s">
        <v>263</v>
      </c>
      <c r="H23" s="74" t="s">
        <v>264</v>
      </c>
      <c r="I23" s="74" t="s">
        <v>225</v>
      </c>
      <c r="J23" s="74"/>
      <c r="K23" s="74"/>
      <c r="L23" s="74"/>
      <c r="M23" s="74"/>
      <c r="N23" s="74"/>
      <c r="O23" s="74"/>
      <c r="P23" s="74"/>
      <c r="Q23" s="74"/>
      <c r="R23" s="74"/>
      <c r="S23" s="75"/>
    </row>
    <row r="24" spans="2:20" s="2" customFormat="1" ht="25.5">
      <c r="B24" s="85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6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7"/>
      <c r="C26" s="68"/>
      <c r="D26" s="88" t="str">
        <f>D25</f>
        <v>而</v>
      </c>
      <c r="E26" s="88" t="str">
        <f t="shared" ref="E26" si="57">E25</f>
        <v>不</v>
      </c>
      <c r="F26" s="88" t="str">
        <f t="shared" ref="F26" si="58">F25</f>
        <v>可</v>
      </c>
      <c r="G26" s="88" t="str">
        <f t="shared" ref="G26" si="59">G25</f>
        <v>褻</v>
      </c>
      <c r="H26" s="88" t="str">
        <f t="shared" ref="H26" si="60">H25</f>
        <v>玩</v>
      </c>
      <c r="I26" s="88" t="str">
        <f t="shared" ref="I26" si="61">I25</f>
        <v>焉</v>
      </c>
      <c r="J26" s="88" t="str">
        <f t="shared" ref="J26" si="62">J25</f>
        <v>。</v>
      </c>
      <c r="K26" s="88" t="str">
        <f t="shared" ref="K26" si="63">K25</f>
        <v/>
      </c>
      <c r="L26" s="88" t="str">
        <f t="shared" ref="L26" si="64">L25</f>
        <v/>
      </c>
      <c r="M26" s="88" t="str">
        <f t="shared" ref="M26" si="65">M25</f>
        <v/>
      </c>
      <c r="N26" s="88" t="str">
        <f t="shared" ref="N26" si="66">N25</f>
        <v/>
      </c>
      <c r="O26" s="88" t="str">
        <f t="shared" ref="O26" si="67">O25</f>
        <v/>
      </c>
      <c r="P26" s="88" t="str">
        <f t="shared" ref="P26" si="68">P25</f>
        <v/>
      </c>
      <c r="Q26" s="88" t="str">
        <f t="shared" ref="Q26" si="69">Q25</f>
        <v/>
      </c>
      <c r="R26" s="88" t="str">
        <f t="shared" ref="R26" si="70">R25</f>
        <v/>
      </c>
      <c r="S26" s="76"/>
      <c r="T26" s="58"/>
    </row>
    <row r="27" spans="2:20" s="2" customFormat="1" ht="22.5" customHeight="1">
      <c r="B27" s="90"/>
      <c r="C27" s="61"/>
      <c r="D27" s="74" t="s">
        <v>265</v>
      </c>
      <c r="E27" s="74" t="s">
        <v>266</v>
      </c>
      <c r="F27" s="74"/>
      <c r="G27" s="74" t="s">
        <v>267</v>
      </c>
      <c r="H27" s="74"/>
      <c r="I27" s="74" t="s">
        <v>217</v>
      </c>
      <c r="J27" s="74" t="s">
        <v>216</v>
      </c>
      <c r="K27" s="74" t="s">
        <v>268</v>
      </c>
      <c r="L27" s="74" t="s">
        <v>269</v>
      </c>
      <c r="M27" s="74" t="s">
        <v>220</v>
      </c>
      <c r="N27" s="74" t="s">
        <v>270</v>
      </c>
      <c r="O27" s="74"/>
      <c r="P27" s="74" t="s">
        <v>236</v>
      </c>
      <c r="Q27" s="74" t="s">
        <v>271</v>
      </c>
      <c r="R27" s="74"/>
      <c r="S27" s="75"/>
      <c r="T27" s="56"/>
    </row>
    <row r="28" spans="2:20" ht="25.5">
      <c r="B28" s="85"/>
      <c r="C28" s="2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70"/>
      <c r="T28" s="2"/>
    </row>
    <row r="29" spans="2:20" s="2" customFormat="1" ht="67.5">
      <c r="B29" s="86">
        <f>B26+1</f>
        <v>1</v>
      </c>
      <c r="D29" s="4" t="str" cm="1">
        <f t="array" ref="D29" xml:space="preserve"> MID(原文!$C$11, (($B29 - 1)*15  + (COLUMN() - COLUMN($C:$C))), 1)</f>
        <v>予</v>
      </c>
      <c r="E29" s="4" t="str" cm="1">
        <f t="array" ref="E29" xml:space="preserve"> MID(原文!$C$11, (($B29 - 1)*15  + (COLUMN() - COLUMN($C:$C))), 1)</f>
        <v>謂</v>
      </c>
      <c r="F29" s="4" t="str" cm="1">
        <f t="array" ref="F29" xml:space="preserve"> MID(原文!$C$11, (($B29 - 1)*15  + (COLUMN() - COLUMN($C:$C))), 1)</f>
        <v>︰</v>
      </c>
      <c r="G29" s="4" t="str" cm="1">
        <f t="array" ref="G29" xml:space="preserve"> MID(原文!$C$11, (($B29 - 1)*15  + (COLUMN() - COLUMN($C:$C))), 1)</f>
        <v>菊</v>
      </c>
      <c r="H29" s="4" t="str" cm="1">
        <f t="array" ref="H29" xml:space="preserve"> MID(原文!$C$11, (($B29 - 1)*15  + (COLUMN() - COLUMN($C:$C))), 1)</f>
        <v>，</v>
      </c>
      <c r="I29" s="4" t="str" cm="1">
        <f t="array" ref="I29" xml:space="preserve"> MID(原文!$C$11, (($B29 - 1)*15  + (COLUMN() - COLUMN($C:$C))), 1)</f>
        <v>花</v>
      </c>
      <c r="J29" s="4" t="str" cm="1">
        <f t="array" ref="J29" xml:space="preserve"> MID(原文!$C$11, (($B29 - 1)*15  + (COLUMN() - COLUMN($C:$C))), 1)</f>
        <v>之</v>
      </c>
      <c r="K29" s="4" t="str" cm="1">
        <f t="array" ref="K29" xml:space="preserve"> MID(原文!$C$11, (($B29 - 1)*15  + (COLUMN() - COLUMN($C:$C))), 1)</f>
        <v>隱</v>
      </c>
      <c r="L29" s="4" t="str" cm="1">
        <f t="array" ref="L29" xml:space="preserve"> MID(原文!$C$11, (($B29 - 1)*15  + (COLUMN() - COLUMN($C:$C))), 1)</f>
        <v>逸</v>
      </c>
      <c r="M29" s="4" t="str" cm="1">
        <f t="array" ref="M29" xml:space="preserve"> MID(原文!$C$11, (($B29 - 1)*15  + (COLUMN() - COLUMN($C:$C))), 1)</f>
        <v>者</v>
      </c>
      <c r="N29" s="4" t="str" cm="1">
        <f t="array" ref="N29" xml:space="preserve"> MID(原文!$C$11, (($B29 - 1)*15  + (COLUMN() - COLUMN($C:$C))), 1)</f>
        <v>也</v>
      </c>
      <c r="O29" s="4" t="str" cm="1">
        <f t="array" ref="O29" xml:space="preserve"> MID(原文!$C$11, (($B29 - 1)*15  + (COLUMN() - COLUMN($C:$C))), 1)</f>
        <v>；</v>
      </c>
      <c r="P29" s="4" t="str" cm="1">
        <f t="array" ref="P29" xml:space="preserve"> MID(原文!$C$11, (($B29 - 1)*15  + (COLUMN() - COLUMN($C:$C))), 1)</f>
        <v>牡</v>
      </c>
      <c r="Q29" s="4" t="str" cm="1">
        <f t="array" ref="Q29" xml:space="preserve"> MID(原文!$C$11, (($B29 - 1)*15  + (COLUMN() - COLUMN($C:$C))), 1)</f>
        <v>丹</v>
      </c>
      <c r="R29" s="4" t="str" cm="1">
        <f t="array" ref="R29" xml:space="preserve"> MID(原文!$C$11, (($B29 - 1)*15  + (COLUMN() - COLUMN($C:$C))), 1)</f>
        <v>，</v>
      </c>
      <c r="S29" s="71"/>
    </row>
    <row r="30" spans="2:20" s="2" customFormat="1" ht="22.5" customHeight="1">
      <c r="B30" s="91"/>
      <c r="C30" s="60"/>
      <c r="D30" s="88" t="str">
        <f>D29</f>
        <v>予</v>
      </c>
      <c r="E30" s="88" t="str">
        <f t="shared" ref="E30" si="71">E29</f>
        <v>謂</v>
      </c>
      <c r="F30" s="88" t="str">
        <f t="shared" ref="F30" si="72">F29</f>
        <v>︰</v>
      </c>
      <c r="G30" s="88" t="str">
        <f t="shared" ref="G30" si="73">G29</f>
        <v>菊</v>
      </c>
      <c r="H30" s="88" t="str">
        <f t="shared" ref="H30" si="74">H29</f>
        <v>，</v>
      </c>
      <c r="I30" s="88" t="str">
        <f t="shared" ref="I30" si="75">I29</f>
        <v>花</v>
      </c>
      <c r="J30" s="88" t="str">
        <f t="shared" ref="J30" si="76">J29</f>
        <v>之</v>
      </c>
      <c r="K30" s="88" t="str">
        <f t="shared" ref="K30" si="77">K29</f>
        <v>隱</v>
      </c>
      <c r="L30" s="88" t="str">
        <f t="shared" ref="L30" si="78">L29</f>
        <v>逸</v>
      </c>
      <c r="M30" s="88" t="str">
        <f t="shared" ref="M30" si="79">M29</f>
        <v>者</v>
      </c>
      <c r="N30" s="88" t="str">
        <f t="shared" ref="N30" si="80">N29</f>
        <v>也</v>
      </c>
      <c r="O30" s="88" t="str">
        <f t="shared" ref="O30" si="81">O29</f>
        <v>；</v>
      </c>
      <c r="P30" s="88" t="str">
        <f t="shared" ref="P30" si="82">P29</f>
        <v>牡</v>
      </c>
      <c r="Q30" s="88" t="str">
        <f t="shared" ref="Q30" si="83">Q29</f>
        <v>丹</v>
      </c>
      <c r="R30" s="88" t="str">
        <f t="shared" ref="R30" si="84">R29</f>
        <v>，</v>
      </c>
      <c r="S30" s="72"/>
      <c r="T30" s="57"/>
    </row>
    <row r="31" spans="2:20" s="2" customFormat="1" ht="22.5" customHeight="1">
      <c r="B31" s="90"/>
      <c r="C31" s="61"/>
      <c r="D31" s="74" t="s">
        <v>217</v>
      </c>
      <c r="E31" s="74" t="s">
        <v>216</v>
      </c>
      <c r="F31" s="74" t="s">
        <v>272</v>
      </c>
      <c r="G31" s="74" t="s">
        <v>273</v>
      </c>
      <c r="H31" s="74" t="s">
        <v>220</v>
      </c>
      <c r="I31" s="74" t="s">
        <v>270</v>
      </c>
      <c r="J31" s="74"/>
      <c r="K31" s="74" t="s">
        <v>239</v>
      </c>
      <c r="L31" s="74"/>
      <c r="M31" s="74" t="s">
        <v>217</v>
      </c>
      <c r="N31" s="74" t="s">
        <v>216</v>
      </c>
      <c r="O31" s="74" t="s">
        <v>274</v>
      </c>
      <c r="P31" s="74" t="s">
        <v>275</v>
      </c>
      <c r="Q31" s="74" t="s">
        <v>276</v>
      </c>
      <c r="R31" s="74" t="s">
        <v>270</v>
      </c>
      <c r="S31" s="75"/>
      <c r="T31" s="56"/>
    </row>
    <row r="32" spans="2:20" ht="25.5">
      <c r="B32" s="85"/>
      <c r="C32" s="2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70"/>
      <c r="T32" s="2"/>
    </row>
    <row r="33" spans="2:20" ht="67.5">
      <c r="B33" s="86">
        <f>B29+1</f>
        <v>2</v>
      </c>
      <c r="C33" s="2"/>
      <c r="D33" s="4" t="str" cm="1">
        <f t="array" ref="D33" xml:space="preserve"> MID(原文!$C$11, (($B33 - 1)*15  + (COLUMN() - COLUMN($C:$C))), 1)</f>
        <v>花</v>
      </c>
      <c r="E33" s="4" t="str" cm="1">
        <f t="array" ref="E33" xml:space="preserve"> MID(原文!$C$11, (($B33 - 1)*15  + (COLUMN() - COLUMN($C:$C))), 1)</f>
        <v>之</v>
      </c>
      <c r="F33" s="4" t="str" cm="1">
        <f t="array" ref="F33" xml:space="preserve"> MID(原文!$C$11, (($B33 - 1)*15  + (COLUMN() - COLUMN($C:$C))), 1)</f>
        <v>富</v>
      </c>
      <c r="G33" s="4" t="str" cm="1">
        <f t="array" ref="G33" xml:space="preserve"> MID(原文!$C$11, (($B33 - 1)*15  + (COLUMN() - COLUMN($C:$C))), 1)</f>
        <v>貴</v>
      </c>
      <c r="H33" s="4" t="str" cm="1">
        <f t="array" ref="H33" xml:space="preserve"> MID(原文!$C$11, (($B33 - 1)*15  + (COLUMN() - COLUMN($C:$C))), 1)</f>
        <v>者</v>
      </c>
      <c r="I33" s="4" t="str" cm="1">
        <f t="array" ref="I33" xml:space="preserve"> MID(原文!$C$11, (($B33 - 1)*15  + (COLUMN() - COLUMN($C:$C))), 1)</f>
        <v>也</v>
      </c>
      <c r="J33" s="4" t="str" cm="1">
        <f t="array" ref="J33" xml:space="preserve"> MID(原文!$C$11, (($B33 - 1)*15  + (COLUMN() - COLUMN($C:$C))), 1)</f>
        <v>；</v>
      </c>
      <c r="K33" s="4" t="str" cm="1">
        <f t="array" ref="K33" xml:space="preserve"> MID(原文!$C$11, (($B33 - 1)*15  + (COLUMN() - COLUMN($C:$C))), 1)</f>
        <v>蓮</v>
      </c>
      <c r="L33" s="4" t="str" cm="1">
        <f t="array" ref="L33" xml:space="preserve"> MID(原文!$C$11, (($B33 - 1)*15  + (COLUMN() - COLUMN($C:$C))), 1)</f>
        <v>，</v>
      </c>
      <c r="M33" s="4" t="str" cm="1">
        <f t="array" ref="M33" xml:space="preserve"> MID(原文!$C$11, (($B33 - 1)*15  + (COLUMN() - COLUMN($C:$C))), 1)</f>
        <v>花</v>
      </c>
      <c r="N33" s="4" t="str" cm="1">
        <f t="array" ref="N33" xml:space="preserve"> MID(原文!$C$11, (($B33 - 1)*15  + (COLUMN() - COLUMN($C:$C))), 1)</f>
        <v>之</v>
      </c>
      <c r="O33" s="4" t="str" cm="1">
        <f t="array" ref="O33" xml:space="preserve"> MID(原文!$C$11, (($B33 - 1)*15  + (COLUMN() - COLUMN($C:$C))), 1)</f>
        <v>君</v>
      </c>
      <c r="P33" s="4" t="str" cm="1">
        <f t="array" ref="P33" xml:space="preserve"> MID(原文!$C$11, (($B33 - 1)*15  + (COLUMN() - COLUMN($C:$C))), 1)</f>
        <v>子</v>
      </c>
      <c r="Q33" s="4" t="str" cm="1">
        <f t="array" ref="Q33" xml:space="preserve"> MID(原文!$C$11, (($B33 - 1)*15  + (COLUMN() - COLUMN($C:$C))), 1)</f>
        <v>者</v>
      </c>
      <c r="R33" s="4" t="str" cm="1">
        <f t="array" ref="R33" xml:space="preserve"> MID(原文!$C$11, (($B33 - 1)*15  + (COLUMN() - COLUMN($C:$C))), 1)</f>
        <v>也</v>
      </c>
      <c r="S33" s="71"/>
      <c r="T33" s="2"/>
    </row>
    <row r="34" spans="2:20">
      <c r="B34" s="91"/>
      <c r="C34" s="2"/>
      <c r="D34" s="88" t="str">
        <f>D33</f>
        <v>花</v>
      </c>
      <c r="E34" s="88" t="str">
        <f t="shared" ref="E34" si="85">E33</f>
        <v>之</v>
      </c>
      <c r="F34" s="88" t="str">
        <f t="shared" ref="F34" si="86">F33</f>
        <v>富</v>
      </c>
      <c r="G34" s="88" t="str">
        <f t="shared" ref="G34" si="87">G33</f>
        <v>貴</v>
      </c>
      <c r="H34" s="88" t="str">
        <f t="shared" ref="H34" si="88">H33</f>
        <v>者</v>
      </c>
      <c r="I34" s="88" t="str">
        <f t="shared" ref="I34" si="89">I33</f>
        <v>也</v>
      </c>
      <c r="J34" s="88" t="str">
        <f t="shared" ref="J34" si="90">J33</f>
        <v>；</v>
      </c>
      <c r="K34" s="88" t="str">
        <f t="shared" ref="K34" si="91">K33</f>
        <v>蓮</v>
      </c>
      <c r="L34" s="88" t="str">
        <f t="shared" ref="L34" si="92">L33</f>
        <v>，</v>
      </c>
      <c r="M34" s="88" t="str">
        <f t="shared" ref="M34" si="93">M33</f>
        <v>花</v>
      </c>
      <c r="N34" s="88" t="str">
        <f t="shared" ref="N34" si="94">N33</f>
        <v>之</v>
      </c>
      <c r="O34" s="88" t="str">
        <f t="shared" ref="O34" si="95">O33</f>
        <v>君</v>
      </c>
      <c r="P34" s="88" t="str">
        <f t="shared" ref="P34" si="96">P33</f>
        <v>子</v>
      </c>
      <c r="Q34" s="88" t="str">
        <f t="shared" ref="Q34" si="97">Q33</f>
        <v>者</v>
      </c>
      <c r="R34" s="88" t="str">
        <f t="shared" ref="R34" si="98">R33</f>
        <v>也</v>
      </c>
      <c r="S34" s="76"/>
      <c r="T34" s="2"/>
    </row>
    <row r="35" spans="2:20" ht="22.5">
      <c r="B35" s="90"/>
      <c r="C35" s="73"/>
      <c r="D35" s="74"/>
      <c r="E35" s="74" t="s">
        <v>277</v>
      </c>
      <c r="F35" s="74"/>
      <c r="G35" s="74" t="s">
        <v>267</v>
      </c>
      <c r="H35" s="74" t="s">
        <v>216</v>
      </c>
      <c r="I35" s="74" t="s">
        <v>219</v>
      </c>
      <c r="J35" s="74"/>
      <c r="K35" s="74" t="s">
        <v>224</v>
      </c>
      <c r="L35" s="74" t="s">
        <v>278</v>
      </c>
      <c r="M35" s="74" t="s">
        <v>279</v>
      </c>
      <c r="N35" s="74" t="s">
        <v>280</v>
      </c>
      <c r="O35" s="74" t="s">
        <v>281</v>
      </c>
      <c r="P35" s="74"/>
      <c r="Q35" s="74" t="s">
        <v>239</v>
      </c>
      <c r="R35" s="74" t="s">
        <v>216</v>
      </c>
      <c r="S35" s="75"/>
      <c r="T35" s="56"/>
    </row>
    <row r="36" spans="2:20" ht="25.5">
      <c r="B36" s="85"/>
      <c r="C36" s="68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70"/>
      <c r="T36" s="2"/>
    </row>
    <row r="37" spans="2:20" ht="67.5">
      <c r="B37" s="86">
        <f>B33+1</f>
        <v>3</v>
      </c>
      <c r="C37" s="68"/>
      <c r="D37" s="4" t="str" cm="1">
        <f t="array" ref="D37" xml:space="preserve"> MID(原文!$C$11, (($B37 - 1)*15  + (COLUMN() - COLUMN($C:$C))), 1)</f>
        <v>。</v>
      </c>
      <c r="E37" s="105" t="str" cm="1">
        <f t="array" ref="E37" xml:space="preserve"> MID(原文!$C$11, (($B37 - 1)*15  + (COLUMN() - COLUMN($C:$C))), 1)</f>
        <v>噫</v>
      </c>
      <c r="F37" s="4" t="str" cm="1">
        <f t="array" ref="F37" xml:space="preserve"> MID(原文!$C$11, (($B37 - 1)*15  + (COLUMN() - COLUMN($C:$C))), 1)</f>
        <v>！</v>
      </c>
      <c r="G37" s="4" t="str" cm="1">
        <f t="array" ref="G37" xml:space="preserve"> MID(原文!$C$11, (($B37 - 1)*15  + (COLUMN() - COLUMN($C:$C))), 1)</f>
        <v>菊</v>
      </c>
      <c r="H37" s="4" t="str" cm="1">
        <f t="array" ref="H37" xml:space="preserve"> MID(原文!$C$11, (($B37 - 1)*15  + (COLUMN() - COLUMN($C:$C))), 1)</f>
        <v>之</v>
      </c>
      <c r="I37" s="4" t="str" cm="1">
        <f t="array" ref="I37" xml:space="preserve"> MID(原文!$C$11, (($B37 - 1)*15  + (COLUMN() - COLUMN($C:$C))), 1)</f>
        <v>愛</v>
      </c>
      <c r="J37" s="4" t="str" cm="1">
        <f t="array" ref="J37" xml:space="preserve"> MID(原文!$C$11, (($B37 - 1)*15  + (COLUMN() - COLUMN($C:$C))), 1)</f>
        <v>，</v>
      </c>
      <c r="K37" s="4" t="str" cm="1">
        <f t="array" ref="K37" xml:space="preserve"> MID(原文!$C$11, (($B37 - 1)*15  + (COLUMN() - COLUMN($C:$C))), 1)</f>
        <v>陶</v>
      </c>
      <c r="L37" s="4" t="str" cm="1">
        <f t="array" ref="L37" xml:space="preserve"> MID(原文!$C$11, (($B37 - 1)*15  + (COLUMN() - COLUMN($C:$C))), 1)</f>
        <v>後</v>
      </c>
      <c r="M37" s="105" t="str" cm="1">
        <f t="array" ref="M37" xml:space="preserve"> MID(原文!$C$11, (($B37 - 1)*15  + (COLUMN() - COLUMN($C:$C))), 1)</f>
        <v>鮮</v>
      </c>
      <c r="N37" s="4" t="str" cm="1">
        <f t="array" ref="N37" xml:space="preserve"> MID(原文!$C$11, (($B37 - 1)*15  + (COLUMN() - COLUMN($C:$C))), 1)</f>
        <v>有</v>
      </c>
      <c r="O37" s="4" t="str" cm="1">
        <f t="array" ref="O37" xml:space="preserve"> MID(原文!$C$11, (($B37 - 1)*15  + (COLUMN() - COLUMN($C:$C))), 1)</f>
        <v>聞</v>
      </c>
      <c r="P37" s="4" t="str" cm="1">
        <f t="array" ref="P37" xml:space="preserve"> MID(原文!$C$11, (($B37 - 1)*15  + (COLUMN() - COLUMN($C:$C))), 1)</f>
        <v>；</v>
      </c>
      <c r="Q37" s="4" t="str" cm="1">
        <f t="array" ref="Q37" xml:space="preserve"> MID(原文!$C$11, (($B37 - 1)*15  + (COLUMN() - COLUMN($C:$C))), 1)</f>
        <v>蓮</v>
      </c>
      <c r="R37" s="4" t="str" cm="1">
        <f t="array" ref="R37" xml:space="preserve"> MID(原文!$C$11, (($B37 - 1)*15  + (COLUMN() - COLUMN($C:$C))), 1)</f>
        <v>之</v>
      </c>
      <c r="S37" s="71"/>
      <c r="T37" s="2"/>
    </row>
    <row r="38" spans="2:20">
      <c r="B38" s="91"/>
      <c r="C38" s="68"/>
      <c r="D38" s="88" t="str">
        <f>D37</f>
        <v>。</v>
      </c>
      <c r="E38" s="88" t="str">
        <f t="shared" ref="E38" si="99">E37</f>
        <v>噫</v>
      </c>
      <c r="F38" s="88" t="str">
        <f t="shared" ref="F38" si="100">F37</f>
        <v>！</v>
      </c>
      <c r="G38" s="88" t="str">
        <f t="shared" ref="G38" si="101">G37</f>
        <v>菊</v>
      </c>
      <c r="H38" s="88" t="str">
        <f t="shared" ref="H38" si="102">H37</f>
        <v>之</v>
      </c>
      <c r="I38" s="88" t="str">
        <f t="shared" ref="I38" si="103">I37</f>
        <v>愛</v>
      </c>
      <c r="J38" s="88" t="str">
        <f t="shared" ref="J38" si="104">J37</f>
        <v>，</v>
      </c>
      <c r="K38" s="88" t="str">
        <f t="shared" ref="K38" si="105">K37</f>
        <v>陶</v>
      </c>
      <c r="L38" s="88" t="str">
        <f t="shared" ref="L38" si="106">L37</f>
        <v>後</v>
      </c>
      <c r="M38" s="88" t="str">
        <f t="shared" ref="M38" si="107">M37</f>
        <v>鮮</v>
      </c>
      <c r="N38" s="88" t="str">
        <f t="shared" ref="N38" si="108">N37</f>
        <v>有</v>
      </c>
      <c r="O38" s="88" t="str">
        <f t="shared" ref="O38" si="109">O37</f>
        <v>聞</v>
      </c>
      <c r="P38" s="88" t="str">
        <f t="shared" ref="P38" si="110">P37</f>
        <v>；</v>
      </c>
      <c r="Q38" s="88" t="str">
        <f t="shared" ref="Q38" si="111">Q37</f>
        <v>蓮</v>
      </c>
      <c r="R38" s="88" t="str">
        <f t="shared" ref="R38" si="112">R37</f>
        <v>之</v>
      </c>
      <c r="S38" s="76"/>
      <c r="T38" s="2"/>
    </row>
    <row r="39" spans="2:20" ht="22.5">
      <c r="B39" s="90"/>
      <c r="C39" s="73"/>
      <c r="D39" s="74" t="s">
        <v>219</v>
      </c>
      <c r="E39" s="74"/>
      <c r="F39" s="74" t="s">
        <v>232</v>
      </c>
      <c r="G39" s="74" t="s">
        <v>282</v>
      </c>
      <c r="H39" s="74" t="s">
        <v>220</v>
      </c>
      <c r="I39" s="74" t="s">
        <v>283</v>
      </c>
      <c r="J39" s="74" t="s">
        <v>235</v>
      </c>
      <c r="K39" s="74"/>
      <c r="L39" s="74" t="s">
        <v>236</v>
      </c>
      <c r="M39" s="74" t="s">
        <v>271</v>
      </c>
      <c r="N39" s="74" t="s">
        <v>216</v>
      </c>
      <c r="O39" s="74" t="s">
        <v>219</v>
      </c>
      <c r="P39" s="74"/>
      <c r="Q39" s="74" t="s">
        <v>284</v>
      </c>
      <c r="R39" s="74" t="s">
        <v>289</v>
      </c>
      <c r="S39" s="75"/>
      <c r="T39" s="56"/>
    </row>
    <row r="40" spans="2:20" ht="25.5">
      <c r="B40" s="85"/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70"/>
      <c r="T40" s="2"/>
    </row>
    <row r="41" spans="2:20" ht="67.5">
      <c r="B41" s="86">
        <f>B37+1</f>
        <v>4</v>
      </c>
      <c r="C41" s="68"/>
      <c r="D41" s="4" t="str" cm="1">
        <f t="array" ref="D41" xml:space="preserve"> MID(原文!$C$11, (($B41 - 1)*15  + (COLUMN() - COLUMN($C:$C))), 1)</f>
        <v>愛</v>
      </c>
      <c r="E41" s="4" t="str" cm="1">
        <f t="array" ref="E41" xml:space="preserve"> MID(原文!$C$11, (($B41 - 1)*15  + (COLUMN() - COLUMN($C:$C))), 1)</f>
        <v>，</v>
      </c>
      <c r="F41" s="4" t="str" cm="1">
        <f t="array" ref="F41" xml:space="preserve"> MID(原文!$C$11, (($B41 - 1)*15  + (COLUMN() - COLUMN($C:$C))), 1)</f>
        <v>同</v>
      </c>
      <c r="G41" s="4" t="str" cm="1">
        <f t="array" ref="G41" xml:space="preserve"> MID(原文!$C$11, (($B41 - 1)*15  + (COLUMN() - COLUMN($C:$C))), 1)</f>
        <v>予</v>
      </c>
      <c r="H41" s="4" t="str" cm="1">
        <f t="array" ref="H41" xml:space="preserve"> MID(原文!$C$11, (($B41 - 1)*15  + (COLUMN() - COLUMN($C:$C))), 1)</f>
        <v>者</v>
      </c>
      <c r="I41" s="4" t="str" cm="1">
        <f t="array" ref="I41" xml:space="preserve"> MID(原文!$C$11, (($B41 - 1)*15  + (COLUMN() - COLUMN($C:$C))), 1)</f>
        <v>何</v>
      </c>
      <c r="J41" s="4" t="str" cm="1">
        <f t="array" ref="J41" xml:space="preserve"> MID(原文!$C$11, (($B41 - 1)*15  + (COLUMN() - COLUMN($C:$C))), 1)</f>
        <v>人</v>
      </c>
      <c r="K41" s="4" t="str" cm="1">
        <f t="array" ref="K41" xml:space="preserve"> MID(原文!$C$11, (($B41 - 1)*15  + (COLUMN() - COLUMN($C:$C))), 1)</f>
        <v>？</v>
      </c>
      <c r="L41" s="4" t="str" cm="1">
        <f t="array" ref="L41" xml:space="preserve"> MID(原文!$C$11, (($B41 - 1)*15  + (COLUMN() - COLUMN($C:$C))), 1)</f>
        <v>牡</v>
      </c>
      <c r="M41" s="4" t="str" cm="1">
        <f t="array" ref="M41" xml:space="preserve"> MID(原文!$C$11, (($B41 - 1)*15  + (COLUMN() - COLUMN($C:$C))), 1)</f>
        <v>丹</v>
      </c>
      <c r="N41" s="4" t="str" cm="1">
        <f t="array" ref="N41" xml:space="preserve"> MID(原文!$C$11, (($B41 - 1)*15  + (COLUMN() - COLUMN($C:$C))), 1)</f>
        <v>之</v>
      </c>
      <c r="O41" s="4" t="str" cm="1">
        <f t="array" ref="O41" xml:space="preserve"> MID(原文!$C$11, (($B41 - 1)*15  + (COLUMN() - COLUMN($C:$C))), 1)</f>
        <v>愛</v>
      </c>
      <c r="P41" s="4" t="str" cm="1">
        <f t="array" ref="P41" xml:space="preserve"> MID(原文!$C$11, (($B41 - 1)*15  + (COLUMN() - COLUMN($C:$C))), 1)</f>
        <v>，</v>
      </c>
      <c r="Q41" s="4" t="str" cm="1">
        <f t="array" ref="Q41" xml:space="preserve"> MID(原文!$C$11, (($B41 - 1)*15  + (COLUMN() - COLUMN($C:$C))), 1)</f>
        <v>宜</v>
      </c>
      <c r="R41" s="105" t="str" cm="1">
        <f t="array" ref="R41" xml:space="preserve"> MID(原文!$C$11, (($B41 - 1)*15  + (COLUMN() - COLUMN($C:$C))), 1)</f>
        <v>乎</v>
      </c>
      <c r="S41" s="71"/>
      <c r="T41" s="2"/>
    </row>
    <row r="42" spans="2:20">
      <c r="B42" s="91"/>
      <c r="C42" s="68"/>
      <c r="D42" s="88" t="str">
        <f>D41</f>
        <v>愛</v>
      </c>
      <c r="E42" s="88" t="str">
        <f t="shared" ref="E42" si="113">E41</f>
        <v>，</v>
      </c>
      <c r="F42" s="88" t="str">
        <f t="shared" ref="F42" si="114">F41</f>
        <v>同</v>
      </c>
      <c r="G42" s="88" t="str">
        <f t="shared" ref="G42" si="115">G41</f>
        <v>予</v>
      </c>
      <c r="H42" s="88" t="str">
        <f t="shared" ref="H42" si="116">H41</f>
        <v>者</v>
      </c>
      <c r="I42" s="88" t="str">
        <f t="shared" ref="I42" si="117">I41</f>
        <v>何</v>
      </c>
      <c r="J42" s="88" t="str">
        <f t="shared" ref="J42" si="118">J41</f>
        <v>人</v>
      </c>
      <c r="K42" s="88" t="str">
        <f t="shared" ref="K42" si="119">K41</f>
        <v>？</v>
      </c>
      <c r="L42" s="88" t="str">
        <f t="shared" ref="L42" si="120">L41</f>
        <v>牡</v>
      </c>
      <c r="M42" s="88" t="str">
        <f t="shared" ref="M42" si="121">M41</f>
        <v>丹</v>
      </c>
      <c r="N42" s="88" t="str">
        <f t="shared" ref="N42" si="122">N41</f>
        <v>之</v>
      </c>
      <c r="O42" s="88" t="str">
        <f t="shared" ref="O42" si="123">O41</f>
        <v>愛</v>
      </c>
      <c r="P42" s="88" t="str">
        <f t="shared" ref="P42" si="124">P41</f>
        <v>，</v>
      </c>
      <c r="Q42" s="88" t="str">
        <f t="shared" ref="Q42" si="125">Q41</f>
        <v>宜</v>
      </c>
      <c r="R42" s="88" t="str">
        <f t="shared" ref="R42" si="126">R41</f>
        <v>乎</v>
      </c>
      <c r="S42" s="76"/>
      <c r="T42" s="2"/>
    </row>
    <row r="43" spans="2:20" ht="22.5">
      <c r="B43" s="90"/>
      <c r="C43" s="73"/>
      <c r="D43" s="74" t="s">
        <v>287</v>
      </c>
      <c r="E43" s="74" t="s">
        <v>288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56"/>
    </row>
    <row r="44" spans="2:20" ht="25.5">
      <c r="B44" s="85"/>
      <c r="C44" s="68"/>
      <c r="D44" s="69"/>
      <c r="E44" s="69"/>
      <c r="F44" s="69" t="str">
        <f t="shared" ref="F44" si="127" xml:space="preserve"> IFERROR( LEFT(F43,  FIND("【", F43)-1), "")</f>
        <v/>
      </c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2"/>
    </row>
    <row r="45" spans="2:20" ht="67.5">
      <c r="B45" s="86">
        <f>B41+1</f>
        <v>5</v>
      </c>
      <c r="C45" s="68"/>
      <c r="D45" s="4" t="str" cm="1">
        <f t="array" ref="D45" xml:space="preserve"> MID(原文!$C$11, (($B45 - 1)*15  + (COLUMN() - COLUMN($C:$C))), 1)</f>
        <v>眾</v>
      </c>
      <c r="E45" s="4" t="str" cm="1">
        <f t="array" ref="E45" xml:space="preserve"> MID(原文!$C$11, (($B45 - 1)*15  + (COLUMN() - COLUMN($C:$C))), 1)</f>
        <v>矣</v>
      </c>
      <c r="F45" s="4" t="str" cm="1">
        <f t="array" ref="F45" xml:space="preserve"> MID(原文!$C$11, (($B45 - 1)*15  + (COLUMN() - COLUMN($C:$C))), 1)</f>
        <v>！</v>
      </c>
      <c r="G45" s="4" t="str" cm="1">
        <f t="array" ref="G45" xml:space="preserve"> MID(原文!$C$11, (($B45 - 1)*15  + (COLUMN() - COLUMN($C:$C))), 1)</f>
        <v/>
      </c>
      <c r="H45" s="4" t="str" cm="1">
        <f t="array" ref="H45" xml:space="preserve"> MID(原文!$C$11, (($B45 - 1)*15  + (COLUMN() - COLUMN($C:$C))), 1)</f>
        <v/>
      </c>
      <c r="I45" s="4" t="str" cm="1">
        <f t="array" ref="I45" xml:space="preserve"> MID(原文!$C$11, (($B45 - 1)*15  + (COLUMN() - COLUMN($C:$C))), 1)</f>
        <v/>
      </c>
      <c r="J45" s="4" t="str" cm="1">
        <f t="array" ref="J45" xml:space="preserve"> MID(原文!$C$11, (($B45 - 1)*15  + (COLUMN() - COLUMN($C:$C))), 1)</f>
        <v/>
      </c>
      <c r="K45" s="4" t="str" cm="1">
        <f t="array" ref="K45" xml:space="preserve"> MID(原文!$C$11, (($B45 - 1)*15  + (COLUMN() - COLUMN($C:$C))), 1)</f>
        <v/>
      </c>
      <c r="L45" s="4" t="str" cm="1">
        <f t="array" ref="L45" xml:space="preserve"> MID(原文!$C$11, (($B45 - 1)*15  + (COLUMN() - COLUMN($C:$C))), 1)</f>
        <v/>
      </c>
      <c r="M45" s="4" t="str" cm="1">
        <f t="array" ref="M45" xml:space="preserve"> MID(原文!$C$11, (($B45 - 1)*15  + (COLUMN() - COLUMN($C:$C))), 1)</f>
        <v/>
      </c>
      <c r="N45" s="4" t="str" cm="1">
        <f t="array" ref="N45" xml:space="preserve"> MID(原文!$C$11, (($B45 - 1)*15  + (COLUMN() - COLUMN($C:$C))), 1)</f>
        <v/>
      </c>
      <c r="O45" s="4" t="str" cm="1">
        <f t="array" ref="O45" xml:space="preserve"> MID(原文!$C$11, (($B45 - 1)*15  + (COLUMN() - COLUMN($C:$C))), 1)</f>
        <v/>
      </c>
      <c r="P45" s="4" t="str" cm="1">
        <f t="array" ref="P45" xml:space="preserve"> MID(原文!$C$11, (($B45 - 1)*15  + (COLUMN() - COLUMN($C:$C))), 1)</f>
        <v/>
      </c>
      <c r="Q45" s="4" t="str" cm="1">
        <f t="array" ref="Q45" xml:space="preserve"> MID(原文!$C$11, (($B45 - 1)*15  + (COLUMN() - COLUMN($C:$C))), 1)</f>
        <v/>
      </c>
      <c r="R45" s="4" t="str" cm="1">
        <f t="array" ref="R45" xml:space="preserve"> MID(原文!$C$11, (($B45 - 1)*15  + (COLUMN() - COLUMN($C:$C))), 1)</f>
        <v/>
      </c>
      <c r="S45" s="71"/>
      <c r="T45" s="2"/>
    </row>
    <row r="46" spans="2:20">
      <c r="B46" s="91"/>
      <c r="C46" s="68"/>
      <c r="D46" s="88" t="str">
        <f>D45</f>
        <v>眾</v>
      </c>
      <c r="E46" s="88" t="str">
        <f t="shared" ref="E46" si="128">E45</f>
        <v>矣</v>
      </c>
      <c r="F46" s="88" t="str">
        <f t="shared" ref="F46" si="129">F45</f>
        <v>！</v>
      </c>
      <c r="G46" s="88" t="str">
        <f t="shared" ref="G46" si="130">G45</f>
        <v/>
      </c>
      <c r="H46" s="88" t="str">
        <f t="shared" ref="H46" si="131">H45</f>
        <v/>
      </c>
      <c r="I46" s="88" t="str">
        <f t="shared" ref="I46" si="132">I45</f>
        <v/>
      </c>
      <c r="J46" s="88" t="str">
        <f t="shared" ref="J46" si="133">J45</f>
        <v/>
      </c>
      <c r="K46" s="88" t="str">
        <f t="shared" ref="K46" si="134">K45</f>
        <v/>
      </c>
      <c r="L46" s="88" t="str">
        <f t="shared" ref="L46" si="135">L45</f>
        <v/>
      </c>
      <c r="M46" s="88" t="str">
        <f t="shared" ref="M46" si="136">M45</f>
        <v/>
      </c>
      <c r="N46" s="88" t="str">
        <f t="shared" ref="N46" si="137">N45</f>
        <v/>
      </c>
      <c r="O46" s="88" t="str">
        <f t="shared" ref="O46" si="138">O45</f>
        <v/>
      </c>
      <c r="P46" s="88" t="str">
        <f t="shared" ref="P46" si="139">P45</f>
        <v/>
      </c>
      <c r="Q46" s="88" t="str">
        <f t="shared" ref="Q46" si="140">Q45</f>
        <v/>
      </c>
      <c r="R46" s="88" t="str">
        <f t="shared" ref="R46" si="141">R45</f>
        <v/>
      </c>
      <c r="S46" s="70"/>
      <c r="T46" s="2"/>
    </row>
    <row r="47" spans="2:20" ht="22.5">
      <c r="B47" s="90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 ht="25.5">
      <c r="B48" s="85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6">
        <f>B45+1</f>
        <v>6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1"/>
    </row>
    <row r="56" spans="2:20" ht="22.5">
      <c r="R56" s="74" t="s">
        <v>285</v>
      </c>
    </row>
    <row r="57" spans="2:20" ht="25.5">
      <c r="R57" s="69"/>
    </row>
    <row r="58" spans="2:20" ht="67.5">
      <c r="R58" s="4" t="s">
        <v>286</v>
      </c>
    </row>
  </sheetData>
  <phoneticPr fontId="1" type="noConversion"/>
  <conditionalFormatting sqref="D3:R3">
    <cfRule type="expression" dxfId="57" priority="53">
      <formula>顯示注音輸入</formula>
    </cfRule>
    <cfRule type="expression" dxfId="56" priority="54">
      <formula>"'= TRUE(顯示注音輸入)"</formula>
    </cfRule>
  </conditionalFormatting>
  <conditionalFormatting sqref="D7:R7">
    <cfRule type="expression" dxfId="55" priority="51">
      <formula>顯示注音輸入</formula>
    </cfRule>
    <cfRule type="expression" dxfId="54" priority="52">
      <formula>"'= TRUE(顯示注音輸入)"</formula>
    </cfRule>
  </conditionalFormatting>
  <conditionalFormatting sqref="D11:R11">
    <cfRule type="expression" dxfId="53" priority="11">
      <formula>顯示注音輸入</formula>
    </cfRule>
    <cfRule type="expression" dxfId="52" priority="12">
      <formula>"'= TRUE(顯示注音輸入)"</formula>
    </cfRule>
  </conditionalFormatting>
  <conditionalFormatting sqref="D15:R15">
    <cfRule type="expression" dxfId="51" priority="9">
      <formula>顯示注音輸入</formula>
    </cfRule>
    <cfRule type="expression" dxfId="50" priority="10">
      <formula>"'= TRUE(顯示注音輸入)"</formula>
    </cfRule>
  </conditionalFormatting>
  <conditionalFormatting sqref="D19:R19">
    <cfRule type="expression" dxfId="49" priority="7">
      <formula>顯示注音輸入</formula>
    </cfRule>
    <cfRule type="expression" dxfId="48" priority="8">
      <formula>"'= TRUE(顯示注音輸入)"</formula>
    </cfRule>
  </conditionalFormatting>
  <conditionalFormatting sqref="D23:R23">
    <cfRule type="expression" dxfId="47" priority="5">
      <formula>顯示注音輸入</formula>
    </cfRule>
    <cfRule type="expression" dxfId="46" priority="6">
      <formula>"'= TRUE(顯示注音輸入)"</formula>
    </cfRule>
  </conditionalFormatting>
  <conditionalFormatting sqref="D31:R31">
    <cfRule type="expression" dxfId="45" priority="27">
      <formula>顯示注音輸入</formula>
    </cfRule>
    <cfRule type="expression" dxfId="44" priority="28">
      <formula>"'= TRUE(顯示注音輸入)"</formula>
    </cfRule>
  </conditionalFormatting>
  <conditionalFormatting sqref="D35:R35">
    <cfRule type="expression" dxfId="43" priority="25">
      <formula>顯示注音輸入</formula>
    </cfRule>
    <cfRule type="expression" dxfId="42" priority="26">
      <formula>"'= TRUE(顯示注音輸入)"</formula>
    </cfRule>
  </conditionalFormatting>
  <conditionalFormatting sqref="D39:R39">
    <cfRule type="expression" dxfId="41" priority="23">
      <formula>顯示注音輸入</formula>
    </cfRule>
    <cfRule type="expression" dxfId="40" priority="24">
      <formula>"'= TRUE(顯示注音輸入)"</formula>
    </cfRule>
  </conditionalFormatting>
  <conditionalFormatting sqref="D43:R43">
    <cfRule type="expression" dxfId="39" priority="21">
      <formula>顯示注音輸入</formula>
    </cfRule>
    <cfRule type="expression" dxfId="38" priority="22">
      <formula>"'= TRUE(顯示注音輸入)"</formula>
    </cfRule>
  </conditionalFormatting>
  <conditionalFormatting sqref="D47:R47">
    <cfRule type="expression" dxfId="37" priority="19">
      <formula>顯示注音輸入</formula>
    </cfRule>
    <cfRule type="expression" dxfId="36" priority="20">
      <formula>"'= TRUE(顯示注音輸入)"</formula>
    </cfRule>
  </conditionalFormatting>
  <conditionalFormatting sqref="D27:R27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R56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topLeftCell="A26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4"/>
      <c r="C3" s="83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5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6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7"/>
      <c r="C6" s="60"/>
      <c r="D6" s="88" t="str">
        <f>D5</f>
        <v>水</v>
      </c>
      <c r="E6" s="88" t="str">
        <f t="shared" ref="E6:R6" si="0">E5</f>
        <v>陸</v>
      </c>
      <c r="F6" s="88" t="str">
        <f t="shared" si="0"/>
        <v>草</v>
      </c>
      <c r="G6" s="88" t="str">
        <f t="shared" si="0"/>
        <v>木</v>
      </c>
      <c r="H6" s="88" t="str">
        <f t="shared" si="0"/>
        <v>之</v>
      </c>
      <c r="I6" s="88" t="str">
        <f t="shared" si="0"/>
        <v>花</v>
      </c>
      <c r="J6" s="88" t="str">
        <f t="shared" si="0"/>
        <v>，</v>
      </c>
      <c r="K6" s="88" t="str">
        <f t="shared" si="0"/>
        <v>可</v>
      </c>
      <c r="L6" s="88" t="str">
        <f t="shared" si="0"/>
        <v>愛</v>
      </c>
      <c r="M6" s="88" t="str">
        <f t="shared" si="0"/>
        <v>者</v>
      </c>
      <c r="N6" s="88" t="str">
        <f t="shared" si="0"/>
        <v>甚</v>
      </c>
      <c r="O6" s="88" t="str">
        <f t="shared" si="0"/>
        <v>蕃</v>
      </c>
      <c r="P6" s="88" t="str">
        <f t="shared" si="0"/>
        <v>；</v>
      </c>
      <c r="Q6" s="88" t="str">
        <f t="shared" si="0"/>
        <v>晉</v>
      </c>
      <c r="R6" s="88" t="str">
        <f t="shared" si="0"/>
        <v>陶</v>
      </c>
      <c r="S6" s="72"/>
    </row>
    <row r="7" spans="2:19" s="56" customFormat="1" ht="26.1" customHeight="1">
      <c r="B7" s="84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5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6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7"/>
      <c r="C10" s="68"/>
      <c r="D10" s="88" t="str">
        <f>D9</f>
        <v>淵</v>
      </c>
      <c r="E10" s="88" t="str">
        <f t="shared" ref="E10:R10" si="1">E9</f>
        <v>明</v>
      </c>
      <c r="F10" s="88" t="str">
        <f t="shared" si="1"/>
        <v>獨</v>
      </c>
      <c r="G10" s="88" t="str">
        <f t="shared" si="1"/>
        <v>愛</v>
      </c>
      <c r="H10" s="88" t="str">
        <f t="shared" si="1"/>
        <v>菊</v>
      </c>
      <c r="I10" s="88" t="str">
        <f t="shared" si="1"/>
        <v>。</v>
      </c>
      <c r="J10" s="88" t="str">
        <f t="shared" si="1"/>
        <v>自</v>
      </c>
      <c r="K10" s="88" t="str">
        <f t="shared" si="1"/>
        <v>李</v>
      </c>
      <c r="L10" s="88" t="str">
        <f t="shared" si="1"/>
        <v>唐</v>
      </c>
      <c r="M10" s="88" t="str">
        <f t="shared" si="1"/>
        <v>來</v>
      </c>
      <c r="N10" s="88" t="str">
        <f t="shared" si="1"/>
        <v>，</v>
      </c>
      <c r="O10" s="88" t="str">
        <f t="shared" si="1"/>
        <v>世</v>
      </c>
      <c r="P10" s="88" t="str">
        <f t="shared" si="1"/>
        <v>人</v>
      </c>
      <c r="Q10" s="88" t="str">
        <f t="shared" si="1"/>
        <v>甚</v>
      </c>
      <c r="R10" s="88" t="str">
        <f t="shared" si="1"/>
        <v>愛</v>
      </c>
      <c r="S10" s="76"/>
    </row>
    <row r="11" spans="2:19" s="56" customFormat="1" ht="26.1" customHeight="1">
      <c r="B11" s="84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5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6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7"/>
      <c r="C14" s="68"/>
      <c r="D14" s="88" t="str">
        <f>D13</f>
        <v>牡</v>
      </c>
      <c r="E14" s="88" t="str">
        <f t="shared" ref="E14:R14" si="2">E13</f>
        <v>丹</v>
      </c>
      <c r="F14" s="88" t="str">
        <f t="shared" si="2"/>
        <v>。</v>
      </c>
      <c r="G14" s="88" t="str">
        <f t="shared" si="2"/>
        <v>予</v>
      </c>
      <c r="H14" s="88" t="str">
        <f t="shared" si="2"/>
        <v>獨</v>
      </c>
      <c r="I14" s="88" t="str">
        <f t="shared" si="2"/>
        <v>愛</v>
      </c>
      <c r="J14" s="88" t="str">
        <f t="shared" si="2"/>
        <v>蓮</v>
      </c>
      <c r="K14" s="88" t="str">
        <f t="shared" si="2"/>
        <v>之</v>
      </c>
      <c r="L14" s="88" t="str">
        <f t="shared" si="2"/>
        <v>出</v>
      </c>
      <c r="M14" s="88" t="str">
        <f t="shared" si="2"/>
        <v>淤</v>
      </c>
      <c r="N14" s="88" t="str">
        <f t="shared" si="2"/>
        <v>泥</v>
      </c>
      <c r="O14" s="88" t="str">
        <f t="shared" si="2"/>
        <v>而</v>
      </c>
      <c r="P14" s="88" t="str">
        <f t="shared" si="2"/>
        <v>不</v>
      </c>
      <c r="Q14" s="88" t="str">
        <f t="shared" si="2"/>
        <v>染</v>
      </c>
      <c r="R14" s="88" t="str">
        <f t="shared" si="2"/>
        <v>，</v>
      </c>
      <c r="S14" s="76"/>
    </row>
    <row r="15" spans="2:19" s="56" customFormat="1" ht="26.1" customHeight="1">
      <c r="B15" s="84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5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6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7"/>
      <c r="C18" s="68"/>
      <c r="D18" s="88" t="str">
        <f>D17</f>
        <v>濯</v>
      </c>
      <c r="E18" s="88" t="str">
        <f t="shared" ref="E18:R18" si="3">E17</f>
        <v>清</v>
      </c>
      <c r="F18" s="88" t="str">
        <f t="shared" si="3"/>
        <v>漣</v>
      </c>
      <c r="G18" s="88" t="str">
        <f t="shared" si="3"/>
        <v>而</v>
      </c>
      <c r="H18" s="88" t="str">
        <f t="shared" si="3"/>
        <v>不</v>
      </c>
      <c r="I18" s="88" t="str">
        <f t="shared" si="3"/>
        <v>妖</v>
      </c>
      <c r="J18" s="88" t="str">
        <f t="shared" si="3"/>
        <v>；</v>
      </c>
      <c r="K18" s="88" t="str">
        <f t="shared" si="3"/>
        <v>中</v>
      </c>
      <c r="L18" s="88" t="str">
        <f t="shared" si="3"/>
        <v>通</v>
      </c>
      <c r="M18" s="88" t="str">
        <f t="shared" si="3"/>
        <v>外</v>
      </c>
      <c r="N18" s="88" t="str">
        <f t="shared" si="3"/>
        <v>直</v>
      </c>
      <c r="O18" s="88" t="str">
        <f t="shared" si="3"/>
        <v>，</v>
      </c>
      <c r="P18" s="88" t="str">
        <f t="shared" si="3"/>
        <v>不</v>
      </c>
      <c r="Q18" s="88" t="str">
        <f t="shared" si="3"/>
        <v>蔓</v>
      </c>
      <c r="R18" s="88" t="str">
        <f t="shared" si="3"/>
        <v>不</v>
      </c>
      <c r="S18" s="76"/>
    </row>
    <row r="19" spans="2:20" s="56" customFormat="1" ht="26.1" customHeight="1">
      <c r="B19" s="84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5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6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7"/>
      <c r="C22" s="68"/>
      <c r="D22" s="88" t="str">
        <f>D21</f>
        <v>枝</v>
      </c>
      <c r="E22" s="88" t="str">
        <f t="shared" ref="E22:R22" si="4">E21</f>
        <v>；</v>
      </c>
      <c r="F22" s="88" t="str">
        <f t="shared" si="4"/>
        <v>香</v>
      </c>
      <c r="G22" s="88" t="str">
        <f t="shared" si="4"/>
        <v>遠</v>
      </c>
      <c r="H22" s="88" t="str">
        <f t="shared" si="4"/>
        <v>益</v>
      </c>
      <c r="I22" s="88" t="str">
        <f t="shared" si="4"/>
        <v>清</v>
      </c>
      <c r="J22" s="88" t="str">
        <f t="shared" si="4"/>
        <v>，</v>
      </c>
      <c r="K22" s="88" t="str">
        <f t="shared" si="4"/>
        <v>亭</v>
      </c>
      <c r="L22" s="88" t="str">
        <f t="shared" si="4"/>
        <v>亭</v>
      </c>
      <c r="M22" s="88" t="str">
        <f t="shared" si="4"/>
        <v>淨</v>
      </c>
      <c r="N22" s="88" t="str">
        <f t="shared" si="4"/>
        <v>植</v>
      </c>
      <c r="O22" s="88" t="str">
        <f t="shared" si="4"/>
        <v>，</v>
      </c>
      <c r="P22" s="88" t="str">
        <f t="shared" si="4"/>
        <v>可</v>
      </c>
      <c r="Q22" s="88" t="str">
        <f t="shared" si="4"/>
        <v>遠</v>
      </c>
      <c r="R22" s="88" t="str">
        <f t="shared" si="4"/>
        <v>觀</v>
      </c>
      <c r="S22" s="76"/>
    </row>
    <row r="23" spans="2:20" s="56" customFormat="1" ht="26.1" customHeight="1">
      <c r="B23" s="84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5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6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7"/>
      <c r="C26" s="68"/>
      <c r="D26" s="88" t="str">
        <f>D25</f>
        <v>而</v>
      </c>
      <c r="E26" s="88" t="str">
        <f t="shared" ref="E26:R26" si="5">E25</f>
        <v>不</v>
      </c>
      <c r="F26" s="88" t="str">
        <f t="shared" si="5"/>
        <v>可</v>
      </c>
      <c r="G26" s="88" t="str">
        <f t="shared" si="5"/>
        <v>褻</v>
      </c>
      <c r="H26" s="88" t="str">
        <f t="shared" si="5"/>
        <v>玩</v>
      </c>
      <c r="I26" s="88" t="str">
        <f t="shared" si="5"/>
        <v>焉</v>
      </c>
      <c r="J26" s="88" t="str">
        <f t="shared" si="5"/>
        <v>。</v>
      </c>
      <c r="K26" s="88" t="str">
        <f t="shared" si="5"/>
        <v/>
      </c>
      <c r="L26" s="88" t="str">
        <f t="shared" si="5"/>
        <v/>
      </c>
      <c r="M26" s="88" t="str">
        <f t="shared" si="5"/>
        <v/>
      </c>
      <c r="N26" s="88" t="str">
        <f t="shared" si="5"/>
        <v/>
      </c>
      <c r="O26" s="88" t="str">
        <f t="shared" si="5"/>
        <v/>
      </c>
      <c r="P26" s="88" t="str">
        <f t="shared" si="5"/>
        <v/>
      </c>
      <c r="Q26" s="88" t="str">
        <f t="shared" si="5"/>
        <v/>
      </c>
      <c r="R26" s="88" t="str">
        <f t="shared" si="5"/>
        <v/>
      </c>
      <c r="S26" s="76"/>
      <c r="T26" s="58"/>
    </row>
    <row r="27" spans="2:20" s="56" customFormat="1" ht="26.1" customHeight="1">
      <c r="B27" s="89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6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7"/>
      <c r="C29" s="60"/>
      <c r="D29" s="88" t="str">
        <f>D28</f>
        <v>予</v>
      </c>
      <c r="E29" s="88" t="str">
        <f t="shared" ref="E29:R29" si="7">E28</f>
        <v>謂</v>
      </c>
      <c r="F29" s="88" t="str">
        <f t="shared" si="7"/>
        <v>︰</v>
      </c>
      <c r="G29" s="88" t="str">
        <f t="shared" si="7"/>
        <v>菊</v>
      </c>
      <c r="H29" s="88" t="str">
        <f t="shared" si="7"/>
        <v>，</v>
      </c>
      <c r="I29" s="88" t="str">
        <f t="shared" si="7"/>
        <v>花</v>
      </c>
      <c r="J29" s="88" t="str">
        <f t="shared" si="7"/>
        <v>之</v>
      </c>
      <c r="K29" s="88" t="str">
        <f t="shared" si="7"/>
        <v>隱</v>
      </c>
      <c r="L29" s="88" t="str">
        <f t="shared" si="7"/>
        <v>逸</v>
      </c>
      <c r="M29" s="88" t="str">
        <f t="shared" si="7"/>
        <v>者</v>
      </c>
      <c r="N29" s="88" t="str">
        <f t="shared" si="7"/>
        <v>也</v>
      </c>
      <c r="O29" s="88" t="str">
        <f t="shared" si="7"/>
        <v>；</v>
      </c>
      <c r="P29" s="88" t="str">
        <f t="shared" si="7"/>
        <v>牡</v>
      </c>
      <c r="Q29" s="88" t="str">
        <f t="shared" si="7"/>
        <v>丹</v>
      </c>
      <c r="R29" s="88" t="str">
        <f t="shared" si="7"/>
        <v>，</v>
      </c>
      <c r="S29" s="72"/>
      <c r="T29" s="57"/>
    </row>
    <row r="30" spans="2:20" s="2" customFormat="1" ht="22.5" customHeight="1">
      <c r="B30" s="90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5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6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1"/>
      <c r="C33" s="2"/>
      <c r="D33" s="88" t="str">
        <f>D32</f>
        <v>花</v>
      </c>
      <c r="E33" s="88" t="str">
        <f t="shared" ref="E33:R33" si="8">E32</f>
        <v>之</v>
      </c>
      <c r="F33" s="88" t="str">
        <f t="shared" si="8"/>
        <v>富</v>
      </c>
      <c r="G33" s="88" t="str">
        <f t="shared" si="8"/>
        <v>貴</v>
      </c>
      <c r="H33" s="88" t="str">
        <f t="shared" si="8"/>
        <v>者</v>
      </c>
      <c r="I33" s="88" t="str">
        <f t="shared" si="8"/>
        <v>也</v>
      </c>
      <c r="J33" s="88" t="str">
        <f t="shared" si="8"/>
        <v>；</v>
      </c>
      <c r="K33" s="88" t="str">
        <f t="shared" si="8"/>
        <v>蓮</v>
      </c>
      <c r="L33" s="88" t="str">
        <f t="shared" si="8"/>
        <v>，</v>
      </c>
      <c r="M33" s="88" t="str">
        <f t="shared" si="8"/>
        <v>花</v>
      </c>
      <c r="N33" s="88" t="str">
        <f t="shared" si="8"/>
        <v>之</v>
      </c>
      <c r="O33" s="88" t="str">
        <f t="shared" si="8"/>
        <v>君</v>
      </c>
      <c r="P33" s="88" t="str">
        <f t="shared" si="8"/>
        <v>子</v>
      </c>
      <c r="Q33" s="88" t="str">
        <f t="shared" si="8"/>
        <v>者</v>
      </c>
      <c r="R33" s="88" t="str">
        <f t="shared" si="8"/>
        <v>也</v>
      </c>
      <c r="S33" s="76"/>
      <c r="T33" s="2"/>
    </row>
    <row r="34" spans="2:20" ht="22.5">
      <c r="B34" s="90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5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6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1"/>
      <c r="C37" s="68"/>
      <c r="D37" s="88" t="str">
        <f>D36</f>
        <v>。</v>
      </c>
      <c r="E37" s="88" t="str">
        <f t="shared" ref="E37:R37" si="9">E36</f>
        <v>噫</v>
      </c>
      <c r="F37" s="88" t="str">
        <f t="shared" si="9"/>
        <v>！</v>
      </c>
      <c r="G37" s="88" t="str">
        <f t="shared" si="9"/>
        <v>菊</v>
      </c>
      <c r="H37" s="88" t="str">
        <f t="shared" si="9"/>
        <v>之</v>
      </c>
      <c r="I37" s="88" t="str">
        <f t="shared" si="9"/>
        <v>愛</v>
      </c>
      <c r="J37" s="88" t="str">
        <f t="shared" si="9"/>
        <v>，</v>
      </c>
      <c r="K37" s="88" t="str">
        <f t="shared" si="9"/>
        <v>陶</v>
      </c>
      <c r="L37" s="88" t="str">
        <f t="shared" si="9"/>
        <v>後</v>
      </c>
      <c r="M37" s="88" t="str">
        <f t="shared" si="9"/>
        <v>鮮</v>
      </c>
      <c r="N37" s="88" t="str">
        <f t="shared" si="9"/>
        <v>有</v>
      </c>
      <c r="O37" s="88" t="str">
        <f t="shared" si="9"/>
        <v>聞</v>
      </c>
      <c r="P37" s="88" t="str">
        <f t="shared" si="9"/>
        <v>；</v>
      </c>
      <c r="Q37" s="88" t="str">
        <f t="shared" si="9"/>
        <v>蓮</v>
      </c>
      <c r="R37" s="88" t="str">
        <f t="shared" si="9"/>
        <v>之</v>
      </c>
      <c r="S37" s="76"/>
      <c r="T37" s="2"/>
    </row>
    <row r="38" spans="2:20" ht="22.5">
      <c r="B38" s="90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5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6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1"/>
      <c r="C41" s="68"/>
      <c r="D41" s="88" t="str">
        <f>D40</f>
        <v>愛</v>
      </c>
      <c r="E41" s="88" t="str">
        <f t="shared" ref="E41:R41" si="10">E40</f>
        <v>，</v>
      </c>
      <c r="F41" s="88" t="str">
        <f t="shared" si="10"/>
        <v>同</v>
      </c>
      <c r="G41" s="88" t="str">
        <f t="shared" si="10"/>
        <v>予</v>
      </c>
      <c r="H41" s="88" t="str">
        <f t="shared" si="10"/>
        <v>者</v>
      </c>
      <c r="I41" s="88" t="str">
        <f t="shared" si="10"/>
        <v>何</v>
      </c>
      <c r="J41" s="88" t="str">
        <f t="shared" si="10"/>
        <v>人</v>
      </c>
      <c r="K41" s="88" t="str">
        <f t="shared" si="10"/>
        <v>？</v>
      </c>
      <c r="L41" s="88" t="str">
        <f t="shared" si="10"/>
        <v>牡</v>
      </c>
      <c r="M41" s="88" t="str">
        <f t="shared" si="10"/>
        <v>丹</v>
      </c>
      <c r="N41" s="88" t="str">
        <f t="shared" si="10"/>
        <v>之</v>
      </c>
      <c r="O41" s="88" t="str">
        <f t="shared" si="10"/>
        <v>愛</v>
      </c>
      <c r="P41" s="88" t="str">
        <f t="shared" si="10"/>
        <v>，</v>
      </c>
      <c r="Q41" s="88" t="str">
        <f t="shared" si="10"/>
        <v>宜</v>
      </c>
      <c r="R41" s="88" t="str">
        <f t="shared" si="10"/>
        <v>乎</v>
      </c>
      <c r="S41" s="76"/>
      <c r="T41" s="2"/>
    </row>
    <row r="42" spans="2:20" ht="22.5">
      <c r="B42" s="90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5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6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1"/>
      <c r="C45" s="68"/>
      <c r="D45" s="88" t="str">
        <f>D44</f>
        <v>眾</v>
      </c>
      <c r="E45" s="88" t="str">
        <f t="shared" ref="E45:R45" si="12">E44</f>
        <v>矣</v>
      </c>
      <c r="F45" s="88" t="str">
        <f t="shared" si="12"/>
        <v>！</v>
      </c>
      <c r="G45" s="88" t="str">
        <f t="shared" si="12"/>
        <v/>
      </c>
      <c r="H45" s="88" t="str">
        <f t="shared" si="12"/>
        <v/>
      </c>
      <c r="I45" s="88" t="str">
        <f t="shared" si="12"/>
        <v/>
      </c>
      <c r="J45" s="88" t="str">
        <f t="shared" si="12"/>
        <v/>
      </c>
      <c r="K45" s="88" t="str">
        <f t="shared" si="12"/>
        <v/>
      </c>
      <c r="L45" s="88" t="str">
        <f t="shared" si="12"/>
        <v/>
      </c>
      <c r="M45" s="88" t="str">
        <f t="shared" si="12"/>
        <v/>
      </c>
      <c r="N45" s="88" t="str">
        <f t="shared" si="12"/>
        <v/>
      </c>
      <c r="O45" s="88" t="str">
        <f t="shared" si="12"/>
        <v/>
      </c>
      <c r="P45" s="88" t="str">
        <f t="shared" si="12"/>
        <v/>
      </c>
      <c r="Q45" s="88" t="str">
        <f t="shared" si="12"/>
        <v/>
      </c>
      <c r="R45" s="88" t="str">
        <f t="shared" si="12"/>
        <v/>
      </c>
      <c r="S45" s="70"/>
      <c r="T45" s="2"/>
    </row>
    <row r="46" spans="2:20" ht="22.5">
      <c r="B46" s="90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5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6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1"/>
    </row>
  </sheetData>
  <phoneticPr fontId="1" type="noConversion"/>
  <conditionalFormatting sqref="D3:R3">
    <cfRule type="expression" dxfId="35" priority="21">
      <formula>顯示注音輸入</formula>
    </cfRule>
    <cfRule type="expression" dxfId="34" priority="22">
      <formula>"'= TRUE(顯示注音輸入)"</formula>
    </cfRule>
  </conditionalFormatting>
  <conditionalFormatting sqref="D7:R7">
    <cfRule type="expression" dxfId="33" priority="19">
      <formula>顯示注音輸入</formula>
    </cfRule>
    <cfRule type="expression" dxfId="32" priority="20">
      <formula>"'= TRUE(顯示注音輸入)"</formula>
    </cfRule>
  </conditionalFormatting>
  <conditionalFormatting sqref="D11:R11">
    <cfRule type="expression" dxfId="31" priority="7">
      <formula>顯示注音輸入</formula>
    </cfRule>
    <cfRule type="expression" dxfId="30" priority="8">
      <formula>"'= TRUE(顯示注音輸入)"</formula>
    </cfRule>
  </conditionalFormatting>
  <conditionalFormatting sqref="D15:R15">
    <cfRule type="expression" dxfId="29" priority="5">
      <formula>顯示注音輸入</formula>
    </cfRule>
    <cfRule type="expression" dxfId="28" priority="6">
      <formula>"'= TRUE(顯示注音輸入)"</formula>
    </cfRule>
  </conditionalFormatting>
  <conditionalFormatting sqref="D19:R19">
    <cfRule type="expression" dxfId="27" priority="3">
      <formula>顯示注音輸入</formula>
    </cfRule>
    <cfRule type="expression" dxfId="26" priority="4">
      <formula>"'= TRUE(顯示注音輸入)"</formula>
    </cfRule>
  </conditionalFormatting>
  <conditionalFormatting sqref="D23:R23">
    <cfRule type="expression" dxfId="25" priority="1">
      <formula>顯示注音輸入</formula>
    </cfRule>
    <cfRule type="expression" dxfId="24" priority="2">
      <formula>"'= TRUE(顯示注音輸入)"</formula>
    </cfRule>
  </conditionalFormatting>
  <conditionalFormatting sqref="D30:R30">
    <cfRule type="expression" dxfId="23" priority="17">
      <formula>顯示注音輸入</formula>
    </cfRule>
    <cfRule type="expression" dxfId="22" priority="18">
      <formula>"'= TRUE(顯示注音輸入)"</formula>
    </cfRule>
  </conditionalFormatting>
  <conditionalFormatting sqref="D34:R34">
    <cfRule type="expression" dxfId="21" priority="15">
      <formula>顯示注音輸入</formula>
    </cfRule>
    <cfRule type="expression" dxfId="20" priority="16">
      <formula>"'= TRUE(顯示注音輸入)"</formula>
    </cfRule>
  </conditionalFormatting>
  <conditionalFormatting sqref="D38:R38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42:R42">
    <cfRule type="expression" dxfId="17" priority="11">
      <formula>顯示注音輸入</formula>
    </cfRule>
    <cfRule type="expression" dxfId="16" priority="12">
      <formula>"'= TRUE(顯示注音輸入)"</formula>
    </cfRule>
  </conditionalFormatting>
  <conditionalFormatting sqref="D46:R46">
    <cfRule type="expression" dxfId="15" priority="9">
      <formula>顯示注音輸入</formula>
    </cfRule>
    <cfRule type="expression" dxfId="14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O11" sqref="O11"/>
    </sheetView>
  </sheetViews>
  <sheetFormatPr defaultRowHeight="21"/>
  <sheetData>
    <row r="2" spans="2:10" ht="21" customHeight="1">
      <c r="B2" s="92">
        <f xml:space="preserve"> ROW() - 1</f>
        <v>1</v>
      </c>
      <c r="C2" s="93" t="s">
        <v>210</v>
      </c>
      <c r="D2" s="94"/>
      <c r="E2" s="94"/>
      <c r="F2" s="94"/>
      <c r="G2" s="94"/>
      <c r="H2" s="94"/>
      <c r="I2" s="94"/>
      <c r="J2" s="95"/>
    </row>
    <row r="3" spans="2:10" ht="21" customHeight="1">
      <c r="B3" s="92"/>
      <c r="C3" s="96"/>
      <c r="D3" s="97"/>
      <c r="E3" s="97"/>
      <c r="F3" s="97"/>
      <c r="G3" s="97"/>
      <c r="H3" s="97"/>
      <c r="I3" s="97"/>
      <c r="J3" s="98"/>
    </row>
    <row r="4" spans="2:10" ht="21" customHeight="1">
      <c r="B4" s="92"/>
      <c r="C4" s="96"/>
      <c r="D4" s="97"/>
      <c r="E4" s="97"/>
      <c r="F4" s="97"/>
      <c r="G4" s="97"/>
      <c r="H4" s="97"/>
      <c r="I4" s="97"/>
      <c r="J4" s="98"/>
    </row>
    <row r="5" spans="2:10" ht="21" customHeight="1">
      <c r="B5" s="92"/>
      <c r="C5" s="96"/>
      <c r="D5" s="97"/>
      <c r="E5" s="97"/>
      <c r="F5" s="97"/>
      <c r="G5" s="97"/>
      <c r="H5" s="97"/>
      <c r="I5" s="97"/>
      <c r="J5" s="98"/>
    </row>
    <row r="6" spans="2:10" ht="21" customHeight="1">
      <c r="B6" s="92"/>
      <c r="C6" s="96"/>
      <c r="D6" s="97"/>
      <c r="E6" s="97"/>
      <c r="F6" s="97"/>
      <c r="G6" s="97"/>
      <c r="H6" s="97"/>
      <c r="I6" s="97"/>
      <c r="J6" s="98"/>
    </row>
    <row r="7" spans="2:10" ht="21" customHeight="1">
      <c r="B7" s="92"/>
      <c r="C7" s="96"/>
      <c r="D7" s="97"/>
      <c r="E7" s="97"/>
      <c r="F7" s="97"/>
      <c r="G7" s="97"/>
      <c r="H7" s="97"/>
      <c r="I7" s="97"/>
      <c r="J7" s="98"/>
    </row>
    <row r="8" spans="2:10" ht="21" customHeight="1">
      <c r="B8" s="92"/>
      <c r="C8" s="96"/>
      <c r="D8" s="97"/>
      <c r="E8" s="97"/>
      <c r="F8" s="97"/>
      <c r="G8" s="97"/>
      <c r="H8" s="97"/>
      <c r="I8" s="97"/>
      <c r="J8" s="98"/>
    </row>
    <row r="9" spans="2:10" ht="21" customHeight="1">
      <c r="B9" s="92"/>
      <c r="C9" s="96"/>
      <c r="D9" s="97"/>
      <c r="E9" s="97"/>
      <c r="F9" s="97"/>
      <c r="G9" s="97"/>
      <c r="H9" s="97"/>
      <c r="I9" s="97"/>
      <c r="J9" s="98"/>
    </row>
    <row r="10" spans="2:10" ht="21" customHeight="1">
      <c r="B10" s="92"/>
      <c r="C10" s="99"/>
      <c r="D10" s="100"/>
      <c r="E10" s="100"/>
      <c r="F10" s="100"/>
      <c r="G10" s="100"/>
      <c r="H10" s="100"/>
      <c r="I10" s="100"/>
      <c r="J10" s="101"/>
    </row>
    <row r="11" spans="2:10">
      <c r="B11" s="92">
        <f>B2+1</f>
        <v>2</v>
      </c>
      <c r="C11" s="93" t="s">
        <v>211</v>
      </c>
      <c r="D11" s="94"/>
      <c r="E11" s="94"/>
      <c r="F11" s="94"/>
      <c r="G11" s="94"/>
      <c r="H11" s="94"/>
      <c r="I11" s="94"/>
      <c r="J11" s="95"/>
    </row>
    <row r="12" spans="2:10">
      <c r="B12" s="92"/>
      <c r="C12" s="96"/>
      <c r="D12" s="97"/>
      <c r="E12" s="97"/>
      <c r="F12" s="97"/>
      <c r="G12" s="97"/>
      <c r="H12" s="97"/>
      <c r="I12" s="97"/>
      <c r="J12" s="98"/>
    </row>
    <row r="13" spans="2:10">
      <c r="B13" s="92"/>
      <c r="C13" s="96"/>
      <c r="D13" s="97"/>
      <c r="E13" s="97"/>
      <c r="F13" s="97"/>
      <c r="G13" s="97"/>
      <c r="H13" s="97"/>
      <c r="I13" s="97"/>
      <c r="J13" s="98"/>
    </row>
    <row r="14" spans="2:10">
      <c r="B14" s="92"/>
      <c r="C14" s="96"/>
      <c r="D14" s="97"/>
      <c r="E14" s="97"/>
      <c r="F14" s="97"/>
      <c r="G14" s="97"/>
      <c r="H14" s="97"/>
      <c r="I14" s="97"/>
      <c r="J14" s="98"/>
    </row>
    <row r="15" spans="2:10">
      <c r="B15" s="92"/>
      <c r="C15" s="96"/>
      <c r="D15" s="97"/>
      <c r="E15" s="97"/>
      <c r="F15" s="97"/>
      <c r="G15" s="97"/>
      <c r="H15" s="97"/>
      <c r="I15" s="97"/>
      <c r="J15" s="98"/>
    </row>
    <row r="16" spans="2:10">
      <c r="B16" s="92"/>
      <c r="C16" s="96"/>
      <c r="D16" s="97"/>
      <c r="E16" s="97"/>
      <c r="F16" s="97"/>
      <c r="G16" s="97"/>
      <c r="H16" s="97"/>
      <c r="I16" s="97"/>
      <c r="J16" s="98"/>
    </row>
    <row r="17" spans="2:10">
      <c r="B17" s="92"/>
      <c r="C17" s="96"/>
      <c r="D17" s="97"/>
      <c r="E17" s="97"/>
      <c r="F17" s="97"/>
      <c r="G17" s="97"/>
      <c r="H17" s="97"/>
      <c r="I17" s="97"/>
      <c r="J17" s="98"/>
    </row>
    <row r="18" spans="2:10">
      <c r="B18" s="92"/>
      <c r="C18" s="96"/>
      <c r="D18" s="97"/>
      <c r="E18" s="97"/>
      <c r="F18" s="97"/>
      <c r="G18" s="97"/>
      <c r="H18" s="97"/>
      <c r="I18" s="97"/>
      <c r="J18" s="98"/>
    </row>
    <row r="19" spans="2:10">
      <c r="B19" s="92"/>
      <c r="C19" s="99"/>
      <c r="D19" s="100"/>
      <c r="E19" s="100"/>
      <c r="F19" s="100"/>
      <c r="G19" s="100"/>
      <c r="H19" s="100"/>
      <c r="I19" s="100"/>
      <c r="J19" s="101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7:R7">
    <cfRule type="expression" dxfId="11" priority="7">
      <formula>顯示注音輸入</formula>
    </cfRule>
    <cfRule type="expression" dxfId="10" priority="8">
      <formula>"'= TRUE(顯示注音輸入)"</formula>
    </cfRule>
  </conditionalFormatting>
  <conditionalFormatting sqref="D11:R11">
    <cfRule type="expression" dxfId="9" priority="5">
      <formula>顯示注音輸入</formula>
    </cfRule>
    <cfRule type="expression" dxfId="8" priority="6">
      <formula>"'= TRUE(顯示注音輸入)"</formula>
    </cfRule>
  </conditionalFormatting>
  <conditionalFormatting sqref="D15:R15">
    <cfRule type="expression" dxfId="7" priority="3">
      <formula>顯示注音輸入</formula>
    </cfRule>
    <cfRule type="expression" dxfId="6" priority="4">
      <formula>"'= TRUE(顯示注音輸入)"</formula>
    </cfRule>
  </conditionalFormatting>
  <conditionalFormatting sqref="D19:R19">
    <cfRule type="expression" dxfId="5" priority="1">
      <formula>顯示注音輸入</formula>
    </cfRule>
    <cfRule type="expression" dxfId="4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02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02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03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03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03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03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03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03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03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03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04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04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02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02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03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03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03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03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03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03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03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03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04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04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2024-09-06T04:40:26Z</dcterms:modified>
  <cp:category/>
  <cp:contentStatus/>
</cp:coreProperties>
</file>