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iau-Im\Documents\十五音教材\"/>
    </mc:Choice>
  </mc:AlternateContent>
  <xr:revisionPtr revIDLastSave="0" documentId="8_{DBECCCDC-2FDE-4172-BE29-E5B14C39899F}" xr6:coauthVersionLast="47" xr6:coauthVersionMax="47" xr10:uidLastSave="{00000000-0000-0000-0000-000000000000}"/>
  <bookViews>
    <workbookView xWindow="-120" yWindow="-120" windowWidth="29040" windowHeight="15720" xr2:uid="{7F49ADD3-D356-4E39-B143-AE1CF04F26E3}"/>
  </bookViews>
  <sheets>
    <sheet name="台灣十八音-45韻母" sheetId="1" r:id="rId1"/>
  </sheets>
  <externalReferences>
    <externalReference r:id="rId2"/>
  </externalReferences>
  <definedNames>
    <definedName name="方音符號">#REF!</definedName>
    <definedName name="字典編碼">#REF!</definedName>
    <definedName name="注音符號">#REF!</definedName>
    <definedName name="拼音字母">#REF!</definedName>
    <definedName name="鍵盤位置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G4" i="1" s="1"/>
  <c r="C5" i="1"/>
  <c r="G5" i="1" s="1"/>
  <c r="C6" i="1"/>
  <c r="C7" i="1"/>
  <c r="C14" i="1" s="1"/>
  <c r="C8" i="1"/>
  <c r="C15" i="1" s="1"/>
  <c r="C9" i="1"/>
  <c r="C16" i="1" s="1"/>
  <c r="G16" i="1" s="1"/>
  <c r="G9" i="1"/>
  <c r="C10" i="1"/>
  <c r="G10" i="1"/>
  <c r="C11" i="1"/>
  <c r="G11" i="1" s="1"/>
  <c r="C12" i="1"/>
  <c r="G12" i="1" s="1"/>
  <c r="C13" i="1"/>
  <c r="C17" i="1"/>
  <c r="C18" i="1"/>
  <c r="C19" i="1"/>
  <c r="C20" i="1"/>
  <c r="G20" i="1" s="1"/>
  <c r="C21" i="1"/>
  <c r="C22" i="1"/>
  <c r="G22" i="1"/>
  <c r="C23" i="1"/>
  <c r="C24" i="1"/>
  <c r="C25" i="1"/>
  <c r="C26" i="1"/>
  <c r="G26" i="1"/>
  <c r="C27" i="1"/>
  <c r="C28" i="1"/>
  <c r="C29" i="1"/>
  <c r="C30" i="1"/>
  <c r="G30" i="1" s="1"/>
  <c r="C31" i="1"/>
  <c r="G31" i="1"/>
  <c r="C32" i="1"/>
  <c r="C33" i="1"/>
  <c r="C34" i="1"/>
  <c r="G34" i="1"/>
  <c r="C35" i="1"/>
  <c r="B36" i="1"/>
  <c r="F36" i="1"/>
</calcChain>
</file>

<file path=xl/sharedStrings.xml><?xml version="1.0" encoding="utf-8"?>
<sst xmlns="http://schemas.openxmlformats.org/spreadsheetml/2006/main" count="176" uniqueCount="151">
  <si>
    <t>溫</t>
    <phoneticPr fontId="1" type="noConversion"/>
  </si>
  <si>
    <t>君</t>
    <phoneticPr fontId="1" type="noConversion"/>
  </si>
  <si>
    <t>un</t>
    <phoneticPr fontId="1" type="noConversion"/>
  </si>
  <si>
    <t>關</t>
    <phoneticPr fontId="1" type="noConversion"/>
  </si>
  <si>
    <t>uinn</t>
    <phoneticPr fontId="1" type="noConversion"/>
  </si>
  <si>
    <t>威</t>
    <phoneticPr fontId="1" type="noConversion"/>
  </si>
  <si>
    <t>規</t>
    <phoneticPr fontId="1" type="noConversion"/>
  </si>
  <si>
    <t>ui</t>
    <phoneticPr fontId="1" type="noConversion"/>
  </si>
  <si>
    <t>鍋</t>
    <phoneticPr fontId="1" type="noConversion"/>
  </si>
  <si>
    <t>檜</t>
    <phoneticPr fontId="1" type="noConversion"/>
  </si>
  <si>
    <t>ue</t>
    <phoneticPr fontId="1" type="noConversion"/>
  </si>
  <si>
    <t>彎</t>
    <phoneticPr fontId="1" type="noConversion"/>
  </si>
  <si>
    <t>觀</t>
    <phoneticPr fontId="1" type="noConversion"/>
  </si>
  <si>
    <t>uan</t>
    <phoneticPr fontId="1" type="noConversion"/>
  </si>
  <si>
    <t>糜</t>
    <phoneticPr fontId="1" type="noConversion"/>
  </si>
  <si>
    <t>uainn</t>
    <phoneticPr fontId="1" type="noConversion"/>
  </si>
  <si>
    <t>歪</t>
    <phoneticPr fontId="1" type="noConversion"/>
  </si>
  <si>
    <t>乖</t>
    <phoneticPr fontId="1" type="noConversion"/>
  </si>
  <si>
    <t>uai</t>
    <phoneticPr fontId="1" type="noConversion"/>
  </si>
  <si>
    <t>鞍</t>
    <phoneticPr fontId="1" type="noConversion"/>
  </si>
  <si>
    <t>官</t>
    <phoneticPr fontId="1" type="noConversion"/>
  </si>
  <si>
    <t>uann</t>
    <phoneticPr fontId="1" type="noConversion"/>
  </si>
  <si>
    <t>蛙</t>
    <phoneticPr fontId="1" type="noConversion"/>
  </si>
  <si>
    <t>瓜</t>
    <phoneticPr fontId="1" type="noConversion"/>
  </si>
  <si>
    <t>ua</t>
    <phoneticPr fontId="1" type="noConversion"/>
  </si>
  <si>
    <t>污</t>
    <phoneticPr fontId="1" type="noConversion"/>
  </si>
  <si>
    <t>痀</t>
    <phoneticPr fontId="1" type="noConversion"/>
  </si>
  <si>
    <t>u</t>
    <phoneticPr fontId="1" type="noConversion"/>
  </si>
  <si>
    <t>翁</t>
    <phoneticPr fontId="1" type="noConversion"/>
  </si>
  <si>
    <t>公</t>
    <phoneticPr fontId="1" type="noConversion"/>
  </si>
  <si>
    <t>ong</t>
    <phoneticPr fontId="1" type="noConversion"/>
  </si>
  <si>
    <t>掩</t>
    <phoneticPr fontId="1" type="noConversion"/>
  </si>
  <si>
    <t>om</t>
    <phoneticPr fontId="1" type="noConversion"/>
  </si>
  <si>
    <t>瘂</t>
    <phoneticPr fontId="1" type="noConversion"/>
  </si>
  <si>
    <t>oonn</t>
    <phoneticPr fontId="1" type="noConversion"/>
  </si>
  <si>
    <t>烏</t>
    <phoneticPr fontId="1" type="noConversion"/>
  </si>
  <si>
    <t>孤</t>
    <phoneticPr fontId="1" type="noConversion"/>
  </si>
  <si>
    <t>oo</t>
    <phoneticPr fontId="1" type="noConversion"/>
  </si>
  <si>
    <t>窩</t>
    <phoneticPr fontId="1" type="noConversion"/>
  </si>
  <si>
    <t>高</t>
    <phoneticPr fontId="1" type="noConversion"/>
  </si>
  <si>
    <t>o</t>
    <phoneticPr fontId="1" type="noConversion"/>
  </si>
  <si>
    <t>ㄥ</t>
    <phoneticPr fontId="1" type="noConversion"/>
  </si>
  <si>
    <t>-ng</t>
    <phoneticPr fontId="1" type="noConversion"/>
  </si>
  <si>
    <t>秧</t>
    <phoneticPr fontId="1" type="noConversion"/>
  </si>
  <si>
    <t>缸</t>
    <phoneticPr fontId="1" type="noConversion"/>
  </si>
  <si>
    <t>ng</t>
    <phoneticPr fontId="1" type="noConversion"/>
  </si>
  <si>
    <t>ㄣ</t>
  </si>
  <si>
    <t>-n</t>
    <phoneticPr fontId="1" type="noConversion"/>
  </si>
  <si>
    <t>姆</t>
    <phoneticPr fontId="1" type="noConversion"/>
  </si>
  <si>
    <t>m</t>
    <phoneticPr fontId="1" type="noConversion"/>
  </si>
  <si>
    <t>ㄇ</t>
    <phoneticPr fontId="1" type="noConversion"/>
  </si>
  <si>
    <t>-m</t>
    <phoneticPr fontId="1" type="noConversion"/>
  </si>
  <si>
    <t>鴦</t>
    <phoneticPr fontId="1" type="noConversion"/>
  </si>
  <si>
    <t>薑</t>
    <phoneticPr fontId="1" type="noConversion"/>
  </si>
  <si>
    <t>iunn</t>
    <phoneticPr fontId="1" type="noConversion"/>
  </si>
  <si>
    <t>憂</t>
    <phoneticPr fontId="1" type="noConversion"/>
  </si>
  <si>
    <t>糾</t>
    <phoneticPr fontId="1" type="noConversion"/>
  </si>
  <si>
    <t>iu</t>
    <phoneticPr fontId="1" type="noConversion"/>
  </si>
  <si>
    <t>央</t>
    <phoneticPr fontId="1" type="noConversion"/>
  </si>
  <si>
    <t>恭</t>
    <phoneticPr fontId="1" type="noConversion"/>
  </si>
  <si>
    <t>iong</t>
    <phoneticPr fontId="1" type="noConversion"/>
  </si>
  <si>
    <t>ㄨㄞ</t>
    <phoneticPr fontId="1" type="noConversion"/>
  </si>
  <si>
    <t>ionn</t>
    <phoneticPr fontId="1" type="noConversion"/>
  </si>
  <si>
    <t>腰</t>
    <phoneticPr fontId="1" type="noConversion"/>
  </si>
  <si>
    <t>茄</t>
    <phoneticPr fontId="1" type="noConversion"/>
  </si>
  <si>
    <t>io</t>
    <phoneticPr fontId="1" type="noConversion"/>
  </si>
  <si>
    <t>ㄨㄝ</t>
    <phoneticPr fontId="1" type="noConversion"/>
  </si>
  <si>
    <t>英</t>
    <phoneticPr fontId="1" type="noConversion"/>
  </si>
  <si>
    <t>經</t>
    <phoneticPr fontId="1" type="noConversion"/>
  </si>
  <si>
    <t>ing</t>
    <phoneticPr fontId="1" type="noConversion"/>
  </si>
  <si>
    <t>ㄨㄚ</t>
    <phoneticPr fontId="1" type="noConversion"/>
  </si>
  <si>
    <t>因</t>
    <phoneticPr fontId="1" type="noConversion"/>
  </si>
  <si>
    <t>巾</t>
    <phoneticPr fontId="1" type="noConversion"/>
  </si>
  <si>
    <t>in</t>
    <phoneticPr fontId="1" type="noConversion"/>
  </si>
  <si>
    <t>ㄧㄨ</t>
    <phoneticPr fontId="1" type="noConversion"/>
  </si>
  <si>
    <t>陰</t>
    <phoneticPr fontId="1" type="noConversion"/>
  </si>
  <si>
    <t>金</t>
    <phoneticPr fontId="1" type="noConversion"/>
  </si>
  <si>
    <t>im</t>
    <phoneticPr fontId="1" type="noConversion"/>
  </si>
  <si>
    <t>ㄧㄜ</t>
    <phoneticPr fontId="1" type="noConversion"/>
  </si>
  <si>
    <t>喵</t>
    <phoneticPr fontId="1" type="noConversion"/>
  </si>
  <si>
    <t>iaunn</t>
    <phoneticPr fontId="1" type="noConversion"/>
  </si>
  <si>
    <t>夭</t>
    <phoneticPr fontId="1" type="noConversion"/>
  </si>
  <si>
    <t>嬌</t>
    <phoneticPr fontId="1" type="noConversion"/>
  </si>
  <si>
    <t>iau</t>
    <phoneticPr fontId="1" type="noConversion"/>
  </si>
  <si>
    <t>ㄧㄠ</t>
    <phoneticPr fontId="1" type="noConversion"/>
  </si>
  <si>
    <t>姜</t>
    <phoneticPr fontId="1" type="noConversion"/>
  </si>
  <si>
    <t>iang</t>
    <phoneticPr fontId="1" type="noConversion"/>
  </si>
  <si>
    <t>ㄧㄚ</t>
    <phoneticPr fontId="1" type="noConversion"/>
  </si>
  <si>
    <t>ia</t>
    <phoneticPr fontId="1" type="noConversion"/>
  </si>
  <si>
    <t>煙</t>
    <phoneticPr fontId="1" type="noConversion"/>
  </si>
  <si>
    <t>堅</t>
    <phoneticPr fontId="1" type="noConversion"/>
  </si>
  <si>
    <t>ian</t>
    <phoneticPr fontId="1" type="noConversion"/>
  </si>
  <si>
    <t>ㄠ</t>
    <phoneticPr fontId="1" type="noConversion"/>
  </si>
  <si>
    <t>au</t>
    <phoneticPr fontId="1" type="noConversion"/>
  </si>
  <si>
    <t>閹</t>
    <phoneticPr fontId="1" type="noConversion"/>
  </si>
  <si>
    <t>兼</t>
    <phoneticPr fontId="1" type="noConversion"/>
  </si>
  <si>
    <t>iam</t>
    <phoneticPr fontId="1" type="noConversion"/>
  </si>
  <si>
    <t>ㄤ</t>
  </si>
  <si>
    <t>ang</t>
    <phoneticPr fontId="1" type="noConversion"/>
  </si>
  <si>
    <t>漪</t>
    <phoneticPr fontId="1" type="noConversion"/>
  </si>
  <si>
    <t>驚</t>
    <phoneticPr fontId="1" type="noConversion"/>
  </si>
  <si>
    <t>iann</t>
    <phoneticPr fontId="1" type="noConversion"/>
  </si>
  <si>
    <t>呀</t>
    <phoneticPr fontId="1" type="noConversion"/>
  </si>
  <si>
    <t>迦</t>
    <phoneticPr fontId="1" type="noConversion"/>
  </si>
  <si>
    <t>ㄢ</t>
  </si>
  <si>
    <t>an</t>
    <phoneticPr fontId="1" type="noConversion"/>
  </si>
  <si>
    <t>嬰</t>
    <phoneticPr fontId="1" type="noConversion"/>
  </si>
  <si>
    <t>梔</t>
    <phoneticPr fontId="1" type="noConversion"/>
  </si>
  <si>
    <t>inn</t>
    <phoneticPr fontId="1" type="noConversion"/>
  </si>
  <si>
    <t>衣</t>
    <phoneticPr fontId="1" type="noConversion"/>
  </si>
  <si>
    <t>基</t>
    <phoneticPr fontId="1" type="noConversion"/>
  </si>
  <si>
    <t>i</t>
    <phoneticPr fontId="1" type="noConversion"/>
  </si>
  <si>
    <t>ㄞ</t>
    <phoneticPr fontId="1" type="noConversion"/>
  </si>
  <si>
    <t>ai</t>
    <phoneticPr fontId="1" type="noConversion"/>
  </si>
  <si>
    <t>更</t>
    <phoneticPr fontId="1" type="noConversion"/>
  </si>
  <si>
    <t>enn</t>
    <phoneticPr fontId="1" type="noConversion"/>
  </si>
  <si>
    <t>挨</t>
    <phoneticPr fontId="1" type="noConversion"/>
  </si>
  <si>
    <t>雞</t>
    <phoneticPr fontId="1" type="noConversion"/>
  </si>
  <si>
    <t>e</t>
    <phoneticPr fontId="1" type="noConversion"/>
  </si>
  <si>
    <t>爻</t>
    <phoneticPr fontId="1" type="noConversion"/>
  </si>
  <si>
    <t>aunn</t>
    <phoneticPr fontId="1" type="noConversion"/>
  </si>
  <si>
    <t>甌</t>
    <phoneticPr fontId="1" type="noConversion"/>
  </si>
  <si>
    <t>交</t>
    <phoneticPr fontId="1" type="noConversion"/>
  </si>
  <si>
    <t>ㄜ</t>
  </si>
  <si>
    <t>江</t>
    <phoneticPr fontId="1" type="noConversion"/>
  </si>
  <si>
    <t>ㆦ</t>
  </si>
  <si>
    <t>安</t>
    <phoneticPr fontId="1" type="noConversion"/>
  </si>
  <si>
    <t>干</t>
    <phoneticPr fontId="1" type="noConversion"/>
  </si>
  <si>
    <t>ㄝ</t>
  </si>
  <si>
    <t>庵</t>
    <phoneticPr fontId="1" type="noConversion"/>
  </si>
  <si>
    <t>甘</t>
    <phoneticPr fontId="1" type="noConversion"/>
  </si>
  <si>
    <t>am</t>
    <phoneticPr fontId="1" type="noConversion"/>
  </si>
  <si>
    <t>ㄨ</t>
  </si>
  <si>
    <t>𤡥</t>
    <phoneticPr fontId="1" type="noConversion"/>
  </si>
  <si>
    <t>ainn</t>
    <phoneticPr fontId="1" type="noConversion"/>
  </si>
  <si>
    <t>哀</t>
    <phoneticPr fontId="1" type="noConversion"/>
  </si>
  <si>
    <t>皆</t>
    <phoneticPr fontId="1" type="noConversion"/>
  </si>
  <si>
    <t>ㄧ</t>
    <phoneticPr fontId="1" type="noConversion"/>
  </si>
  <si>
    <t>餡</t>
    <phoneticPr fontId="1" type="noConversion"/>
  </si>
  <si>
    <t>監</t>
    <phoneticPr fontId="1" type="noConversion"/>
  </si>
  <si>
    <t>ann</t>
    <phoneticPr fontId="1" type="noConversion"/>
  </si>
  <si>
    <t>阿</t>
    <phoneticPr fontId="1" type="noConversion"/>
  </si>
  <si>
    <t>加</t>
    <phoneticPr fontId="1" type="noConversion"/>
  </si>
  <si>
    <t>a</t>
    <phoneticPr fontId="1" type="noConversion"/>
  </si>
  <si>
    <t>ㄚ</t>
    <phoneticPr fontId="1" type="noConversion"/>
  </si>
  <si>
    <t>漢字</t>
    <phoneticPr fontId="1" type="noConversion"/>
  </si>
  <si>
    <t>十八音韻母</t>
    <phoneticPr fontId="1" type="noConversion"/>
  </si>
  <si>
    <t>135注音符號</t>
    <phoneticPr fontId="1" type="noConversion"/>
  </si>
  <si>
    <t>台語拼音字母</t>
    <phoneticPr fontId="1" type="noConversion"/>
  </si>
  <si>
    <t>鼻音韻母</t>
    <phoneticPr fontId="1" type="noConversion"/>
  </si>
  <si>
    <t>韻母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</si>
</sst>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b/>
      <sz val="16"/>
      <color rgb="FFFF0000"/>
      <name val="Arial"/>
      <family val="2"/>
    </font>
    <font>
      <sz val="16"/>
      <color rgb="FF000000"/>
      <name val="Iansui 094"/>
      <family val="3"/>
      <charset val="136"/>
    </font>
    <font>
      <sz val="16"/>
      <color rgb="FF000000"/>
      <name val="Arial"/>
      <family val="2"/>
    </font>
    <font>
      <sz val="24"/>
      <color rgb="FF000000"/>
      <name val="Noto Serif TC"/>
      <family val="1"/>
    </font>
    <font>
      <sz val="24"/>
      <color rgb="FF000000"/>
      <name val="Noto Serif TC"/>
      <family val="1"/>
      <charset val="128"/>
    </font>
    <font>
      <sz val="24"/>
      <color rgb="FFFF0000"/>
      <name val="Noto Serif TC"/>
      <family val="1"/>
      <charset val="128"/>
    </font>
    <font>
      <sz val="16"/>
      <name val="Arial"/>
      <family val="2"/>
    </font>
    <font>
      <b/>
      <sz val="16"/>
      <color rgb="FF0070C0"/>
      <name val="Noto Sans TC"/>
      <family val="2"/>
    </font>
    <font>
      <sz val="24"/>
      <color rgb="FF000000"/>
      <name val="Noto Sans TC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left" indent="1"/>
    </xf>
    <xf numFmtId="0" fontId="2" fillId="0" borderId="0" xfId="0" quotePrefix="1" applyFont="1" applyAlignment="1">
      <alignment horizontal="left" indent="1"/>
    </xf>
    <xf numFmtId="0" fontId="7" fillId="0" borderId="0" xfId="0" applyFont="1"/>
    <xf numFmtId="0" fontId="8" fillId="2" borderId="0" xfId="0" applyFont="1" applyFill="1"/>
    <xf numFmtId="0" fontId="2" fillId="0" borderId="0" xfId="0" applyFont="1" applyAlignment="1">
      <alignment horizontal="left" vertical="center" indent="1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rime-tlpa\docs\&#37749;&#30436;&#35373;&#35336;&#35215;&#26684;_&#21488;&#35486;135&#25340;&#38899;.xlsx" TargetMode="External"/><Relationship Id="rId1" Type="http://schemas.openxmlformats.org/officeDocument/2006/relationships/externalLinkPath" Target="/work/rime-tlpa/docs/&#37749;&#30436;&#35373;&#35336;&#35215;&#26684;_&#21488;&#35486;135&#25340;&#388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國語注音符號"/>
      <sheetName val="台語注音符號"/>
      <sheetName val="聲母發音表"/>
      <sheetName val="135拼音-注音符號與台語音標"/>
      <sheetName val="台語注音符號用例"/>
      <sheetName val="135拼音-聲調符號"/>
      <sheetName val="135拼音-聲調轉換"/>
      <sheetName val="135拼音-聲調符號 (2)"/>
      <sheetName val=" 135拼音-鍵盤設計"/>
      <sheetName val="135拼音-注音符號、電腦鍵盤與音標編碼"/>
      <sheetName val="台羅拼音字母"/>
      <sheetName val="注音測試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F3279-D234-4E60-B5E7-7E492122795A}">
  <dimension ref="B2:L36"/>
  <sheetViews>
    <sheetView tabSelected="1" workbookViewId="0">
      <selection activeCell="I8" sqref="I8"/>
    </sheetView>
  </sheetViews>
  <sheetFormatPr defaultRowHeight="22.5"/>
  <cols>
    <col min="2" max="2" width="15.69921875" style="3" customWidth="1"/>
    <col min="3" max="3" width="15.69921875" style="2" customWidth="1"/>
    <col min="4" max="5" width="15.69921875" customWidth="1"/>
    <col min="6" max="6" width="15.69921875" style="3" customWidth="1"/>
    <col min="7" max="7" width="15.69921875" style="2" customWidth="1"/>
    <col min="8" max="9" width="15.69921875" customWidth="1"/>
    <col min="11" max="11" width="8.796875" style="1"/>
  </cols>
  <sheetData>
    <row r="2" spans="2:12" ht="39">
      <c r="B2" s="14" t="s">
        <v>150</v>
      </c>
      <c r="C2" s="14"/>
      <c r="D2" s="14"/>
      <c r="E2" s="14"/>
      <c r="F2" s="13" t="s">
        <v>149</v>
      </c>
      <c r="G2" s="13"/>
      <c r="H2" s="13"/>
      <c r="I2" s="13"/>
    </row>
    <row r="3" spans="2:12" ht="25.5">
      <c r="B3" s="12" t="s">
        <v>148</v>
      </c>
      <c r="C3" s="12" t="s">
        <v>147</v>
      </c>
      <c r="D3" s="12" t="s">
        <v>146</v>
      </c>
      <c r="E3" s="12" t="s">
        <v>145</v>
      </c>
      <c r="F3" s="12" t="s">
        <v>148</v>
      </c>
      <c r="G3" s="12" t="s">
        <v>147</v>
      </c>
      <c r="H3" s="12" t="s">
        <v>146</v>
      </c>
      <c r="I3" s="12" t="s">
        <v>145</v>
      </c>
      <c r="K3" s="11" t="s">
        <v>143</v>
      </c>
      <c r="L3" t="s">
        <v>144</v>
      </c>
    </row>
    <row r="4" spans="2:12" ht="39">
      <c r="B4" s="4" t="s">
        <v>143</v>
      </c>
      <c r="C4" s="2" t="str">
        <f>L3</f>
        <v>ㄚ</v>
      </c>
      <c r="D4" s="5" t="s">
        <v>142</v>
      </c>
      <c r="E4" s="5" t="s">
        <v>141</v>
      </c>
      <c r="F4" s="4" t="s">
        <v>140</v>
      </c>
      <c r="G4" s="2" t="str">
        <f>$L$24 &amp; C4</f>
        <v>ㄥㄚ</v>
      </c>
      <c r="H4" s="5" t="s">
        <v>139</v>
      </c>
      <c r="I4" s="5" t="s">
        <v>138</v>
      </c>
      <c r="K4" s="7" t="s">
        <v>111</v>
      </c>
      <c r="L4" t="s">
        <v>137</v>
      </c>
    </row>
    <row r="5" spans="2:12" ht="39">
      <c r="B5" s="4" t="s">
        <v>113</v>
      </c>
      <c r="C5" s="2" t="str">
        <f>L10</f>
        <v>ㄞ</v>
      </c>
      <c r="D5" s="5" t="s">
        <v>136</v>
      </c>
      <c r="E5" s="5" t="s">
        <v>135</v>
      </c>
      <c r="F5" s="4" t="s">
        <v>134</v>
      </c>
      <c r="G5" s="2" t="str">
        <f>$L$24 &amp; C5</f>
        <v>ㄥㄞ</v>
      </c>
      <c r="H5" s="6" t="s">
        <v>133</v>
      </c>
      <c r="I5" s="5"/>
      <c r="K5" s="7" t="s">
        <v>27</v>
      </c>
      <c r="L5" t="s">
        <v>132</v>
      </c>
    </row>
    <row r="6" spans="2:12" ht="39">
      <c r="B6" s="10" t="s">
        <v>131</v>
      </c>
      <c r="C6" s="2" t="str">
        <f xml:space="preserve"> L3&amp; L22</f>
        <v>ㄚㄇ</v>
      </c>
      <c r="D6" s="5" t="s">
        <v>130</v>
      </c>
      <c r="E6" s="5" t="s">
        <v>129</v>
      </c>
      <c r="F6" s="4"/>
      <c r="H6" s="5"/>
      <c r="I6" s="5"/>
      <c r="K6" s="7" t="s">
        <v>118</v>
      </c>
      <c r="L6" t="s">
        <v>128</v>
      </c>
    </row>
    <row r="7" spans="2:12" ht="39">
      <c r="B7" s="10" t="s">
        <v>105</v>
      </c>
      <c r="C7" s="2" t="str">
        <f>L3&amp;L23</f>
        <v>ㄚㄣ</v>
      </c>
      <c r="D7" s="5" t="s">
        <v>127</v>
      </c>
      <c r="E7" s="5" t="s">
        <v>126</v>
      </c>
      <c r="F7" s="4"/>
      <c r="H7" s="5"/>
      <c r="I7" s="5"/>
      <c r="K7" s="7" t="s">
        <v>37</v>
      </c>
      <c r="L7" t="s">
        <v>125</v>
      </c>
    </row>
    <row r="8" spans="2:12" ht="39">
      <c r="B8" s="10" t="s">
        <v>98</v>
      </c>
      <c r="C8" s="2" t="str">
        <f xml:space="preserve"> $L$12</f>
        <v>ㄤ</v>
      </c>
      <c r="D8" s="5" t="s">
        <v>124</v>
      </c>
      <c r="E8" s="5" t="s">
        <v>28</v>
      </c>
      <c r="F8" s="4"/>
      <c r="H8" s="5"/>
      <c r="I8" s="5"/>
      <c r="K8" s="7" t="s">
        <v>40</v>
      </c>
      <c r="L8" t="s">
        <v>123</v>
      </c>
    </row>
    <row r="9" spans="2:12" ht="39">
      <c r="B9" s="10" t="s">
        <v>93</v>
      </c>
      <c r="C9" s="2" t="str">
        <f>L13</f>
        <v>ㄠ</v>
      </c>
      <c r="D9" s="5" t="s">
        <v>122</v>
      </c>
      <c r="E9" s="5" t="s">
        <v>121</v>
      </c>
      <c r="F9" s="4" t="s">
        <v>120</v>
      </c>
      <c r="G9" s="2" t="str">
        <f>$L$24 &amp; C9</f>
        <v>ㄥㄠ</v>
      </c>
      <c r="H9" s="5" t="s">
        <v>119</v>
      </c>
      <c r="I9" s="5"/>
      <c r="K9" s="7"/>
    </row>
    <row r="10" spans="2:12" ht="39">
      <c r="B10" s="4" t="s">
        <v>118</v>
      </c>
      <c r="C10" s="2" t="str">
        <f>L6</f>
        <v>ㄝ</v>
      </c>
      <c r="D10" s="5" t="s">
        <v>117</v>
      </c>
      <c r="E10" s="5" t="s">
        <v>116</v>
      </c>
      <c r="F10" s="4" t="s">
        <v>115</v>
      </c>
      <c r="G10" s="2" t="str">
        <f>$L$24 &amp; C10</f>
        <v>ㄥㄝ</v>
      </c>
      <c r="H10" s="5" t="s">
        <v>114</v>
      </c>
      <c r="I10" s="5" t="s">
        <v>106</v>
      </c>
      <c r="K10" s="7" t="s">
        <v>113</v>
      </c>
      <c r="L10" t="s">
        <v>112</v>
      </c>
    </row>
    <row r="11" spans="2:12" ht="39">
      <c r="B11" s="4" t="s">
        <v>111</v>
      </c>
      <c r="C11" s="2" t="str">
        <f>L4</f>
        <v>ㄧ</v>
      </c>
      <c r="D11" s="5" t="s">
        <v>110</v>
      </c>
      <c r="E11" s="5" t="s">
        <v>109</v>
      </c>
      <c r="F11" s="4" t="s">
        <v>108</v>
      </c>
      <c r="G11" s="2" t="str">
        <f>$L$24 &amp; C11</f>
        <v>ㄥㄧ</v>
      </c>
      <c r="H11" s="5" t="s">
        <v>107</v>
      </c>
      <c r="I11" s="5" t="s">
        <v>106</v>
      </c>
      <c r="K11" s="7" t="s">
        <v>105</v>
      </c>
      <c r="L11" t="s">
        <v>104</v>
      </c>
    </row>
    <row r="12" spans="2:12" ht="39">
      <c r="B12" s="4" t="s">
        <v>88</v>
      </c>
      <c r="C12" s="2" t="str">
        <f>L4 &amp;L3</f>
        <v>ㄧㄚ</v>
      </c>
      <c r="D12" s="5" t="s">
        <v>103</v>
      </c>
      <c r="E12" s="5" t="s">
        <v>102</v>
      </c>
      <c r="F12" s="4" t="s">
        <v>101</v>
      </c>
      <c r="G12" s="2" t="str">
        <f>$L$24 &amp; C12</f>
        <v>ㄥㄧㄚ</v>
      </c>
      <c r="H12" s="5" t="s">
        <v>100</v>
      </c>
      <c r="I12" s="5" t="s">
        <v>99</v>
      </c>
      <c r="K12" s="7" t="s">
        <v>98</v>
      </c>
      <c r="L12" t="s">
        <v>97</v>
      </c>
    </row>
    <row r="13" spans="2:12" ht="39">
      <c r="B13" s="4" t="s">
        <v>96</v>
      </c>
      <c r="C13" s="2" t="str">
        <f>$L$4 &amp; C6</f>
        <v>ㄧㄚㄇ</v>
      </c>
      <c r="D13" s="5" t="s">
        <v>95</v>
      </c>
      <c r="E13" s="5" t="s">
        <v>94</v>
      </c>
      <c r="F13" s="4"/>
      <c r="H13" s="5"/>
      <c r="I13" s="5"/>
      <c r="K13" s="7" t="s">
        <v>93</v>
      </c>
      <c r="L13" t="s">
        <v>92</v>
      </c>
    </row>
    <row r="14" spans="2:12" ht="39">
      <c r="B14" s="4" t="s">
        <v>91</v>
      </c>
      <c r="C14" s="2" t="str">
        <f>$L$4 &amp; C7</f>
        <v>ㄧㄚㄣ</v>
      </c>
      <c r="D14" s="5" t="s">
        <v>90</v>
      </c>
      <c r="E14" s="5" t="s">
        <v>89</v>
      </c>
      <c r="F14" s="4"/>
      <c r="H14" s="5"/>
      <c r="I14" s="5"/>
      <c r="K14" s="8" t="s">
        <v>88</v>
      </c>
      <c r="L14" t="s">
        <v>87</v>
      </c>
    </row>
    <row r="15" spans="2:12" ht="39">
      <c r="B15" s="4" t="s">
        <v>86</v>
      </c>
      <c r="C15" s="2" t="str">
        <f>$L$4 &amp; C8</f>
        <v>ㄧㄤ</v>
      </c>
      <c r="D15" s="5" t="s">
        <v>85</v>
      </c>
      <c r="E15" s="5" t="s">
        <v>58</v>
      </c>
      <c r="F15" s="4"/>
      <c r="H15" s="5"/>
      <c r="I15" s="5"/>
      <c r="K15" s="8" t="s">
        <v>83</v>
      </c>
      <c r="L15" t="s">
        <v>84</v>
      </c>
    </row>
    <row r="16" spans="2:12" ht="39">
      <c r="B16" s="4" t="s">
        <v>83</v>
      </c>
      <c r="C16" s="2" t="str">
        <f>$L$4 &amp; C9</f>
        <v>ㄧㄠ</v>
      </c>
      <c r="D16" s="5" t="s">
        <v>82</v>
      </c>
      <c r="E16" s="5" t="s">
        <v>81</v>
      </c>
      <c r="F16" s="4" t="s">
        <v>80</v>
      </c>
      <c r="G16" s="2" t="str">
        <f>$L$24 &amp; C16</f>
        <v>ㄥㄧㄠ</v>
      </c>
      <c r="H16" s="6" t="s">
        <v>79</v>
      </c>
      <c r="I16" s="5"/>
      <c r="K16" s="8" t="s">
        <v>65</v>
      </c>
      <c r="L16" t="s">
        <v>78</v>
      </c>
    </row>
    <row r="17" spans="2:12" ht="39">
      <c r="B17" s="4" t="s">
        <v>77</v>
      </c>
      <c r="C17" s="2" t="str">
        <f>$L$4 &amp; L22</f>
        <v>ㄧㄇ</v>
      </c>
      <c r="D17" s="5" t="s">
        <v>76</v>
      </c>
      <c r="E17" s="5" t="s">
        <v>75</v>
      </c>
      <c r="F17" s="4"/>
      <c r="H17" s="5"/>
      <c r="I17" s="5"/>
      <c r="K17" s="8" t="s">
        <v>57</v>
      </c>
      <c r="L17" t="s">
        <v>74</v>
      </c>
    </row>
    <row r="18" spans="2:12" ht="39">
      <c r="B18" s="4" t="s">
        <v>73</v>
      </c>
      <c r="C18" s="2" t="str">
        <f>$L$4 &amp; L23</f>
        <v>ㄧㄣ</v>
      </c>
      <c r="D18" s="5" t="s">
        <v>72</v>
      </c>
      <c r="E18" s="5" t="s">
        <v>71</v>
      </c>
      <c r="F18" s="4"/>
      <c r="H18" s="5"/>
      <c r="I18" s="5"/>
      <c r="K18" s="8" t="s">
        <v>24</v>
      </c>
      <c r="L18" t="s">
        <v>70</v>
      </c>
    </row>
    <row r="19" spans="2:12" ht="39">
      <c r="B19" s="4" t="s">
        <v>69</v>
      </c>
      <c r="C19" s="2" t="str">
        <f>$L$4 &amp; L24</f>
        <v>ㄧㄥ</v>
      </c>
      <c r="D19" s="5" t="s">
        <v>68</v>
      </c>
      <c r="E19" s="5" t="s">
        <v>67</v>
      </c>
      <c r="F19" s="4"/>
      <c r="H19" s="5"/>
      <c r="I19" s="5"/>
      <c r="K19" s="8" t="s">
        <v>10</v>
      </c>
      <c r="L19" t="s">
        <v>66</v>
      </c>
    </row>
    <row r="20" spans="2:12" ht="39">
      <c r="B20" s="4" t="s">
        <v>65</v>
      </c>
      <c r="C20" s="2" t="str">
        <f>$L$4 &amp; L8</f>
        <v>ㄧㄜ</v>
      </c>
      <c r="D20" s="5" t="s">
        <v>64</v>
      </c>
      <c r="E20" s="5" t="s">
        <v>63</v>
      </c>
      <c r="F20" s="4" t="s">
        <v>62</v>
      </c>
      <c r="G20" s="2" t="str">
        <f>$L$24 &amp; C20</f>
        <v>ㄥㄧㄜ</v>
      </c>
      <c r="H20" s="9" t="s">
        <v>52</v>
      </c>
      <c r="I20" s="5"/>
      <c r="K20" s="8" t="s">
        <v>18</v>
      </c>
      <c r="L20" t="s">
        <v>61</v>
      </c>
    </row>
    <row r="21" spans="2:12" ht="39">
      <c r="B21" s="4" t="s">
        <v>60</v>
      </c>
      <c r="C21" s="2" t="str">
        <f>$L$4 &amp; L7 &amp; L24</f>
        <v>ㄧㆦㄥ</v>
      </c>
      <c r="D21" s="5" t="s">
        <v>59</v>
      </c>
      <c r="E21" s="5" t="s">
        <v>58</v>
      </c>
      <c r="F21" s="4"/>
      <c r="H21" s="5"/>
      <c r="I21" s="5"/>
      <c r="K21" s="7"/>
    </row>
    <row r="22" spans="2:12" ht="39">
      <c r="B22" s="4" t="s">
        <v>57</v>
      </c>
      <c r="C22" s="2" t="str">
        <f>$L$4 &amp; L5</f>
        <v>ㄧㄨ</v>
      </c>
      <c r="D22" s="5" t="s">
        <v>56</v>
      </c>
      <c r="E22" s="5" t="s">
        <v>55</v>
      </c>
      <c r="F22" s="4" t="s">
        <v>54</v>
      </c>
      <c r="G22" s="2" t="str">
        <f>$L$24 &amp; C22</f>
        <v>ㄥㄧㄨ</v>
      </c>
      <c r="H22" s="5" t="s">
        <v>53</v>
      </c>
      <c r="I22" s="5" t="s">
        <v>52</v>
      </c>
      <c r="K22" s="8" t="s">
        <v>51</v>
      </c>
      <c r="L22" t="s">
        <v>50</v>
      </c>
    </row>
    <row r="23" spans="2:12" ht="39">
      <c r="B23" s="4" t="s">
        <v>49</v>
      </c>
      <c r="C23" s="2" t="str">
        <f>L22</f>
        <v>ㄇ</v>
      </c>
      <c r="D23" s="5" t="s">
        <v>48</v>
      </c>
      <c r="E23" s="5"/>
      <c r="F23" s="4"/>
      <c r="H23" s="5"/>
      <c r="I23" s="5"/>
      <c r="K23" s="8" t="s">
        <v>47</v>
      </c>
      <c r="L23" t="s">
        <v>46</v>
      </c>
    </row>
    <row r="24" spans="2:12" ht="39">
      <c r="B24" s="4" t="s">
        <v>45</v>
      </c>
      <c r="C24" s="2" t="str">
        <f>L24</f>
        <v>ㄥ</v>
      </c>
      <c r="D24" s="5" t="s">
        <v>44</v>
      </c>
      <c r="E24" s="5" t="s">
        <v>43</v>
      </c>
      <c r="F24" s="4"/>
      <c r="H24" s="5"/>
      <c r="I24" s="5"/>
      <c r="K24" s="8" t="s">
        <v>42</v>
      </c>
      <c r="L24" t="s">
        <v>41</v>
      </c>
    </row>
    <row r="25" spans="2:12" ht="39">
      <c r="B25" s="4" t="s">
        <v>40</v>
      </c>
      <c r="C25" s="2" t="str">
        <f>L8</f>
        <v>ㄜ</v>
      </c>
      <c r="D25" s="5" t="s">
        <v>39</v>
      </c>
      <c r="E25" s="5" t="s">
        <v>38</v>
      </c>
      <c r="F25" s="4"/>
      <c r="H25" s="5"/>
      <c r="I25" s="5"/>
      <c r="K25" s="7"/>
    </row>
    <row r="26" spans="2:12" ht="39">
      <c r="B26" s="4" t="s">
        <v>37</v>
      </c>
      <c r="C26" s="2" t="str">
        <f>L7</f>
        <v>ㆦ</v>
      </c>
      <c r="D26" s="5" t="s">
        <v>36</v>
      </c>
      <c r="E26" s="5" t="s">
        <v>35</v>
      </c>
      <c r="F26" s="4" t="s">
        <v>34</v>
      </c>
      <c r="G26" s="2" t="str">
        <f>$L$24 &amp; C26</f>
        <v>ㄥㆦ</v>
      </c>
      <c r="H26" s="5" t="s">
        <v>33</v>
      </c>
      <c r="I26" s="5"/>
    </row>
    <row r="27" spans="2:12" ht="39">
      <c r="B27" s="4" t="s">
        <v>32</v>
      </c>
      <c r="C27" s="2" t="str">
        <f>$C$26 &amp; L22</f>
        <v>ㆦㄇ</v>
      </c>
      <c r="D27" s="5" t="s">
        <v>31</v>
      </c>
      <c r="E27" s="5"/>
      <c r="F27" s="4"/>
      <c r="H27" s="5"/>
      <c r="I27" s="5"/>
    </row>
    <row r="28" spans="2:12" ht="39">
      <c r="B28" s="4" t="s">
        <v>30</v>
      </c>
      <c r="C28" s="2" t="str">
        <f>$C$26 &amp; L24</f>
        <v>ㆦㄥ</v>
      </c>
      <c r="D28" s="5" t="s">
        <v>29</v>
      </c>
      <c r="E28" s="5" t="s">
        <v>28</v>
      </c>
      <c r="F28" s="4"/>
      <c r="H28" s="5"/>
      <c r="I28" s="5"/>
    </row>
    <row r="29" spans="2:12" ht="39">
      <c r="B29" s="4" t="s">
        <v>27</v>
      </c>
      <c r="C29" s="2" t="str">
        <f>$L$5</f>
        <v>ㄨ</v>
      </c>
      <c r="D29" s="5" t="s">
        <v>26</v>
      </c>
      <c r="E29" s="5" t="s">
        <v>25</v>
      </c>
      <c r="F29" s="4"/>
      <c r="H29" s="5"/>
      <c r="I29" s="5"/>
    </row>
    <row r="30" spans="2:12" ht="39">
      <c r="B30" s="4" t="s">
        <v>24</v>
      </c>
      <c r="C30" s="2" t="str">
        <f>$L$5 &amp; L3</f>
        <v>ㄨㄚ</v>
      </c>
      <c r="D30" s="5" t="s">
        <v>23</v>
      </c>
      <c r="E30" s="5" t="s">
        <v>22</v>
      </c>
      <c r="F30" s="4" t="s">
        <v>21</v>
      </c>
      <c r="G30" s="2" t="str">
        <f>$L$24 &amp; C30</f>
        <v>ㄥㄨㄚ</v>
      </c>
      <c r="H30" s="6" t="s">
        <v>20</v>
      </c>
      <c r="I30" s="5" t="s">
        <v>19</v>
      </c>
    </row>
    <row r="31" spans="2:12" ht="39">
      <c r="B31" s="4" t="s">
        <v>18</v>
      </c>
      <c r="C31" s="2" t="str">
        <f>$L$5 &amp; L10</f>
        <v>ㄨㄞ</v>
      </c>
      <c r="D31" s="5" t="s">
        <v>17</v>
      </c>
      <c r="E31" s="5" t="s">
        <v>16</v>
      </c>
      <c r="F31" s="4" t="s">
        <v>15</v>
      </c>
      <c r="G31" s="2" t="str">
        <f>$L$24 &amp; C31</f>
        <v>ㄥㄨㄞ</v>
      </c>
      <c r="H31" s="6" t="s">
        <v>14</v>
      </c>
      <c r="I31" s="5"/>
    </row>
    <row r="32" spans="2:12" ht="39">
      <c r="B32" s="4" t="s">
        <v>13</v>
      </c>
      <c r="C32" s="2" t="str">
        <f>$L$5 &amp; L11</f>
        <v>ㄨㄢ</v>
      </c>
      <c r="D32" s="5" t="s">
        <v>12</v>
      </c>
      <c r="E32" s="5" t="s">
        <v>11</v>
      </c>
      <c r="F32" s="4"/>
      <c r="H32" s="5"/>
      <c r="I32" s="5"/>
    </row>
    <row r="33" spans="2:9" ht="39">
      <c r="B33" s="4" t="s">
        <v>10</v>
      </c>
      <c r="C33" s="2" t="str">
        <f>$L$5 &amp; L6</f>
        <v>ㄨㄝ</v>
      </c>
      <c r="D33" s="5" t="s">
        <v>9</v>
      </c>
      <c r="E33" s="5" t="s">
        <v>8</v>
      </c>
      <c r="F33" s="4"/>
      <c r="H33" s="5"/>
      <c r="I33" s="5"/>
    </row>
    <row r="34" spans="2:9" ht="39">
      <c r="B34" s="4" t="s">
        <v>7</v>
      </c>
      <c r="C34" s="2" t="str">
        <f>$L$5 &amp;  L4</f>
        <v>ㄨㄧ</v>
      </c>
      <c r="D34" s="5" t="s">
        <v>6</v>
      </c>
      <c r="E34" s="5" t="s">
        <v>5</v>
      </c>
      <c r="F34" s="4" t="s">
        <v>4</v>
      </c>
      <c r="G34" s="2" t="str">
        <f>$L$24 &amp; C34</f>
        <v>ㄥㄨㄧ</v>
      </c>
      <c r="H34" s="5" t="s">
        <v>3</v>
      </c>
      <c r="I34" s="5"/>
    </row>
    <row r="35" spans="2:9" ht="39">
      <c r="B35" s="4" t="s">
        <v>2</v>
      </c>
      <c r="C35" s="2" t="str">
        <f>$L$5 &amp; L23</f>
        <v>ㄨㄣ</v>
      </c>
      <c r="D35" s="5" t="s">
        <v>1</v>
      </c>
      <c r="E35" s="5" t="s">
        <v>0</v>
      </c>
      <c r="F35" s="4"/>
    </row>
    <row r="36" spans="2:9">
      <c r="B36" s="3">
        <f xml:space="preserve"> COUNTA(B4:B35)</f>
        <v>32</v>
      </c>
      <c r="F36" s="3">
        <f xml:space="preserve"> COUNTA(F4:F35)</f>
        <v>13</v>
      </c>
    </row>
  </sheetData>
  <mergeCells count="2">
    <mergeCell ref="F2:I2"/>
    <mergeCell ref="B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台灣十八音-45韻母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2025-10-19T13:17:56Z</dcterms:created>
  <dcterms:modified xsi:type="dcterms:W3CDTF">2025-10-19T13:19:42Z</dcterms:modified>
</cp:coreProperties>
</file>