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13_ncr:1_{77044C93-8F5A-4242-B3AE-3B09A4D90BE5}" xr6:coauthVersionLast="47" xr6:coauthVersionMax="47" xr10:uidLastSave="{00000000-0000-0000-0000-000000000000}"/>
  <bookViews>
    <workbookView xWindow="-88960" yWindow="1360" windowWidth="24600" windowHeight="18240" activeTab="1" xr2:uid="{28F1D67D-D646-F742-8C6B-20DFC10DC14C}"/>
  </bookViews>
  <sheets>
    <sheet name="輔音發聲指南" sheetId="4" r:id="rId1"/>
    <sheet name="鍵盤對映參考" sheetId="1" r:id="rId2"/>
    <sheet name="編碼設計" sheetId="3" r:id="rId3"/>
    <sheet name="鍵盤對映" sheetId="2" r:id="rId4"/>
  </sheets>
  <externalReferences>
    <externalReference r:id="rId5"/>
    <externalReference r:id="rId6"/>
  </externalReferences>
  <definedNames>
    <definedName name="十五音促聲韻母">[1]雅俗通十五音韻母!$E$3:$E$52</definedName>
    <definedName name="十五音舒聲韻母">[1]雅俗通十五音韻母!$D$3:$D$52</definedName>
    <definedName name="十五音韻母清單">[1]雅俗通十五音韻母!$C$3:$C$52</definedName>
    <definedName name="中文數值資料表">[2]【設定】排序表!$T$7:$U$14</definedName>
    <definedName name="元音及韻化輔音">[1]聲調表!$C$5:$C$13</definedName>
    <definedName name="方音聲調符號表">[1]聲調表!$Z$5:$AG$5</definedName>
    <definedName name="台羅韻母清單">#REF!</definedName>
    <definedName name="雅俗通韻母對照表">[1]雅俗通韻母對照表!$B$4:$X$53</definedName>
    <definedName name="閩拚聲調符號表">[1]聲調表!$P$5:$W$13</definedName>
    <definedName name="閩拼韻母八聲調資料表">[2]閩拼八音反切!$AC$5:$AJ$54</definedName>
    <definedName name="調符字母">[1]雅俗通十五音韻母!$G$3:$G$52</definedName>
    <definedName name="聲母資料表">[1]聲母對照表!$B$4:$O$25</definedName>
    <definedName name="聲母碼">[1]聲母對照表!$C$4:$C$25</definedName>
    <definedName name="聲調對照表">[1]聲調表!$F$5:$M$13</definedName>
    <definedName name="韻母資料表">[1]韻母對照表!$B$6:$O$90</definedName>
    <definedName name="韻母碼">[1]韻母對照表!$C$6:$C$90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37" i="1"/>
  <c r="BE36" i="1" a="1"/>
  <c r="BE36" i="1" s="1"/>
  <c r="BD36" i="1" a="1"/>
  <c r="BD36" i="1" s="1"/>
  <c r="BC36" i="1" a="1"/>
  <c r="BC36" i="1" s="1"/>
  <c r="BB36" i="1" a="1"/>
  <c r="BB36" i="1" s="1"/>
  <c r="BA36" i="1" a="1"/>
  <c r="BA36" i="1" s="1"/>
  <c r="AZ36" i="1" a="1"/>
  <c r="AZ36" i="1" s="1"/>
  <c r="AY36" i="1" a="1"/>
  <c r="AY36" i="1" s="1"/>
  <c r="AX36" i="1" a="1"/>
  <c r="AX36" i="1" s="1"/>
  <c r="AW36" i="1" a="1"/>
  <c r="AW36" i="1" s="1"/>
  <c r="AV36" i="1" a="1"/>
  <c r="AV36" i="1" s="1"/>
  <c r="AU36" i="1" a="1"/>
  <c r="AU36" i="1" s="1"/>
  <c r="AT36" i="1" a="1"/>
  <c r="AT36" i="1" s="1"/>
  <c r="AS36" i="1" a="1"/>
  <c r="AS36" i="1" s="1"/>
  <c r="AR36" i="1" a="1"/>
  <c r="AR36" i="1" s="1"/>
  <c r="AQ36" i="1" a="1"/>
  <c r="AQ36" i="1" s="1"/>
  <c r="AP36" i="1" a="1"/>
  <c r="AP36" i="1" s="1"/>
  <c r="AO36" i="1" a="1"/>
  <c r="AO36" i="1" s="1"/>
  <c r="AN36" i="1" a="1"/>
  <c r="AN36" i="1" s="1"/>
  <c r="AM36" i="1" a="1"/>
  <c r="AM36" i="1" s="1"/>
  <c r="AL36" i="1" a="1"/>
  <c r="AL36" i="1" s="1"/>
  <c r="AK36" i="1" a="1"/>
  <c r="AK36" i="1" s="1"/>
  <c r="AJ36" i="1" a="1"/>
  <c r="AJ36" i="1" s="1"/>
  <c r="AI36" i="1" a="1"/>
  <c r="AI36" i="1" s="1"/>
  <c r="AH36" i="1" a="1"/>
  <c r="AH36" i="1" s="1"/>
  <c r="AG36" i="1" a="1"/>
  <c r="AG36" i="1" s="1"/>
  <c r="AF36" i="1" a="1"/>
  <c r="AF36" i="1" s="1"/>
  <c r="AF38" i="1" s="1"/>
  <c r="AE36" i="1" a="1"/>
  <c r="AE36" i="1" s="1"/>
  <c r="AE38" i="1" s="1"/>
  <c r="AD36" i="1" a="1"/>
  <c r="AD36" i="1" s="1"/>
  <c r="AD38" i="1" s="1"/>
  <c r="AC36" i="1" a="1"/>
  <c r="AC36" i="1" s="1"/>
  <c r="AC38" i="1" s="1"/>
  <c r="AB36" i="1" a="1"/>
  <c r="AB36" i="1" s="1"/>
  <c r="AB38" i="1" s="1"/>
  <c r="AA36" i="1" a="1"/>
  <c r="AA36" i="1" s="1"/>
  <c r="AA38" i="1" s="1"/>
  <c r="Z36" i="1" a="1"/>
  <c r="Z36" i="1" s="1"/>
  <c r="Z38" i="1" s="1"/>
  <c r="Y36" i="1" a="1"/>
  <c r="Y36" i="1" s="1"/>
  <c r="Y38" i="1" s="1"/>
  <c r="X36" i="1" a="1"/>
  <c r="X36" i="1" s="1"/>
  <c r="X38" i="1" s="1"/>
  <c r="W36" i="1" a="1"/>
  <c r="W36" i="1" s="1"/>
  <c r="W38" i="1" s="1"/>
  <c r="V36" i="1" a="1"/>
  <c r="V36" i="1" s="1"/>
  <c r="V38" i="1" s="1"/>
  <c r="U36" i="1" a="1"/>
  <c r="U36" i="1" s="1"/>
  <c r="U38" i="1" s="1"/>
  <c r="T36" i="1" a="1"/>
  <c r="T36" i="1" s="1"/>
  <c r="T38" i="1" s="1"/>
  <c r="S36" i="1" a="1"/>
  <c r="S36" i="1" s="1"/>
  <c r="S38" i="1" s="1"/>
  <c r="R36" i="1" a="1"/>
  <c r="R36" i="1" s="1"/>
  <c r="R38" i="1" s="1"/>
  <c r="Q36" i="1" a="1"/>
  <c r="Q36" i="1" s="1"/>
  <c r="Q38" i="1" s="1"/>
  <c r="P36" i="1" a="1"/>
  <c r="P36" i="1" s="1"/>
  <c r="P38" i="1" s="1"/>
  <c r="O36" i="1" a="1"/>
  <c r="O36" i="1" s="1"/>
  <c r="O38" i="1" s="1"/>
  <c r="N36" i="1" a="1"/>
  <c r="N36" i="1" s="1"/>
  <c r="N38" i="1" s="1"/>
  <c r="M36" i="1" a="1"/>
  <c r="M36" i="1" s="1"/>
  <c r="M38" i="1" s="1"/>
  <c r="L36" i="1" a="1"/>
  <c r="L36" i="1" s="1"/>
  <c r="L38" i="1" s="1"/>
  <c r="K36" i="1" a="1"/>
  <c r="K36" i="1" s="1"/>
  <c r="K38" i="1" s="1"/>
  <c r="J36" i="1" a="1"/>
  <c r="J36" i="1" s="1"/>
  <c r="J38" i="1" s="1"/>
  <c r="I36" i="1" a="1"/>
  <c r="I36" i="1" s="1"/>
  <c r="I38" i="1" s="1"/>
  <c r="H36" i="1" a="1"/>
  <c r="H36" i="1" s="1"/>
  <c r="H38" i="1" s="1"/>
  <c r="G36" i="1" a="1"/>
  <c r="G36" i="1" s="1"/>
  <c r="G38" i="1" s="1"/>
  <c r="F36" i="1" a="1"/>
  <c r="F36" i="1" s="1"/>
  <c r="F38" i="1" s="1"/>
  <c r="E36" i="1" a="1"/>
  <c r="E36" i="1" s="1"/>
  <c r="E38" i="1" s="1"/>
  <c r="D36" i="1" a="1"/>
  <c r="D36" i="1" s="1"/>
  <c r="D38" i="1" s="1"/>
  <c r="BH23" i="2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H35" i="2" s="1"/>
  <c r="BH36" i="2" s="1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R9" i="2"/>
  <c r="O9" i="2"/>
  <c r="I9" i="2"/>
  <c r="H7" i="2"/>
  <c r="F9" i="2"/>
  <c r="E9" i="2"/>
  <c r="E7" i="2"/>
  <c r="BH4" i="2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B48" i="1"/>
  <c r="B47" i="1"/>
  <c r="BF46" i="1" a="1"/>
  <c r="BF46" i="1" s="1"/>
  <c r="BF48" i="1" s="1"/>
  <c r="BE46" i="1" a="1"/>
  <c r="BE46" i="1" s="1"/>
  <c r="BE48" i="1" s="1"/>
  <c r="BD46" i="1" a="1"/>
  <c r="BD46" i="1" s="1"/>
  <c r="BC46" i="1" a="1"/>
  <c r="BC46" i="1" s="1"/>
  <c r="BB46" i="1" a="1"/>
  <c r="BB46" i="1" s="1"/>
  <c r="BA46" i="1" a="1"/>
  <c r="BA46" i="1" s="1"/>
  <c r="AZ46" i="1" a="1"/>
  <c r="AZ46" i="1" s="1"/>
  <c r="AY46" i="1" a="1"/>
  <c r="AY46" i="1" s="1"/>
  <c r="AY47" i="1" s="1"/>
  <c r="AX46" i="1" a="1"/>
  <c r="AX46" i="1" s="1"/>
  <c r="AW46" i="1" a="1"/>
  <c r="AW46" i="1" s="1"/>
  <c r="AW47" i="1" s="1"/>
  <c r="AV46" i="1" a="1"/>
  <c r="AV46" i="1" s="1"/>
  <c r="AU46" i="1" a="1"/>
  <c r="AU46" i="1" s="1"/>
  <c r="AU48" i="1" s="1"/>
  <c r="AT46" i="1" a="1"/>
  <c r="AT46" i="1" s="1"/>
  <c r="AT48" i="1" s="1"/>
  <c r="AS46" i="1" a="1"/>
  <c r="AS46" i="1" s="1"/>
  <c r="AS48" i="1" s="1"/>
  <c r="AR46" i="1" a="1"/>
  <c r="AR46" i="1" s="1"/>
  <c r="AQ46" i="1" a="1"/>
  <c r="AQ46" i="1" s="1"/>
  <c r="AP46" i="1" a="1"/>
  <c r="AP46" i="1" s="1"/>
  <c r="AO46" i="1" a="1"/>
  <c r="AO46" i="1" s="1"/>
  <c r="AN46" i="1" a="1"/>
  <c r="AN46" i="1" s="1"/>
  <c r="AM46" i="1" a="1"/>
  <c r="AM46" i="1" s="1"/>
  <c r="AM47" i="1" s="1"/>
  <c r="AL46" i="1" a="1"/>
  <c r="AL46" i="1" s="1"/>
  <c r="AK46" i="1" a="1"/>
  <c r="AK46" i="1" s="1"/>
  <c r="AK47" i="1" s="1"/>
  <c r="AJ46" i="1" a="1"/>
  <c r="AJ46" i="1" s="1"/>
  <c r="AI46" i="1" a="1"/>
  <c r="AI46" i="1" s="1"/>
  <c r="AI48" i="1" s="1"/>
  <c r="AH46" i="1" a="1"/>
  <c r="AH46" i="1" s="1"/>
  <c r="AH48" i="1" s="1"/>
  <c r="AG46" i="1" a="1"/>
  <c r="AG46" i="1" s="1"/>
  <c r="AG48" i="1" s="1"/>
  <c r="AF46" i="1" a="1"/>
  <c r="AF46" i="1" s="1"/>
  <c r="AE46" i="1" a="1"/>
  <c r="AE46" i="1" s="1"/>
  <c r="AD46" i="1" a="1"/>
  <c r="AD46" i="1" s="1"/>
  <c r="AC46" i="1" a="1"/>
  <c r="AC46" i="1" s="1"/>
  <c r="AB46" i="1" a="1"/>
  <c r="AB46" i="1" s="1"/>
  <c r="AA46" i="1" a="1"/>
  <c r="AA46" i="1" s="1"/>
  <c r="AA47" i="1" s="1"/>
  <c r="Z46" i="1" a="1"/>
  <c r="Z46" i="1" s="1"/>
  <c r="Y46" i="1" a="1"/>
  <c r="Y46" i="1" s="1"/>
  <c r="Y47" i="1" s="1"/>
  <c r="X46" i="1" a="1"/>
  <c r="X46" i="1" s="1"/>
  <c r="W46" i="1" a="1"/>
  <c r="W46" i="1" s="1"/>
  <c r="W48" i="1" s="1"/>
  <c r="V46" i="1" a="1"/>
  <c r="V46" i="1" s="1"/>
  <c r="V48" i="1" s="1"/>
  <c r="U46" i="1" a="1"/>
  <c r="U46" i="1" s="1"/>
  <c r="U48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O47" i="1" s="1"/>
  <c r="N46" i="1" a="1"/>
  <c r="N46" i="1" s="1"/>
  <c r="N47" i="1" s="1"/>
  <c r="M46" i="1" a="1"/>
  <c r="M46" i="1" s="1"/>
  <c r="M47" i="1" s="1"/>
  <c r="L46" i="1" a="1"/>
  <c r="L46" i="1" s="1"/>
  <c r="K46" i="1" a="1"/>
  <c r="K46" i="1" s="1"/>
  <c r="K48" i="1" s="1"/>
  <c r="J46" i="1" a="1"/>
  <c r="J46" i="1" s="1"/>
  <c r="J48" i="1" s="1"/>
  <c r="I46" i="1" a="1"/>
  <c r="I46" i="1" s="1"/>
  <c r="I48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B27" i="1"/>
  <c r="B26" i="1"/>
  <c r="BE25" i="1" a="1"/>
  <c r="BE25" i="1" s="1"/>
  <c r="BE38" i="1" s="1"/>
  <c r="BD25" i="1" a="1"/>
  <c r="BD25" i="1" s="1"/>
  <c r="BD26" i="1" s="1"/>
  <c r="BC25" i="1" a="1"/>
  <c r="BC25" i="1" s="1"/>
  <c r="BC26" i="1" s="1"/>
  <c r="BB25" i="1" a="1"/>
  <c r="BB25" i="1" s="1"/>
  <c r="BB26" i="1" s="1"/>
  <c r="BA25" i="1" a="1"/>
  <c r="BA25" i="1" s="1"/>
  <c r="BA38" i="1" s="1"/>
  <c r="AZ25" i="1" a="1"/>
  <c r="AZ25" i="1" s="1"/>
  <c r="AZ38" i="1" s="1"/>
  <c r="AY25" i="1" a="1"/>
  <c r="AY25" i="1" s="1"/>
  <c r="AX25" i="1" a="1"/>
  <c r="AX25" i="1" s="1"/>
  <c r="AX27" i="1" s="1"/>
  <c r="AW25" i="1" a="1"/>
  <c r="AW25" i="1" s="1"/>
  <c r="AW27" i="1" s="1"/>
  <c r="AV25" i="1" a="1"/>
  <c r="AV25" i="1" s="1"/>
  <c r="AV38" i="1" s="1"/>
  <c r="AU25" i="1" a="1"/>
  <c r="AU25" i="1" s="1"/>
  <c r="AT25" i="1" a="1"/>
  <c r="AT25" i="1" s="1"/>
  <c r="AT38" i="1" s="1"/>
  <c r="AS25" i="1" a="1"/>
  <c r="AS25" i="1" s="1"/>
  <c r="AS38" i="1" s="1"/>
  <c r="AR25" i="1" a="1"/>
  <c r="AR25" i="1" s="1"/>
  <c r="AR26" i="1" s="1"/>
  <c r="AQ25" i="1" a="1"/>
  <c r="AQ25" i="1" s="1"/>
  <c r="AQ26" i="1" s="1"/>
  <c r="AP25" i="1" a="1"/>
  <c r="AP25" i="1" s="1"/>
  <c r="AP26" i="1" s="1"/>
  <c r="AO25" i="1" a="1"/>
  <c r="AO25" i="1" s="1"/>
  <c r="AO38" i="1" s="1"/>
  <c r="AN25" i="1" a="1"/>
  <c r="AN25" i="1" s="1"/>
  <c r="AN38" i="1" s="1"/>
  <c r="AM25" i="1" a="1"/>
  <c r="AM25" i="1" s="1"/>
  <c r="AL25" i="1" a="1"/>
  <c r="AL25" i="1" s="1"/>
  <c r="AL27" i="1" s="1"/>
  <c r="AK25" i="1" a="1"/>
  <c r="AK25" i="1" s="1"/>
  <c r="AK27" i="1" s="1"/>
  <c r="AJ25" i="1" a="1"/>
  <c r="AJ25" i="1" s="1"/>
  <c r="AI25" i="1" a="1"/>
  <c r="AI25" i="1" s="1"/>
  <c r="AH25" i="1" a="1"/>
  <c r="AH25" i="1" s="1"/>
  <c r="AH38" i="1" s="1"/>
  <c r="AG25" i="1" a="1"/>
  <c r="AG25" i="1" s="1"/>
  <c r="AG38" i="1" s="1"/>
  <c r="AF25" i="1" a="1"/>
  <c r="AF25" i="1" s="1"/>
  <c r="AF26" i="1" s="1"/>
  <c r="AE25" i="1" a="1"/>
  <c r="AE25" i="1" s="1"/>
  <c r="AE26" i="1" s="1"/>
  <c r="AD25" i="1" a="1"/>
  <c r="AD25" i="1" s="1"/>
  <c r="AD26" i="1" s="1"/>
  <c r="AC25" i="1" a="1"/>
  <c r="AC25" i="1" s="1"/>
  <c r="AC37" i="1" s="1"/>
  <c r="AB25" i="1" a="1"/>
  <c r="AB25" i="1" s="1"/>
  <c r="AB37" i="1" s="1"/>
  <c r="AA25" i="1" a="1"/>
  <c r="AA25" i="1" s="1"/>
  <c r="AA37" i="1" s="1"/>
  <c r="Z25" i="1" a="1"/>
  <c r="Z25" i="1" s="1"/>
  <c r="Z27" i="1" s="1"/>
  <c r="Y25" i="1" a="1"/>
  <c r="Y25" i="1" s="1"/>
  <c r="Y27" i="1" s="1"/>
  <c r="X25" i="1" a="1"/>
  <c r="X25" i="1" s="1"/>
  <c r="X37" i="1" s="1"/>
  <c r="W25" i="1" a="1"/>
  <c r="W25" i="1" s="1"/>
  <c r="W37" i="1" s="1"/>
  <c r="V25" i="1" a="1"/>
  <c r="V25" i="1" s="1"/>
  <c r="V37" i="1" s="1"/>
  <c r="U25" i="1" a="1"/>
  <c r="U25" i="1" s="1"/>
  <c r="U37" i="1" s="1"/>
  <c r="T25" i="1" a="1"/>
  <c r="T25" i="1" s="1"/>
  <c r="T26" i="1" s="1"/>
  <c r="S25" i="1" a="1"/>
  <c r="S25" i="1" s="1"/>
  <c r="S26" i="1" s="1"/>
  <c r="R25" i="1" a="1"/>
  <c r="R25" i="1" s="1"/>
  <c r="R26" i="1" s="1"/>
  <c r="Q25" i="1" a="1"/>
  <c r="Q25" i="1" s="1"/>
  <c r="Q37" i="1" s="1"/>
  <c r="P25" i="1" a="1"/>
  <c r="P25" i="1" s="1"/>
  <c r="P37" i="1" s="1"/>
  <c r="O25" i="1" a="1"/>
  <c r="O25" i="1" s="1"/>
  <c r="O27" i="1" s="1"/>
  <c r="N25" i="1" a="1"/>
  <c r="N25" i="1" s="1"/>
  <c r="N27" i="1" s="1"/>
  <c r="M25" i="1" a="1"/>
  <c r="M25" i="1" s="1"/>
  <c r="M27" i="1" s="1"/>
  <c r="L25" i="1" a="1"/>
  <c r="L25" i="1" s="1"/>
  <c r="L37" i="1" s="1"/>
  <c r="K25" i="1" a="1"/>
  <c r="K25" i="1" s="1"/>
  <c r="K37" i="1" s="1"/>
  <c r="J25" i="1" a="1"/>
  <c r="J25" i="1" s="1"/>
  <c r="J37" i="1" s="1"/>
  <c r="I25" i="1" a="1"/>
  <c r="I25" i="1" s="1"/>
  <c r="I37" i="1" s="1"/>
  <c r="H25" i="1" a="1"/>
  <c r="H25" i="1" s="1"/>
  <c r="H26" i="1" s="1"/>
  <c r="G25" i="1" a="1"/>
  <c r="G25" i="1" s="1"/>
  <c r="G26" i="1" s="1"/>
  <c r="F25" i="1" a="1"/>
  <c r="F25" i="1" s="1"/>
  <c r="F26" i="1" s="1"/>
  <c r="E25" i="1" a="1"/>
  <c r="E25" i="1" s="1"/>
  <c r="E37" i="1" s="1"/>
  <c r="D25" i="1" a="1"/>
  <c r="D25" i="1" s="1"/>
  <c r="D37" i="1" s="1"/>
  <c r="AU11" i="1" a="1"/>
  <c r="AU11" i="1" s="1"/>
  <c r="AT11" i="1" a="1"/>
  <c r="AT11" i="1" s="1"/>
  <c r="AS11" i="1" a="1"/>
  <c r="AS11" i="1" s="1"/>
  <c r="AY11" i="1" a="1"/>
  <c r="AY11" i="1" s="1"/>
  <c r="AX11" i="1" a="1"/>
  <c r="AX11" i="1" s="1"/>
  <c r="AW11" i="1" a="1"/>
  <c r="AW11" i="1" s="1"/>
  <c r="AV11" i="1" a="1"/>
  <c r="AV11" i="1" s="1"/>
  <c r="AR11" i="1" a="1"/>
  <c r="AR11" i="1" s="1"/>
  <c r="AQ11" i="1" a="1"/>
  <c r="AQ11" i="1" s="1"/>
  <c r="AP11" i="1" a="1"/>
  <c r="AP11" i="1" s="1"/>
  <c r="BA11" i="1" a="1"/>
  <c r="BA11" i="1" s="1"/>
  <c r="Z11" i="1" a="1"/>
  <c r="Z11" i="1" s="1"/>
  <c r="AZ11" i="1" a="1"/>
  <c r="AZ11" i="1" s="1"/>
  <c r="Y11" i="1" a="1"/>
  <c r="Y11" i="1" s="1"/>
  <c r="AN11" i="1" a="1"/>
  <c r="AN11" i="1" s="1"/>
  <c r="AO11" i="1" a="1"/>
  <c r="AO11" i="1" s="1"/>
  <c r="AJ11" i="1" a="1"/>
  <c r="AJ11" i="1" s="1"/>
  <c r="AM11" i="1" a="1"/>
  <c r="AM11" i="1" s="1"/>
  <c r="AL11" i="1" a="1"/>
  <c r="AL11" i="1" s="1"/>
  <c r="AK11" i="1" a="1"/>
  <c r="AK11" i="1" s="1"/>
  <c r="AA11" i="1" a="1"/>
  <c r="AA11" i="1" s="1"/>
  <c r="AF11" i="1" a="1"/>
  <c r="AF11" i="1" s="1"/>
  <c r="AE11" i="1" a="1"/>
  <c r="AE11" i="1" s="1"/>
  <c r="BF11" i="1" a="1"/>
  <c r="BF11" i="1" s="1"/>
  <c r="AI11" i="1" a="1"/>
  <c r="AI11" i="1" s="1"/>
  <c r="BE11" i="1" a="1"/>
  <c r="BE11" i="1" s="1"/>
  <c r="AG11" i="1" a="1"/>
  <c r="AG11" i="1" s="1"/>
  <c r="BD11" i="1" a="1"/>
  <c r="BD11" i="1" s="1"/>
  <c r="AH11" i="1" a="1"/>
  <c r="AH11" i="1" s="1"/>
  <c r="AD11" i="1" a="1"/>
  <c r="AD11" i="1" s="1"/>
  <c r="BC11" i="1" a="1"/>
  <c r="BC11" i="1" s="1"/>
  <c r="AC11" i="1" a="1"/>
  <c r="AC11" i="1" s="1"/>
  <c r="BB11" i="1" a="1"/>
  <c r="BB11" i="1" s="1"/>
  <c r="AB11" i="1" a="1"/>
  <c r="AB11" i="1" s="1"/>
  <c r="X11" i="1" a="1"/>
  <c r="X11" i="1" s="1"/>
  <c r="W11" i="1" a="1"/>
  <c r="W11" i="1" s="1"/>
  <c r="T11" i="1" a="1"/>
  <c r="T11" i="1" s="1"/>
  <c r="V11" i="1" a="1"/>
  <c r="V11" i="1" s="1"/>
  <c r="Q11" i="1" a="1"/>
  <c r="Q11" i="1" s="1"/>
  <c r="P11" i="1" a="1"/>
  <c r="P11" i="1" s="1"/>
  <c r="U11" i="1" a="1"/>
  <c r="U11" i="1" s="1"/>
  <c r="O11" i="1" a="1"/>
  <c r="O11" i="1" s="1"/>
  <c r="N11" i="1" a="1"/>
  <c r="N11" i="1" s="1"/>
  <c r="S11" i="1" a="1"/>
  <c r="S11" i="1" s="1"/>
  <c r="M11" i="1" a="1"/>
  <c r="M11" i="1" s="1"/>
  <c r="R11" i="1" a="1"/>
  <c r="R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F11" i="1" a="1"/>
  <c r="F11" i="1" s="1"/>
  <c r="E11" i="1" a="1"/>
  <c r="E11" i="1" s="1"/>
  <c r="G11" i="1" a="1"/>
  <c r="G11" i="1" s="1"/>
  <c r="D11" i="1" a="1"/>
  <c r="D11" i="1" s="1"/>
  <c r="BL16" i="2" a="1"/>
  <c r="AS6" i="3" a="1"/>
  <c r="BJ52" i="2" a="1"/>
  <c r="BE5" i="3" a="1"/>
  <c r="BL12" i="2" a="1"/>
  <c r="AR5" i="3" a="1"/>
  <c r="BL7" i="2" a="1"/>
  <c r="BL5" i="2" a="1"/>
  <c r="BJ3" i="3" a="1"/>
  <c r="BK40" i="2" a="1"/>
  <c r="BG4" i="3" a="1"/>
  <c r="V4" i="3" a="1"/>
  <c r="J5" i="3" a="1"/>
  <c r="BJ47" i="2" a="1"/>
  <c r="S6" i="3" a="1"/>
  <c r="BJ28" i="2" a="1"/>
  <c r="AY3" i="3" a="1"/>
  <c r="BI16" i="2" a="1"/>
  <c r="BC3" i="3" a="1"/>
  <c r="AM4" i="3" a="1"/>
  <c r="BI29" i="2" a="1"/>
  <c r="BK43" i="2" a="1"/>
  <c r="BJ20" i="2" a="1"/>
  <c r="BK7" i="2" a="1"/>
  <c r="BI46" i="2" a="1"/>
  <c r="AP3" i="3" a="1"/>
  <c r="BI32" i="2" a="1"/>
  <c r="Z3" i="3" a="1"/>
  <c r="AF3" i="3" a="1"/>
  <c r="BL43" i="2" a="1"/>
  <c r="AH5" i="3" a="1"/>
  <c r="AJ6" i="3" a="1"/>
  <c r="BJ39" i="2" a="1"/>
  <c r="AE4" i="3" a="1"/>
  <c r="BJ5" i="3" a="1"/>
  <c r="T4" i="3" a="1"/>
  <c r="BL45" i="2" a="1"/>
  <c r="L5" i="3" a="1"/>
  <c r="BK4" i="3" a="1"/>
  <c r="AA3" i="3" a="1"/>
  <c r="BK23" i="2" a="1"/>
  <c r="BI49" i="2" a="1"/>
  <c r="V5" i="3" a="1"/>
  <c r="BI4" i="2" a="1"/>
  <c r="BD4" i="3" a="1"/>
  <c r="BK5" i="2" a="1"/>
  <c r="BL9" i="2" a="1"/>
  <c r="BL38" i="2" a="1"/>
  <c r="AW6" i="3" a="1"/>
  <c r="P5" i="3" a="1"/>
  <c r="BJ22" i="2" a="1"/>
  <c r="BJ50" i="2" a="1"/>
  <c r="BJ10" i="2" a="1"/>
  <c r="AB4" i="3" a="1"/>
  <c r="BK13" i="2" a="1"/>
  <c r="BJ13" i="2" a="1"/>
  <c r="AO6" i="3" a="1"/>
  <c r="AD4" i="3" a="1"/>
  <c r="U5" i="3" a="1"/>
  <c r="BI40" i="2" a="1"/>
  <c r="AR3" i="3" a="1"/>
  <c r="AI5" i="3" a="1"/>
  <c r="BL52" i="2" a="1"/>
  <c r="BF6" i="3" a="1"/>
  <c r="BH5" i="3" a="1"/>
  <c r="AK6" i="3" a="1"/>
  <c r="BK10" i="2" a="1"/>
  <c r="AN5" i="3" a="1"/>
  <c r="I6" i="3" a="1"/>
  <c r="AF6" i="3" a="1"/>
  <c r="BJ48" i="2" a="1"/>
  <c r="BL28" i="2" a="1"/>
  <c r="AU3" i="3" a="1"/>
  <c r="Z6" i="3" a="1"/>
  <c r="AI3" i="3" a="1"/>
  <c r="BJ53" i="2" a="1"/>
  <c r="BJ34" i="2" a="1"/>
  <c r="BI52" i="2" a="1"/>
  <c r="AW4" i="3" a="1"/>
  <c r="BK50" i="2" a="1"/>
  <c r="Q5" i="3" a="1"/>
  <c r="BL50" i="2" a="1"/>
  <c r="BA5" i="3" a="1"/>
  <c r="BJ42" i="2" a="1"/>
  <c r="L6" i="3" a="1"/>
  <c r="BK25" i="2" a="1"/>
  <c r="BI51" i="2" a="1"/>
  <c r="AE5" i="3" a="1"/>
  <c r="BK37" i="2" a="1"/>
  <c r="U3" i="3" a="1"/>
  <c r="BL15" i="2" a="1"/>
  <c r="BI11" i="2" a="1"/>
  <c r="BI36" i="2" a="1"/>
  <c r="AY6" i="3" a="1"/>
  <c r="BA6" i="3" a="1"/>
  <c r="Q3" i="3" a="1"/>
  <c r="BK30" i="2" a="1"/>
  <c r="AH4" i="3" a="1"/>
  <c r="AA4" i="3" a="1"/>
  <c r="BJ33" i="2" a="1"/>
  <c r="BI48" i="2" a="1"/>
  <c r="AV4" i="3" a="1"/>
  <c r="I5" i="3" a="1"/>
  <c r="AQ6" i="3" a="1"/>
  <c r="AK4" i="3" a="1"/>
  <c r="N4" i="3" a="1"/>
  <c r="AO5" i="3" a="1"/>
  <c r="BD5" i="3" a="1"/>
  <c r="AY4" i="3" a="1"/>
  <c r="O3" i="3" a="1"/>
  <c r="BJ36" i="2" a="1"/>
  <c r="BK21" i="2" a="1"/>
  <c r="AW5" i="3" a="1"/>
  <c r="BK24" i="2" a="1"/>
  <c r="BL4" i="2" a="1"/>
  <c r="BK16" i="2" a="1"/>
  <c r="BI44" i="2" a="1"/>
  <c r="AS3" i="3" a="1"/>
  <c r="J6" i="3" a="1"/>
  <c r="BA4" i="3" a="1"/>
  <c r="BK53" i="2" a="1"/>
  <c r="BJ25" i="2" a="1"/>
  <c r="BI45" i="2" a="1"/>
  <c r="BL11" i="2" a="1"/>
  <c r="AJ5" i="3" a="1"/>
  <c r="BJ23" i="2" a="1"/>
  <c r="AC6" i="3" a="1"/>
  <c r="BL29" i="2" a="1"/>
  <c r="BJ4" i="2" a="1"/>
  <c r="BI38" i="2" a="1"/>
  <c r="BK5" i="3" a="1"/>
  <c r="AW3" i="3" a="1"/>
  <c r="BL31" i="2" a="1"/>
  <c r="AU6" i="3" a="1"/>
  <c r="BJ26" i="2" a="1"/>
  <c r="AS5" i="3" a="1"/>
  <c r="BB3" i="3" a="1"/>
  <c r="BL6" i="2" a="1"/>
  <c r="BL44" i="2" a="1"/>
  <c r="W4" i="3" a="1"/>
  <c r="N3" i="3" a="1"/>
  <c r="AQ5" i="3" a="1"/>
  <c r="BI3" i="2" a="1"/>
  <c r="P4" i="3" a="1"/>
  <c r="AL3" i="3" a="1"/>
  <c r="BI28" i="2" a="1"/>
  <c r="M4" i="3" a="1"/>
  <c r="BI34" i="2" a="1"/>
  <c r="AG3" i="3" a="1"/>
  <c r="BJ18" i="2" a="1"/>
  <c r="BK4" i="2" a="1"/>
  <c r="BB4" i="3" a="1"/>
  <c r="BK44" i="2" a="1"/>
  <c r="T5" i="3" a="1"/>
  <c r="BI7" i="2" a="1"/>
  <c r="BI53" i="2" a="1"/>
  <c r="R4" i="3" a="1"/>
  <c r="BB6" i="3" a="1"/>
  <c r="BI24" i="2" a="1"/>
  <c r="BJ12" i="2" a="1"/>
  <c r="BI17" i="2" a="1"/>
  <c r="BJ16" i="2" a="1"/>
  <c r="U6" i="3" a="1"/>
  <c r="K5" i="3" a="1"/>
  <c r="BH6" i="3" a="1"/>
  <c r="AR6" i="3" a="1"/>
  <c r="BL25" i="2" a="1"/>
  <c r="R6" i="3" a="1"/>
  <c r="BJ8" i="2" a="1"/>
  <c r="O6" i="3" a="1"/>
  <c r="BK36" i="2" a="1"/>
  <c r="BK22" i="2" a="1"/>
  <c r="BK46" i="2" a="1"/>
  <c r="BK9" i="2" a="1"/>
  <c r="BD3" i="3" a="1"/>
  <c r="BL13" i="2" a="1"/>
  <c r="AN3" i="3" a="1"/>
  <c r="O4" i="3" a="1"/>
  <c r="AM6" i="3" a="1"/>
  <c r="AF4" i="3" a="1"/>
  <c r="BI33" i="2" a="1"/>
  <c r="BL42" i="2" a="1"/>
  <c r="BJ41" i="2" a="1"/>
  <c r="AB3" i="3" a="1"/>
  <c r="T3" i="3" a="1"/>
  <c r="BL3" i="2" a="1"/>
  <c r="BK52" i="2" a="1"/>
  <c r="BI47" i="2" a="1"/>
  <c r="BK32" i="2" a="1"/>
  <c r="BK29" i="2" a="1"/>
  <c r="Y6" i="3" a="1"/>
  <c r="AI4" i="3" a="1"/>
  <c r="BK14" i="2" a="1"/>
  <c r="BK8" i="2" a="1"/>
  <c r="J3" i="3" a="1"/>
  <c r="BL23" i="2" a="1"/>
  <c r="BJ21" i="2" a="1"/>
  <c r="AD3" i="3" a="1"/>
  <c r="BK3" i="2" a="1"/>
  <c r="BJ30" i="2" a="1"/>
  <c r="BJ7" i="2" a="1"/>
  <c r="AR4" i="3" a="1"/>
  <c r="AZ6" i="3" a="1"/>
  <c r="AG4" i="3" a="1"/>
  <c r="BL48" i="2" a="1"/>
  <c r="Y5" i="3" a="1"/>
  <c r="BJ49" i="2" a="1"/>
  <c r="BL47" i="2" a="1"/>
  <c r="BI5" i="2" a="1"/>
  <c r="S4" i="3" a="1"/>
  <c r="BI21" i="2" a="1"/>
  <c r="AN6" i="3" a="1"/>
  <c r="BL34" i="2" a="1"/>
  <c r="S5" i="3" a="1"/>
  <c r="R3" i="3" a="1"/>
  <c r="BI19" i="2" a="1"/>
  <c r="BI3" i="3" a="1"/>
  <c r="BJ24" i="2" a="1"/>
  <c r="AH3" i="3" a="1"/>
  <c r="L3" i="3" a="1"/>
  <c r="BC6" i="3" a="1"/>
  <c r="BK26" i="2" a="1"/>
  <c r="AZ3" i="3" a="1"/>
  <c r="BI41" i="2" a="1"/>
  <c r="BK12" i="2" a="1"/>
  <c r="BE4" i="3" a="1"/>
  <c r="BJ51" i="2" a="1"/>
  <c r="BK39" i="2" a="1"/>
  <c r="BJ40" i="2" a="1"/>
  <c r="AC3" i="3" a="1"/>
  <c r="BL40" i="2" a="1"/>
  <c r="AH6" i="3" a="1"/>
  <c r="BL18" i="2" a="1"/>
  <c r="AP6" i="3" a="1"/>
  <c r="AV3" i="3" a="1"/>
  <c r="BK42" i="2" a="1"/>
  <c r="X5" i="3" a="1"/>
  <c r="W3" i="3" a="1"/>
  <c r="AT6" i="3" a="1"/>
  <c r="BK38" i="2" a="1"/>
  <c r="J4" i="3" a="1"/>
  <c r="AT5" i="3" a="1"/>
  <c r="BK6" i="3" a="1"/>
  <c r="AZ4" i="3" a="1"/>
  <c r="BJ14" i="2" a="1"/>
  <c r="AQ4" i="3" a="1"/>
  <c r="BJ4" i="3" a="1"/>
  <c r="BL27" i="2" a="1"/>
  <c r="M6" i="3" a="1"/>
  <c r="BB5" i="3" a="1"/>
  <c r="AJ3" i="3" a="1"/>
  <c r="BL46" i="2" a="1"/>
  <c r="BI18" i="2" a="1"/>
  <c r="AD6" i="3" a="1"/>
  <c r="BL37" i="2" a="1"/>
  <c r="BG6" i="3" a="1"/>
  <c r="BJ6" i="2" a="1"/>
  <c r="BF4" i="3" a="1"/>
  <c r="BJ46" i="2" a="1"/>
  <c r="BJ11" i="2" a="1"/>
  <c r="BI14" i="2" a="1"/>
  <c r="AK3" i="3" a="1"/>
  <c r="AN4" i="3" a="1"/>
  <c r="AX6" i="3" a="1"/>
  <c r="BL39" i="2" a="1"/>
  <c r="AA6" i="3" a="1"/>
  <c r="BK15" i="2" a="1"/>
  <c r="R5" i="3" a="1"/>
  <c r="BJ38" i="2" a="1"/>
  <c r="BK3" i="3" a="1"/>
  <c r="AV5" i="3" a="1"/>
  <c r="BI5" i="3" a="1"/>
  <c r="I4" i="3" a="1"/>
  <c r="BK47" i="2" a="1"/>
  <c r="BE6" i="3" a="1"/>
  <c r="AM5" i="3" a="1"/>
  <c r="AE6" i="3" a="1"/>
  <c r="AU5" i="3" a="1"/>
  <c r="AI6" i="3" a="1"/>
  <c r="BH4" i="3" a="1"/>
  <c r="BI30" i="2" a="1"/>
  <c r="BI23" i="2" a="1"/>
  <c r="AP5" i="3" a="1"/>
  <c r="BJ27" i="2" a="1"/>
  <c r="AD5" i="3" a="1"/>
  <c r="AB6" i="3" a="1"/>
  <c r="BK19" i="2" a="1"/>
  <c r="BC4" i="3" a="1"/>
  <c r="BK20" i="2" a="1"/>
  <c r="BI37" i="2" a="1"/>
  <c r="BL26" i="2" a="1"/>
  <c r="BL14" i="2" a="1"/>
  <c r="AT4" i="3" a="1"/>
  <c r="Y3" i="3" a="1"/>
  <c r="BL49" i="2" a="1"/>
  <c r="BK11" i="2" a="1"/>
  <c r="BD6" i="3" a="1"/>
  <c r="BK6" i="2" a="1"/>
  <c r="BL33" i="2" a="1"/>
  <c r="BI10" i="2" a="1"/>
  <c r="U4" i="3" a="1"/>
  <c r="BI22" i="2" a="1"/>
  <c r="V3" i="3" a="1"/>
  <c r="K4" i="3" a="1"/>
  <c r="W5" i="3" a="1"/>
  <c r="AX4" i="3" a="1"/>
  <c r="Y4" i="3" a="1"/>
  <c r="L4" i="3" a="1"/>
  <c r="BJ43" i="2" a="1"/>
  <c r="AZ5" i="3" a="1"/>
  <c r="BF3" i="3" a="1"/>
  <c r="BI43" i="2" a="1"/>
  <c r="BL51" i="2" a="1"/>
  <c r="BJ6" i="3" a="1"/>
  <c r="BI6" i="2" a="1"/>
  <c r="AM3" i="3" a="1"/>
  <c r="BJ17" i="2" a="1"/>
  <c r="BG3" i="3" a="1"/>
  <c r="BJ3" i="2" a="1"/>
  <c r="AE3" i="3" a="1"/>
  <c r="BK48" i="2" a="1"/>
  <c r="AQ3" i="3" a="1"/>
  <c r="AO4" i="3" a="1"/>
  <c r="BL32" i="2" a="1"/>
  <c r="AG6" i="3" a="1"/>
  <c r="BI15" i="2" a="1"/>
  <c r="X3" i="3" a="1"/>
  <c r="Z5" i="3" a="1"/>
  <c r="Q6" i="3" a="1"/>
  <c r="BI9" i="2" a="1"/>
  <c r="AO3" i="3" a="1"/>
  <c r="BK17" i="2" a="1"/>
  <c r="BK51" i="2" a="1"/>
  <c r="Z4" i="3" a="1"/>
  <c r="BK34" i="2" a="1"/>
  <c r="AP4" i="3" a="1"/>
  <c r="BL41" i="2" a="1"/>
  <c r="T6" i="3" a="1"/>
  <c r="BI20" i="2" a="1"/>
  <c r="BE3" i="3" a="1"/>
  <c r="BK41" i="2" a="1"/>
  <c r="AT3" i="3" a="1"/>
  <c r="P3" i="3" a="1"/>
  <c r="AJ4" i="3" a="1"/>
  <c r="AK5" i="3" a="1"/>
  <c r="BI42" i="2" a="1"/>
  <c r="M3" i="3" a="1"/>
  <c r="BJ19" i="2" a="1"/>
  <c r="AV6" i="3" a="1"/>
  <c r="S3" i="3" a="1"/>
  <c r="AC5" i="3" a="1"/>
  <c r="BL36" i="2" a="1"/>
  <c r="N6" i="3" a="1"/>
  <c r="BJ31" i="2" a="1"/>
  <c r="BK49" i="2" a="1"/>
  <c r="BI12" i="2" a="1"/>
  <c r="BJ37" i="2" a="1"/>
  <c r="BK35" i="2" a="1"/>
  <c r="BJ15" i="2" a="1"/>
  <c r="AY5" i="3" a="1"/>
  <c r="AA5" i="3" a="1"/>
  <c r="BG5" i="3" a="1"/>
  <c r="BL35" i="2" a="1"/>
  <c r="K3" i="3" a="1"/>
  <c r="O5" i="3" a="1"/>
  <c r="AX3" i="3" a="1"/>
  <c r="BA3" i="3" a="1"/>
  <c r="BI27" i="2" a="1"/>
  <c r="BJ9" i="2" a="1"/>
  <c r="BJ5" i="2" a="1"/>
  <c r="BI26" i="2" a="1"/>
  <c r="BI8" i="2" a="1"/>
  <c r="BF5" i="3" a="1"/>
  <c r="BH3" i="3" a="1"/>
  <c r="BJ44" i="2" a="1"/>
  <c r="V6" i="3" a="1"/>
  <c r="AC4" i="3" a="1"/>
  <c r="AF5" i="3" a="1"/>
  <c r="BL19" i="2" a="1"/>
  <c r="BI31" i="2" a="1"/>
  <c r="W6" i="3" a="1"/>
  <c r="BL24" i="2" a="1"/>
  <c r="X6" i="3" a="1"/>
  <c r="BK28" i="2" a="1"/>
  <c r="BJ35" i="2" a="1"/>
  <c r="BI25" i="2" a="1"/>
  <c r="BI6" i="3" a="1"/>
  <c r="K6" i="3" a="1"/>
  <c r="BL20" i="2" a="1"/>
  <c r="BK31" i="2" a="1"/>
  <c r="N5" i="3" a="1"/>
  <c r="BJ45" i="2" a="1"/>
  <c r="AL5" i="3" a="1"/>
  <c r="BJ32" i="2" a="1"/>
  <c r="BI35" i="2" a="1"/>
  <c r="AX5" i="3" a="1"/>
  <c r="BI39" i="2" a="1"/>
  <c r="AU4" i="3" a="1"/>
  <c r="BK27" i="2" a="1"/>
  <c r="AS4" i="3" a="1"/>
  <c r="BL10" i="2" a="1"/>
  <c r="AG5" i="3" a="1"/>
  <c r="M5" i="3" a="1"/>
  <c r="AL6" i="3" a="1"/>
  <c r="BL8" i="2" a="1"/>
  <c r="BI4" i="3" a="1"/>
  <c r="BL21" i="2" a="1"/>
  <c r="Q4" i="3" a="1"/>
  <c r="X4" i="3" a="1"/>
  <c r="BL53" i="2" a="1"/>
  <c r="P6" i="3" a="1"/>
  <c r="BK18" i="2" a="1"/>
  <c r="AB5" i="3" a="1"/>
  <c r="BL17" i="2" a="1"/>
  <c r="BC5" i="3" a="1"/>
  <c r="BL22" i="2" a="1"/>
  <c r="BJ29" i="2" a="1"/>
  <c r="BL30" i="2" a="1"/>
  <c r="BK45" i="2" a="1"/>
  <c r="BI13" i="2" a="1"/>
  <c r="I3" i="3" a="1"/>
  <c r="BK33" i="2" a="1"/>
  <c r="AL4" i="3" a="1"/>
  <c r="BI50" i="2" a="1"/>
  <c r="R27" i="1" l="1"/>
  <c r="AD27" i="1"/>
  <c r="O37" i="1"/>
  <c r="N37" i="1"/>
  <c r="AL38" i="1"/>
  <c r="T37" i="1"/>
  <c r="H37" i="1"/>
  <c r="Z37" i="1"/>
  <c r="S37" i="1"/>
  <c r="G37" i="1"/>
  <c r="M37" i="1"/>
  <c r="R37" i="1"/>
  <c r="F37" i="1"/>
  <c r="Y37" i="1"/>
  <c r="Z26" i="1"/>
  <c r="AI38" i="1"/>
  <c r="AU38" i="1"/>
  <c r="AJ38" i="1"/>
  <c r="AK38" i="1"/>
  <c r="AW38" i="1"/>
  <c r="AX38" i="1"/>
  <c r="AY38" i="1"/>
  <c r="AM38" i="1"/>
  <c r="BB38" i="1"/>
  <c r="AQ38" i="1"/>
  <c r="BC38" i="1"/>
  <c r="AP38" i="1"/>
  <c r="AR38" i="1"/>
  <c r="BD38" i="1"/>
  <c r="BK13" i="2"/>
  <c r="BK25" i="2"/>
  <c r="BK43" i="2"/>
  <c r="BL7" i="2"/>
  <c r="BL22" i="2"/>
  <c r="BL43" i="2"/>
  <c r="BI5" i="2"/>
  <c r="BI17" i="2"/>
  <c r="BK33" i="2"/>
  <c r="BI53" i="2"/>
  <c r="BI12" i="2"/>
  <c r="BI21" i="2"/>
  <c r="BI30" i="2"/>
  <c r="BK37" i="2"/>
  <c r="BK49" i="2"/>
  <c r="BJ12" i="2"/>
  <c r="BL19" i="2"/>
  <c r="BJ30" i="2"/>
  <c r="BJ36" i="2"/>
  <c r="BJ48" i="2"/>
  <c r="BK15" i="2"/>
  <c r="BI26" i="2"/>
  <c r="BK36" i="2"/>
  <c r="BK39" i="2"/>
  <c r="BI47" i="2"/>
  <c r="BI50" i="2"/>
  <c r="BL6" i="2"/>
  <c r="BL9" i="2"/>
  <c r="BL12" i="2"/>
  <c r="BL15" i="2"/>
  <c r="BL18" i="2"/>
  <c r="BL21" i="2"/>
  <c r="BL24" i="2"/>
  <c r="BL27" i="2"/>
  <c r="BL30" i="2"/>
  <c r="BL33" i="2"/>
  <c r="BL36" i="2"/>
  <c r="BJ38" i="2"/>
  <c r="BL39" i="2"/>
  <c r="BJ41" i="2"/>
  <c r="BJ44" i="2"/>
  <c r="BL45" i="2"/>
  <c r="BJ47" i="2"/>
  <c r="BL48" i="2"/>
  <c r="BJ50" i="2"/>
  <c r="BL51" i="2"/>
  <c r="BJ53" i="2"/>
  <c r="BK7" i="2"/>
  <c r="BI18" i="2"/>
  <c r="BK28" i="2"/>
  <c r="BI39" i="2"/>
  <c r="BI48" i="2"/>
  <c r="BJ9" i="2"/>
  <c r="BJ21" i="2"/>
  <c r="BL31" i="2"/>
  <c r="BJ39" i="2"/>
  <c r="BJ45" i="2"/>
  <c r="BK6" i="2"/>
  <c r="BI14" i="2"/>
  <c r="BK24" i="2"/>
  <c r="BI35" i="2"/>
  <c r="BI38" i="2"/>
  <c r="BK48" i="2"/>
  <c r="BK51" i="2"/>
  <c r="BJ5" i="2"/>
  <c r="BJ8" i="2"/>
  <c r="BJ11" i="2"/>
  <c r="BJ14" i="2"/>
  <c r="BJ17" i="2"/>
  <c r="BJ20" i="2"/>
  <c r="BJ23" i="2"/>
  <c r="BJ26" i="2"/>
  <c r="BJ29" i="2"/>
  <c r="BJ32" i="2"/>
  <c r="BJ35" i="2"/>
  <c r="BL42" i="2"/>
  <c r="BK4" i="2"/>
  <c r="BI15" i="2"/>
  <c r="BI24" i="2"/>
  <c r="BI36" i="2"/>
  <c r="BI45" i="2"/>
  <c r="BL4" i="2"/>
  <c r="BL16" i="2"/>
  <c r="BJ27" i="2"/>
  <c r="BL37" i="2"/>
  <c r="BL49" i="2"/>
  <c r="BI11" i="2"/>
  <c r="BK21" i="2"/>
  <c r="BI32" i="2"/>
  <c r="BI41" i="2"/>
  <c r="BK5" i="2"/>
  <c r="BK11" i="2"/>
  <c r="BK14" i="2"/>
  <c r="BK17" i="2"/>
  <c r="BK20" i="2"/>
  <c r="BK23" i="2"/>
  <c r="BK26" i="2"/>
  <c r="BK29" i="2"/>
  <c r="BK32" i="2"/>
  <c r="BK35" i="2"/>
  <c r="BK38" i="2"/>
  <c r="BK41" i="2"/>
  <c r="BK44" i="2"/>
  <c r="BK47" i="2"/>
  <c r="BI49" i="2"/>
  <c r="BK50" i="2"/>
  <c r="BK53" i="2"/>
  <c r="BI6" i="2"/>
  <c r="BK16" i="2"/>
  <c r="BI27" i="2"/>
  <c r="BK34" i="2"/>
  <c r="BK46" i="2"/>
  <c r="BL13" i="2"/>
  <c r="BJ24" i="2"/>
  <c r="BJ33" i="2"/>
  <c r="BJ42" i="2"/>
  <c r="BL46" i="2"/>
  <c r="BK12" i="2"/>
  <c r="BI23" i="2"/>
  <c r="BK30" i="2"/>
  <c r="BK42" i="2"/>
  <c r="BI4" i="2"/>
  <c r="BI10" i="2"/>
  <c r="BI13" i="2"/>
  <c r="BI16" i="2"/>
  <c r="BI19" i="2"/>
  <c r="BI22" i="2"/>
  <c r="BI25" i="2"/>
  <c r="BI28" i="2"/>
  <c r="BI31" i="2"/>
  <c r="BI34" i="2"/>
  <c r="BI37" i="2"/>
  <c r="BI40" i="2"/>
  <c r="BI43" i="2"/>
  <c r="BI46" i="2"/>
  <c r="BI52" i="2"/>
  <c r="BI9" i="2"/>
  <c r="BK19" i="2"/>
  <c r="BI33" i="2"/>
  <c r="BK40" i="2"/>
  <c r="BI51" i="2"/>
  <c r="BJ6" i="2"/>
  <c r="BJ15" i="2"/>
  <c r="BL25" i="2"/>
  <c r="BL34" i="2"/>
  <c r="BL52" i="2"/>
  <c r="BI8" i="2"/>
  <c r="BK18" i="2"/>
  <c r="BK27" i="2"/>
  <c r="BI44" i="2"/>
  <c r="BI7" i="2"/>
  <c r="BJ4" i="2"/>
  <c r="BL8" i="2"/>
  <c r="BL11" i="2"/>
  <c r="BL14" i="2"/>
  <c r="BL17" i="2"/>
  <c r="BL20" i="2"/>
  <c r="BL23" i="2"/>
  <c r="BL26" i="2"/>
  <c r="BL29" i="2"/>
  <c r="BL32" i="2"/>
  <c r="BL35" i="2"/>
  <c r="BJ37" i="2"/>
  <c r="BL38" i="2"/>
  <c r="BJ40" i="2"/>
  <c r="BJ43" i="2"/>
  <c r="BL44" i="2"/>
  <c r="BJ46" i="2"/>
  <c r="BL47" i="2"/>
  <c r="BJ49" i="2"/>
  <c r="BL50" i="2"/>
  <c r="BJ52" i="2"/>
  <c r="BL53" i="2"/>
  <c r="BK10" i="2"/>
  <c r="BK22" i="2"/>
  <c r="BK31" i="2"/>
  <c r="BI42" i="2"/>
  <c r="BK52" i="2"/>
  <c r="BL10" i="2"/>
  <c r="BJ18" i="2"/>
  <c r="BL28" i="2"/>
  <c r="BL40" i="2"/>
  <c r="BJ51" i="2"/>
  <c r="BK9" i="2"/>
  <c r="BI20" i="2"/>
  <c r="BI29" i="2"/>
  <c r="BK45" i="2"/>
  <c r="BK8" i="2"/>
  <c r="BL5" i="2"/>
  <c r="BJ7" i="2"/>
  <c r="BJ10" i="2"/>
  <c r="BJ13" i="2"/>
  <c r="BJ16" i="2"/>
  <c r="BJ19" i="2"/>
  <c r="BJ22" i="2"/>
  <c r="BJ25" i="2"/>
  <c r="BJ28" i="2"/>
  <c r="BJ31" i="2"/>
  <c r="BJ34" i="2"/>
  <c r="BL41" i="2"/>
  <c r="BL3" i="2"/>
  <c r="BK3" i="2"/>
  <c r="BJ3" i="2"/>
  <c r="BI3" i="2"/>
  <c r="S27" i="1"/>
  <c r="T27" i="1"/>
  <c r="AE27" i="1"/>
  <c r="AH47" i="1"/>
  <c r="M48" i="1"/>
  <c r="AA48" i="1"/>
  <c r="AK26" i="1"/>
  <c r="AL26" i="1"/>
  <c r="AX26" i="1"/>
  <c r="Q9" i="2"/>
  <c r="AC9" i="2"/>
  <c r="Z9" i="2"/>
  <c r="V7" i="2"/>
  <c r="Y5" i="2"/>
  <c r="M5" i="2"/>
  <c r="R5" i="2"/>
  <c r="G7" i="2"/>
  <c r="AE7" i="2"/>
  <c r="AC7" i="2"/>
  <c r="V5" i="2"/>
  <c r="X5" i="2"/>
  <c r="M7" i="2"/>
  <c r="F5" i="2"/>
  <c r="AD5" i="2"/>
  <c r="AB7" i="2"/>
  <c r="X3" i="2"/>
  <c r="L5" i="2"/>
  <c r="J5" i="2"/>
  <c r="E3" i="2"/>
  <c r="D5" i="2"/>
  <c r="AC3" i="2"/>
  <c r="AA3" i="2"/>
  <c r="AB5" i="2"/>
  <c r="W3" i="2"/>
  <c r="T9" i="2"/>
  <c r="J7" i="2"/>
  <c r="P7" i="2"/>
  <c r="AG9" i="2"/>
  <c r="W9" i="2"/>
  <c r="Z3" i="2"/>
  <c r="AA5" i="2"/>
  <c r="K9" i="2"/>
  <c r="S5" i="2"/>
  <c r="I5" i="2"/>
  <c r="C3" i="2"/>
  <c r="O5" i="2"/>
  <c r="AF9" i="2"/>
  <c r="AA9" i="2"/>
  <c r="W7" i="2"/>
  <c r="Y7" i="2"/>
  <c r="S7" i="2"/>
  <c r="H9" i="2"/>
  <c r="C5" i="2"/>
  <c r="B3" i="2"/>
  <c r="BK6" i="3"/>
  <c r="BE6" i="3"/>
  <c r="AY6" i="3"/>
  <c r="AS6" i="3"/>
  <c r="AM6" i="3"/>
  <c r="AG6" i="3"/>
  <c r="AA6" i="3"/>
  <c r="U6" i="3"/>
  <c r="O6" i="3"/>
  <c r="BK5" i="3"/>
  <c r="BE5" i="3"/>
  <c r="AY5" i="3"/>
  <c r="AS5" i="3"/>
  <c r="AM5" i="3"/>
  <c r="AG5" i="3"/>
  <c r="AA5" i="3"/>
  <c r="U5" i="3"/>
  <c r="O5" i="3"/>
  <c r="BK4" i="3"/>
  <c r="BE4" i="3"/>
  <c r="AY4" i="3"/>
  <c r="AS4" i="3"/>
  <c r="AM4" i="3"/>
  <c r="AG4" i="3"/>
  <c r="AA4" i="3"/>
  <c r="U4" i="3"/>
  <c r="O4" i="3"/>
  <c r="BJ6" i="3"/>
  <c r="BD6" i="3"/>
  <c r="AX6" i="3"/>
  <c r="AR6" i="3"/>
  <c r="AL6" i="3"/>
  <c r="AF6" i="3"/>
  <c r="Z6" i="3"/>
  <c r="T6" i="3"/>
  <c r="N6" i="3"/>
  <c r="BJ5" i="3"/>
  <c r="BD5" i="3"/>
  <c r="AX5" i="3"/>
  <c r="AR5" i="3"/>
  <c r="AL5" i="3"/>
  <c r="AF5" i="3"/>
  <c r="Z5" i="3"/>
  <c r="T5" i="3"/>
  <c r="N5" i="3"/>
  <c r="BJ4" i="3"/>
  <c r="BD4" i="3"/>
  <c r="AX4" i="3"/>
  <c r="AR4" i="3"/>
  <c r="AL4" i="3"/>
  <c r="AF4" i="3"/>
  <c r="Z4" i="3"/>
  <c r="T4" i="3"/>
  <c r="N4" i="3"/>
  <c r="BI6" i="3"/>
  <c r="BC6" i="3"/>
  <c r="AW6" i="3"/>
  <c r="AQ6" i="3"/>
  <c r="AK6" i="3"/>
  <c r="AE6" i="3"/>
  <c r="Y6" i="3"/>
  <c r="S6" i="3"/>
  <c r="M6" i="3"/>
  <c r="BI5" i="3"/>
  <c r="BC5" i="3"/>
  <c r="AW5" i="3"/>
  <c r="AQ5" i="3"/>
  <c r="AK5" i="3"/>
  <c r="AE5" i="3"/>
  <c r="Y5" i="3"/>
  <c r="S5" i="3"/>
  <c r="M5" i="3"/>
  <c r="BI4" i="3"/>
  <c r="BC4" i="3"/>
  <c r="AW4" i="3"/>
  <c r="AQ4" i="3"/>
  <c r="AK4" i="3"/>
  <c r="AE4" i="3"/>
  <c r="Y4" i="3"/>
  <c r="S4" i="3"/>
  <c r="M4" i="3"/>
  <c r="BH6" i="3"/>
  <c r="BB6" i="3"/>
  <c r="AV6" i="3"/>
  <c r="AP6" i="3"/>
  <c r="AJ6" i="3"/>
  <c r="AD6" i="3"/>
  <c r="X6" i="3"/>
  <c r="R6" i="3"/>
  <c r="L6" i="3"/>
  <c r="BH5" i="3"/>
  <c r="BB5" i="3"/>
  <c r="AV5" i="3"/>
  <c r="AP5" i="3"/>
  <c r="AJ5" i="3"/>
  <c r="AD5" i="3"/>
  <c r="X5" i="3"/>
  <c r="R5" i="3"/>
  <c r="L5" i="3"/>
  <c r="BH4" i="3"/>
  <c r="BB4" i="3"/>
  <c r="AV4" i="3"/>
  <c r="AP4" i="3"/>
  <c r="AJ4" i="3"/>
  <c r="AD4" i="3"/>
  <c r="X4" i="3"/>
  <c r="R4" i="3"/>
  <c r="L4" i="3"/>
  <c r="BG6" i="3"/>
  <c r="BA6" i="3"/>
  <c r="AU6" i="3"/>
  <c r="AO6" i="3"/>
  <c r="AI6" i="3"/>
  <c r="AC6" i="3"/>
  <c r="W6" i="3"/>
  <c r="Q6" i="3"/>
  <c r="K6" i="3"/>
  <c r="BG5" i="3"/>
  <c r="BA5" i="3"/>
  <c r="AU5" i="3"/>
  <c r="AO5" i="3"/>
  <c r="AI5" i="3"/>
  <c r="AC5" i="3"/>
  <c r="W5" i="3"/>
  <c r="Q5" i="3"/>
  <c r="K5" i="3"/>
  <c r="BG4" i="3"/>
  <c r="BA4" i="3"/>
  <c r="AU4" i="3"/>
  <c r="AO4" i="3"/>
  <c r="AI4" i="3"/>
  <c r="AC4" i="3"/>
  <c r="W4" i="3"/>
  <c r="Q4" i="3"/>
  <c r="K4" i="3"/>
  <c r="BF6" i="3"/>
  <c r="AZ6" i="3"/>
  <c r="AT6" i="3"/>
  <c r="AN6" i="3"/>
  <c r="AH6" i="3"/>
  <c r="AB6" i="3"/>
  <c r="V6" i="3"/>
  <c r="P6" i="3"/>
  <c r="J6" i="3"/>
  <c r="BF5" i="3"/>
  <c r="AZ5" i="3"/>
  <c r="AT5" i="3"/>
  <c r="AN5" i="3"/>
  <c r="AH5" i="3"/>
  <c r="AB5" i="3"/>
  <c r="V5" i="3"/>
  <c r="P5" i="3"/>
  <c r="J5" i="3"/>
  <c r="BF4" i="3"/>
  <c r="AZ4" i="3"/>
  <c r="AT4" i="3"/>
  <c r="AN4" i="3"/>
  <c r="AH4" i="3"/>
  <c r="AB4" i="3"/>
  <c r="V4" i="3"/>
  <c r="P4" i="3"/>
  <c r="J4" i="3"/>
  <c r="I6" i="3"/>
  <c r="I5" i="3"/>
  <c r="I4" i="3"/>
  <c r="BG3" i="3"/>
  <c r="BA3" i="3"/>
  <c r="AU3" i="3"/>
  <c r="AO3" i="3"/>
  <c r="AI3" i="3"/>
  <c r="AC3" i="3"/>
  <c r="BF3" i="3"/>
  <c r="AZ3" i="3"/>
  <c r="AT3" i="3"/>
  <c r="AN3" i="3"/>
  <c r="AH3" i="3"/>
  <c r="AB3" i="3"/>
  <c r="BK3" i="3"/>
  <c r="BE3" i="3"/>
  <c r="AY3" i="3"/>
  <c r="AS3" i="3"/>
  <c r="AM3" i="3"/>
  <c r="AG3" i="3"/>
  <c r="AA3" i="3"/>
  <c r="BJ3" i="3"/>
  <c r="BD3" i="3"/>
  <c r="AX3" i="3"/>
  <c r="AR3" i="3"/>
  <c r="AL3" i="3"/>
  <c r="AF3" i="3"/>
  <c r="Z3" i="3"/>
  <c r="BI3" i="3"/>
  <c r="BC3" i="3"/>
  <c r="AW3" i="3"/>
  <c r="AQ3" i="3"/>
  <c r="AK3" i="3"/>
  <c r="AE3" i="3"/>
  <c r="Y3" i="3"/>
  <c r="BH3" i="3"/>
  <c r="BB3" i="3"/>
  <c r="AV3" i="3"/>
  <c r="AP3" i="3"/>
  <c r="AJ3" i="3"/>
  <c r="AD3" i="3"/>
  <c r="X3" i="3"/>
  <c r="U3" i="3"/>
  <c r="O3" i="3"/>
  <c r="T3" i="3"/>
  <c r="N3" i="3"/>
  <c r="S3" i="3"/>
  <c r="M3" i="3"/>
  <c r="R3" i="3"/>
  <c r="L3" i="3"/>
  <c r="W3" i="3"/>
  <c r="Q3" i="3"/>
  <c r="K3" i="3"/>
  <c r="V3" i="3"/>
  <c r="P3" i="3"/>
  <c r="J3" i="3"/>
  <c r="I3" i="3"/>
  <c r="AA27" i="1"/>
  <c r="AA26" i="1"/>
  <c r="AM27" i="1"/>
  <c r="AM26" i="1"/>
  <c r="AY27" i="1"/>
  <c r="AY26" i="1"/>
  <c r="AF47" i="1"/>
  <c r="AF48" i="1"/>
  <c r="AR47" i="1"/>
  <c r="AR48" i="1"/>
  <c r="BD47" i="1"/>
  <c r="BD48" i="1"/>
  <c r="AG26" i="1"/>
  <c r="AG27" i="1"/>
  <c r="AS26" i="1"/>
  <c r="AS27" i="1"/>
  <c r="BE26" i="1"/>
  <c r="BE27" i="1"/>
  <c r="Z47" i="1"/>
  <c r="Z48" i="1"/>
  <c r="AL47" i="1"/>
  <c r="AL48" i="1"/>
  <c r="AX47" i="1"/>
  <c r="AX48" i="1"/>
  <c r="L26" i="1"/>
  <c r="L27" i="1"/>
  <c r="V26" i="1"/>
  <c r="V27" i="1"/>
  <c r="BA27" i="1"/>
  <c r="BA26" i="1"/>
  <c r="E47" i="1"/>
  <c r="E48" i="1"/>
  <c r="AJ48" i="1"/>
  <c r="AJ47" i="1"/>
  <c r="W26" i="1"/>
  <c r="W27" i="1"/>
  <c r="F47" i="1"/>
  <c r="F48" i="1"/>
  <c r="P47" i="1"/>
  <c r="P48" i="1"/>
  <c r="AS47" i="1"/>
  <c r="AK48" i="1"/>
  <c r="X26" i="1"/>
  <c r="X27" i="1"/>
  <c r="AH26" i="1"/>
  <c r="AH27" i="1"/>
  <c r="G47" i="1"/>
  <c r="G48" i="1"/>
  <c r="Q47" i="1"/>
  <c r="Q48" i="1"/>
  <c r="AV48" i="1"/>
  <c r="AV47" i="1"/>
  <c r="AT47" i="1"/>
  <c r="D27" i="1"/>
  <c r="D26" i="1"/>
  <c r="AI26" i="1"/>
  <c r="AI27" i="1"/>
  <c r="R47" i="1"/>
  <c r="R48" i="1"/>
  <c r="AB47" i="1"/>
  <c r="AB48" i="1"/>
  <c r="AU47" i="1"/>
  <c r="AM48" i="1"/>
  <c r="E27" i="1"/>
  <c r="E26" i="1"/>
  <c r="AJ26" i="1"/>
  <c r="AJ27" i="1"/>
  <c r="AT26" i="1"/>
  <c r="AT27" i="1"/>
  <c r="AW26" i="1"/>
  <c r="AF27" i="1"/>
  <c r="H47" i="1"/>
  <c r="H48" i="1"/>
  <c r="S47" i="1"/>
  <c r="S48" i="1"/>
  <c r="AC47" i="1"/>
  <c r="AC48" i="1"/>
  <c r="I47" i="1"/>
  <c r="BE47" i="1"/>
  <c r="AW48" i="1"/>
  <c r="AZ27" i="1"/>
  <c r="AZ26" i="1"/>
  <c r="D47" i="1"/>
  <c r="D48" i="1"/>
  <c r="P27" i="1"/>
  <c r="P26" i="1"/>
  <c r="AU26" i="1"/>
  <c r="AU27" i="1"/>
  <c r="AP27" i="1"/>
  <c r="AD47" i="1"/>
  <c r="AD48" i="1"/>
  <c r="AN47" i="1"/>
  <c r="AN48" i="1"/>
  <c r="J47" i="1"/>
  <c r="BF47" i="1"/>
  <c r="K26" i="1"/>
  <c r="K27" i="1"/>
  <c r="U26" i="1"/>
  <c r="U27" i="1"/>
  <c r="Q27" i="1"/>
  <c r="Q26" i="1"/>
  <c r="AV26" i="1"/>
  <c r="AV27" i="1"/>
  <c r="AQ27" i="1"/>
  <c r="T47" i="1"/>
  <c r="T48" i="1"/>
  <c r="AE47" i="1"/>
  <c r="AE48" i="1"/>
  <c r="AO47" i="1"/>
  <c r="AO48" i="1"/>
  <c r="K47" i="1"/>
  <c r="AY48" i="1"/>
  <c r="AB27" i="1"/>
  <c r="AB26" i="1"/>
  <c r="M26" i="1"/>
  <c r="AR27" i="1"/>
  <c r="AP47" i="1"/>
  <c r="AP48" i="1"/>
  <c r="AZ47" i="1"/>
  <c r="AZ48" i="1"/>
  <c r="U47" i="1"/>
  <c r="AI47" i="1"/>
  <c r="AC27" i="1"/>
  <c r="AC26" i="1"/>
  <c r="N26" i="1"/>
  <c r="F27" i="1"/>
  <c r="BB27" i="1"/>
  <c r="L48" i="1"/>
  <c r="L47" i="1"/>
  <c r="AQ47" i="1"/>
  <c r="AQ48" i="1"/>
  <c r="BA47" i="1"/>
  <c r="BA48" i="1"/>
  <c r="V47" i="1"/>
  <c r="N48" i="1"/>
  <c r="I26" i="1"/>
  <c r="I27" i="1"/>
  <c r="AN27" i="1"/>
  <c r="AN26" i="1"/>
  <c r="O26" i="1"/>
  <c r="G27" i="1"/>
  <c r="BC27" i="1"/>
  <c r="BB47" i="1"/>
  <c r="BB48" i="1"/>
  <c r="W47" i="1"/>
  <c r="O48" i="1"/>
  <c r="J26" i="1"/>
  <c r="J27" i="1"/>
  <c r="AO27" i="1"/>
  <c r="AO26" i="1"/>
  <c r="Y26" i="1"/>
  <c r="H27" i="1"/>
  <c r="BD27" i="1"/>
  <c r="X48" i="1"/>
  <c r="X47" i="1"/>
  <c r="BC47" i="1"/>
  <c r="BC48" i="1"/>
  <c r="AG47" i="1"/>
  <c r="Y48" i="1"/>
  <c r="D24" i="2" l="1"/>
  <c r="D23" i="2"/>
  <c r="N9" i="2"/>
  <c r="D7" i="2"/>
  <c r="B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<sst xmlns="http://schemas.openxmlformats.org/spreadsheetml/2006/main" count="1001" uniqueCount="423">
  <si>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</si>
  <si>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</si>
  <si>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</si>
  <si>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</si>
  <si>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</si>
  <si>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</si>
  <si>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</si>
  <si>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</si>
  <si>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</si>
  <si>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</si>
  <si>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</si>
  <si>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</si>
  <si>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</si>
  <si>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</si>
  <si>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</si>
  <si>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</si>
  <si>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</si>
  <si>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</si>
  <si>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</si>
  <si>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</si>
  <si>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</si>
  <si>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</si>
  <si>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</si>
  <si>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·</t>
  </si>
  <si>
    <t>入声</t>
  </si>
  <si>
    <t>ㄚ</t>
  </si>
  <si>
    <t>a</t>
  </si>
  <si>
    <t>ㄞ</t>
  </si>
  <si>
    <t>ai</t>
  </si>
  <si>
    <t>ㄢ</t>
  </si>
  <si>
    <t>an</t>
  </si>
  <si>
    <t>ｎ</t>
  </si>
  <si>
    <t>-nn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</si>
  <si>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</si>
  <si>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</si>
  <si>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</si>
  <si>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</si>
  <si>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</si>
  <si>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</si>
  <si>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</si>
  <si>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</si>
  <si>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</si>
  <si>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</si>
  <si>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</si>
  <si>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</si>
  <si>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</si>
  <si>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</si>
  <si>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</si>
  <si>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</si>
  <si>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</si>
  <si>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</si>
  <si>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</si>
  <si>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</si>
  <si>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tsi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</si>
  <si>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</si>
  <si>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</si>
  <si>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</si>
  <si>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</si>
  <si>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</si>
  <si>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</si>
  <si>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</si>
  <si>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</si>
  <si>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</si>
  <si>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</si>
  <si>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</si>
  <si>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in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</si>
  <si>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</si>
  <si>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</si>
  <si>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</si>
  <si>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</si>
  <si>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</si>
  <si>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</si>
  <si>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</si>
  <si>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</si>
  <si>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</si>
  <si>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</si>
  <si>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</si>
  <si>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</si>
  <si>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</si>
  <si>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</si>
  <si>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</si>
  <si>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</si>
  <si>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</si>
  <si>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tshi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</si>
  <si>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</si>
  <si>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</si>
  <si>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</si>
  <si>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</si>
  <si>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</si>
  <si>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</si>
  <si>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</si>
  <si>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</si>
  <si>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</si>
  <si>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au</t>
  </si>
  <si>
    <t>ㄤ</t>
  </si>
  <si>
    <t>ang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</si>
  <si>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</si>
  <si>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</si>
  <si>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</si>
  <si>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</si>
  <si>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</si>
  <si>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</si>
  <si>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</si>
  <si>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</si>
  <si>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</si>
  <si>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</si>
  <si>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</si>
  <si>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</si>
  <si>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</si>
  <si>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</si>
  <si>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</si>
  <si>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</si>
  <si>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</si>
  <si>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si</t>
  </si>
  <si>
    <t>ㆡ/ㆢ</t>
  </si>
  <si>
    <t>j</t>
  </si>
  <si>
    <t>ㄙ</t>
  </si>
  <si>
    <t>s</t>
  </si>
  <si>
    <t>ㆬ</t>
  </si>
  <si>
    <t>ㆰ/ㆱ</t>
  </si>
  <si>
    <t>am</t>
  </si>
  <si>
    <t>ㆲ</t>
  </si>
  <si>
    <t>ong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</si>
  <si>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</si>
  <si>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</si>
  <si>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</si>
  <si>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</si>
  <si>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</si>
  <si>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</si>
  <si>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</si>
  <si>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2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</si>
  <si>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</si>
  <si>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</si>
  <si>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</si>
  <si>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</si>
  <si>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</si>
  <si>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</si>
  <si>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</si>
  <si>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</si>
  <si>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</si>
  <si>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</si>
  <si>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</si>
  <si>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</si>
  <si>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</si>
  <si>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</si>
  <si>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</si>
  <si>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2" type="noConversion"/>
  </si>
  <si>
    <t>ph</t>
    <phoneticPr fontId="2" type="noConversion"/>
  </si>
  <si>
    <t>g</t>
    <phoneticPr fontId="2" type="noConversion"/>
  </si>
  <si>
    <t>kh</t>
    <phoneticPr fontId="2" type="noConversion"/>
  </si>
  <si>
    <t>ng</t>
    <phoneticPr fontId="2" type="noConversion"/>
  </si>
  <si>
    <t>h</t>
    <phoneticPr fontId="2" type="noConversion"/>
  </si>
  <si>
    <t>tsi</t>
    <phoneticPr fontId="2" type="noConversion"/>
  </si>
  <si>
    <t>ji</t>
    <phoneticPr fontId="2" type="noConversion"/>
  </si>
  <si>
    <t>tshi</t>
    <phoneticPr fontId="2" type="noConversion"/>
  </si>
  <si>
    <t>si</t>
    <phoneticPr fontId="2" type="noConversion"/>
  </si>
  <si>
    <t>j</t>
    <phoneticPr fontId="2" type="noConversion"/>
  </si>
  <si>
    <t>tsh</t>
    <phoneticPr fontId="2" type="noConversion"/>
  </si>
  <si>
    <t>s</t>
    <phoneticPr fontId="2" type="noConversion"/>
  </si>
  <si>
    <t>a</t>
    <phoneticPr fontId="2" type="noConversion"/>
  </si>
  <si>
    <t>ann</t>
    <phoneticPr fontId="2" type="noConversion"/>
  </si>
  <si>
    <t>o</t>
    <phoneticPr fontId="2" type="noConversion"/>
  </si>
  <si>
    <t>onn</t>
    <phoneticPr fontId="2" type="noConversion"/>
  </si>
  <si>
    <t>e</t>
    <phoneticPr fontId="2" type="noConversion"/>
  </si>
  <si>
    <t>enn</t>
    <phoneticPr fontId="2" type="noConversion"/>
  </si>
  <si>
    <t>ai</t>
    <phoneticPr fontId="2" type="noConversion"/>
  </si>
  <si>
    <t>ainn</t>
    <phoneticPr fontId="2" type="noConversion"/>
  </si>
  <si>
    <t>au</t>
    <phoneticPr fontId="2" type="noConversion"/>
  </si>
  <si>
    <t>aunn</t>
    <phoneticPr fontId="2" type="noConversion"/>
  </si>
  <si>
    <t>am</t>
    <phoneticPr fontId="2" type="noConversion"/>
  </si>
  <si>
    <t>om</t>
    <phoneticPr fontId="2" type="noConversion"/>
  </si>
  <si>
    <t>an</t>
    <phoneticPr fontId="2" type="noConversion"/>
  </si>
  <si>
    <t>in</t>
    <phoneticPr fontId="2" type="noConversion"/>
  </si>
  <si>
    <t>ang</t>
    <phoneticPr fontId="2" type="noConversion"/>
  </si>
  <si>
    <t>ong</t>
    <phoneticPr fontId="2" type="noConversion"/>
  </si>
  <si>
    <t>-ng</t>
    <phoneticPr fontId="2" type="noConversion"/>
  </si>
  <si>
    <t>i</t>
    <phoneticPr fontId="2" type="noConversion"/>
  </si>
  <si>
    <t>inn</t>
    <phoneticPr fontId="2" type="noConversion"/>
  </si>
  <si>
    <t>u</t>
    <phoneticPr fontId="2" type="noConversion"/>
  </si>
  <si>
    <t>unn</t>
    <phoneticPr fontId="2" type="noConversion"/>
  </si>
  <si>
    <t>p4</t>
    <phoneticPr fontId="2" type="noConversion"/>
  </si>
  <si>
    <t>t4</t>
    <phoneticPr fontId="2" type="noConversion"/>
  </si>
  <si>
    <t>k4</t>
    <phoneticPr fontId="2" type="noConversion"/>
  </si>
  <si>
    <t>h4</t>
    <phoneticPr fontId="2" type="noConversion"/>
  </si>
  <si>
    <t>字典編碼</t>
  </si>
  <si>
    <t>b</t>
    <phoneticPr fontId="2" type="noConversion"/>
  </si>
  <si>
    <t>d</t>
  </si>
  <si>
    <t>q</t>
  </si>
  <si>
    <t>z</t>
  </si>
  <si>
    <t>c</t>
  </si>
  <si>
    <t>ø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</si>
  <si>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</si>
  <si>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</si>
  <si>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</si>
  <si>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</si>
  <si>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</si>
  <si>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</si>
  <si>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</si>
  <si>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</si>
  <si>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</si>
  <si>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</si>
  <si>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</si>
  <si>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</si>
  <si>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</si>
  <si>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</si>
  <si>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</si>
  <si>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</si>
  <si>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</si>
  <si>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</si>
  <si>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</si>
  <si>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</si>
  <si>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</si>
  <si>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</si>
  <si>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</si>
  <si>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</si>
  <si>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</si>
  <si>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taigi-tps speller mapping</t>
    <phoneticPr fontId="2" type="noConversion"/>
  </si>
  <si>
    <t>序號</t>
    <phoneticPr fontId="2" type="noConversion"/>
  </si>
  <si>
    <t>ㄇ</t>
    <phoneticPr fontId="2" type="noConversion"/>
  </si>
  <si>
    <t>ㆠ</t>
    <phoneticPr fontId="2" type="noConversion"/>
  </si>
  <si>
    <t>ㄋ</t>
    <phoneticPr fontId="2" type="noConversion"/>
  </si>
  <si>
    <t>ㆢ</t>
    <phoneticPr fontId="2" type="noConversion"/>
  </si>
  <si>
    <t>ㆡ</t>
    <phoneticPr fontId="2" type="noConversion"/>
  </si>
  <si>
    <t>p</t>
    <phoneticPr fontId="2" type="noConversion"/>
  </si>
  <si>
    <t>t</t>
    <phoneticPr fontId="2" type="noConversion"/>
  </si>
  <si>
    <t>th</t>
    <phoneticPr fontId="2" type="noConversion"/>
  </si>
  <si>
    <t>n</t>
    <phoneticPr fontId="2" type="noConversion"/>
  </si>
  <si>
    <t>l</t>
    <phoneticPr fontId="2" type="noConversion"/>
  </si>
  <si>
    <t>k</t>
    <phoneticPr fontId="2" type="noConversion"/>
  </si>
  <si>
    <t>ts</t>
    <phoneticPr fontId="2" type="noConversion"/>
  </si>
  <si>
    <t>oo</t>
    <phoneticPr fontId="2" type="noConversion"/>
  </si>
  <si>
    <t>-nn</t>
    <phoneticPr fontId="2" type="noConversion"/>
  </si>
  <si>
    <t>拚音碼與鍵盤對映</t>
    <phoneticPr fontId="2" type="noConversion"/>
  </si>
  <si>
    <t xml:space="preserve">    - 'xlit|bpmdtnlkgKGhZJCSzjcsaAOQoeEyYxX{}M0N[]RriIuU1239&gt;&lt;4578|1qa2wsxeEdDcrRfvyYhn8*iIkoO9(lL,&lt;m0p;:/-uUjJ 43btgz657|'</t>
    <phoneticPr fontId="2" type="noConversion"/>
  </si>
  <si>
    <t>按鍵字元</t>
    <phoneticPr fontId="2" type="noConversion"/>
  </si>
  <si>
    <t>鍵盤與方音符號對映</t>
    <phoneticPr fontId="2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</si>
  <si>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2" type="noConversion"/>
  </si>
  <si>
    <t>1!qa2wsxeEdDcrRfvyYhn8*iIkoO9(lL,&lt;m0p;:/-uUjJ 43btgz657</t>
    <phoneticPr fontId="2" type="noConversion"/>
  </si>
  <si>
    <t>傳統五音</t>
    <phoneticPr fontId="2" type="noConversion"/>
  </si>
  <si>
    <t>唇音</t>
    <phoneticPr fontId="2" type="noConversion"/>
  </si>
  <si>
    <t>舌音</t>
    <phoneticPr fontId="2" type="noConversion"/>
  </si>
  <si>
    <t>牙音</t>
    <phoneticPr fontId="2" type="noConversion"/>
  </si>
  <si>
    <t>齒音</t>
    <phoneticPr fontId="2" type="noConversion"/>
  </si>
  <si>
    <t>喉音</t>
    <phoneticPr fontId="2" type="noConversion"/>
  </si>
  <si>
    <t>TLPA</t>
    <phoneticPr fontId="2" type="noConversion"/>
  </si>
  <si>
    <t>舌尖中音</t>
    <phoneticPr fontId="2" type="noConversion"/>
  </si>
  <si>
    <t>舌根音</t>
    <phoneticPr fontId="2" type="noConversion"/>
  </si>
  <si>
    <t>舌尖前音</t>
    <phoneticPr fontId="2" type="noConversion"/>
  </si>
  <si>
    <t>台羅</t>
    <phoneticPr fontId="2" type="noConversion"/>
  </si>
  <si>
    <t>舌尖音</t>
    <phoneticPr fontId="2" type="noConversion"/>
  </si>
  <si>
    <t>齒音（舌齒音）</t>
    <phoneticPr fontId="2" type="noConversion"/>
  </si>
  <si>
    <t>現代音韻學</t>
    <phoneticPr fontId="2" type="noConversion"/>
  </si>
  <si>
    <t>雙唇音</t>
    <phoneticPr fontId="2" type="noConversion"/>
  </si>
  <si>
    <t>齒齦音</t>
    <phoneticPr fontId="2" type="noConversion"/>
  </si>
  <si>
    <t>軟顎音</t>
    <phoneticPr fontId="2" type="noConversion"/>
  </si>
  <si>
    <t>聲門音</t>
    <phoneticPr fontId="2" type="noConversion"/>
  </si>
  <si>
    <t>(發音部位)→
(發音方法)↓</t>
  </si>
  <si>
    <t>齒齦音
(舌尖中)</t>
    <phoneticPr fontId="2" type="noConversion"/>
  </si>
  <si>
    <t>軟顎音
(舌根)</t>
    <phoneticPr fontId="2" type="noConversion"/>
  </si>
  <si>
    <t>齒齦音
(舌尖前)</t>
    <phoneticPr fontId="2" type="noConversion"/>
  </si>
  <si>
    <t>齒顎音
(舌面前)</t>
    <phoneticPr fontId="2" type="noConversion"/>
  </si>
  <si>
    <t>聲門音
(喉音)</t>
    <phoneticPr fontId="2" type="noConversion"/>
  </si>
  <si>
    <t>塞音</t>
  </si>
  <si>
    <t>清音</t>
  </si>
  <si>
    <t>不送氣音</t>
  </si>
  <si>
    <t>（不標）</t>
    <phoneticPr fontId="2" type="noConversion"/>
  </si>
  <si>
    <t>?</t>
    <phoneticPr fontId="2" type="noConversion"/>
  </si>
  <si>
    <t xml:space="preserve">ㄅ </t>
    <phoneticPr fontId="2" type="noConversion"/>
  </si>
  <si>
    <t>邊（pinn）</t>
    <phoneticPr fontId="2" type="noConversion"/>
  </si>
  <si>
    <t>ㄉ</t>
    <phoneticPr fontId="2" type="noConversion"/>
  </si>
  <si>
    <t>地（tē）</t>
    <phoneticPr fontId="2" type="noConversion"/>
  </si>
  <si>
    <t>ㄍ</t>
    <phoneticPr fontId="2" type="noConversion"/>
  </si>
  <si>
    <t>求（kiû）</t>
    <phoneticPr fontId="2" type="noConversion"/>
  </si>
  <si>
    <t>（無）</t>
    <phoneticPr fontId="2" type="noConversion"/>
  </si>
  <si>
    <t>英（ing）</t>
    <phoneticPr fontId="2" type="noConversion"/>
  </si>
  <si>
    <t>送氣音</t>
  </si>
  <si>
    <t>ㄆ</t>
    <phoneticPr fontId="2" type="noConversion"/>
  </si>
  <si>
    <t>波（pho）</t>
    <phoneticPr fontId="2" type="noConversion"/>
  </si>
  <si>
    <t>ㄊ</t>
    <phoneticPr fontId="2" type="noConversion"/>
  </si>
  <si>
    <t>他（thann）</t>
    <phoneticPr fontId="2" type="noConversion"/>
  </si>
  <si>
    <t>ㄎ</t>
    <phoneticPr fontId="2" type="noConversion"/>
  </si>
  <si>
    <t>去（khì）</t>
    <phoneticPr fontId="2" type="noConversion"/>
  </si>
  <si>
    <t>濁音</t>
  </si>
  <si>
    <t>不送氣</t>
  </si>
  <si>
    <t>無（bô）</t>
    <phoneticPr fontId="2" type="noConversion"/>
  </si>
  <si>
    <t>ㆣ</t>
    <phoneticPr fontId="2" type="noConversion"/>
  </si>
  <si>
    <t>我（guá）</t>
    <phoneticPr fontId="2" type="noConversion"/>
  </si>
  <si>
    <t>塞擦音</t>
  </si>
  <si>
    <t>t͡s</t>
    <phoneticPr fontId="2" type="noConversion"/>
  </si>
  <si>
    <t>ʨ</t>
    <phoneticPr fontId="2" type="noConversion"/>
  </si>
  <si>
    <t>ㄗ</t>
    <phoneticPr fontId="2" type="noConversion"/>
  </si>
  <si>
    <t>曾（tsan）</t>
    <phoneticPr fontId="2" type="noConversion"/>
  </si>
  <si>
    <t>ㄐ</t>
    <phoneticPr fontId="2" type="noConversion"/>
  </si>
  <si>
    <t>尖（tsiam）</t>
    <phoneticPr fontId="2" type="noConversion"/>
  </si>
  <si>
    <t>t͡sʰ</t>
    <phoneticPr fontId="2" type="noConversion"/>
  </si>
  <si>
    <t>ʨʰ</t>
    <phoneticPr fontId="2" type="noConversion"/>
  </si>
  <si>
    <t>ㄘ</t>
    <phoneticPr fontId="2" type="noConversion"/>
  </si>
  <si>
    <t>出（tshut）</t>
    <phoneticPr fontId="2" type="noConversion"/>
  </si>
  <si>
    <t>ㄑ</t>
    <phoneticPr fontId="2" type="noConversion"/>
  </si>
  <si>
    <t>手（tshiú）</t>
    <phoneticPr fontId="2" type="noConversion"/>
  </si>
  <si>
    <t>ʣ</t>
    <phoneticPr fontId="2" type="noConversion"/>
  </si>
  <si>
    <t>ʥ</t>
    <phoneticPr fontId="2" type="noConversion"/>
  </si>
  <si>
    <t>熱（jua̍h）</t>
    <phoneticPr fontId="2" type="noConversion"/>
  </si>
  <si>
    <t>入（ji̍p）</t>
    <phoneticPr fontId="2" type="noConversion"/>
  </si>
  <si>
    <t>擦音</t>
  </si>
  <si>
    <t>ɕ</t>
    <phoneticPr fontId="2" type="noConversion"/>
  </si>
  <si>
    <t>ㄙ</t>
    <phoneticPr fontId="2" type="noConversion"/>
  </si>
  <si>
    <t>衫（sann）</t>
    <phoneticPr fontId="2" type="noConversion"/>
  </si>
  <si>
    <t>ㄒ</t>
    <phoneticPr fontId="2" type="noConversion"/>
  </si>
  <si>
    <t>寫（siá）</t>
    <phoneticPr fontId="2" type="noConversion"/>
  </si>
  <si>
    <t>送氣</t>
  </si>
  <si>
    <t>ㄏ</t>
    <phoneticPr fontId="2" type="noConversion"/>
  </si>
  <si>
    <t>喜（hí）</t>
    <phoneticPr fontId="2" type="noConversion"/>
  </si>
  <si>
    <t>鼻音</t>
  </si>
  <si>
    <t>ŋ</t>
    <phoneticPr fontId="2" type="noConversion"/>
  </si>
  <si>
    <t>毛（moo）</t>
    <phoneticPr fontId="2" type="noConversion"/>
  </si>
  <si>
    <t>耐（nāi）</t>
    <phoneticPr fontId="2" type="noConversion"/>
  </si>
  <si>
    <t>ㄫ</t>
    <phoneticPr fontId="2" type="noConversion"/>
  </si>
  <si>
    <t>雅（ngá）</t>
    <phoneticPr fontId="2" type="noConversion"/>
  </si>
  <si>
    <t>邊音</t>
  </si>
  <si>
    <t xml:space="preserve">l </t>
    <phoneticPr fontId="2" type="noConversion"/>
  </si>
  <si>
    <t>ㄌ</t>
    <phoneticPr fontId="2" type="noConversion"/>
  </si>
  <si>
    <t>柳（liú）</t>
    <phoneticPr fontId="2" type="noConversion"/>
  </si>
  <si>
    <t>三重對立</t>
    <phoneticPr fontId="2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</si>
  <si>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2" type="noConversion"/>
  </si>
  <si>
    <t>送氣：是</t>
  </si>
  <si>
    <t>送氣：否</t>
  </si>
  <si>
    <t>有聲：是</t>
  </si>
  <si>
    <t>濁音。不送氣（鼻濁音）</t>
    <phoneticPr fontId="2" type="noConversion"/>
  </si>
  <si>
    <t>有聲：否</t>
  </si>
  <si>
    <t>清音。送氣</t>
    <phoneticPr fontId="2" type="noConversion"/>
  </si>
  <si>
    <t>清音。不送氣</t>
    <phoneticPr fontId="2" type="noConversion"/>
  </si>
  <si>
    <t>輸入碼</t>
    <phoneticPr fontId="2" type="noConversion"/>
  </si>
  <si>
    <t>B</t>
    <phoneticPr fontId="2" type="noConversion"/>
  </si>
  <si>
    <t>d</t>
    <phoneticPr fontId="2" type="noConversion"/>
  </si>
  <si>
    <t>G</t>
    <phoneticPr fontId="2" type="noConversion"/>
  </si>
  <si>
    <t>q</t>
    <phoneticPr fontId="2" type="noConversion"/>
  </si>
  <si>
    <t>z</t>
    <phoneticPr fontId="2" type="noConversion"/>
  </si>
  <si>
    <t>c</t>
    <phoneticPr fontId="2" type="noConversion"/>
  </si>
  <si>
    <t>Z</t>
    <phoneticPr fontId="2" type="noConversion"/>
  </si>
  <si>
    <t>zi</t>
    <phoneticPr fontId="2" type="noConversion"/>
  </si>
  <si>
    <t>ci</t>
    <phoneticPr fontId="2" type="noConversion"/>
  </si>
  <si>
    <t>O</t>
    <phoneticPr fontId="2" type="noConversion"/>
  </si>
  <si>
    <t>aN</t>
    <phoneticPr fontId="2" type="noConversion"/>
  </si>
  <si>
    <t>ON</t>
    <phoneticPr fontId="2" type="noConversion"/>
  </si>
  <si>
    <t>eN</t>
    <phoneticPr fontId="2" type="noConversion"/>
  </si>
  <si>
    <t>y</t>
    <phoneticPr fontId="2" type="noConversion"/>
  </si>
  <si>
    <t>Y</t>
    <phoneticPr fontId="2" type="noConversion"/>
  </si>
  <si>
    <t>A</t>
    <phoneticPr fontId="2" type="noConversion"/>
  </si>
  <si>
    <t>am
om</t>
    <phoneticPr fontId="2" type="noConversion"/>
  </si>
  <si>
    <t>p
b</t>
    <phoneticPr fontId="2" type="noConversion"/>
  </si>
  <si>
    <t>k
g</t>
    <phoneticPr fontId="2" type="noConversion"/>
  </si>
  <si>
    <t>tsi
ji</t>
    <phoneticPr fontId="2" type="noConversion"/>
  </si>
  <si>
    <t>ts
j</t>
    <phoneticPr fontId="2" type="noConversion"/>
  </si>
  <si>
    <t>a
aN</t>
    <phoneticPr fontId="2" type="noConversion"/>
  </si>
  <si>
    <t>I
iN</t>
    <phoneticPr fontId="2" type="noConversion"/>
  </si>
  <si>
    <t>u
uN</t>
    <phoneticPr fontId="2" type="noConversion"/>
  </si>
  <si>
    <t>ai
aiN</t>
    <phoneticPr fontId="2" type="noConversion"/>
  </si>
  <si>
    <t>e
eN</t>
    <phoneticPr fontId="2" type="noConversion"/>
  </si>
  <si>
    <t>au
auN</t>
    <phoneticPr fontId="2" type="noConversion"/>
  </si>
  <si>
    <t>拚音編碼</t>
    <phoneticPr fontId="2" type="noConversion"/>
  </si>
  <si>
    <r>
      <rPr>
        <sz val="18"/>
        <color theme="0"/>
        <rFont val="Arial"/>
        <family val="1"/>
      </rPr>
      <t>注音符號</t>
    </r>
    <phoneticPr fontId="2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</si>
  <si>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2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</si>
  <si>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2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</si>
  <si>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2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</si>
  <si>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2" type="noConversion"/>
  </si>
  <si>
    <t>ji</t>
  </si>
  <si>
    <t>ann</t>
  </si>
  <si>
    <t>onn</t>
  </si>
  <si>
    <t>enn</t>
  </si>
  <si>
    <t>inn</t>
  </si>
  <si>
    <t>unn</t>
  </si>
  <si>
    <t>ainn</t>
  </si>
  <si>
    <t>aunn</t>
  </si>
  <si>
    <t>om</t>
  </si>
  <si>
    <t>-ng</t>
  </si>
  <si>
    <t>p4</t>
  </si>
  <si>
    <t>t4</t>
  </si>
  <si>
    <t>k4</t>
  </si>
  <si>
    <t>h4</t>
  </si>
  <si>
    <t>zi</t>
  </si>
  <si>
    <t>ci</t>
  </si>
  <si>
    <t>aN</t>
  </si>
  <si>
    <t>ON</t>
  </si>
  <si>
    <t>eN</t>
  </si>
  <si>
    <t>1qaz2wsxedcrfvtgbyhnujm8ik,9ol.0p;/- 43657</t>
    <phoneticPr fontId="2" type="noConversion"/>
  </si>
  <si>
    <t>輸入法拚音碼與鍵盤按鈕對映</t>
    <phoneticPr fontId="2" type="noConversion"/>
  </si>
  <si>
    <t>拚音碼</t>
    <phoneticPr fontId="2" type="noConversion"/>
  </si>
  <si>
    <t>鍵盤按鈕</t>
    <phoneticPr fontId="2" type="noConversion"/>
  </si>
  <si>
    <t>拚音碼與方音符號對映</t>
    <phoneticPr fontId="2" type="noConversion"/>
  </si>
  <si>
    <t>方音符號</t>
    <phoneticPr fontId="2" type="noConversion"/>
  </si>
  <si>
    <t>ㄅㄆㆠㄉㄊㄌㄍㄎㆣㄗㄘㆡㄙㄏㄧㄨㄚㆦㄜㆤㄞㄠㆬㄣㆭｎ</t>
    <phoneticPr fontId="2" type="noConversion"/>
  </si>
  <si>
    <t>鍵盤按鈕與方音符號對映</t>
    <phoneticPr fontId="2" type="noConversion"/>
  </si>
  <si>
    <r>
      <t xml:space="preserve">    - xlit|1qaz2wsxedcrfvtgbyhnujm8ik,9ol.0p;/-43657|</t>
    </r>
    <r>
      <rPr>
        <sz val="18"/>
        <color rgb="FFFF0000"/>
        <rFont val="PMingLiU"/>
        <family val="1"/>
        <charset val="136"/>
      </rPr>
      <t>ㄅㄆㄇ</t>
    </r>
    <r>
      <rPr>
        <sz val="18"/>
        <color rgb="FFFF0000"/>
        <rFont val="Arial"/>
        <family val="2"/>
      </rPr>
      <t>ㆠ</t>
    </r>
    <r>
      <rPr>
        <sz val="18"/>
        <color rgb="FFFF0000"/>
        <rFont val="PMingLiU"/>
        <family val="1"/>
        <charset val="136"/>
      </rPr>
      <t>ㄉㄊㄋㄌㄍㄎㄏㄐㄑㄒ</t>
    </r>
    <r>
      <rPr>
        <sz val="18"/>
        <color rgb="FFFF0000"/>
        <rFont val="Arial"/>
        <family val="2"/>
      </rPr>
      <t>ㆣㄫㆡ</t>
    </r>
    <r>
      <rPr>
        <sz val="18"/>
        <color rgb="FFFF0000"/>
        <rFont val="PMingLiU"/>
        <family val="1"/>
        <charset val="136"/>
      </rPr>
      <t>ㄗㄘㄙㄧㄨ</t>
    </r>
    <r>
      <rPr>
        <sz val="18"/>
        <color rgb="FFFF0000"/>
        <rFont val="Arial"/>
        <family val="2"/>
      </rPr>
      <t>ㆬ</t>
    </r>
    <r>
      <rPr>
        <sz val="18"/>
        <color rgb="FFFF0000"/>
        <rFont val="PMingLiU"/>
        <family val="1"/>
        <charset val="136"/>
      </rPr>
      <t>ㄚ</t>
    </r>
    <r>
      <rPr>
        <sz val="18"/>
        <color rgb="FFFF0000"/>
        <rFont val="Arial"/>
        <family val="2"/>
      </rPr>
      <t>ㆦ</t>
    </r>
    <r>
      <rPr>
        <sz val="18"/>
        <color rgb="FFFF0000"/>
        <rFont val="PMingLiU"/>
        <family val="1"/>
        <charset val="136"/>
      </rPr>
      <t>ㄜ</t>
    </r>
    <r>
      <rPr>
        <sz val="18"/>
        <color rgb="FFFF0000"/>
        <rFont val="Arial"/>
        <family val="2"/>
      </rPr>
      <t>ㆰ</t>
    </r>
    <r>
      <rPr>
        <sz val="18"/>
        <color rgb="FFFF0000"/>
        <rFont val="PMingLiU"/>
        <family val="1"/>
        <charset val="136"/>
      </rPr>
      <t>ㄞ</t>
    </r>
    <r>
      <rPr>
        <sz val="18"/>
        <color rgb="FFFF0000"/>
        <rFont val="Arial"/>
        <family val="2"/>
      </rPr>
      <t>ㆤ</t>
    </r>
    <r>
      <rPr>
        <sz val="18"/>
        <color rgb="FFFF0000"/>
        <rFont val="PMingLiU"/>
        <family val="1"/>
        <charset val="136"/>
      </rPr>
      <t>ㄠ</t>
    </r>
    <r>
      <rPr>
        <sz val="18"/>
        <color rgb="FFFF0000"/>
        <rFont val="Arial"/>
        <family val="2"/>
      </rPr>
      <t>ㆲ</t>
    </r>
    <r>
      <rPr>
        <sz val="18"/>
        <color rgb="FFFF0000"/>
        <rFont val="PMingLiU"/>
        <family val="1"/>
        <charset val="136"/>
      </rPr>
      <t>ㄢㄣㄤ</t>
    </r>
    <r>
      <rPr>
        <sz val="18"/>
        <color rgb="FFFF0000"/>
        <rFont val="Arial"/>
        <family val="2"/>
      </rPr>
      <t>ㆭ</t>
    </r>
    <r>
      <rPr>
        <sz val="18"/>
        <color rgb="FFFF0000"/>
        <rFont val="PMingLiU"/>
        <family val="1"/>
        <charset val="136"/>
      </rPr>
      <t>ｎ</t>
    </r>
    <r>
      <rPr>
        <sz val="18"/>
        <color rgb="FFFF0000"/>
        <rFont val="Arial"/>
        <family val="2"/>
      </rPr>
      <t>ˋ˪ˊ˫</t>
    </r>
    <r>
      <rPr>
        <sz val="18"/>
        <color rgb="FFFF0000"/>
        <rFont val="PMingLiU"/>
        <family val="1"/>
        <charset val="136"/>
      </rPr>
      <t>．</t>
    </r>
    <r>
      <rPr>
        <sz val="18"/>
        <color rgb="FFFF0000"/>
        <rFont val="Arial"/>
        <family val="2"/>
      </rPr>
      <t>|</t>
    </r>
    <phoneticPr fontId="2" type="noConversion"/>
  </si>
  <si>
    <t>1qaz2wsxedcrfvtgbyhnujm8ik,9ol.0p;/-43657</t>
    <phoneticPr fontId="2" type="noConversion"/>
  </si>
  <si>
    <t>ㄅㄆㄇㆠㄉㄊㄋㄌㄍㄎㄏㄐㄑㄒㆣㄫㆡㄗㄘㄙㄧㄨㆬㄚㆦㄜㆰㄞㆤㄠㆲㄢㄣㄤㆭｎˋ˪ˊ˫．</t>
    <phoneticPr fontId="2" type="noConversion"/>
  </si>
  <si>
    <t>P</t>
    <phoneticPr fontId="2" type="noConversion"/>
  </si>
  <si>
    <t>w</t>
    <phoneticPr fontId="2" type="noConversion"/>
  </si>
  <si>
    <t>x</t>
    <phoneticPr fontId="2" type="noConversion"/>
  </si>
  <si>
    <t>K</t>
    <phoneticPr fontId="2" type="noConversion"/>
  </si>
  <si>
    <t>Ji</t>
    <phoneticPr fontId="2" type="noConversion"/>
  </si>
  <si>
    <t>r</t>
    <phoneticPr fontId="2" type="noConversion"/>
  </si>
  <si>
    <t>f</t>
    <phoneticPr fontId="2" type="noConversion"/>
  </si>
  <si>
    <t>v</t>
    <phoneticPr fontId="2" type="noConversion"/>
  </si>
  <si>
    <t>C</t>
    <phoneticPr fontId="2" type="noConversion"/>
  </si>
  <si>
    <t>M</t>
    <phoneticPr fontId="2" type="noConversion"/>
  </si>
  <si>
    <t>,</t>
    <phoneticPr fontId="2" type="noConversion"/>
  </si>
  <si>
    <t>I</t>
    <phoneticPr fontId="2" type="noConversion"/>
  </si>
  <si>
    <t>U</t>
    <phoneticPr fontId="2" type="noConversion"/>
  </si>
  <si>
    <t>.</t>
    <phoneticPr fontId="2" type="noConversion"/>
  </si>
  <si>
    <t>L</t>
    <phoneticPr fontId="2" type="noConversion"/>
  </si>
  <si>
    <t>D</t>
    <phoneticPr fontId="2" type="noConversion"/>
  </si>
  <si>
    <t>Q</t>
    <phoneticPr fontId="2" type="noConversion"/>
  </si>
  <si>
    <t>;</t>
    <phoneticPr fontId="2" type="noConversion"/>
  </si>
  <si>
    <t>/</t>
    <phoneticPr fontId="2" type="noConversion"/>
  </si>
  <si>
    <t>ｎ</t>
    <phoneticPr fontId="2" type="noConversion"/>
  </si>
  <si>
    <t>N</t>
    <phoneticPr fontId="2" type="noConversion"/>
  </si>
  <si>
    <t>．</t>
  </si>
  <si>
    <t>ˋ</t>
    <phoneticPr fontId="2" type="noConversion"/>
  </si>
  <si>
    <t xml:space="preserve">     - xlit|pPmbtTndkKhjJSgqzcCsiuBaoøMIeUYLDQGN123570|1qaz2wsxedcrfvtgbyhnujm8ik,9ol.0p;/- 43657|</t>
    <phoneticPr fontId="2" type="noConversion"/>
  </si>
  <si>
    <t>pPmbtTndkKhjJSgqzcCsiuBaoøMIeUYLDQGN123570</t>
    <phoneticPr fontId="2" type="noConversion"/>
  </si>
  <si>
    <r>
      <t xml:space="preserve">    - xlit|pPbtTdkKgcCzshiuaoøeIUBDGN|</t>
    </r>
    <r>
      <rPr>
        <sz val="18"/>
        <color rgb="FFFF0000"/>
        <rFont val="SimSun"/>
        <charset val="134"/>
      </rPr>
      <t>ㄅㄆ</t>
    </r>
    <r>
      <rPr>
        <sz val="18"/>
        <color rgb="FFFF0000"/>
        <rFont val="Arial"/>
        <family val="2"/>
      </rPr>
      <t>ㆠ</t>
    </r>
    <r>
      <rPr>
        <sz val="18"/>
        <color rgb="FFFF0000"/>
        <rFont val="SimSun"/>
        <charset val="134"/>
      </rPr>
      <t>ㄉㄊㄌㄍㄎ</t>
    </r>
    <r>
      <rPr>
        <sz val="18"/>
        <color rgb="FFFF0000"/>
        <rFont val="Arial"/>
        <family val="2"/>
      </rPr>
      <t>ㆣ</t>
    </r>
    <r>
      <rPr>
        <sz val="18"/>
        <color rgb="FFFF0000"/>
        <rFont val="SimSun"/>
        <charset val="134"/>
      </rPr>
      <t>ㄗㄘ</t>
    </r>
    <r>
      <rPr>
        <sz val="18"/>
        <color rgb="FFFF0000"/>
        <rFont val="Arial"/>
        <family val="2"/>
      </rPr>
      <t>ㆡ</t>
    </r>
    <r>
      <rPr>
        <sz val="18"/>
        <color rgb="FFFF0000"/>
        <rFont val="SimSun"/>
        <charset val="134"/>
      </rPr>
      <t>ㄙㄏㄧㄨㄚ</t>
    </r>
    <r>
      <rPr>
        <sz val="18"/>
        <color rgb="FFFF0000"/>
        <rFont val="Arial"/>
        <family val="2"/>
      </rPr>
      <t>ㆦ</t>
    </r>
    <r>
      <rPr>
        <sz val="18"/>
        <color rgb="FFFF0000"/>
        <rFont val="SimSun"/>
        <charset val="134"/>
      </rPr>
      <t>ㄜ</t>
    </r>
    <r>
      <rPr>
        <sz val="18"/>
        <color rgb="FFFF0000"/>
        <rFont val="Arial"/>
        <family val="2"/>
      </rPr>
      <t>ㆤ</t>
    </r>
    <r>
      <rPr>
        <sz val="18"/>
        <color rgb="FFFF0000"/>
        <rFont val="SimSun"/>
        <charset val="134"/>
      </rPr>
      <t>ㄞㄠ</t>
    </r>
    <r>
      <rPr>
        <sz val="18"/>
        <color rgb="FFFF0000"/>
        <rFont val="Arial"/>
        <family val="2"/>
      </rPr>
      <t>ㆬ</t>
    </r>
    <r>
      <rPr>
        <sz val="18"/>
        <color rgb="FFFF0000"/>
        <rFont val="SimSun"/>
        <charset val="134"/>
      </rPr>
      <t>ㄣ</t>
    </r>
    <r>
      <rPr>
        <sz val="18"/>
        <color rgb="FFFF0000"/>
        <rFont val="Arial"/>
        <family val="2"/>
      </rPr>
      <t>ㆭ</t>
    </r>
    <r>
      <rPr>
        <sz val="18"/>
        <color rgb="FFFF0000"/>
        <rFont val="SimSun"/>
        <charset val="134"/>
      </rPr>
      <t>ｎ</t>
    </r>
    <r>
      <rPr>
        <sz val="18"/>
        <color rgb="FFFF0000"/>
        <rFont val="Arial"/>
        <family val="2"/>
      </rPr>
      <t>|</t>
    </r>
    <phoneticPr fontId="2" type="noConversion"/>
  </si>
  <si>
    <t>pPbtTdkKgcCzshiuaoøeIUBDGN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</si>
</sst>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68">
    <font>
      <sz val="10"/>
      <color rgb="FF000000"/>
      <name val="新細明體"/>
      <family val="1"/>
      <charset val="136"/>
      <scheme val="minor"/>
    </font>
    <font>
      <sz val="12"/>
      <name val="宋体"/>
      <charset val="134"/>
    </font>
    <font>
      <sz val="9"/>
      <name val="新細明體"/>
      <family val="1"/>
      <charset val="136"/>
      <scheme val="minor"/>
    </font>
    <font>
      <sz val="20"/>
      <name val="宋体"/>
      <charset val="134"/>
    </font>
    <font>
      <b/>
      <sz val="20"/>
      <color rgb="FF000000"/>
      <name val="宋体"/>
      <charset val="134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20"/>
      <color rgb="FFFF0000"/>
      <name val="KangXiZiDian.com 康熙字典體常用版"/>
      <charset val="136"/>
    </font>
    <font>
      <sz val="18"/>
      <name val="宋体"/>
      <charset val="134"/>
    </font>
    <font>
      <sz val="18"/>
      <color rgb="FFFFC000"/>
      <name val="Arial"/>
      <family val="2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36"/>
      <color rgb="FF000000"/>
      <name val="Arial"/>
      <family val="2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</font>
    <font>
      <u/>
      <sz val="22"/>
      <color theme="10"/>
      <name val="Noto Sans TC Medium"/>
    </font>
    <font>
      <sz val="22"/>
      <color theme="7" tint="-0.249977111117893"/>
      <name val="Noto Sans TC Medium"/>
    </font>
    <font>
      <sz val="18"/>
      <name val="Noto Sans TC Medium"/>
    </font>
    <font>
      <sz val="28"/>
      <name val="Noto Sans TC Medium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</font>
    <font>
      <sz val="24"/>
      <color theme="8" tint="0.39997558519241921"/>
      <name val="Noto Serif TC SemiBold"/>
    </font>
    <font>
      <sz val="24"/>
      <color rgb="FFFF0000"/>
      <name val="LXGW WenKai Mono TC"/>
    </font>
    <font>
      <sz val="22"/>
      <color theme="7" tint="-0.249977111117893"/>
      <name val="LXGW WenKai Mono TC"/>
    </font>
    <font>
      <sz val="20"/>
      <color rgb="FFFF0000"/>
      <name val="Noto Sans TC"/>
    </font>
    <font>
      <sz val="18"/>
      <color rgb="FF00B050"/>
      <name val="Noto Sans TC Medium"/>
    </font>
    <font>
      <sz val="22"/>
      <color theme="0" tint="-0.34998626667073579"/>
      <name val="Noto Sans TC Medium"/>
    </font>
    <font>
      <sz val="18"/>
      <color rgb="FF000000"/>
      <name val="Noto Sans TC Medium"/>
    </font>
    <font>
      <sz val="24"/>
      <color theme="8" tint="0.39997558519241921"/>
      <name val="Arial"/>
      <family val="2"/>
    </font>
    <font>
      <sz val="18"/>
      <color rgb="FF00B0F0"/>
      <name val="Noto Sans TC Medium"/>
    </font>
    <font>
      <sz val="16"/>
      <color rgb="FF000000"/>
      <name val="Noto Serif TC SemiBold"/>
    </font>
    <font>
      <b/>
      <sz val="18"/>
      <color rgb="FF000000"/>
      <name val="Noto Sans TC Medium"/>
    </font>
    <font>
      <sz val="18"/>
      <color rgb="FFFF0000"/>
      <name val="Noto Serif TC Medium"/>
    </font>
    <font>
      <sz val="18"/>
      <color rgb="FF0070C0"/>
      <name val="宋体"/>
      <charset val="134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18"/>
      <color theme="0"/>
      <name val="Arial"/>
      <family val="1"/>
    </font>
    <font>
      <sz val="24"/>
      <color theme="0"/>
      <name val="Arial"/>
      <family val="2"/>
    </font>
    <font>
      <sz val="18"/>
      <color theme="8"/>
      <name val="宋体"/>
      <charset val="134"/>
    </font>
    <font>
      <sz val="18"/>
      <color theme="8"/>
      <name val="Arial"/>
      <family val="2"/>
    </font>
    <font>
      <sz val="18"/>
      <color theme="8"/>
      <name val="新細明體"/>
      <family val="1"/>
      <charset val="136"/>
      <scheme val="minor"/>
    </font>
    <font>
      <sz val="18"/>
      <color rgb="FFFF0000"/>
      <name val="PMingLiU"/>
      <family val="1"/>
      <charset val="136"/>
    </font>
    <font>
      <sz val="18"/>
      <color rgb="FFFF0000"/>
      <name val="SimSun"/>
      <charset val="134"/>
    </font>
  </fonts>
  <fills count="1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207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7" fillId="0" borderId="0" xfId="0" applyFont="1"/>
    <xf numFmtId="0" fontId="18" fillId="7" borderId="0" xfId="0" applyFont="1" applyFill="1"/>
    <xf numFmtId="0" fontId="19" fillId="7" borderId="0" xfId="0" applyFont="1" applyFill="1"/>
    <xf numFmtId="0" fontId="20" fillId="7" borderId="0" xfId="0" applyFont="1" applyFill="1"/>
    <xf numFmtId="0" fontId="15" fillId="8" borderId="0" xfId="0" applyFont="1" applyFill="1" applyAlignment="1">
      <alignment horizontal="center" vertical="center"/>
    </xf>
    <xf numFmtId="0" fontId="15" fillId="8" borderId="0" xfId="0" quotePrefix="1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8" fillId="9" borderId="0" xfId="0" applyFont="1" applyFill="1"/>
    <xf numFmtId="0" fontId="18" fillId="0" borderId="0" xfId="0" applyFont="1"/>
    <xf numFmtId="0" fontId="18" fillId="6" borderId="0" xfId="0" applyFont="1" applyFill="1"/>
    <xf numFmtId="0" fontId="18" fillId="10" borderId="0" xfId="0" applyFont="1" applyFill="1"/>
    <xf numFmtId="0" fontId="22" fillId="0" borderId="0" xfId="0" applyFont="1"/>
    <xf numFmtId="0" fontId="21" fillId="9" borderId="0" xfId="0" applyFont="1" applyFill="1"/>
    <xf numFmtId="0" fontId="23" fillId="0" borderId="0" xfId="0" applyFont="1"/>
    <xf numFmtId="0" fontId="24" fillId="7" borderId="0" xfId="0" applyFont="1" applyFill="1"/>
    <xf numFmtId="0" fontId="21" fillId="9" borderId="0" xfId="0" quotePrefix="1" applyFont="1" applyFill="1"/>
    <xf numFmtId="0" fontId="19" fillId="10" borderId="0" xfId="0" applyFont="1" applyFill="1"/>
    <xf numFmtId="0" fontId="26" fillId="8" borderId="0" xfId="0" applyFont="1" applyFill="1" applyAlignment="1">
      <alignment horizontal="left" vertical="center" indent="1"/>
    </xf>
    <xf numFmtId="0" fontId="26" fillId="2" borderId="0" xfId="0" applyFont="1" applyFill="1" applyAlignment="1">
      <alignment horizontal="left" vertical="center" indent="1"/>
    </xf>
    <xf numFmtId="0" fontId="26" fillId="4" borderId="0" xfId="0" applyFont="1" applyFill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8" fillId="6" borderId="0" xfId="0" applyFont="1" applyFill="1" applyAlignment="1">
      <alignment horizontal="left" vertical="center" indent="1"/>
    </xf>
    <xf numFmtId="0" fontId="26" fillId="8" borderId="0" xfId="0" quotePrefix="1" applyFont="1" applyFill="1" applyAlignment="1">
      <alignment horizontal="left" vertical="center" indent="1"/>
    </xf>
    <xf numFmtId="0" fontId="29" fillId="7" borderId="0" xfId="0" applyFont="1" applyFill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0" fillId="5" borderId="7" xfId="0" applyFont="1" applyFill="1" applyBorder="1" applyAlignment="1">
      <alignment horizontal="center" vertical="center"/>
    </xf>
    <xf numFmtId="0" fontId="31" fillId="7" borderId="7" xfId="0" applyFont="1" applyFill="1" applyBorder="1" applyAlignment="1">
      <alignment horizontal="center" vertical="center"/>
    </xf>
    <xf numFmtId="0" fontId="30" fillId="8" borderId="7" xfId="0" applyFont="1" applyFill="1" applyBorder="1" applyAlignment="1">
      <alignment horizontal="center" vertical="center"/>
    </xf>
    <xf numFmtId="0" fontId="30" fillId="2" borderId="7" xfId="0" applyFont="1" applyFill="1" applyBorder="1" applyAlignment="1">
      <alignment horizontal="center" vertical="center"/>
    </xf>
    <xf numFmtId="0" fontId="30" fillId="4" borderId="7" xfId="0" applyFont="1" applyFill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/>
    <xf numFmtId="0" fontId="33" fillId="0" borderId="0" xfId="0" applyFont="1"/>
    <xf numFmtId="0" fontId="39" fillId="0" borderId="17" xfId="1" applyFont="1" applyFill="1" applyBorder="1" applyAlignment="1">
      <alignment horizontal="center" vertical="center"/>
    </xf>
    <xf numFmtId="176" fontId="40" fillId="0" borderId="18" xfId="1" applyNumberFormat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0" fontId="41" fillId="0" borderId="19" xfId="1" applyFont="1" applyFill="1" applyBorder="1" applyAlignment="1">
      <alignment horizontal="center" vertical="center"/>
    </xf>
    <xf numFmtId="177" fontId="42" fillId="0" borderId="18" xfId="1" applyNumberFormat="1" applyFont="1" applyFill="1" applyBorder="1" applyAlignment="1">
      <alignment horizontal="center" vertical="center"/>
    </xf>
    <xf numFmtId="0" fontId="43" fillId="0" borderId="20" xfId="0" applyFont="1" applyBorder="1" applyAlignment="1">
      <alignment horizontal="center" vertical="center"/>
    </xf>
    <xf numFmtId="0" fontId="44" fillId="0" borderId="21" xfId="0" applyFont="1" applyBorder="1" applyAlignment="1">
      <alignment horizontal="left" vertical="center" indent="1"/>
    </xf>
    <xf numFmtId="0" fontId="43" fillId="0" borderId="22" xfId="0" applyFont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176" fontId="49" fillId="0" borderId="18" xfId="1" applyNumberFormat="1" applyFont="1" applyFill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51" fillId="0" borderId="0" xfId="0" applyFont="1" applyAlignment="1">
      <alignment vertical="center"/>
    </xf>
    <xf numFmtId="0" fontId="51" fillId="0" borderId="0" xfId="0" applyFont="1"/>
    <xf numFmtId="0" fontId="52" fillId="6" borderId="16" xfId="0" applyFont="1" applyFill="1" applyBorder="1"/>
    <xf numFmtId="0" fontId="52" fillId="6" borderId="16" xfId="0" applyFont="1" applyFill="1" applyBorder="1" applyAlignment="1">
      <alignment horizontal="center" vertical="center"/>
    </xf>
    <xf numFmtId="0" fontId="48" fillId="12" borderId="16" xfId="0" applyFont="1" applyFill="1" applyBorder="1" applyAlignment="1">
      <alignment horizontal="center" vertical="center"/>
    </xf>
    <xf numFmtId="0" fontId="28" fillId="9" borderId="9" xfId="0" applyFont="1" applyFill="1" applyBorder="1" applyAlignment="1">
      <alignment horizontal="left" vertical="center" indent="1"/>
    </xf>
    <xf numFmtId="0" fontId="29" fillId="7" borderId="9" xfId="0" applyFont="1" applyFill="1" applyBorder="1" applyAlignment="1">
      <alignment horizontal="left" vertical="center" indent="1"/>
    </xf>
    <xf numFmtId="0" fontId="26" fillId="8" borderId="9" xfId="0" applyFont="1" applyFill="1" applyBorder="1" applyAlignment="1">
      <alignment horizontal="left" vertical="center" indent="1"/>
    </xf>
    <xf numFmtId="0" fontId="26" fillId="2" borderId="9" xfId="0" applyFont="1" applyFill="1" applyBorder="1" applyAlignment="1">
      <alignment horizontal="left" vertical="center" indent="1"/>
    </xf>
    <xf numFmtId="0" fontId="26" fillId="4" borderId="9" xfId="0" applyFont="1" applyFill="1" applyBorder="1" applyAlignment="1">
      <alignment horizontal="left" vertical="center" indent="1"/>
    </xf>
    <xf numFmtId="0" fontId="28" fillId="9" borderId="17" xfId="0" applyFont="1" applyFill="1" applyBorder="1" applyAlignment="1">
      <alignment horizontal="left" vertical="center" indent="1"/>
    </xf>
    <xf numFmtId="0" fontId="29" fillId="7" borderId="17" xfId="0" applyFont="1" applyFill="1" applyBorder="1" applyAlignment="1">
      <alignment horizontal="left" vertical="center" indent="1"/>
    </xf>
    <xf numFmtId="0" fontId="26" fillId="8" borderId="17" xfId="0" applyFont="1" applyFill="1" applyBorder="1" applyAlignment="1">
      <alignment horizontal="left" vertical="center" indent="1"/>
    </xf>
    <xf numFmtId="0" fontId="26" fillId="2" borderId="17" xfId="0" applyFont="1" applyFill="1" applyBorder="1" applyAlignment="1">
      <alignment horizontal="left" vertical="center" indent="1"/>
    </xf>
    <xf numFmtId="0" fontId="26" fillId="4" borderId="17" xfId="0" applyFont="1" applyFill="1" applyBorder="1" applyAlignment="1">
      <alignment horizontal="left" vertical="center" indent="1"/>
    </xf>
    <xf numFmtId="0" fontId="28" fillId="9" borderId="0" xfId="0" applyFont="1" applyFill="1" applyAlignment="1">
      <alignment horizontal="left" vertical="center" indent="1"/>
    </xf>
    <xf numFmtId="0" fontId="28" fillId="9" borderId="20" xfId="0" applyFont="1" applyFill="1" applyBorder="1" applyAlignment="1">
      <alignment horizontal="left" vertical="center" indent="1"/>
    </xf>
    <xf numFmtId="0" fontId="29" fillId="7" borderId="20" xfId="0" applyFont="1" applyFill="1" applyBorder="1" applyAlignment="1">
      <alignment horizontal="left" vertical="center" indent="1"/>
    </xf>
    <xf numFmtId="0" fontId="26" fillId="8" borderId="20" xfId="0" applyFont="1" applyFill="1" applyBorder="1" applyAlignment="1">
      <alignment horizontal="left" vertical="center" indent="1"/>
    </xf>
    <xf numFmtId="0" fontId="26" fillId="2" borderId="20" xfId="0" applyFont="1" applyFill="1" applyBorder="1" applyAlignment="1">
      <alignment horizontal="left" vertical="center" indent="1"/>
    </xf>
    <xf numFmtId="0" fontId="26" fillId="4" borderId="20" xfId="0" applyFont="1" applyFill="1" applyBorder="1" applyAlignment="1">
      <alignment horizontal="left" vertical="center" indent="1"/>
    </xf>
    <xf numFmtId="0" fontId="28" fillId="6" borderId="17" xfId="0" applyFont="1" applyFill="1" applyBorder="1" applyAlignment="1">
      <alignment horizontal="left" vertical="center" indent="1"/>
    </xf>
    <xf numFmtId="0" fontId="28" fillId="6" borderId="20" xfId="0" applyFont="1" applyFill="1" applyBorder="1" applyAlignment="1">
      <alignment horizontal="left" vertical="center" indent="1"/>
    </xf>
    <xf numFmtId="0" fontId="53" fillId="2" borderId="0" xfId="0" applyFont="1" applyFill="1" applyAlignment="1">
      <alignment horizontal="left" vertical="center" indent="1"/>
    </xf>
    <xf numFmtId="0" fontId="30" fillId="5" borderId="16" xfId="0" applyFont="1" applyFill="1" applyBorder="1" applyAlignment="1">
      <alignment horizontal="left" vertical="center" indent="1"/>
    </xf>
    <xf numFmtId="0" fontId="28" fillId="6" borderId="16" xfId="0" applyFont="1" applyFill="1" applyBorder="1" applyAlignment="1">
      <alignment horizontal="left" vertical="center" indent="1"/>
    </xf>
    <xf numFmtId="0" fontId="28" fillId="9" borderId="16" xfId="0" applyFont="1" applyFill="1" applyBorder="1" applyAlignment="1">
      <alignment horizontal="left" vertical="center" indent="1"/>
    </xf>
    <xf numFmtId="0" fontId="31" fillId="7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30" fillId="8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30" fillId="4" borderId="16" xfId="0" applyFont="1" applyFill="1" applyBorder="1" applyAlignment="1">
      <alignment horizontal="left" vertical="center" indent="1"/>
    </xf>
    <xf numFmtId="178" fontId="26" fillId="8" borderId="16" xfId="0" applyNumberFormat="1" applyFont="1" applyFill="1" applyBorder="1" applyAlignment="1">
      <alignment horizontal="left" vertical="center" indent="1"/>
    </xf>
    <xf numFmtId="178" fontId="26" fillId="2" borderId="16" xfId="0" applyNumberFormat="1" applyFont="1" applyFill="1" applyBorder="1" applyAlignment="1">
      <alignment horizontal="left" vertical="center" indent="1"/>
    </xf>
    <xf numFmtId="178" fontId="26" fillId="4" borderId="16" xfId="0" applyNumberFormat="1" applyFont="1" applyFill="1" applyBorder="1" applyAlignment="1">
      <alignment horizontal="left" vertical="center" indent="1"/>
    </xf>
    <xf numFmtId="0" fontId="54" fillId="0" borderId="0" xfId="0" applyFont="1" applyAlignment="1">
      <alignment horizontal="center" vertical="center"/>
    </xf>
    <xf numFmtId="0" fontId="56" fillId="0" borderId="0" xfId="0" applyFont="1"/>
    <xf numFmtId="0" fontId="55" fillId="6" borderId="16" xfId="0" applyFont="1" applyFill="1" applyBorder="1" applyAlignment="1">
      <alignment horizontal="center" vertical="center"/>
    </xf>
    <xf numFmtId="0" fontId="54" fillId="5" borderId="8" xfId="0" applyFont="1" applyFill="1" applyBorder="1" applyAlignment="1">
      <alignment vertical="center"/>
    </xf>
    <xf numFmtId="0" fontId="54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178" fontId="57" fillId="8" borderId="16" xfId="0" applyNumberFormat="1" applyFont="1" applyFill="1" applyBorder="1" applyAlignment="1">
      <alignment horizontal="left" vertical="center"/>
    </xf>
    <xf numFmtId="178" fontId="57" fillId="4" borderId="16" xfId="0" applyNumberFormat="1" applyFont="1" applyFill="1" applyBorder="1" applyAlignment="1">
      <alignment horizontal="left" vertical="center"/>
    </xf>
    <xf numFmtId="0" fontId="30" fillId="13" borderId="7" xfId="0" applyFont="1" applyFill="1" applyBorder="1" applyAlignment="1">
      <alignment horizontal="center" vertical="center"/>
    </xf>
    <xf numFmtId="0" fontId="28" fillId="11" borderId="0" xfId="0" applyFont="1" applyFill="1" applyAlignment="1">
      <alignment horizontal="left" vertical="center" indent="1"/>
    </xf>
    <xf numFmtId="0" fontId="28" fillId="11" borderId="17" xfId="0" applyFont="1" applyFill="1" applyBorder="1" applyAlignment="1">
      <alignment horizontal="left" vertical="center" indent="1"/>
    </xf>
    <xf numFmtId="0" fontId="28" fillId="11" borderId="20" xfId="0" applyFont="1" applyFill="1" applyBorder="1" applyAlignment="1">
      <alignment horizontal="left" vertical="center" indent="1"/>
    </xf>
    <xf numFmtId="178" fontId="9" fillId="2" borderId="4" xfId="0" applyNumberFormat="1" applyFont="1" applyFill="1" applyBorder="1" applyAlignment="1">
      <alignment vertical="center"/>
    </xf>
    <xf numFmtId="178" fontId="58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8" fillId="4" borderId="5" xfId="0" applyFont="1" applyFill="1" applyBorder="1" applyAlignment="1">
      <alignment vertical="center"/>
    </xf>
    <xf numFmtId="178" fontId="58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10" fillId="4" borderId="6" xfId="0" quotePrefix="1" applyFont="1" applyFill="1" applyBorder="1" applyAlignment="1">
      <alignment vertical="center"/>
    </xf>
    <xf numFmtId="0" fontId="10" fillId="4" borderId="6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3" fillId="0" borderId="0" xfId="0" applyFont="1"/>
    <xf numFmtId="0" fontId="7" fillId="0" borderId="0" xfId="0" applyFont="1"/>
    <xf numFmtId="0" fontId="21" fillId="9" borderId="0" xfId="0" applyFont="1" applyFill="1" applyAlignment="1">
      <alignment vertical="center"/>
    </xf>
    <xf numFmtId="0" fontId="18" fillId="9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10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1" fillId="9" borderId="0" xfId="0" quotePrefix="1" applyFont="1" applyFill="1" applyAlignment="1">
      <alignment vertical="center"/>
    </xf>
    <xf numFmtId="0" fontId="0" fillId="0" borderId="0" xfId="0" applyAlignment="1">
      <alignment vertical="center"/>
    </xf>
    <xf numFmtId="0" fontId="59" fillId="10" borderId="0" xfId="0" applyFont="1" applyFill="1" applyAlignment="1">
      <alignment vertical="center"/>
    </xf>
    <xf numFmtId="0" fontId="23" fillId="10" borderId="0" xfId="0" applyFont="1" applyFill="1" applyAlignment="1">
      <alignment vertical="center"/>
    </xf>
    <xf numFmtId="0" fontId="60" fillId="14" borderId="0" xfId="0" applyFont="1" applyFill="1" applyAlignment="1">
      <alignment vertical="center"/>
    </xf>
    <xf numFmtId="0" fontId="60" fillId="14" borderId="8" xfId="0" applyFont="1" applyFill="1" applyBorder="1" applyAlignment="1">
      <alignment vertical="center"/>
    </xf>
    <xf numFmtId="0" fontId="60" fillId="14" borderId="10" xfId="0" applyFont="1" applyFill="1" applyBorder="1" applyAlignment="1">
      <alignment vertical="center"/>
    </xf>
    <xf numFmtId="178" fontId="62" fillId="14" borderId="16" xfId="0" applyNumberFormat="1" applyFont="1" applyFill="1" applyBorder="1" applyAlignment="1">
      <alignment horizontal="left"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178" fontId="57" fillId="15" borderId="16" xfId="0" applyNumberFormat="1" applyFont="1" applyFill="1" applyBorder="1" applyAlignment="1">
      <alignment horizontal="left" vertical="center"/>
    </xf>
    <xf numFmtId="0" fontId="24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23" fillId="16" borderId="0" xfId="0" applyFont="1" applyFill="1" applyAlignment="1">
      <alignment vertical="center"/>
    </xf>
    <xf numFmtId="0" fontId="19" fillId="16" borderId="0" xfId="0" applyFont="1" applyFill="1" applyAlignment="1">
      <alignment vertical="center"/>
    </xf>
    <xf numFmtId="0" fontId="63" fillId="0" borderId="0" xfId="0" applyFont="1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65" fillId="0" borderId="0" xfId="0" applyFont="1"/>
    <xf numFmtId="0" fontId="21" fillId="6" borderId="16" xfId="0" applyFont="1" applyFill="1" applyBorder="1" applyAlignment="1">
      <alignment horizontal="center" vertical="center"/>
    </xf>
    <xf numFmtId="0" fontId="20" fillId="7" borderId="0" xfId="0" applyFont="1" applyFill="1" applyAlignment="1">
      <alignment vertical="top"/>
    </xf>
    <xf numFmtId="0" fontId="18" fillId="10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5" fillId="11" borderId="13" xfId="1" applyFont="1" applyFill="1" applyBorder="1" applyAlignment="1">
      <alignment horizontal="center" vertical="center" wrapText="1"/>
    </xf>
    <xf numFmtId="0" fontId="35" fillId="11" borderId="12" xfId="1" applyFont="1" applyFill="1" applyBorder="1" applyAlignment="1">
      <alignment horizontal="center" vertical="center" wrapText="1"/>
    </xf>
    <xf numFmtId="0" fontId="36" fillId="11" borderId="16" xfId="1" applyFont="1" applyFill="1" applyBorder="1" applyAlignment="1">
      <alignment horizontal="center" vertical="center"/>
    </xf>
    <xf numFmtId="0" fontId="37" fillId="11" borderId="16" xfId="1" applyFont="1" applyFill="1" applyBorder="1" applyAlignment="1">
      <alignment horizontal="center" vertical="center"/>
    </xf>
    <xf numFmtId="0" fontId="38" fillId="11" borderId="16" xfId="1" applyFont="1" applyFill="1" applyBorder="1" applyAlignment="1">
      <alignment horizontal="center" vertical="center"/>
    </xf>
    <xf numFmtId="0" fontId="46" fillId="11" borderId="16" xfId="1" applyFont="1" applyFill="1" applyBorder="1" applyAlignment="1">
      <alignment horizontal="center" vertical="center"/>
    </xf>
    <xf numFmtId="0" fontId="47" fillId="11" borderId="16" xfId="1" applyFont="1" applyFill="1" applyBorder="1" applyAlignment="1">
      <alignment horizontal="center" vertical="center"/>
    </xf>
    <xf numFmtId="0" fontId="38" fillId="11" borderId="16" xfId="0" applyFont="1" applyFill="1" applyBorder="1" applyAlignment="1">
      <alignment horizontal="center" vertical="center"/>
    </xf>
    <xf numFmtId="0" fontId="35" fillId="11" borderId="8" xfId="1" applyFont="1" applyFill="1" applyBorder="1" applyAlignment="1">
      <alignment horizontal="center" vertical="center" wrapText="1"/>
    </xf>
    <xf numFmtId="0" fontId="35" fillId="11" borderId="9" xfId="1" applyFont="1" applyFill="1" applyBorder="1" applyAlignment="1">
      <alignment horizontal="center" vertical="center" wrapText="1"/>
    </xf>
    <xf numFmtId="0" fontId="35" fillId="11" borderId="10" xfId="1" applyFont="1" applyFill="1" applyBorder="1" applyAlignment="1">
      <alignment horizontal="center" vertical="center" wrapText="1"/>
    </xf>
    <xf numFmtId="0" fontId="35" fillId="11" borderId="11" xfId="1" applyFont="1" applyFill="1" applyBorder="1" applyAlignment="1">
      <alignment horizontal="center" vertical="center"/>
    </xf>
    <xf numFmtId="0" fontId="35" fillId="11" borderId="12" xfId="1" applyFont="1" applyFill="1" applyBorder="1" applyAlignment="1">
      <alignment horizontal="center" vertical="center"/>
    </xf>
    <xf numFmtId="0" fontId="35" fillId="11" borderId="14" xfId="1" applyFont="1" applyFill="1" applyBorder="1" applyAlignment="1">
      <alignment horizontal="center" vertical="center" wrapText="1"/>
    </xf>
    <xf numFmtId="0" fontId="35" fillId="11" borderId="15" xfId="1" applyFont="1" applyFill="1" applyBorder="1" applyAlignment="1">
      <alignment horizontal="center" vertical="center"/>
    </xf>
    <xf numFmtId="0" fontId="37" fillId="11" borderId="16" xfId="0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50" fillId="11" borderId="16" xfId="0" applyFont="1" applyFill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48" fillId="12" borderId="8" xfId="0" applyFont="1" applyFill="1" applyBorder="1" applyAlignment="1">
      <alignment horizontal="center"/>
    </xf>
    <xf numFmtId="0" fontId="48" fillId="12" borderId="10" xfId="0" applyFont="1" applyFill="1" applyBorder="1" applyAlignment="1">
      <alignment horizontal="center"/>
    </xf>
    <xf numFmtId="0" fontId="3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9" fontId="5" fillId="3" borderId="1" xfId="0" applyNumberFormat="1" applyFont="1" applyFill="1" applyBorder="1" applyAlignment="1">
      <alignment horizontal="center"/>
    </xf>
    <xf numFmtId="9" fontId="5" fillId="3" borderId="2" xfId="0" applyNumberFormat="1" applyFont="1" applyFill="1" applyBorder="1" applyAlignment="1">
      <alignment horizontal="center"/>
    </xf>
    <xf numFmtId="9" fontId="5" fillId="3" borderId="3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0" borderId="0" xfId="0" applyFont="1"/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3" fillId="5" borderId="0" xfId="0" applyFont="1" applyFill="1" applyAlignment="1">
      <alignment horizontal="left" vertical="center"/>
    </xf>
    <xf numFmtId="0" fontId="15" fillId="8" borderId="0" xfId="0" applyFont="1" applyFill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5" fillId="0" borderId="0" xfId="0" applyFont="1" applyFill="1"/>
    <xf numFmtId="0" fontId="17" fillId="0" borderId="0" xfId="0" applyFont="1" applyFill="1"/>
    <xf numFmtId="0" fontId="15" fillId="0" borderId="0" xfId="0" applyFont="1" applyFill="1" applyAlignment="1"/>
    <xf numFmtId="0" fontId="18" fillId="0" borderId="0" xfId="0" applyFont="1" applyFill="1"/>
  </cellXfs>
  <cellStyles count="2">
    <cellStyle name="Hyperlink" xfId="1" xr:uid="{B91D425B-26B7-5B46-882C-36B2847BF71B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9</xdr:row>
      <xdr:rowOff>112889</xdr:rowOff>
    </xdr:from>
    <xdr:to>
      <xdr:col>23</xdr:col>
      <xdr:colOff>550332</xdr:colOff>
      <xdr:row>9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7119055" y="-1051278"/>
          <a:ext cx="352778" cy="11796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9</xdr:row>
      <xdr:rowOff>28222</xdr:rowOff>
    </xdr:from>
    <xdr:to>
      <xdr:col>57</xdr:col>
      <xdr:colOff>677333</xdr:colOff>
      <xdr:row>9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735906C7-BBB7-DB47-9451-B75D7FE6EFEA}"/>
            </a:ext>
          </a:extLst>
        </xdr:cNvPr>
        <xdr:cNvSpPr/>
      </xdr:nvSpPr>
      <xdr:spPr>
        <a:xfrm rot="16200000">
          <a:off x="30329738" y="1300361"/>
          <a:ext cx="448734" cy="70202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9</xdr:row>
      <xdr:rowOff>110067</xdr:rowOff>
    </xdr:from>
    <xdr:to>
      <xdr:col>47</xdr:col>
      <xdr:colOff>677337</xdr:colOff>
      <xdr:row>9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9944647" y="-2043290"/>
          <a:ext cx="352778" cy="1377526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rime-piau-im/docs/&#27827;&#27931;&#27161;&#38899;.xlsx" TargetMode="External"/><Relationship Id="rId1" Type="http://schemas.openxmlformats.org/officeDocument/2006/relationships/externalLinkPath" Target="&#27827;&#27931;&#2716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Relationship Id="rId1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《韻母對照卷號索引》"/>
      <sheetName val="雅俗通十五音韻母"/>
      <sheetName val="漢字標音"/>
      <sheetName val="聲調表"/>
      <sheetName val="音節"/>
      <sheetName val="音節表"/>
      <sheetName val="聲母對照表"/>
      <sheetName val="鍵盤編碼對映表"/>
      <sheetName val="鍵盤對映"/>
      <sheetName val="taigi-tps鍵盤對映"/>
      <sheetName val="輔音發聲指南"/>
      <sheetName val="韻母對照表"/>
      <sheetName val="台羅韻母清單"/>
      <sheetName val="韻母清單"/>
      <sheetName val="雅俗通韻母對照表"/>
      <sheetName val="韻母基礎對照表"/>
      <sheetName val="韻母基本清單"/>
      <sheetName val="元音舌位圖"/>
      <sheetName val="【韻母】元音及韻化輔音"/>
      <sheetName val="【韻母】韻腹排序對照表"/>
      <sheetName val="閩拚韻母表"/>
      <sheetName val="【韻母】十五音對照表"/>
      <sheetName val="十五音-聲韻清單"/>
      <sheetName val="通用拚音-韻母"/>
      <sheetName val="韻母清單（橫）"/>
    </sheetNames>
    <sheetDataSet>
      <sheetData sheetId="0"/>
      <sheetData sheetId="1">
        <row r="3">
          <cell r="C3" t="str">
            <v>君</v>
          </cell>
          <cell r="D3" t="str">
            <v>un</v>
          </cell>
          <cell r="E3" t="str">
            <v>ut</v>
          </cell>
          <cell r="G3" t="str">
            <v>u</v>
          </cell>
        </row>
        <row r="4">
          <cell r="C4" t="str">
            <v>堅</v>
          </cell>
          <cell r="D4" t="str">
            <v>ian</v>
          </cell>
          <cell r="E4" t="str">
            <v>iat</v>
          </cell>
          <cell r="G4" t="str">
            <v>a</v>
          </cell>
        </row>
        <row r="5">
          <cell r="C5" t="str">
            <v>金</v>
          </cell>
          <cell r="D5" t="str">
            <v>im</v>
          </cell>
          <cell r="E5" t="str">
            <v>ip</v>
          </cell>
          <cell r="G5" t="str">
            <v>i</v>
          </cell>
        </row>
        <row r="6">
          <cell r="C6" t="str">
            <v>規</v>
          </cell>
          <cell r="D6" t="str">
            <v>ui</v>
          </cell>
          <cell r="G6" t="str">
            <v>u</v>
          </cell>
        </row>
        <row r="7">
          <cell r="C7" t="str">
            <v>嘉</v>
          </cell>
          <cell r="D7" t="str">
            <v>ee</v>
          </cell>
          <cell r="E7" t="str">
            <v>eeh</v>
          </cell>
          <cell r="G7" t="str">
            <v>e</v>
          </cell>
        </row>
        <row r="8">
          <cell r="C8" t="str">
            <v>干</v>
          </cell>
          <cell r="D8" t="str">
            <v>an</v>
          </cell>
          <cell r="E8" t="str">
            <v>at</v>
          </cell>
          <cell r="G8" t="str">
            <v>a</v>
          </cell>
        </row>
        <row r="9">
          <cell r="C9" t="str">
            <v>公</v>
          </cell>
          <cell r="D9" t="str">
            <v>ong</v>
          </cell>
          <cell r="E9" t="str">
            <v>ok</v>
          </cell>
          <cell r="G9" t="str">
            <v>o</v>
          </cell>
        </row>
        <row r="10">
          <cell r="C10" t="str">
            <v>乖</v>
          </cell>
          <cell r="D10" t="str">
            <v>uai</v>
          </cell>
          <cell r="E10" t="str">
            <v>uaih</v>
          </cell>
          <cell r="G10" t="str">
            <v>a</v>
          </cell>
        </row>
        <row r="11">
          <cell r="C11" t="str">
            <v>經</v>
          </cell>
          <cell r="D11" t="str">
            <v>ing</v>
          </cell>
          <cell r="E11" t="str">
            <v>ik</v>
          </cell>
          <cell r="G11" t="str">
            <v>e</v>
          </cell>
        </row>
        <row r="12">
          <cell r="C12" t="str">
            <v>觀</v>
          </cell>
          <cell r="D12" t="str">
            <v>uan</v>
          </cell>
          <cell r="E12" t="str">
            <v>uat</v>
          </cell>
          <cell r="G12" t="str">
            <v>a</v>
          </cell>
        </row>
        <row r="13">
          <cell r="C13" t="str">
            <v>沽</v>
          </cell>
          <cell r="D13" t="str">
            <v>oo</v>
          </cell>
          <cell r="G13" t="str">
            <v>oo</v>
          </cell>
        </row>
        <row r="14">
          <cell r="C14" t="str">
            <v>嬌</v>
          </cell>
          <cell r="D14" t="str">
            <v>iau</v>
          </cell>
          <cell r="E14" t="str">
            <v>iauh</v>
          </cell>
          <cell r="G14" t="str">
            <v>a</v>
          </cell>
        </row>
        <row r="15">
          <cell r="C15" t="str">
            <v>稽</v>
          </cell>
          <cell r="D15" t="str">
            <v>ei</v>
          </cell>
          <cell r="G15" t="str">
            <v>e</v>
          </cell>
        </row>
        <row r="16">
          <cell r="C16" t="str">
            <v>恭</v>
          </cell>
          <cell r="D16" t="str">
            <v>iong</v>
          </cell>
          <cell r="E16" t="str">
            <v>iok</v>
          </cell>
          <cell r="G16" t="str">
            <v>o</v>
          </cell>
        </row>
        <row r="17">
          <cell r="C17" t="str">
            <v>高</v>
          </cell>
          <cell r="D17" t="str">
            <v>o</v>
          </cell>
          <cell r="E17" t="str">
            <v>oh</v>
          </cell>
          <cell r="G17" t="str">
            <v>o</v>
          </cell>
        </row>
        <row r="18">
          <cell r="C18" t="str">
            <v>皆</v>
          </cell>
          <cell r="D18" t="str">
            <v>ai</v>
          </cell>
          <cell r="G18" t="str">
            <v>a</v>
          </cell>
        </row>
        <row r="19">
          <cell r="C19" t="str">
            <v>巾</v>
          </cell>
          <cell r="D19" t="str">
            <v>in</v>
          </cell>
          <cell r="E19" t="str">
            <v>it</v>
          </cell>
          <cell r="G19" t="str">
            <v>i</v>
          </cell>
        </row>
        <row r="20">
          <cell r="C20" t="str">
            <v>姜</v>
          </cell>
          <cell r="D20" t="str">
            <v>iang</v>
          </cell>
          <cell r="E20" t="str">
            <v>iak</v>
          </cell>
          <cell r="G20" t="str">
            <v>a</v>
          </cell>
        </row>
        <row r="21">
          <cell r="C21" t="str">
            <v>甘</v>
          </cell>
          <cell r="D21" t="str">
            <v>am</v>
          </cell>
          <cell r="E21" t="str">
            <v>ap</v>
          </cell>
          <cell r="G21" t="str">
            <v>a</v>
          </cell>
        </row>
        <row r="22">
          <cell r="C22" t="str">
            <v>瓜</v>
          </cell>
          <cell r="D22" t="str">
            <v>ua</v>
          </cell>
          <cell r="E22" t="str">
            <v>uah</v>
          </cell>
          <cell r="G22" t="str">
            <v>o</v>
          </cell>
        </row>
        <row r="23">
          <cell r="C23" t="str">
            <v>江</v>
          </cell>
          <cell r="D23" t="str">
            <v>ang</v>
          </cell>
          <cell r="E23" t="str">
            <v>ak</v>
          </cell>
          <cell r="G23" t="str">
            <v>a</v>
          </cell>
        </row>
        <row r="24">
          <cell r="C24" t="str">
            <v>兼</v>
          </cell>
          <cell r="D24" t="str">
            <v>iam</v>
          </cell>
          <cell r="E24" t="str">
            <v>iap</v>
          </cell>
          <cell r="G24" t="str">
            <v>a</v>
          </cell>
        </row>
        <row r="25">
          <cell r="C25" t="str">
            <v>交</v>
          </cell>
          <cell r="D25" t="str">
            <v>au</v>
          </cell>
          <cell r="E25" t="str">
            <v>auh</v>
          </cell>
          <cell r="G25" t="str">
            <v>a</v>
          </cell>
        </row>
        <row r="26">
          <cell r="C26" t="str">
            <v>迦</v>
          </cell>
          <cell r="D26" t="str">
            <v>ia</v>
          </cell>
          <cell r="E26" t="str">
            <v>iah</v>
          </cell>
          <cell r="G26" t="str">
            <v>a</v>
          </cell>
        </row>
        <row r="27">
          <cell r="C27" t="str">
            <v>檜</v>
          </cell>
          <cell r="D27" t="str">
            <v>ue</v>
          </cell>
          <cell r="E27" t="str">
            <v>ueh</v>
          </cell>
          <cell r="G27" t="str">
            <v>o</v>
          </cell>
        </row>
        <row r="28">
          <cell r="C28" t="str">
            <v>監</v>
          </cell>
          <cell r="D28" t="str">
            <v>ann</v>
          </cell>
          <cell r="E28" t="str">
            <v>annh</v>
          </cell>
          <cell r="G28" t="str">
            <v>a</v>
          </cell>
        </row>
        <row r="29">
          <cell r="C29" t="str">
            <v>艍</v>
          </cell>
          <cell r="D29" t="str">
            <v>u</v>
          </cell>
          <cell r="E29" t="str">
            <v>uh</v>
          </cell>
          <cell r="G29" t="str">
            <v>u</v>
          </cell>
        </row>
        <row r="30">
          <cell r="C30" t="str">
            <v>膠</v>
          </cell>
          <cell r="D30" t="str">
            <v>a</v>
          </cell>
          <cell r="E30" t="str">
            <v>ah</v>
          </cell>
          <cell r="G30" t="str">
            <v>a</v>
          </cell>
        </row>
        <row r="31">
          <cell r="C31" t="str">
            <v>居</v>
          </cell>
          <cell r="D31" t="str">
            <v>i</v>
          </cell>
          <cell r="E31" t="str">
            <v>ih</v>
          </cell>
          <cell r="G31" t="str">
            <v>i</v>
          </cell>
        </row>
        <row r="32">
          <cell r="C32" t="str">
            <v>丩</v>
          </cell>
          <cell r="D32" t="str">
            <v>iu</v>
          </cell>
          <cell r="G32" t="str">
            <v>u</v>
          </cell>
        </row>
        <row r="33">
          <cell r="C33" t="str">
            <v>更</v>
          </cell>
          <cell r="D33" t="str">
            <v>enn</v>
          </cell>
          <cell r="E33" t="str">
            <v>ennh</v>
          </cell>
          <cell r="G33" t="str">
            <v>e</v>
          </cell>
        </row>
        <row r="34">
          <cell r="C34" t="str">
            <v>褌</v>
          </cell>
          <cell r="D34" t="str">
            <v>uinn</v>
          </cell>
          <cell r="G34" t="str">
            <v>u</v>
          </cell>
        </row>
        <row r="35">
          <cell r="C35" t="str">
            <v>茄</v>
          </cell>
          <cell r="D35" t="str">
            <v>io</v>
          </cell>
          <cell r="E35" t="str">
            <v>ioh</v>
          </cell>
          <cell r="G35" t="str">
            <v>o</v>
          </cell>
        </row>
        <row r="36">
          <cell r="C36" t="str">
            <v>梔</v>
          </cell>
          <cell r="D36" t="str">
            <v>inn</v>
          </cell>
          <cell r="E36" t="str">
            <v>innh</v>
          </cell>
          <cell r="G36" t="str">
            <v>i</v>
          </cell>
        </row>
        <row r="37">
          <cell r="C37" t="str">
            <v>薑</v>
          </cell>
          <cell r="D37" t="str">
            <v>ionn</v>
          </cell>
          <cell r="G37" t="str">
            <v>o</v>
          </cell>
        </row>
        <row r="38">
          <cell r="C38" t="str">
            <v>驚</v>
          </cell>
          <cell r="D38" t="str">
            <v>iann</v>
          </cell>
          <cell r="G38" t="str">
            <v>a</v>
          </cell>
        </row>
        <row r="39">
          <cell r="C39" t="str">
            <v>官</v>
          </cell>
          <cell r="D39" t="str">
            <v>uann</v>
          </cell>
          <cell r="G39" t="str">
            <v>o</v>
          </cell>
        </row>
        <row r="40">
          <cell r="C40" t="str">
            <v>鋼</v>
          </cell>
          <cell r="D40" t="str">
            <v>ng</v>
          </cell>
          <cell r="G40" t="str">
            <v>ng</v>
          </cell>
        </row>
        <row r="41">
          <cell r="C41" t="str">
            <v>伽</v>
          </cell>
          <cell r="D41" t="str">
            <v>e</v>
          </cell>
          <cell r="E41" t="str">
            <v>eh</v>
          </cell>
          <cell r="G41" t="str">
            <v>e</v>
          </cell>
        </row>
        <row r="42">
          <cell r="C42" t="str">
            <v>閒</v>
          </cell>
          <cell r="D42" t="str">
            <v>ainn</v>
          </cell>
          <cell r="G42" t="str">
            <v>a</v>
          </cell>
        </row>
        <row r="43">
          <cell r="C43" t="str">
            <v>姑</v>
          </cell>
          <cell r="D43" t="str">
            <v>oonn</v>
          </cell>
          <cell r="G43" t="str">
            <v>o</v>
          </cell>
        </row>
        <row r="44">
          <cell r="C44" t="str">
            <v>姆</v>
          </cell>
          <cell r="D44" t="str">
            <v>m</v>
          </cell>
          <cell r="G44" t="str">
            <v>m</v>
          </cell>
        </row>
        <row r="45">
          <cell r="C45" t="str">
            <v>光</v>
          </cell>
          <cell r="D45" t="str">
            <v>uang</v>
          </cell>
          <cell r="E45" t="str">
            <v>uak</v>
          </cell>
          <cell r="G45" t="str">
            <v>a</v>
          </cell>
        </row>
        <row r="46">
          <cell r="C46" t="str">
            <v>閂</v>
          </cell>
          <cell r="D46" t="str">
            <v>uainn</v>
          </cell>
          <cell r="E46" t="str">
            <v>uainnh</v>
          </cell>
          <cell r="G46" t="str">
            <v>a</v>
          </cell>
        </row>
        <row r="47">
          <cell r="C47" t="str">
            <v>糜</v>
          </cell>
          <cell r="D47" t="str">
            <v>uenn</v>
          </cell>
          <cell r="E47" t="str">
            <v>uennh</v>
          </cell>
          <cell r="G47" t="str">
            <v>o</v>
          </cell>
        </row>
        <row r="48">
          <cell r="C48" t="str">
            <v>嘄</v>
          </cell>
          <cell r="D48" t="str">
            <v>iaunn</v>
          </cell>
          <cell r="E48" t="str">
            <v>iaunnh</v>
          </cell>
          <cell r="G48" t="str">
            <v>a</v>
          </cell>
        </row>
        <row r="49">
          <cell r="C49" t="str">
            <v>箴</v>
          </cell>
          <cell r="D49" t="str">
            <v>om</v>
          </cell>
          <cell r="E49" t="str">
            <v>op</v>
          </cell>
          <cell r="G49" t="str">
            <v>o</v>
          </cell>
        </row>
        <row r="50">
          <cell r="C50" t="str">
            <v>爻</v>
          </cell>
          <cell r="D50" t="str">
            <v>aunn</v>
          </cell>
          <cell r="G50" t="str">
            <v>a</v>
          </cell>
        </row>
        <row r="51">
          <cell r="C51" t="str">
            <v>扛</v>
          </cell>
          <cell r="D51" t="str">
            <v>onn</v>
          </cell>
          <cell r="E51" t="str">
            <v>onnh</v>
          </cell>
          <cell r="G51" t="str">
            <v>o</v>
          </cell>
        </row>
        <row r="52">
          <cell r="C52" t="str">
            <v>牛</v>
          </cell>
          <cell r="D52" t="str">
            <v>iunn</v>
          </cell>
          <cell r="G52" t="str">
            <v>u</v>
          </cell>
        </row>
      </sheetData>
      <sheetData sheetId="2"/>
      <sheetData sheetId="3">
        <row r="5">
          <cell r="C5" t="str">
            <v>a</v>
          </cell>
          <cell r="F5" t="str">
            <v>a</v>
          </cell>
          <cell r="G5" t="str">
            <v>á</v>
          </cell>
          <cell r="H5" t="str">
            <v>à</v>
          </cell>
          <cell r="I5" t="str">
            <v>a</v>
          </cell>
          <cell r="J5" t="str">
            <v>â</v>
          </cell>
          <cell r="K5" t="str">
            <v>ǎ</v>
          </cell>
          <cell r="L5" t="str">
            <v>ā</v>
          </cell>
          <cell r="M5" t="str">
            <v>a̍</v>
          </cell>
          <cell r="P5" t="str">
            <v>ā</v>
          </cell>
          <cell r="Q5" t="str">
            <v>á</v>
          </cell>
          <cell r="R5" t="str">
            <v>ǎ</v>
          </cell>
          <cell r="S5" t="str">
            <v>ǎ</v>
          </cell>
          <cell r="T5" t="str">
            <v>à</v>
          </cell>
          <cell r="U5" t="str">
            <v>â</v>
          </cell>
          <cell r="V5" t="str">
            <v>ā</v>
          </cell>
          <cell r="W5" t="str">
            <v>á</v>
          </cell>
          <cell r="Z5" t="str">
            <v/>
          </cell>
          <cell r="AA5" t="str">
            <v>ˋ</v>
          </cell>
          <cell r="AB5" t="str">
            <v>˪</v>
          </cell>
          <cell r="AC5" t="str">
            <v/>
          </cell>
          <cell r="AD5" t="str">
            <v>ˊ</v>
          </cell>
          <cell r="AE5" t="str">
            <v/>
          </cell>
          <cell r="AF5" t="str">
            <v>˫</v>
          </cell>
          <cell r="AG5" t="str">
            <v>˙</v>
          </cell>
        </row>
        <row r="6">
          <cell r="C6" t="str">
            <v>e</v>
          </cell>
          <cell r="F6" t="str">
            <v>e</v>
          </cell>
          <cell r="G6" t="str">
            <v>é</v>
          </cell>
          <cell r="H6" t="str">
            <v>è</v>
          </cell>
          <cell r="I6" t="str">
            <v>e</v>
          </cell>
          <cell r="J6" t="str">
            <v>ê</v>
          </cell>
          <cell r="K6" t="str">
            <v>ě</v>
          </cell>
          <cell r="L6" t="str">
            <v>ē</v>
          </cell>
          <cell r="M6" t="str">
            <v>e̍</v>
          </cell>
          <cell r="P6" t="str">
            <v>ē</v>
          </cell>
          <cell r="Q6" t="str">
            <v>é</v>
          </cell>
          <cell r="R6" t="str">
            <v>ě</v>
          </cell>
          <cell r="S6" t="str">
            <v>ě</v>
          </cell>
          <cell r="T6" t="str">
            <v>è</v>
          </cell>
          <cell r="U6" t="str">
            <v>ê</v>
          </cell>
          <cell r="V6" t="str">
            <v>ē</v>
          </cell>
          <cell r="W6" t="str">
            <v>é</v>
          </cell>
        </row>
        <row r="7">
          <cell r="C7" t="str">
            <v>i</v>
          </cell>
          <cell r="F7" t="str">
            <v>i</v>
          </cell>
          <cell r="G7" t="str">
            <v>í</v>
          </cell>
          <cell r="H7" t="str">
            <v>ì</v>
          </cell>
          <cell r="I7" t="str">
            <v>i</v>
          </cell>
          <cell r="J7" t="str">
            <v>î</v>
          </cell>
          <cell r="K7" t="str">
            <v>ǐ</v>
          </cell>
          <cell r="L7" t="str">
            <v>ī</v>
          </cell>
          <cell r="M7" t="str">
            <v>i̍</v>
          </cell>
          <cell r="P7" t="str">
            <v>ī</v>
          </cell>
          <cell r="Q7" t="str">
            <v>í</v>
          </cell>
          <cell r="R7" t="str">
            <v>ǐ</v>
          </cell>
          <cell r="S7" t="str">
            <v>ǐ</v>
          </cell>
          <cell r="T7" t="str">
            <v>ì</v>
          </cell>
          <cell r="U7" t="str">
            <v>î</v>
          </cell>
          <cell r="V7" t="str">
            <v>ī</v>
          </cell>
          <cell r="W7" t="str">
            <v>í</v>
          </cell>
        </row>
        <row r="8">
          <cell r="C8" t="str">
            <v>o</v>
          </cell>
          <cell r="F8" t="str">
            <v>o</v>
          </cell>
          <cell r="G8" t="str">
            <v>ó</v>
          </cell>
          <cell r="H8" t="str">
            <v>ò</v>
          </cell>
          <cell r="I8" t="str">
            <v>o</v>
          </cell>
          <cell r="J8" t="str">
            <v>ô</v>
          </cell>
          <cell r="K8" t="str">
            <v>ǒ</v>
          </cell>
          <cell r="L8" t="str">
            <v>ō</v>
          </cell>
          <cell r="M8" t="str">
            <v>o̍</v>
          </cell>
          <cell r="P8" t="str">
            <v>ō</v>
          </cell>
          <cell r="Q8" t="str">
            <v>ó</v>
          </cell>
          <cell r="R8" t="str">
            <v>ǒ</v>
          </cell>
          <cell r="S8" t="str">
            <v>ǒ</v>
          </cell>
          <cell r="T8" t="str">
            <v>ò</v>
          </cell>
          <cell r="U8" t="str">
            <v>ô</v>
          </cell>
          <cell r="V8" t="str">
            <v>ō</v>
          </cell>
          <cell r="W8" t="str">
            <v>ó</v>
          </cell>
        </row>
        <row r="9">
          <cell r="C9" t="str">
            <v>oo</v>
          </cell>
          <cell r="F9" t="str">
            <v>oo</v>
          </cell>
          <cell r="G9" t="str">
            <v>ó͘o</v>
          </cell>
          <cell r="H9" t="str">
            <v>òo</v>
          </cell>
          <cell r="I9" t="str">
            <v>oo</v>
          </cell>
          <cell r="J9" t="str">
            <v>ôo</v>
          </cell>
          <cell r="K9" t="str">
            <v>ǒo</v>
          </cell>
          <cell r="L9" t="str">
            <v>ōo</v>
          </cell>
          <cell r="M9" t="str">
            <v>o̍o</v>
          </cell>
          <cell r="P9" t="str">
            <v>ōo</v>
          </cell>
          <cell r="Q9" t="str">
            <v>ó͘o</v>
          </cell>
          <cell r="R9" t="str">
            <v>ǒo</v>
          </cell>
          <cell r="S9" t="str">
            <v>ǒo</v>
          </cell>
          <cell r="T9" t="str">
            <v>òo</v>
          </cell>
          <cell r="U9" t="str">
            <v>ôo</v>
          </cell>
          <cell r="V9" t="str">
            <v>ōo</v>
          </cell>
          <cell r="W9" t="str">
            <v>ó͘o</v>
          </cell>
        </row>
        <row r="10">
          <cell r="C10" t="str">
            <v>u</v>
          </cell>
          <cell r="F10" t="str">
            <v>u</v>
          </cell>
          <cell r="G10" t="str">
            <v>ú</v>
          </cell>
          <cell r="H10" t="str">
            <v>ù</v>
          </cell>
          <cell r="I10" t="str">
            <v>u</v>
          </cell>
          <cell r="J10" t="str">
            <v>û</v>
          </cell>
          <cell r="K10" t="str">
            <v>ǔ</v>
          </cell>
          <cell r="L10" t="str">
            <v>ū</v>
          </cell>
          <cell r="M10" t="str">
            <v>u̍</v>
          </cell>
          <cell r="P10" t="str">
            <v>ū</v>
          </cell>
          <cell r="Q10" t="str">
            <v>ú</v>
          </cell>
          <cell r="R10" t="str">
            <v>ǔ</v>
          </cell>
          <cell r="S10" t="str">
            <v>ǔ</v>
          </cell>
          <cell r="T10" t="str">
            <v>ù</v>
          </cell>
          <cell r="U10" t="str">
            <v>û</v>
          </cell>
          <cell r="V10" t="str">
            <v>ū</v>
          </cell>
          <cell r="W10" t="str">
            <v>ú</v>
          </cell>
        </row>
        <row r="11">
          <cell r="C11" t="str">
            <v>m</v>
          </cell>
          <cell r="F11" t="str">
            <v>m</v>
          </cell>
          <cell r="G11" t="str">
            <v>ḿ</v>
          </cell>
          <cell r="H11" t="str">
            <v>m̀</v>
          </cell>
          <cell r="I11" t="str">
            <v>m</v>
          </cell>
          <cell r="J11" t="str">
            <v>m̂</v>
          </cell>
          <cell r="K11" t="str">
            <v>m̌</v>
          </cell>
          <cell r="L11" t="str">
            <v>m̄</v>
          </cell>
          <cell r="M11" t="str">
            <v>m̍</v>
          </cell>
          <cell r="P11" t="str">
            <v>m̄</v>
          </cell>
          <cell r="Q11" t="str">
            <v>ḿ</v>
          </cell>
          <cell r="R11" t="str">
            <v>m̌</v>
          </cell>
          <cell r="S11" t="str">
            <v>m̌</v>
          </cell>
          <cell r="T11" t="str">
            <v>m̀</v>
          </cell>
          <cell r="U11" t="str">
            <v>m̂</v>
          </cell>
          <cell r="V11" t="str">
            <v>m̄</v>
          </cell>
          <cell r="W11" t="str">
            <v>ḿ</v>
          </cell>
        </row>
        <row r="12">
          <cell r="C12" t="str">
            <v>n</v>
          </cell>
          <cell r="F12" t="str">
            <v>n</v>
          </cell>
          <cell r="G12" t="str">
            <v xml:space="preserve">ń </v>
          </cell>
          <cell r="H12" t="str">
            <v>ǹ</v>
          </cell>
          <cell r="I12" t="str">
            <v>n</v>
          </cell>
          <cell r="J12" t="str">
            <v>n̂</v>
          </cell>
          <cell r="K12" t="str">
            <v>ň</v>
          </cell>
          <cell r="L12" t="str">
            <v>n̄</v>
          </cell>
          <cell r="M12" t="str">
            <v>n̍</v>
          </cell>
          <cell r="P12" t="str">
            <v>n̄</v>
          </cell>
          <cell r="Q12" t="str">
            <v xml:space="preserve">ń </v>
          </cell>
          <cell r="R12" t="str">
            <v>ň</v>
          </cell>
          <cell r="S12" t="str">
            <v>ň</v>
          </cell>
          <cell r="T12" t="str">
            <v>ǹ</v>
          </cell>
          <cell r="U12" t="str">
            <v>n̂</v>
          </cell>
          <cell r="V12" t="str">
            <v>n̄</v>
          </cell>
          <cell r="W12" t="str">
            <v xml:space="preserve">ń </v>
          </cell>
        </row>
        <row r="13">
          <cell r="C13" t="str">
            <v>ng</v>
          </cell>
          <cell r="F13" t="str">
            <v>ng</v>
          </cell>
          <cell r="G13" t="str">
            <v>ńg</v>
          </cell>
          <cell r="H13" t="str">
            <v>ǹg</v>
          </cell>
          <cell r="I13" t="str">
            <v>ng</v>
          </cell>
          <cell r="J13" t="str">
            <v>n̂g</v>
          </cell>
          <cell r="K13" t="str">
            <v>ňg</v>
          </cell>
          <cell r="L13" t="str">
            <v>n̄g</v>
          </cell>
          <cell r="M13" t="str">
            <v>n̍g</v>
          </cell>
          <cell r="P13" t="str">
            <v>n̄g</v>
          </cell>
          <cell r="Q13" t="str">
            <v>ńg</v>
          </cell>
          <cell r="R13" t="str">
            <v>ňg</v>
          </cell>
          <cell r="S13" t="str">
            <v>ňg</v>
          </cell>
          <cell r="T13" t="str">
            <v>ǹg</v>
          </cell>
          <cell r="U13" t="str">
            <v>n̂g</v>
          </cell>
          <cell r="V13" t="str">
            <v>n̄g</v>
          </cell>
          <cell r="W13" t="str">
            <v>ńg</v>
          </cell>
        </row>
      </sheetData>
      <sheetData sheetId="4"/>
      <sheetData sheetId="5"/>
      <sheetData sheetId="6">
        <row r="4">
          <cell r="B4">
            <v>1</v>
          </cell>
          <cell r="C4" t="str">
            <v>b</v>
          </cell>
          <cell r="D4" t="str">
            <v>邊 (pinn1)</v>
          </cell>
          <cell r="E4" t="str">
            <v>p</v>
          </cell>
          <cell r="F4" t="str">
            <v>ㄅ</v>
          </cell>
          <cell r="G4" t="str">
            <v>邊</v>
          </cell>
          <cell r="H4" t="str">
            <v>p</v>
          </cell>
          <cell r="I4" t="str">
            <v>p</v>
          </cell>
          <cell r="J4" t="str">
            <v>b</v>
          </cell>
          <cell r="K4" t="str">
            <v>b</v>
          </cell>
          <cell r="L4" t="str">
            <v>b</v>
          </cell>
          <cell r="M4" t="str">
            <v>p</v>
          </cell>
          <cell r="N4" t="str">
            <v>p</v>
          </cell>
        </row>
        <row r="5">
          <cell r="B5">
            <v>2</v>
          </cell>
          <cell r="C5" t="str">
            <v>p</v>
          </cell>
          <cell r="D5" t="str">
            <v>波 (pho1)</v>
          </cell>
          <cell r="E5" t="str">
            <v>pʰ</v>
          </cell>
          <cell r="F5" t="str">
            <v>ㄆ</v>
          </cell>
          <cell r="G5" t="str">
            <v>頗</v>
          </cell>
          <cell r="H5" t="str">
            <v>ph</v>
          </cell>
          <cell r="I5" t="str">
            <v>ph</v>
          </cell>
          <cell r="J5" t="str">
            <v>p</v>
          </cell>
          <cell r="K5" t="str">
            <v>p</v>
          </cell>
          <cell r="L5" t="str">
            <v>p</v>
          </cell>
          <cell r="M5" t="str">
            <v>ph</v>
          </cell>
          <cell r="N5" t="str">
            <v>ph</v>
          </cell>
        </row>
        <row r="6">
          <cell r="B6">
            <v>3</v>
          </cell>
          <cell r="C6" t="str">
            <v>m</v>
          </cell>
          <cell r="D6" t="str">
            <v>毛 (moo1)</v>
          </cell>
          <cell r="E6" t="str">
            <v>m</v>
          </cell>
          <cell r="F6" t="str">
            <v>ㄇ</v>
          </cell>
          <cell r="G6" t="str">
            <v>門</v>
          </cell>
          <cell r="H6" t="str">
            <v>m</v>
          </cell>
          <cell r="I6" t="str">
            <v>m</v>
          </cell>
          <cell r="J6" t="str">
            <v>m</v>
          </cell>
          <cell r="K6" t="str">
            <v>m</v>
          </cell>
          <cell r="L6" t="str">
            <v>m</v>
          </cell>
          <cell r="M6" t="str">
            <v>m</v>
          </cell>
          <cell r="N6" t="str">
            <v>m</v>
          </cell>
        </row>
        <row r="7">
          <cell r="B7">
            <v>4</v>
          </cell>
          <cell r="C7" t="str">
            <v>bb</v>
          </cell>
          <cell r="D7" t="str">
            <v>無 (bo5)</v>
          </cell>
          <cell r="E7" t="str">
            <v>b</v>
          </cell>
          <cell r="F7" t="str">
            <v>ㆠ</v>
          </cell>
          <cell r="G7" t="str">
            <v>門</v>
          </cell>
          <cell r="H7" t="str">
            <v>b</v>
          </cell>
          <cell r="I7" t="str">
            <v>b</v>
          </cell>
          <cell r="J7" t="str">
            <v>bb</v>
          </cell>
          <cell r="K7" t="str">
            <v>bb</v>
          </cell>
          <cell r="L7" t="str">
            <v>bh</v>
          </cell>
          <cell r="M7" t="str">
            <v>b</v>
          </cell>
          <cell r="N7" t="str">
            <v>b</v>
          </cell>
        </row>
        <row r="8">
          <cell r="B8">
            <v>5</v>
          </cell>
          <cell r="C8" t="str">
            <v>d</v>
          </cell>
          <cell r="D8" t="str">
            <v>地 (te7)</v>
          </cell>
          <cell r="E8" t="str">
            <v>t</v>
          </cell>
          <cell r="F8" t="str">
            <v>ㄉ</v>
          </cell>
          <cell r="G8" t="str">
            <v>地</v>
          </cell>
          <cell r="H8" t="str">
            <v>t</v>
          </cell>
          <cell r="I8" t="str">
            <v>t</v>
          </cell>
          <cell r="J8" t="str">
            <v>d</v>
          </cell>
          <cell r="K8" t="str">
            <v>d</v>
          </cell>
          <cell r="L8" t="str">
            <v>d</v>
          </cell>
          <cell r="M8" t="str">
            <v>t</v>
          </cell>
          <cell r="N8" t="str">
            <v>t</v>
          </cell>
        </row>
        <row r="9">
          <cell r="B9">
            <v>6</v>
          </cell>
          <cell r="C9" t="str">
            <v>t</v>
          </cell>
          <cell r="D9" t="str">
            <v>他 (thann1)</v>
          </cell>
          <cell r="E9" t="str">
            <v>tʰ</v>
          </cell>
          <cell r="F9" t="str">
            <v>ㄊ</v>
          </cell>
          <cell r="G9" t="str">
            <v>他</v>
          </cell>
          <cell r="H9" t="str">
            <v>th</v>
          </cell>
          <cell r="I9" t="str">
            <v>th</v>
          </cell>
          <cell r="J9" t="str">
            <v>t</v>
          </cell>
          <cell r="K9" t="str">
            <v>t</v>
          </cell>
          <cell r="L9" t="str">
            <v>t</v>
          </cell>
          <cell r="M9" t="str">
            <v>th</v>
          </cell>
          <cell r="N9" t="str">
            <v>th</v>
          </cell>
        </row>
        <row r="10">
          <cell r="B10">
            <v>7</v>
          </cell>
          <cell r="C10" t="str">
            <v>n</v>
          </cell>
          <cell r="D10" t="str">
            <v>耐 (nai7)</v>
          </cell>
          <cell r="E10" t="str">
            <v>n</v>
          </cell>
          <cell r="F10" t="str">
            <v>ㄋ</v>
          </cell>
          <cell r="G10" t="str">
            <v>柳</v>
          </cell>
          <cell r="H10" t="str">
            <v>n</v>
          </cell>
          <cell r="I10" t="str">
            <v>n</v>
          </cell>
          <cell r="J10" t="str">
            <v>l</v>
          </cell>
          <cell r="K10" t="str">
            <v>ln</v>
          </cell>
          <cell r="L10" t="str">
            <v>n</v>
          </cell>
          <cell r="M10" t="str">
            <v>n</v>
          </cell>
          <cell r="N10" t="str">
            <v>n</v>
          </cell>
        </row>
        <row r="11">
          <cell r="B11">
            <v>8</v>
          </cell>
          <cell r="C11" t="str">
            <v>l</v>
          </cell>
          <cell r="D11" t="str">
            <v>柳 (liu2)</v>
          </cell>
          <cell r="E11" t="str">
            <v>d</v>
          </cell>
          <cell r="F11" t="str">
            <v>ㄌ</v>
          </cell>
          <cell r="G11" t="str">
            <v>柳</v>
          </cell>
          <cell r="H11" t="str">
            <v>l</v>
          </cell>
          <cell r="I11" t="str">
            <v>l</v>
          </cell>
          <cell r="J11" t="str">
            <v>l</v>
          </cell>
          <cell r="K11" t="str">
            <v>l</v>
          </cell>
          <cell r="L11" t="str">
            <v>l</v>
          </cell>
          <cell r="M11" t="str">
            <v>l</v>
          </cell>
          <cell r="N11" t="str">
            <v>l</v>
          </cell>
        </row>
        <row r="12">
          <cell r="B12">
            <v>9</v>
          </cell>
          <cell r="C12" t="str">
            <v>g</v>
          </cell>
          <cell r="D12" t="str">
            <v>求 (kiu5)</v>
          </cell>
          <cell r="E12" t="str">
            <v>k</v>
          </cell>
          <cell r="F12" t="str">
            <v>ㄍ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g</v>
          </cell>
          <cell r="L12" t="str">
            <v>g</v>
          </cell>
          <cell r="M12" t="str">
            <v>k</v>
          </cell>
          <cell r="N12" t="str">
            <v>k</v>
          </cell>
        </row>
        <row r="13">
          <cell r="B13">
            <v>10</v>
          </cell>
          <cell r="C13" t="str">
            <v>k</v>
          </cell>
          <cell r="D13" t="str">
            <v>去 (khi3)</v>
          </cell>
          <cell r="E13" t="str">
            <v>kʰ</v>
          </cell>
          <cell r="F13" t="str">
            <v>ㄎ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k</v>
          </cell>
          <cell r="L13" t="str">
            <v>k</v>
          </cell>
          <cell r="M13" t="str">
            <v>kh</v>
          </cell>
          <cell r="N13" t="str">
            <v>kh</v>
          </cell>
        </row>
        <row r="14">
          <cell r="B14">
            <v>11</v>
          </cell>
          <cell r="C14" t="str">
            <v>ng</v>
          </cell>
          <cell r="D14" t="str">
            <v>雅 (nga2)</v>
          </cell>
          <cell r="E14" t="str">
            <v>ŋ</v>
          </cell>
          <cell r="F14" t="str">
            <v>ㄫ</v>
          </cell>
          <cell r="G14" t="str">
            <v>語</v>
          </cell>
          <cell r="H14" t="str">
            <v>ng</v>
          </cell>
          <cell r="I14" t="str">
            <v>ng</v>
          </cell>
          <cell r="J14" t="str">
            <v>gg</v>
          </cell>
          <cell r="K14" t="str">
            <v>ggn</v>
          </cell>
          <cell r="L14" t="str">
            <v>ng</v>
          </cell>
          <cell r="M14" t="str">
            <v>ng</v>
          </cell>
          <cell r="N14" t="str">
            <v>ng</v>
          </cell>
        </row>
        <row r="15">
          <cell r="B15">
            <v>12</v>
          </cell>
          <cell r="C15" t="str">
            <v>gg</v>
          </cell>
          <cell r="D15" t="str">
            <v>我 (gua2)</v>
          </cell>
          <cell r="E15" t="str">
            <v>g</v>
          </cell>
          <cell r="F15" t="str">
            <v>ㆣ</v>
          </cell>
          <cell r="G15" t="str">
            <v>語</v>
          </cell>
          <cell r="H15" t="str">
            <v>g</v>
          </cell>
          <cell r="I15" t="str">
            <v>g</v>
          </cell>
          <cell r="J15" t="str">
            <v>gg</v>
          </cell>
          <cell r="K15" t="str">
            <v>gg</v>
          </cell>
          <cell r="L15" t="str">
            <v>gh</v>
          </cell>
          <cell r="M15" t="str">
            <v>g</v>
          </cell>
          <cell r="N15" t="str">
            <v>g</v>
          </cell>
        </row>
        <row r="16">
          <cell r="B16">
            <v>13</v>
          </cell>
          <cell r="C16" t="str">
            <v>z</v>
          </cell>
          <cell r="D16" t="str">
            <v>曾 (tsan)</v>
          </cell>
          <cell r="E16" t="str">
            <v>ʦ</v>
          </cell>
          <cell r="F16" t="str">
            <v>ㄗ</v>
          </cell>
          <cell r="G16" t="str">
            <v>曾</v>
          </cell>
          <cell r="H16" t="str">
            <v>ch</v>
          </cell>
          <cell r="I16" t="str">
            <v>ts</v>
          </cell>
          <cell r="J16" t="str">
            <v>z</v>
          </cell>
          <cell r="K16" t="str">
            <v>z</v>
          </cell>
          <cell r="L16" t="str">
            <v>z</v>
          </cell>
          <cell r="M16" t="str">
            <v>c</v>
          </cell>
          <cell r="N16" t="str">
            <v>z</v>
          </cell>
        </row>
        <row r="17">
          <cell r="B17">
            <v>14</v>
          </cell>
          <cell r="C17" t="str">
            <v>c</v>
          </cell>
          <cell r="D17" t="str">
            <v>出 (tshut4)</v>
          </cell>
          <cell r="E17" t="str">
            <v>ʦʰ</v>
          </cell>
          <cell r="F17" t="str">
            <v>ㄘ</v>
          </cell>
          <cell r="G17" t="str">
            <v>出</v>
          </cell>
          <cell r="H17" t="str">
            <v>chh</v>
          </cell>
          <cell r="I17" t="str">
            <v>tsh</v>
          </cell>
          <cell r="J17" t="str">
            <v>c</v>
          </cell>
          <cell r="K17" t="str">
            <v>c</v>
          </cell>
          <cell r="L17" t="str">
            <v>c</v>
          </cell>
          <cell r="M17" t="str">
            <v>ch</v>
          </cell>
          <cell r="N17" t="str">
            <v>c</v>
          </cell>
        </row>
        <row r="18">
          <cell r="B18">
            <v>15</v>
          </cell>
          <cell r="C18" t="str">
            <v>r</v>
          </cell>
          <cell r="D18" t="str">
            <v>熱 (juah8)</v>
          </cell>
          <cell r="E18" t="str">
            <v>ʣ</v>
          </cell>
          <cell r="F18" t="str">
            <v>ㆡ</v>
          </cell>
          <cell r="G18" t="str">
            <v>入</v>
          </cell>
          <cell r="H18" t="str">
            <v>j</v>
          </cell>
          <cell r="I18" t="str">
            <v>j</v>
          </cell>
          <cell r="J18" t="str">
            <v>r</v>
          </cell>
          <cell r="K18" t="str">
            <v>zz</v>
          </cell>
          <cell r="L18" t="str">
            <v>r</v>
          </cell>
          <cell r="M18" t="str">
            <v>j</v>
          </cell>
          <cell r="N18" t="str">
            <v>j</v>
          </cell>
        </row>
        <row r="19">
          <cell r="B19">
            <v>16</v>
          </cell>
          <cell r="C19" t="str">
            <v>s</v>
          </cell>
          <cell r="D19" t="str">
            <v>衫 (sann1)</v>
          </cell>
          <cell r="E19" t="str">
            <v>s</v>
          </cell>
          <cell r="F19" t="str">
            <v>ㄙ</v>
          </cell>
          <cell r="G19" t="str">
            <v>時</v>
          </cell>
          <cell r="H19" t="str">
            <v>s</v>
          </cell>
          <cell r="I19" t="str">
            <v>s</v>
          </cell>
          <cell r="J19" t="str">
            <v>s</v>
          </cell>
          <cell r="K19" t="str">
            <v>s</v>
          </cell>
          <cell r="L19" t="str">
            <v>s</v>
          </cell>
          <cell r="M19" t="str">
            <v>s</v>
          </cell>
          <cell r="N19" t="str">
            <v>s</v>
          </cell>
        </row>
        <row r="20">
          <cell r="B20">
            <v>17</v>
          </cell>
          <cell r="C20" t="str">
            <v>zi</v>
          </cell>
          <cell r="D20" t="str">
            <v>尖 (tsiam1)</v>
          </cell>
          <cell r="E20" t="str">
            <v>ʨ</v>
          </cell>
          <cell r="F20" t="str">
            <v>ㄐ</v>
          </cell>
          <cell r="G20" t="str">
            <v>曾</v>
          </cell>
          <cell r="H20" t="str">
            <v>chi</v>
          </cell>
          <cell r="I20" t="str">
            <v>tsi</v>
          </cell>
          <cell r="K20" t="str">
            <v>zi</v>
          </cell>
          <cell r="L20" t="str">
            <v>zi</v>
          </cell>
          <cell r="M20" t="str">
            <v>zi</v>
          </cell>
          <cell r="N20" t="str">
            <v>zi</v>
          </cell>
        </row>
        <row r="21">
          <cell r="B21">
            <v>18</v>
          </cell>
          <cell r="C21" t="str">
            <v>ci</v>
          </cell>
          <cell r="D21" t="str">
            <v>手 (tshiu2)</v>
          </cell>
          <cell r="E21" t="str">
            <v>ʨʰ</v>
          </cell>
          <cell r="F21" t="str">
            <v>ㄑ</v>
          </cell>
          <cell r="G21" t="str">
            <v>出</v>
          </cell>
          <cell r="H21" t="str">
            <v>chhi</v>
          </cell>
          <cell r="I21" t="str">
            <v>tshi</v>
          </cell>
          <cell r="K21" t="str">
            <v>ci</v>
          </cell>
          <cell r="L21" t="str">
            <v>ci</v>
          </cell>
          <cell r="M21" t="str">
            <v>ci</v>
          </cell>
          <cell r="N21" t="str">
            <v>ci</v>
          </cell>
        </row>
        <row r="22">
          <cell r="B22">
            <v>19</v>
          </cell>
          <cell r="C22" t="str">
            <v>ri</v>
          </cell>
          <cell r="D22" t="str">
            <v>入 (jip8)</v>
          </cell>
          <cell r="E22" t="str">
            <v>ʥ</v>
          </cell>
          <cell r="F22" t="str">
            <v>ㆢ</v>
          </cell>
          <cell r="G22" t="str">
            <v>入</v>
          </cell>
          <cell r="H22" t="str">
            <v>ji</v>
          </cell>
          <cell r="I22" t="str">
            <v>ji</v>
          </cell>
          <cell r="K22" t="str">
            <v>zzi</v>
          </cell>
          <cell r="L22" t="str">
            <v>ri</v>
          </cell>
          <cell r="M22" t="str">
            <v>ji</v>
          </cell>
          <cell r="N22" t="str">
            <v>ji</v>
          </cell>
        </row>
        <row r="23">
          <cell r="B23">
            <v>20</v>
          </cell>
          <cell r="C23" t="str">
            <v>si</v>
          </cell>
          <cell r="D23" t="str">
            <v>寫 (sia2)</v>
          </cell>
          <cell r="E23" t="str">
            <v>ɕ</v>
          </cell>
          <cell r="F23" t="str">
            <v>ㄒ</v>
          </cell>
          <cell r="G23" t="str">
            <v>時</v>
          </cell>
          <cell r="H23" t="str">
            <v>si</v>
          </cell>
          <cell r="I23" t="str">
            <v>si</v>
          </cell>
          <cell r="K23" t="str">
            <v>si</v>
          </cell>
          <cell r="L23" t="str">
            <v>si</v>
          </cell>
          <cell r="M23" t="str">
            <v>si</v>
          </cell>
          <cell r="N23" t="str">
            <v>si</v>
          </cell>
        </row>
        <row r="24">
          <cell r="B24">
            <v>21</v>
          </cell>
          <cell r="C24" t="str">
            <v>h</v>
          </cell>
          <cell r="D24" t="str">
            <v>喜 (hi2)</v>
          </cell>
          <cell r="E24" t="str">
            <v>h</v>
          </cell>
          <cell r="F24" t="str">
            <v>ㄏ</v>
          </cell>
          <cell r="G24" t="str">
            <v>喜</v>
          </cell>
          <cell r="H24" t="str">
            <v>h</v>
          </cell>
          <cell r="I24" t="str">
            <v>h</v>
          </cell>
          <cell r="J24" t="str">
            <v>h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</row>
        <row r="25">
          <cell r="B25">
            <v>22</v>
          </cell>
          <cell r="C25" t="str">
            <v>q</v>
          </cell>
          <cell r="D25" t="str">
            <v>英 (ing1)</v>
          </cell>
          <cell r="E25" t="str">
            <v>?</v>
          </cell>
          <cell r="G25" t="str">
            <v>英</v>
          </cell>
          <cell r="H25" t="str">
            <v xml:space="preserve"> </v>
          </cell>
          <cell r="I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</row>
      </sheetData>
      <sheetData sheetId="7"/>
      <sheetData sheetId="8"/>
      <sheetData sheetId="9"/>
      <sheetData sheetId="10"/>
      <sheetData sheetId="11">
        <row r="6">
          <cell r="B6">
            <v>1</v>
          </cell>
          <cell r="C6" t="str">
            <v>a</v>
          </cell>
          <cell r="D6">
            <v>28</v>
          </cell>
          <cell r="E6" t="str">
            <v>舒聲</v>
          </cell>
          <cell r="F6" t="str">
            <v>a</v>
          </cell>
          <cell r="G6" t="str">
            <v>ㄚ</v>
          </cell>
          <cell r="H6" t="str">
            <v>膠</v>
          </cell>
          <cell r="I6" t="str">
            <v>a</v>
          </cell>
          <cell r="J6" t="str">
            <v>a</v>
          </cell>
          <cell r="K6" t="str">
            <v>a</v>
          </cell>
          <cell r="L6" t="str">
            <v>a</v>
          </cell>
          <cell r="M6" t="str">
            <v>a</v>
          </cell>
          <cell r="N6" t="str">
            <v>a</v>
          </cell>
        </row>
        <row r="7">
          <cell r="B7">
            <v>2</v>
          </cell>
          <cell r="C7" t="str">
            <v>ah</v>
          </cell>
          <cell r="D7">
            <v>28</v>
          </cell>
          <cell r="E7" t="str">
            <v>促聲</v>
          </cell>
          <cell r="F7" t="str">
            <v>a?</v>
          </cell>
          <cell r="G7" t="str">
            <v>ㄚㆷ</v>
          </cell>
          <cell r="H7" t="str">
            <v>膠</v>
          </cell>
          <cell r="I7" t="str">
            <v>ah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ah</v>
          </cell>
          <cell r="N7" t="str">
            <v>ah</v>
          </cell>
        </row>
        <row r="8">
          <cell r="B8">
            <v>3</v>
          </cell>
          <cell r="C8" t="str">
            <v>ann</v>
          </cell>
          <cell r="D8">
            <v>26</v>
          </cell>
          <cell r="E8" t="str">
            <v>舒聲</v>
          </cell>
          <cell r="F8" t="str">
            <v>ã</v>
          </cell>
          <cell r="G8" t="str">
            <v>ㆩ</v>
          </cell>
          <cell r="H8" t="str">
            <v>監</v>
          </cell>
          <cell r="I8" t="str">
            <v>aⁿ</v>
          </cell>
          <cell r="J8" t="str">
            <v>ann</v>
          </cell>
          <cell r="K8" t="str">
            <v>na</v>
          </cell>
          <cell r="L8" t="str">
            <v>ann</v>
          </cell>
          <cell r="M8" t="str">
            <v>ann</v>
          </cell>
          <cell r="N8" t="str">
            <v>ann</v>
          </cell>
        </row>
        <row r="9">
          <cell r="B9">
            <v>4</v>
          </cell>
          <cell r="C9" t="str">
            <v>annh</v>
          </cell>
          <cell r="D9">
            <v>26</v>
          </cell>
          <cell r="E9" t="str">
            <v>促聲</v>
          </cell>
          <cell r="F9" t="str">
            <v>ã?</v>
          </cell>
          <cell r="G9" t="str">
            <v>ㆩㆷ</v>
          </cell>
          <cell r="H9" t="str">
            <v>監</v>
          </cell>
          <cell r="I9" t="str">
            <v>aⁿh</v>
          </cell>
          <cell r="J9" t="str">
            <v>annh</v>
          </cell>
          <cell r="K9" t="str">
            <v>nah</v>
          </cell>
          <cell r="L9" t="str">
            <v>annh</v>
          </cell>
          <cell r="M9" t="str">
            <v>annh</v>
          </cell>
          <cell r="N9" t="str">
            <v>annh</v>
          </cell>
        </row>
        <row r="10">
          <cell r="B10">
            <v>5</v>
          </cell>
          <cell r="C10" t="str">
            <v>ai</v>
          </cell>
          <cell r="D10">
            <v>16</v>
          </cell>
          <cell r="E10" t="str">
            <v>舒聲</v>
          </cell>
          <cell r="F10" t="str">
            <v>ai</v>
          </cell>
          <cell r="G10" t="str">
            <v>ㄞ</v>
          </cell>
          <cell r="H10" t="str">
            <v>皆</v>
          </cell>
          <cell r="I10" t="str">
            <v>ai</v>
          </cell>
          <cell r="J10" t="str">
            <v>ai</v>
          </cell>
          <cell r="K10" t="str">
            <v>ai</v>
          </cell>
          <cell r="L10" t="str">
            <v>ai</v>
          </cell>
          <cell r="M10" t="str">
            <v>ai</v>
          </cell>
          <cell r="N10" t="str">
            <v>ai</v>
          </cell>
        </row>
        <row r="11">
          <cell r="B11">
            <v>6</v>
          </cell>
          <cell r="C11" t="str">
            <v>ainn</v>
          </cell>
          <cell r="D11">
            <v>40</v>
          </cell>
          <cell r="E11" t="str">
            <v>舒聲</v>
          </cell>
          <cell r="F11" t="str">
            <v>ãĩ</v>
          </cell>
          <cell r="G11" t="str">
            <v>ㆮ</v>
          </cell>
          <cell r="H11" t="str">
            <v>閒</v>
          </cell>
          <cell r="I11" t="str">
            <v>aiⁿ</v>
          </cell>
          <cell r="J11" t="str">
            <v>ainn</v>
          </cell>
          <cell r="K11" t="str">
            <v>nai</v>
          </cell>
          <cell r="L11" t="str">
            <v>ainn</v>
          </cell>
          <cell r="M11" t="str">
            <v>ainn</v>
          </cell>
          <cell r="N11" t="str">
            <v>ainn</v>
          </cell>
        </row>
        <row r="12">
          <cell r="B12">
            <v>7</v>
          </cell>
          <cell r="C12" t="str">
            <v>am</v>
          </cell>
          <cell r="D12">
            <v>19</v>
          </cell>
          <cell r="E12" t="str">
            <v>舒聲</v>
          </cell>
          <cell r="F12" t="str">
            <v>am</v>
          </cell>
          <cell r="G12" t="str">
            <v>ㆰ</v>
          </cell>
          <cell r="H12" t="str">
            <v>甘</v>
          </cell>
          <cell r="I12" t="str">
            <v>am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am</v>
          </cell>
          <cell r="N12" t="str">
            <v>am</v>
          </cell>
        </row>
        <row r="13">
          <cell r="B13">
            <v>8</v>
          </cell>
          <cell r="C13" t="str">
            <v>ap</v>
          </cell>
          <cell r="D13">
            <v>19</v>
          </cell>
          <cell r="E13" t="str">
            <v>促聲</v>
          </cell>
          <cell r="F13" t="str">
            <v>ap̚</v>
          </cell>
          <cell r="G13" t="str">
            <v>ㄚㆴ</v>
          </cell>
          <cell r="H13" t="str">
            <v>甘</v>
          </cell>
          <cell r="I13" t="str">
            <v>ap</v>
          </cell>
          <cell r="J13" t="str">
            <v>ap</v>
          </cell>
          <cell r="K13" t="str">
            <v>ap</v>
          </cell>
          <cell r="L13" t="str">
            <v>ap</v>
          </cell>
          <cell r="M13" t="str">
            <v>ap</v>
          </cell>
          <cell r="N13" t="str">
            <v>ap</v>
          </cell>
        </row>
        <row r="14">
          <cell r="B14">
            <v>9</v>
          </cell>
          <cell r="C14" t="str">
            <v>an</v>
          </cell>
          <cell r="D14">
            <v>6</v>
          </cell>
          <cell r="E14" t="str">
            <v>舒聲</v>
          </cell>
          <cell r="F14" t="str">
            <v>an</v>
          </cell>
          <cell r="G14" t="str">
            <v>ㄢ</v>
          </cell>
          <cell r="H14" t="str">
            <v>干</v>
          </cell>
          <cell r="I14" t="str">
            <v>an</v>
          </cell>
          <cell r="J14" t="str">
            <v>an</v>
          </cell>
          <cell r="K14" t="str">
            <v>an</v>
          </cell>
          <cell r="L14" t="str">
            <v>an</v>
          </cell>
          <cell r="M14" t="str">
            <v>an</v>
          </cell>
          <cell r="N14" t="str">
            <v>an</v>
          </cell>
        </row>
        <row r="15">
          <cell r="B15">
            <v>10</v>
          </cell>
          <cell r="C15" t="str">
            <v>at</v>
          </cell>
          <cell r="D15">
            <v>6</v>
          </cell>
          <cell r="E15" t="str">
            <v>促聲</v>
          </cell>
          <cell r="F15" t="str">
            <v>at̚</v>
          </cell>
          <cell r="G15" t="str">
            <v>ㄚㆵ</v>
          </cell>
          <cell r="H15" t="str">
            <v>干</v>
          </cell>
          <cell r="I15" t="str">
            <v>at</v>
          </cell>
          <cell r="J15" t="str">
            <v>at</v>
          </cell>
          <cell r="K15" t="str">
            <v>at</v>
          </cell>
          <cell r="L15" t="str">
            <v>at</v>
          </cell>
          <cell r="M15" t="str">
            <v>at</v>
          </cell>
          <cell r="N15" t="str">
            <v>at</v>
          </cell>
        </row>
        <row r="16">
          <cell r="B16">
            <v>11</v>
          </cell>
          <cell r="C16" t="str">
            <v>ang</v>
          </cell>
          <cell r="D16">
            <v>21</v>
          </cell>
          <cell r="E16" t="str">
            <v>舒聲</v>
          </cell>
          <cell r="F16" t="str">
            <v>aŋ</v>
          </cell>
          <cell r="G16" t="str">
            <v>ㄤ</v>
          </cell>
          <cell r="H16" t="str">
            <v>江</v>
          </cell>
          <cell r="I16" t="str">
            <v>ang</v>
          </cell>
          <cell r="J16" t="str">
            <v>ang</v>
          </cell>
          <cell r="K16" t="str">
            <v>ang</v>
          </cell>
          <cell r="L16" t="str">
            <v>ang</v>
          </cell>
          <cell r="M16" t="str">
            <v>ang</v>
          </cell>
          <cell r="N16" t="str">
            <v>ang</v>
          </cell>
        </row>
        <row r="17">
          <cell r="B17">
            <v>12</v>
          </cell>
          <cell r="C17" t="str">
            <v>ak</v>
          </cell>
          <cell r="D17">
            <v>21</v>
          </cell>
          <cell r="E17" t="str">
            <v>促聲</v>
          </cell>
          <cell r="F17" t="str">
            <v>ak̚</v>
          </cell>
          <cell r="G17" t="str">
            <v>ㄚㆻ</v>
          </cell>
          <cell r="H17" t="str">
            <v>江</v>
          </cell>
          <cell r="I17" t="str">
            <v>ak</v>
          </cell>
          <cell r="J17" t="str">
            <v>ak</v>
          </cell>
          <cell r="K17" t="str">
            <v>ak</v>
          </cell>
          <cell r="L17" t="str">
            <v>ak</v>
          </cell>
          <cell r="M17" t="str">
            <v>ak</v>
          </cell>
          <cell r="N17" t="str">
            <v>ak</v>
          </cell>
        </row>
        <row r="18">
          <cell r="B18">
            <v>13</v>
          </cell>
          <cell r="C18" t="str">
            <v>au</v>
          </cell>
          <cell r="D18">
            <v>23</v>
          </cell>
          <cell r="E18" t="str">
            <v>舒聲</v>
          </cell>
          <cell r="F18" t="str">
            <v>au</v>
          </cell>
          <cell r="G18" t="str">
            <v>ㄠ</v>
          </cell>
          <cell r="H18" t="str">
            <v>交</v>
          </cell>
          <cell r="I18" t="str">
            <v>au</v>
          </cell>
          <cell r="J18" t="str">
            <v>au</v>
          </cell>
          <cell r="K18" t="str">
            <v>ao</v>
          </cell>
          <cell r="L18" t="str">
            <v>au</v>
          </cell>
          <cell r="M18" t="str">
            <v>au</v>
          </cell>
          <cell r="N18" t="str">
            <v>au</v>
          </cell>
        </row>
        <row r="19">
          <cell r="B19">
            <v>14</v>
          </cell>
          <cell r="C19" t="str">
            <v>auh</v>
          </cell>
          <cell r="D19">
            <v>23</v>
          </cell>
          <cell r="E19" t="str">
            <v>促聲</v>
          </cell>
          <cell r="F19" t="str">
            <v>au?</v>
          </cell>
          <cell r="G19" t="str">
            <v>ㄠㆷ</v>
          </cell>
          <cell r="H19" t="str">
            <v>交</v>
          </cell>
          <cell r="I19" t="str">
            <v>auh</v>
          </cell>
          <cell r="J19" t="str">
            <v>auh</v>
          </cell>
          <cell r="K19" t="str">
            <v>aoh</v>
          </cell>
          <cell r="L19" t="str">
            <v>auh</v>
          </cell>
          <cell r="M19" t="str">
            <v>auh</v>
          </cell>
          <cell r="N19" t="str">
            <v>auh</v>
          </cell>
        </row>
        <row r="20">
          <cell r="B20">
            <v>15</v>
          </cell>
          <cell r="C20" t="str">
            <v>aunn</v>
          </cell>
          <cell r="D20">
            <v>48</v>
          </cell>
          <cell r="E20" t="str">
            <v>舒聲</v>
          </cell>
          <cell r="F20" t="str">
            <v>ãũ</v>
          </cell>
          <cell r="G20" t="str">
            <v>ㆯ</v>
          </cell>
          <cell r="H20" t="str">
            <v>爻</v>
          </cell>
          <cell r="I20" t="str">
            <v>auⁿ</v>
          </cell>
          <cell r="J20" t="str">
            <v>aunn</v>
          </cell>
          <cell r="K20" t="str">
            <v>nao</v>
          </cell>
          <cell r="L20" t="str">
            <v>aunn</v>
          </cell>
          <cell r="M20" t="str">
            <v>aunn</v>
          </cell>
          <cell r="N20" t="str">
            <v>aunn</v>
          </cell>
        </row>
        <row r="21">
          <cell r="B21">
            <v>16</v>
          </cell>
          <cell r="C21" t="str">
            <v>e</v>
          </cell>
          <cell r="D21">
            <v>39</v>
          </cell>
          <cell r="E21" t="str">
            <v>舒聲</v>
          </cell>
          <cell r="F21" t="str">
            <v>e</v>
          </cell>
          <cell r="G21" t="str">
            <v>ㆤ</v>
          </cell>
          <cell r="H21" t="str">
            <v>伽</v>
          </cell>
          <cell r="I21" t="str">
            <v>e</v>
          </cell>
          <cell r="J21" t="str">
            <v>e</v>
          </cell>
          <cell r="K21" t="str">
            <v>e</v>
          </cell>
          <cell r="L21" t="str">
            <v>e</v>
          </cell>
          <cell r="M21" t="str">
            <v>e</v>
          </cell>
          <cell r="N21" t="str">
            <v>e</v>
          </cell>
        </row>
        <row r="22">
          <cell r="B22">
            <v>17</v>
          </cell>
          <cell r="C22" t="str">
            <v>eh</v>
          </cell>
          <cell r="D22">
            <v>39</v>
          </cell>
          <cell r="E22" t="str">
            <v>促聲</v>
          </cell>
          <cell r="F22" t="str">
            <v>e?</v>
          </cell>
          <cell r="G22" t="str">
            <v>ㆤㆷ</v>
          </cell>
          <cell r="H22" t="str">
            <v>伽</v>
          </cell>
          <cell r="I22" t="str">
            <v>eh</v>
          </cell>
          <cell r="J22" t="str">
            <v>eh</v>
          </cell>
          <cell r="K22" t="str">
            <v>eh</v>
          </cell>
          <cell r="L22" t="str">
            <v>eh</v>
          </cell>
          <cell r="M22" t="str">
            <v>eh</v>
          </cell>
          <cell r="N22" t="str">
            <v>eh</v>
          </cell>
        </row>
        <row r="23">
          <cell r="B23">
            <v>18</v>
          </cell>
          <cell r="C23" t="str">
            <v>enn</v>
          </cell>
          <cell r="D23">
            <v>31</v>
          </cell>
          <cell r="E23" t="str">
            <v>舒聲</v>
          </cell>
          <cell r="F23" t="str">
            <v>ẽ</v>
          </cell>
          <cell r="G23" t="str">
            <v>ㆥ</v>
          </cell>
          <cell r="H23" t="str">
            <v>更</v>
          </cell>
          <cell r="I23" t="str">
            <v>eⁿ</v>
          </cell>
          <cell r="J23" t="str">
            <v>enn</v>
          </cell>
          <cell r="K23" t="str">
            <v>ne</v>
          </cell>
          <cell r="L23" t="str">
            <v>enn</v>
          </cell>
          <cell r="M23" t="str">
            <v>enn</v>
          </cell>
          <cell r="N23" t="str">
            <v>enn</v>
          </cell>
        </row>
        <row r="24">
          <cell r="B24">
            <v>19</v>
          </cell>
          <cell r="C24" t="str">
            <v>ennh</v>
          </cell>
          <cell r="D24">
            <v>31</v>
          </cell>
          <cell r="E24" t="str">
            <v>促聲</v>
          </cell>
          <cell r="F24" t="str">
            <v>ẽ?</v>
          </cell>
          <cell r="G24" t="str">
            <v>ㆥㆷ</v>
          </cell>
          <cell r="H24" t="str">
            <v>更</v>
          </cell>
          <cell r="I24" t="str">
            <v>eⁿh</v>
          </cell>
          <cell r="J24" t="str">
            <v>ennh</v>
          </cell>
          <cell r="K24" t="str">
            <v>neh</v>
          </cell>
          <cell r="L24" t="str">
            <v>ennh</v>
          </cell>
          <cell r="M24" t="str">
            <v>ennh</v>
          </cell>
          <cell r="N24" t="str">
            <v>ennh</v>
          </cell>
        </row>
        <row r="25">
          <cell r="B25">
            <v>20</v>
          </cell>
          <cell r="C25" t="str">
            <v>ee</v>
          </cell>
          <cell r="D25">
            <v>5</v>
          </cell>
          <cell r="E25" t="str">
            <v>舒聲</v>
          </cell>
          <cell r="F25" t="str">
            <v>ɛ</v>
          </cell>
          <cell r="G25" t="str">
            <v>ㄝ</v>
          </cell>
          <cell r="H25" t="str">
            <v>嘉</v>
          </cell>
          <cell r="I25" t="str">
            <v>ee</v>
          </cell>
          <cell r="J25" t="str">
            <v>ee</v>
          </cell>
          <cell r="K25" t="str">
            <v>ee</v>
          </cell>
          <cell r="L25" t="str">
            <v>ee</v>
          </cell>
          <cell r="M25" t="str">
            <v>ee</v>
          </cell>
          <cell r="N25" t="str">
            <v>ee</v>
          </cell>
        </row>
        <row r="26">
          <cell r="B26">
            <v>21</v>
          </cell>
          <cell r="C26" t="str">
            <v>eeh</v>
          </cell>
          <cell r="D26">
            <v>5</v>
          </cell>
          <cell r="E26" t="str">
            <v>促聲</v>
          </cell>
          <cell r="F26" t="str">
            <v>ɛ?</v>
          </cell>
          <cell r="G26" t="str">
            <v>ㄝㆷ</v>
          </cell>
          <cell r="H26" t="str">
            <v>嘉</v>
          </cell>
          <cell r="I26" t="str">
            <v>eeh</v>
          </cell>
          <cell r="J26" t="str">
            <v>eeh</v>
          </cell>
          <cell r="K26" t="str">
            <v>eeh</v>
          </cell>
          <cell r="L26" t="str">
            <v>eeh</v>
          </cell>
          <cell r="M26" t="str">
            <v>eeh</v>
          </cell>
          <cell r="N26" t="str">
            <v>eeh</v>
          </cell>
        </row>
        <row r="27">
          <cell r="B27">
            <v>22</v>
          </cell>
          <cell r="C27" t="str">
            <v>ei</v>
          </cell>
          <cell r="D27">
            <v>13</v>
          </cell>
          <cell r="E27" t="str">
            <v>舒聲</v>
          </cell>
          <cell r="F27" t="str">
            <v>ei</v>
          </cell>
          <cell r="G27" t="str">
            <v>ㄟ</v>
          </cell>
          <cell r="H27" t="str">
            <v>稽</v>
          </cell>
          <cell r="I27" t="str">
            <v>ei</v>
          </cell>
          <cell r="J27" t="str">
            <v>ei</v>
          </cell>
          <cell r="K27" t="str">
            <v>ei</v>
          </cell>
          <cell r="L27" t="str">
            <v>ei</v>
          </cell>
          <cell r="M27" t="str">
            <v>ei</v>
          </cell>
          <cell r="N27" t="str">
            <v>ei</v>
          </cell>
        </row>
        <row r="28">
          <cell r="B28">
            <v>23</v>
          </cell>
          <cell r="C28" t="str">
            <v>i</v>
          </cell>
          <cell r="D28">
            <v>29</v>
          </cell>
          <cell r="E28" t="str">
            <v>舒聲</v>
          </cell>
          <cell r="F28" t="str">
            <v>i</v>
          </cell>
          <cell r="G28" t="str">
            <v>ㄧ</v>
          </cell>
          <cell r="H28" t="str">
            <v>居</v>
          </cell>
          <cell r="I28" t="str">
            <v>i</v>
          </cell>
          <cell r="J28" t="str">
            <v>i</v>
          </cell>
          <cell r="K28" t="str">
            <v>i</v>
          </cell>
          <cell r="L28" t="str">
            <v>i</v>
          </cell>
          <cell r="M28" t="str">
            <v>i</v>
          </cell>
          <cell r="N28" t="str">
            <v>i</v>
          </cell>
        </row>
        <row r="29">
          <cell r="B29">
            <v>24</v>
          </cell>
          <cell r="C29" t="str">
            <v>ih</v>
          </cell>
          <cell r="D29">
            <v>29</v>
          </cell>
          <cell r="E29" t="str">
            <v>促聲</v>
          </cell>
          <cell r="F29" t="str">
            <v>i?</v>
          </cell>
          <cell r="G29" t="str">
            <v>ㄧㆷ</v>
          </cell>
          <cell r="H29" t="str">
            <v>居</v>
          </cell>
          <cell r="I29" t="str">
            <v>ih</v>
          </cell>
          <cell r="J29" t="str">
            <v>ih</v>
          </cell>
          <cell r="K29" t="str">
            <v>ih</v>
          </cell>
          <cell r="L29" t="str">
            <v>ih</v>
          </cell>
          <cell r="M29" t="str">
            <v>ih</v>
          </cell>
          <cell r="N29" t="str">
            <v>ih</v>
          </cell>
        </row>
        <row r="30">
          <cell r="B30">
            <v>25</v>
          </cell>
          <cell r="C30" t="str">
            <v>inn</v>
          </cell>
          <cell r="D30">
            <v>34</v>
          </cell>
          <cell r="E30" t="str">
            <v>舒聲</v>
          </cell>
          <cell r="F30" t="str">
            <v>ĩ</v>
          </cell>
          <cell r="G30" t="str">
            <v>ㆪ</v>
          </cell>
          <cell r="H30" t="str">
            <v>梔</v>
          </cell>
          <cell r="I30" t="str">
            <v>iⁿ</v>
          </cell>
          <cell r="J30" t="str">
            <v>inn</v>
          </cell>
          <cell r="K30" t="str">
            <v>ni</v>
          </cell>
          <cell r="L30" t="str">
            <v>inn</v>
          </cell>
          <cell r="M30" t="str">
            <v>inn</v>
          </cell>
          <cell r="N30" t="str">
            <v>inn</v>
          </cell>
        </row>
        <row r="31">
          <cell r="B31">
            <v>26</v>
          </cell>
          <cell r="C31" t="str">
            <v>innh</v>
          </cell>
          <cell r="D31">
            <v>34</v>
          </cell>
          <cell r="E31" t="str">
            <v>促聲</v>
          </cell>
          <cell r="F31" t="str">
            <v>ĩ?</v>
          </cell>
          <cell r="G31" t="str">
            <v>ㆪㆷ</v>
          </cell>
          <cell r="H31" t="str">
            <v>梔</v>
          </cell>
          <cell r="I31" t="str">
            <v>iⁿh</v>
          </cell>
          <cell r="J31" t="str">
            <v>innh</v>
          </cell>
          <cell r="K31" t="str">
            <v>nih</v>
          </cell>
          <cell r="L31" t="str">
            <v>innh</v>
          </cell>
          <cell r="M31" t="str">
            <v>innh</v>
          </cell>
          <cell r="N31" t="str">
            <v>innh</v>
          </cell>
        </row>
        <row r="32">
          <cell r="B32">
            <v>27</v>
          </cell>
          <cell r="C32" t="str">
            <v>ia</v>
          </cell>
          <cell r="D32">
            <v>24</v>
          </cell>
          <cell r="E32" t="str">
            <v>舒聲</v>
          </cell>
          <cell r="F32" t="str">
            <v>ia</v>
          </cell>
          <cell r="G32" t="str">
            <v>ㄧㄚ</v>
          </cell>
          <cell r="H32" t="str">
            <v>迦</v>
          </cell>
          <cell r="I32" t="str">
            <v>ia</v>
          </cell>
          <cell r="J32" t="str">
            <v>ia</v>
          </cell>
          <cell r="K32" t="str">
            <v>ia</v>
          </cell>
          <cell r="L32" t="str">
            <v>ia</v>
          </cell>
          <cell r="M32" t="str">
            <v>ia</v>
          </cell>
          <cell r="N32" t="str">
            <v>ia</v>
          </cell>
        </row>
        <row r="33">
          <cell r="B33">
            <v>28</v>
          </cell>
          <cell r="C33" t="str">
            <v>iah</v>
          </cell>
          <cell r="D33">
            <v>24</v>
          </cell>
          <cell r="E33" t="str">
            <v>促聲</v>
          </cell>
          <cell r="F33" t="str">
            <v>ia?</v>
          </cell>
          <cell r="G33" t="str">
            <v>ㄧㄚㆷ</v>
          </cell>
          <cell r="H33" t="str">
            <v>迦</v>
          </cell>
          <cell r="I33" t="str">
            <v>iah</v>
          </cell>
          <cell r="J33" t="str">
            <v>iah</v>
          </cell>
          <cell r="K33" t="str">
            <v>iah</v>
          </cell>
          <cell r="L33" t="str">
            <v>iah</v>
          </cell>
          <cell r="M33" t="str">
            <v>iah</v>
          </cell>
          <cell r="N33" t="str">
            <v>iah</v>
          </cell>
        </row>
        <row r="34">
          <cell r="B34">
            <v>29</v>
          </cell>
          <cell r="C34" t="str">
            <v>iam</v>
          </cell>
          <cell r="D34">
            <v>22</v>
          </cell>
          <cell r="E34" t="str">
            <v>舒聲</v>
          </cell>
          <cell r="F34" t="str">
            <v>iam</v>
          </cell>
          <cell r="G34" t="str">
            <v>ㄧㆰ</v>
          </cell>
          <cell r="H34" t="str">
            <v>兼</v>
          </cell>
          <cell r="I34" t="str">
            <v>iam</v>
          </cell>
          <cell r="J34" t="str">
            <v>iam</v>
          </cell>
          <cell r="K34" t="str">
            <v>iam</v>
          </cell>
          <cell r="L34" t="str">
            <v>iam</v>
          </cell>
          <cell r="M34" t="str">
            <v>iam</v>
          </cell>
          <cell r="N34" t="str">
            <v>iam</v>
          </cell>
        </row>
        <row r="35">
          <cell r="B35">
            <v>30</v>
          </cell>
          <cell r="C35" t="str">
            <v>iap</v>
          </cell>
          <cell r="D35">
            <v>22</v>
          </cell>
          <cell r="E35" t="str">
            <v>促聲</v>
          </cell>
          <cell r="F35" t="str">
            <v>iap̚</v>
          </cell>
          <cell r="G35" t="str">
            <v>ㄧㄚㆴ</v>
          </cell>
          <cell r="H35" t="str">
            <v>兼</v>
          </cell>
          <cell r="I35" t="str">
            <v>iap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iap</v>
          </cell>
          <cell r="N35" t="str">
            <v>iap</v>
          </cell>
        </row>
        <row r="36">
          <cell r="B36">
            <v>31</v>
          </cell>
          <cell r="C36" t="str">
            <v>ian</v>
          </cell>
          <cell r="D36">
            <v>2</v>
          </cell>
          <cell r="E36" t="str">
            <v>舒聲</v>
          </cell>
          <cell r="F36" t="str">
            <v>ian</v>
          </cell>
          <cell r="G36" t="str">
            <v>ㄧㄢ</v>
          </cell>
          <cell r="H36" t="str">
            <v>堅</v>
          </cell>
          <cell r="I36" t="str">
            <v>ian</v>
          </cell>
          <cell r="J36" t="str">
            <v>ian</v>
          </cell>
          <cell r="K36" t="str">
            <v>ian</v>
          </cell>
          <cell r="L36" t="str">
            <v>ian</v>
          </cell>
          <cell r="M36" t="str">
            <v>ian</v>
          </cell>
          <cell r="N36" t="str">
            <v>ian</v>
          </cell>
        </row>
        <row r="37">
          <cell r="B37">
            <v>32</v>
          </cell>
          <cell r="C37" t="str">
            <v>iat</v>
          </cell>
          <cell r="D37">
            <v>2</v>
          </cell>
          <cell r="E37" t="str">
            <v>促聲</v>
          </cell>
          <cell r="F37" t="str">
            <v>iat̚</v>
          </cell>
          <cell r="G37" t="str">
            <v>ㄧㄚㆵ</v>
          </cell>
          <cell r="H37" t="str">
            <v>堅</v>
          </cell>
          <cell r="I37" t="str">
            <v>iat</v>
          </cell>
          <cell r="J37" t="str">
            <v>iat</v>
          </cell>
          <cell r="K37" t="str">
            <v>iat</v>
          </cell>
          <cell r="L37" t="str">
            <v>iat</v>
          </cell>
          <cell r="M37" t="str">
            <v>iat</v>
          </cell>
          <cell r="N37" t="str">
            <v>iat</v>
          </cell>
        </row>
        <row r="38">
          <cell r="B38">
            <v>33</v>
          </cell>
          <cell r="C38" t="str">
            <v>iann</v>
          </cell>
          <cell r="D38">
            <v>36</v>
          </cell>
          <cell r="E38" t="str">
            <v>舒聲</v>
          </cell>
          <cell r="F38" t="str">
            <v>iã</v>
          </cell>
          <cell r="G38" t="str">
            <v>ㄧㆩ</v>
          </cell>
          <cell r="H38" t="str">
            <v>驚</v>
          </cell>
          <cell r="I38" t="str">
            <v>iaⁿ</v>
          </cell>
          <cell r="J38" t="str">
            <v>iannh</v>
          </cell>
          <cell r="K38" t="str">
            <v>nia</v>
          </cell>
          <cell r="L38" t="str">
            <v>iannh</v>
          </cell>
          <cell r="M38" t="str">
            <v>iannh</v>
          </cell>
          <cell r="N38" t="str">
            <v>iannh</v>
          </cell>
        </row>
        <row r="39">
          <cell r="B39">
            <v>34</v>
          </cell>
          <cell r="C39" t="str">
            <v>iang</v>
          </cell>
          <cell r="D39">
            <v>18</v>
          </cell>
          <cell r="E39" t="str">
            <v>舒聲</v>
          </cell>
          <cell r="F39" t="str">
            <v>iaŋ</v>
          </cell>
          <cell r="G39" t="str">
            <v>ㄧㄤ</v>
          </cell>
          <cell r="H39" t="str">
            <v>姜</v>
          </cell>
          <cell r="I39" t="str">
            <v>iang</v>
          </cell>
          <cell r="J39" t="str">
            <v>iang</v>
          </cell>
          <cell r="K39" t="str">
            <v>iang</v>
          </cell>
          <cell r="L39" t="str">
            <v>iang</v>
          </cell>
          <cell r="M39" t="str">
            <v>iang</v>
          </cell>
          <cell r="N39" t="str">
            <v>iang</v>
          </cell>
        </row>
        <row r="40">
          <cell r="B40">
            <v>35</v>
          </cell>
          <cell r="C40" t="str">
            <v>iak</v>
          </cell>
          <cell r="D40">
            <v>18</v>
          </cell>
          <cell r="E40" t="str">
            <v>促聲</v>
          </cell>
          <cell r="F40" t="str">
            <v>iak̚</v>
          </cell>
          <cell r="G40" t="str">
            <v>ㄧㄚㆻ</v>
          </cell>
          <cell r="H40" t="str">
            <v>姜</v>
          </cell>
          <cell r="I40" t="str">
            <v>iak</v>
          </cell>
          <cell r="J40" t="str">
            <v>iak</v>
          </cell>
          <cell r="K40" t="str">
            <v>iak</v>
          </cell>
          <cell r="L40" t="str">
            <v>iak</v>
          </cell>
          <cell r="M40" t="str">
            <v>iak</v>
          </cell>
          <cell r="N40" t="str">
            <v>iak</v>
          </cell>
        </row>
        <row r="41">
          <cell r="B41">
            <v>36</v>
          </cell>
          <cell r="C41" t="str">
            <v>iau</v>
          </cell>
          <cell r="D41">
            <v>12</v>
          </cell>
          <cell r="E41" t="str">
            <v>舒聲</v>
          </cell>
          <cell r="F41" t="str">
            <v>iau</v>
          </cell>
          <cell r="G41" t="str">
            <v>ㄧㄠ</v>
          </cell>
          <cell r="H41" t="str">
            <v>嬌</v>
          </cell>
          <cell r="I41" t="str">
            <v>iau</v>
          </cell>
          <cell r="J41" t="str">
            <v>iau</v>
          </cell>
          <cell r="K41" t="str">
            <v>iao</v>
          </cell>
          <cell r="L41" t="str">
            <v>iau</v>
          </cell>
          <cell r="M41" t="str">
            <v>iau</v>
          </cell>
          <cell r="N41" t="str">
            <v>iau</v>
          </cell>
        </row>
        <row r="42">
          <cell r="B42">
            <v>37</v>
          </cell>
          <cell r="C42" t="str">
            <v>iauh</v>
          </cell>
          <cell r="D42">
            <v>12</v>
          </cell>
          <cell r="E42" t="str">
            <v>促聲</v>
          </cell>
          <cell r="F42" t="str">
            <v>iau?</v>
          </cell>
          <cell r="G42" t="str">
            <v>ㄧㄠㆷ</v>
          </cell>
          <cell r="H42" t="str">
            <v>嬌</v>
          </cell>
          <cell r="I42" t="str">
            <v>iauh</v>
          </cell>
          <cell r="J42" t="str">
            <v>iauh</v>
          </cell>
          <cell r="K42" t="str">
            <v>iaoh</v>
          </cell>
          <cell r="L42" t="str">
            <v>iauh</v>
          </cell>
          <cell r="M42" t="str">
            <v>iauh</v>
          </cell>
          <cell r="N42" t="str">
            <v>iauh</v>
          </cell>
        </row>
        <row r="43">
          <cell r="B43">
            <v>38</v>
          </cell>
          <cell r="C43" t="str">
            <v>iaunn</v>
          </cell>
          <cell r="D43">
            <v>46</v>
          </cell>
          <cell r="E43" t="str">
            <v>舒聲</v>
          </cell>
          <cell r="F43" t="str">
            <v>ĩãũ</v>
          </cell>
          <cell r="G43" t="str">
            <v>ㄧㆯ</v>
          </cell>
          <cell r="H43" t="str">
            <v>嘄</v>
          </cell>
          <cell r="I43" t="str">
            <v>iauⁿ</v>
          </cell>
          <cell r="J43" t="str">
            <v>iaunn</v>
          </cell>
          <cell r="K43" t="str">
            <v>niao</v>
          </cell>
          <cell r="L43" t="str">
            <v>iaunn</v>
          </cell>
          <cell r="M43" t="str">
            <v>iaunn</v>
          </cell>
          <cell r="N43" t="str">
            <v>iaunn</v>
          </cell>
        </row>
        <row r="44">
          <cell r="B44">
            <v>39</v>
          </cell>
          <cell r="C44" t="str">
            <v>iaunnh</v>
          </cell>
          <cell r="D44">
            <v>46</v>
          </cell>
          <cell r="E44" t="str">
            <v>促聲</v>
          </cell>
          <cell r="F44" t="str">
            <v>ĩãũ?</v>
          </cell>
          <cell r="G44" t="str">
            <v>ㄧㆯㆷ</v>
          </cell>
          <cell r="H44" t="str">
            <v>嘄</v>
          </cell>
          <cell r="I44" t="str">
            <v>iauⁿh</v>
          </cell>
          <cell r="J44" t="str">
            <v>iaunnh</v>
          </cell>
          <cell r="K44" t="str">
            <v>niaoh</v>
          </cell>
          <cell r="L44" t="str">
            <v>iaunnh</v>
          </cell>
          <cell r="M44" t="str">
            <v>iaunnh</v>
          </cell>
          <cell r="N44" t="str">
            <v>iaunnh</v>
          </cell>
        </row>
        <row r="45">
          <cell r="B45">
            <v>40</v>
          </cell>
          <cell r="C45" t="str">
            <v>im</v>
          </cell>
          <cell r="D45">
            <v>3</v>
          </cell>
          <cell r="E45" t="str">
            <v>舒聲</v>
          </cell>
          <cell r="F45" t="str">
            <v>im</v>
          </cell>
          <cell r="G45" t="str">
            <v>ㄧㆬ</v>
          </cell>
          <cell r="H45" t="str">
            <v>金</v>
          </cell>
          <cell r="I45" t="str">
            <v>im</v>
          </cell>
          <cell r="J45" t="str">
            <v>im</v>
          </cell>
          <cell r="K45" t="str">
            <v>im</v>
          </cell>
          <cell r="L45" t="str">
            <v>im</v>
          </cell>
          <cell r="M45" t="str">
            <v>im</v>
          </cell>
          <cell r="N45" t="str">
            <v>im</v>
          </cell>
        </row>
        <row r="46">
          <cell r="B46">
            <v>41</v>
          </cell>
          <cell r="C46" t="str">
            <v>ip</v>
          </cell>
          <cell r="D46">
            <v>3</v>
          </cell>
          <cell r="E46" t="str">
            <v>促聲</v>
          </cell>
          <cell r="F46" t="str">
            <v>ip̚</v>
          </cell>
          <cell r="G46" t="str">
            <v>一ㆴ</v>
          </cell>
          <cell r="H46" t="str">
            <v>金</v>
          </cell>
          <cell r="I46" t="str">
            <v>ip</v>
          </cell>
          <cell r="J46" t="str">
            <v>ip</v>
          </cell>
          <cell r="K46" t="str">
            <v>ip</v>
          </cell>
          <cell r="L46" t="str">
            <v>ip</v>
          </cell>
          <cell r="M46" t="str">
            <v>ip</v>
          </cell>
          <cell r="N46" t="str">
            <v>ip</v>
          </cell>
        </row>
        <row r="47">
          <cell r="B47">
            <v>42</v>
          </cell>
          <cell r="C47" t="str">
            <v>in</v>
          </cell>
          <cell r="D47">
            <v>17</v>
          </cell>
          <cell r="E47" t="str">
            <v>舒聲</v>
          </cell>
          <cell r="F47" t="str">
            <v>in</v>
          </cell>
          <cell r="G47" t="str">
            <v>ㄧㄣ</v>
          </cell>
          <cell r="H47" t="str">
            <v>巾</v>
          </cell>
          <cell r="I47" t="str">
            <v>in</v>
          </cell>
          <cell r="J47" t="str">
            <v>in</v>
          </cell>
          <cell r="K47" t="str">
            <v>in</v>
          </cell>
          <cell r="L47" t="str">
            <v>in</v>
          </cell>
          <cell r="M47" t="str">
            <v>in</v>
          </cell>
          <cell r="N47" t="str">
            <v>in</v>
          </cell>
        </row>
        <row r="48">
          <cell r="B48">
            <v>43</v>
          </cell>
          <cell r="C48" t="str">
            <v>it</v>
          </cell>
          <cell r="D48">
            <v>17</v>
          </cell>
          <cell r="E48" t="str">
            <v>促聲</v>
          </cell>
          <cell r="F48" t="str">
            <v>it̚</v>
          </cell>
          <cell r="G48" t="str">
            <v>ㄧㆵ</v>
          </cell>
          <cell r="H48" t="str">
            <v>巾</v>
          </cell>
          <cell r="I48" t="str">
            <v>it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it</v>
          </cell>
          <cell r="N48" t="str">
            <v>it</v>
          </cell>
        </row>
        <row r="49">
          <cell r="B49">
            <v>44</v>
          </cell>
          <cell r="C49" t="str">
            <v>ing</v>
          </cell>
          <cell r="D49">
            <v>9</v>
          </cell>
          <cell r="E49" t="str">
            <v>舒聲</v>
          </cell>
          <cell r="F49" t="str">
            <v>iŋ</v>
          </cell>
          <cell r="G49" t="str">
            <v>ㄧㄥ</v>
          </cell>
          <cell r="H49" t="str">
            <v>經</v>
          </cell>
          <cell r="I49" t="str">
            <v>ing</v>
          </cell>
          <cell r="J49" t="str">
            <v>ing</v>
          </cell>
          <cell r="K49" t="str">
            <v>ing</v>
          </cell>
          <cell r="L49" t="str">
            <v>ing</v>
          </cell>
          <cell r="M49" t="str">
            <v>ing</v>
          </cell>
          <cell r="N49" t="str">
            <v>ing</v>
          </cell>
        </row>
        <row r="50">
          <cell r="B50">
            <v>45</v>
          </cell>
          <cell r="C50" t="str">
            <v>ik</v>
          </cell>
          <cell r="D50">
            <v>9</v>
          </cell>
          <cell r="E50" t="str">
            <v>促聲</v>
          </cell>
          <cell r="F50" t="str">
            <v>ik̚</v>
          </cell>
          <cell r="G50" t="str">
            <v>ㄧㆻ</v>
          </cell>
          <cell r="H50" t="str">
            <v>經</v>
          </cell>
          <cell r="I50" t="str">
            <v>ik</v>
          </cell>
          <cell r="J50" t="str">
            <v>ik</v>
          </cell>
          <cell r="K50" t="str">
            <v>ik</v>
          </cell>
          <cell r="L50" t="str">
            <v>ik</v>
          </cell>
          <cell r="M50" t="str">
            <v>ik</v>
          </cell>
          <cell r="N50" t="str">
            <v>ik</v>
          </cell>
        </row>
        <row r="51">
          <cell r="B51">
            <v>46</v>
          </cell>
          <cell r="C51" t="str">
            <v>io</v>
          </cell>
          <cell r="D51">
            <v>33</v>
          </cell>
          <cell r="E51" t="str">
            <v>舒聲</v>
          </cell>
          <cell r="F51" t="str">
            <v>iə</v>
          </cell>
          <cell r="G51" t="str">
            <v>ㄧㄜ</v>
          </cell>
          <cell r="H51" t="str">
            <v>茄</v>
          </cell>
          <cell r="I51" t="str">
            <v>io</v>
          </cell>
          <cell r="J51" t="str">
            <v>io</v>
          </cell>
          <cell r="K51" t="str">
            <v>io</v>
          </cell>
          <cell r="L51" t="str">
            <v>io</v>
          </cell>
          <cell r="M51" t="str">
            <v>io</v>
          </cell>
          <cell r="N51" t="str">
            <v>io</v>
          </cell>
        </row>
        <row r="52">
          <cell r="B52">
            <v>47</v>
          </cell>
          <cell r="C52" t="str">
            <v>ioh</v>
          </cell>
          <cell r="D52">
            <v>33</v>
          </cell>
          <cell r="E52" t="str">
            <v>促聲</v>
          </cell>
          <cell r="F52" t="str">
            <v>iə?</v>
          </cell>
          <cell r="G52" t="str">
            <v>ㄧㄜㆷ</v>
          </cell>
          <cell r="H52" t="str">
            <v>茄</v>
          </cell>
          <cell r="I52" t="str">
            <v>ioh</v>
          </cell>
          <cell r="J52" t="str">
            <v>ioh</v>
          </cell>
          <cell r="K52" t="str">
            <v>ioh</v>
          </cell>
          <cell r="L52" t="str">
            <v>ioh</v>
          </cell>
          <cell r="M52" t="str">
            <v>ioh</v>
          </cell>
          <cell r="N52" t="str">
            <v>ioh</v>
          </cell>
        </row>
        <row r="53">
          <cell r="B53">
            <v>48</v>
          </cell>
          <cell r="C53" t="str">
            <v>ionn</v>
          </cell>
          <cell r="D53">
            <v>35</v>
          </cell>
          <cell r="E53" t="str">
            <v>舒聲</v>
          </cell>
          <cell r="F53" t="str">
            <v>ĩɔ̃</v>
          </cell>
          <cell r="G53" t="str">
            <v>ㄧㆧ</v>
          </cell>
          <cell r="H53" t="str">
            <v>薑</v>
          </cell>
          <cell r="I53" t="str">
            <v>ioⁿ</v>
          </cell>
          <cell r="J53" t="str">
            <v>ionn</v>
          </cell>
          <cell r="K53" t="str">
            <v>nioo</v>
          </cell>
          <cell r="L53" t="str">
            <v>ionn</v>
          </cell>
          <cell r="M53" t="str">
            <v>ionn</v>
          </cell>
          <cell r="N53" t="str">
            <v>ionn</v>
          </cell>
        </row>
        <row r="54">
          <cell r="B54">
            <v>49</v>
          </cell>
          <cell r="C54" t="str">
            <v>iong</v>
          </cell>
          <cell r="D54">
            <v>14</v>
          </cell>
          <cell r="E54" t="str">
            <v>舒聲</v>
          </cell>
          <cell r="F54" t="str">
            <v>iɔŋ</v>
          </cell>
          <cell r="G54" t="str">
            <v>ㄧㆲ</v>
          </cell>
          <cell r="H54" t="str">
            <v>恭</v>
          </cell>
          <cell r="I54" t="str">
            <v>iong</v>
          </cell>
          <cell r="J54" t="str">
            <v>iong</v>
          </cell>
          <cell r="K54" t="str">
            <v>iong</v>
          </cell>
          <cell r="L54" t="str">
            <v>iong</v>
          </cell>
          <cell r="M54" t="str">
            <v>iong</v>
          </cell>
          <cell r="N54" t="str">
            <v>iong</v>
          </cell>
        </row>
        <row r="55">
          <cell r="B55">
            <v>50</v>
          </cell>
          <cell r="C55" t="str">
            <v>iok</v>
          </cell>
          <cell r="D55">
            <v>14</v>
          </cell>
          <cell r="E55" t="str">
            <v>促聲</v>
          </cell>
          <cell r="F55" t="str">
            <v>iɔk̚</v>
          </cell>
          <cell r="G55" t="str">
            <v>ㄧㆦㆻ</v>
          </cell>
          <cell r="H55" t="str">
            <v>恭</v>
          </cell>
          <cell r="I55" t="str">
            <v>iok</v>
          </cell>
          <cell r="J55" t="str">
            <v>iok</v>
          </cell>
          <cell r="K55" t="str">
            <v>iok</v>
          </cell>
          <cell r="L55" t="str">
            <v>iok</v>
          </cell>
          <cell r="M55" t="str">
            <v>iok</v>
          </cell>
          <cell r="N55" t="str">
            <v>iok</v>
          </cell>
        </row>
        <row r="56">
          <cell r="B56">
            <v>51</v>
          </cell>
          <cell r="C56" t="str">
            <v>iu</v>
          </cell>
          <cell r="D56">
            <v>30</v>
          </cell>
          <cell r="E56" t="str">
            <v>舒聲</v>
          </cell>
          <cell r="F56" t="str">
            <v>iu</v>
          </cell>
          <cell r="G56" t="str">
            <v>ㄧㄨ</v>
          </cell>
          <cell r="H56" t="str">
            <v>丩</v>
          </cell>
          <cell r="I56" t="str">
            <v>iu</v>
          </cell>
          <cell r="J56" t="str">
            <v>iu</v>
          </cell>
          <cell r="K56" t="str">
            <v>iu</v>
          </cell>
          <cell r="L56" t="str">
            <v>iu</v>
          </cell>
          <cell r="M56" t="str">
            <v>iu</v>
          </cell>
          <cell r="N56" t="str">
            <v>iu</v>
          </cell>
        </row>
        <row r="57">
          <cell r="B57">
            <v>52</v>
          </cell>
          <cell r="C57" t="str">
            <v>iunn</v>
          </cell>
          <cell r="D57">
            <v>50</v>
          </cell>
          <cell r="E57" t="str">
            <v>舒聲</v>
          </cell>
          <cell r="F57" t="str">
            <v>iũ</v>
          </cell>
          <cell r="G57" t="str">
            <v>ㄧㆫ</v>
          </cell>
          <cell r="H57" t="str">
            <v>牛</v>
          </cell>
          <cell r="I57" t="str">
            <v>iuⁿ</v>
          </cell>
          <cell r="J57" t="str">
            <v>iunn</v>
          </cell>
          <cell r="K57" t="str">
            <v>niu</v>
          </cell>
          <cell r="L57" t="str">
            <v>iunn</v>
          </cell>
          <cell r="M57" t="str">
            <v>iunn</v>
          </cell>
          <cell r="N57" t="str">
            <v>iunn</v>
          </cell>
        </row>
        <row r="58">
          <cell r="B58">
            <v>53</v>
          </cell>
          <cell r="C58" t="str">
            <v>m</v>
          </cell>
          <cell r="D58">
            <v>42</v>
          </cell>
          <cell r="E58" t="str">
            <v>舒聲</v>
          </cell>
          <cell r="F58" t="str">
            <v>m̩</v>
          </cell>
          <cell r="G58" t="str">
            <v>ㆬ</v>
          </cell>
          <cell r="H58" t="str">
            <v>姆</v>
          </cell>
          <cell r="I58" t="str">
            <v>m</v>
          </cell>
          <cell r="J58" t="str">
            <v>m</v>
          </cell>
          <cell r="K58" t="str">
            <v>m</v>
          </cell>
          <cell r="L58" t="str">
            <v>m</v>
          </cell>
          <cell r="M58" t="str">
            <v>m</v>
          </cell>
          <cell r="N58" t="str">
            <v>m</v>
          </cell>
        </row>
        <row r="59">
          <cell r="B59">
            <v>54</v>
          </cell>
          <cell r="C59" t="str">
            <v>ng</v>
          </cell>
          <cell r="D59">
            <v>38</v>
          </cell>
          <cell r="E59" t="str">
            <v>舒聲</v>
          </cell>
          <cell r="F59" t="str">
            <v>ŋ̍</v>
          </cell>
          <cell r="G59" t="str">
            <v>ㆭ</v>
          </cell>
          <cell r="H59" t="str">
            <v>鋼</v>
          </cell>
          <cell r="I59" t="str">
            <v>ng</v>
          </cell>
          <cell r="J59" t="str">
            <v>ng</v>
          </cell>
          <cell r="K59" t="str">
            <v>ng</v>
          </cell>
          <cell r="L59" t="str">
            <v>ng</v>
          </cell>
          <cell r="M59" t="str">
            <v>ng</v>
          </cell>
          <cell r="N59" t="str">
            <v>ng</v>
          </cell>
        </row>
        <row r="60">
          <cell r="B60">
            <v>55</v>
          </cell>
          <cell r="C60" t="str">
            <v>o</v>
          </cell>
          <cell r="D60">
            <v>15</v>
          </cell>
          <cell r="E60" t="str">
            <v>舒聲</v>
          </cell>
          <cell r="F60" t="str">
            <v>ə</v>
          </cell>
          <cell r="G60" t="str">
            <v>ㄜ</v>
          </cell>
          <cell r="H60" t="str">
            <v>高</v>
          </cell>
          <cell r="I60" t="str">
            <v>o</v>
          </cell>
          <cell r="J60" t="str">
            <v>o</v>
          </cell>
          <cell r="K60" t="str">
            <v>o</v>
          </cell>
          <cell r="L60" t="str">
            <v>or</v>
          </cell>
          <cell r="M60" t="str">
            <v>o</v>
          </cell>
          <cell r="N60" t="str">
            <v>o</v>
          </cell>
        </row>
        <row r="61">
          <cell r="B61">
            <v>56</v>
          </cell>
          <cell r="C61" t="str">
            <v>oh</v>
          </cell>
          <cell r="D61">
            <v>15</v>
          </cell>
          <cell r="E61" t="str">
            <v>促聲</v>
          </cell>
          <cell r="F61" t="str">
            <v>ə?</v>
          </cell>
          <cell r="G61" t="str">
            <v>ㄜㆷ</v>
          </cell>
          <cell r="H61" t="str">
            <v>高</v>
          </cell>
          <cell r="I61" t="str">
            <v>oh</v>
          </cell>
          <cell r="J61" t="str">
            <v>oh</v>
          </cell>
          <cell r="K61" t="str">
            <v>oh</v>
          </cell>
          <cell r="L61" t="str">
            <v>orh</v>
          </cell>
          <cell r="M61" t="str">
            <v>oh</v>
          </cell>
          <cell r="N61" t="str">
            <v>oh</v>
          </cell>
        </row>
        <row r="62">
          <cell r="B62">
            <v>57</v>
          </cell>
          <cell r="C62" t="str">
            <v>onn</v>
          </cell>
          <cell r="D62">
            <v>49</v>
          </cell>
          <cell r="E62" t="str">
            <v>舒聲</v>
          </cell>
          <cell r="F62" t="str">
            <v>õ</v>
          </cell>
          <cell r="G62" t="str">
            <v>ㆧ</v>
          </cell>
          <cell r="H62" t="str">
            <v>扛</v>
          </cell>
          <cell r="I62" t="str">
            <v>oⁿ</v>
          </cell>
          <cell r="J62" t="str">
            <v>onn</v>
          </cell>
          <cell r="K62" t="str">
            <v>noo</v>
          </cell>
          <cell r="L62" t="str">
            <v>onn</v>
          </cell>
          <cell r="M62" t="str">
            <v>onn</v>
          </cell>
          <cell r="N62" t="str">
            <v>onn</v>
          </cell>
        </row>
        <row r="63">
          <cell r="B63">
            <v>58</v>
          </cell>
          <cell r="C63" t="str">
            <v>onnh</v>
          </cell>
          <cell r="D63">
            <v>49</v>
          </cell>
          <cell r="E63" t="str">
            <v>促聲</v>
          </cell>
          <cell r="F63" t="str">
            <v>õh</v>
          </cell>
          <cell r="G63" t="str">
            <v>ㆧㆷ</v>
          </cell>
          <cell r="H63" t="str">
            <v>扛</v>
          </cell>
          <cell r="I63" t="str">
            <v>oⁿh</v>
          </cell>
          <cell r="J63" t="str">
            <v>onnh</v>
          </cell>
          <cell r="K63">
            <v>0</v>
          </cell>
          <cell r="L63" t="str">
            <v>onnh</v>
          </cell>
          <cell r="M63" t="str">
            <v>onnh</v>
          </cell>
          <cell r="N63" t="str">
            <v>onnh</v>
          </cell>
        </row>
        <row r="64">
          <cell r="B64">
            <v>59</v>
          </cell>
          <cell r="C64" t="str">
            <v>oo</v>
          </cell>
          <cell r="D64">
            <v>11</v>
          </cell>
          <cell r="E64" t="str">
            <v>舒聲</v>
          </cell>
          <cell r="F64" t="str">
            <v>ɔu</v>
          </cell>
          <cell r="G64" t="str">
            <v>ㆦ</v>
          </cell>
          <cell r="H64" t="str">
            <v>沽</v>
          </cell>
          <cell r="I64" t="str">
            <v>o͘</v>
          </cell>
          <cell r="J64" t="str">
            <v>oo</v>
          </cell>
          <cell r="K64" t="str">
            <v>oo</v>
          </cell>
          <cell r="L64" t="str">
            <v>o</v>
          </cell>
          <cell r="M64" t="str">
            <v>oo</v>
          </cell>
          <cell r="N64" t="str">
            <v>oo</v>
          </cell>
        </row>
        <row r="65">
          <cell r="B65">
            <v>60</v>
          </cell>
          <cell r="C65" t="str">
            <v>oonn</v>
          </cell>
          <cell r="D65">
            <v>41</v>
          </cell>
          <cell r="E65" t="str">
            <v>舒聲</v>
          </cell>
          <cell r="F65" t="str">
            <v>ɔ̃ũ</v>
          </cell>
          <cell r="G65" t="str">
            <v>ㆧ</v>
          </cell>
          <cell r="H65" t="str">
            <v>姑</v>
          </cell>
          <cell r="I65" t="str">
            <v>oⁿ</v>
          </cell>
          <cell r="J65" t="str">
            <v>oonn</v>
          </cell>
          <cell r="K65" t="str">
            <v>noo</v>
          </cell>
          <cell r="L65" t="str">
            <v>oonn</v>
          </cell>
          <cell r="M65" t="str">
            <v>oonn</v>
          </cell>
          <cell r="N65" t="str">
            <v>oonn</v>
          </cell>
        </row>
        <row r="66">
          <cell r="B66">
            <v>61</v>
          </cell>
          <cell r="C66" t="str">
            <v>om</v>
          </cell>
          <cell r="D66">
            <v>47</v>
          </cell>
          <cell r="E66" t="str">
            <v>舒聲</v>
          </cell>
          <cell r="F66" t="str">
            <v>ɔm</v>
          </cell>
          <cell r="G66" t="str">
            <v>ㆱ</v>
          </cell>
          <cell r="H66" t="str">
            <v>箴</v>
          </cell>
          <cell r="I66" t="str">
            <v>om</v>
          </cell>
          <cell r="J66" t="str">
            <v>om</v>
          </cell>
          <cell r="K66" t="str">
            <v>om</v>
          </cell>
          <cell r="L66" t="str">
            <v>om</v>
          </cell>
          <cell r="M66" t="str">
            <v>om</v>
          </cell>
          <cell r="N66" t="str">
            <v>om</v>
          </cell>
        </row>
        <row r="67">
          <cell r="B67">
            <v>62</v>
          </cell>
          <cell r="C67" t="str">
            <v>op</v>
          </cell>
          <cell r="D67">
            <v>47</v>
          </cell>
          <cell r="E67" t="str">
            <v>促聲</v>
          </cell>
          <cell r="F67" t="str">
            <v>ɔp̚</v>
          </cell>
          <cell r="G67" t="str">
            <v>ㆦㆴ</v>
          </cell>
          <cell r="H67" t="str">
            <v>箴</v>
          </cell>
          <cell r="I67" t="str">
            <v>op</v>
          </cell>
          <cell r="J67" t="str">
            <v>op</v>
          </cell>
          <cell r="K67" t="str">
            <v>op</v>
          </cell>
          <cell r="L67" t="str">
            <v>op</v>
          </cell>
          <cell r="M67" t="str">
            <v>op</v>
          </cell>
          <cell r="N67" t="str">
            <v>op</v>
          </cell>
        </row>
        <row r="68">
          <cell r="B68">
            <v>63</v>
          </cell>
          <cell r="C68" t="str">
            <v>ong</v>
          </cell>
          <cell r="D68">
            <v>7</v>
          </cell>
          <cell r="E68" t="str">
            <v>舒聲</v>
          </cell>
          <cell r="F68" t="str">
            <v>ɔŋ</v>
          </cell>
          <cell r="G68" t="str">
            <v>ㆲ</v>
          </cell>
          <cell r="H68" t="str">
            <v>公</v>
          </cell>
          <cell r="I68" t="str">
            <v>ong</v>
          </cell>
          <cell r="J68" t="str">
            <v>ong</v>
          </cell>
          <cell r="K68" t="str">
            <v>ong</v>
          </cell>
          <cell r="L68" t="str">
            <v>ong</v>
          </cell>
          <cell r="M68" t="str">
            <v>ong</v>
          </cell>
          <cell r="N68" t="str">
            <v>ong</v>
          </cell>
        </row>
        <row r="69">
          <cell r="B69">
            <v>64</v>
          </cell>
          <cell r="C69" t="str">
            <v>ok</v>
          </cell>
          <cell r="D69">
            <v>7</v>
          </cell>
          <cell r="E69" t="str">
            <v>促聲</v>
          </cell>
          <cell r="F69" t="str">
            <v>ɔk̚</v>
          </cell>
          <cell r="G69" t="str">
            <v>ㆦㆻ</v>
          </cell>
          <cell r="H69" t="str">
            <v>公</v>
          </cell>
          <cell r="I69" t="str">
            <v>ok</v>
          </cell>
          <cell r="J69" t="str">
            <v>ok</v>
          </cell>
          <cell r="K69" t="str">
            <v>ok</v>
          </cell>
          <cell r="L69" t="str">
            <v>ok</v>
          </cell>
          <cell r="M69" t="str">
            <v>ok</v>
          </cell>
          <cell r="N69" t="str">
            <v>ok</v>
          </cell>
        </row>
        <row r="70">
          <cell r="B70">
            <v>65</v>
          </cell>
          <cell r="C70" t="str">
            <v>u</v>
          </cell>
          <cell r="D70">
            <v>27</v>
          </cell>
          <cell r="E70" t="str">
            <v>舒聲</v>
          </cell>
          <cell r="F70" t="str">
            <v>u</v>
          </cell>
          <cell r="G70" t="str">
            <v>ㄨ</v>
          </cell>
          <cell r="H70" t="str">
            <v>艍</v>
          </cell>
          <cell r="I70" t="str">
            <v>u</v>
          </cell>
          <cell r="J70" t="str">
            <v>u</v>
          </cell>
          <cell r="K70" t="str">
            <v>u</v>
          </cell>
          <cell r="L70" t="str">
            <v>u</v>
          </cell>
          <cell r="M70" t="str">
            <v>u</v>
          </cell>
          <cell r="N70" t="str">
            <v>u</v>
          </cell>
        </row>
        <row r="71">
          <cell r="B71">
            <v>66</v>
          </cell>
          <cell r="C71" t="str">
            <v>uh</v>
          </cell>
          <cell r="D71">
            <v>27</v>
          </cell>
          <cell r="E71" t="str">
            <v>促聲</v>
          </cell>
          <cell r="F71" t="str">
            <v>u?</v>
          </cell>
          <cell r="G71" t="str">
            <v>ㄨㆷ</v>
          </cell>
          <cell r="H71" t="str">
            <v>艍</v>
          </cell>
          <cell r="I71" t="str">
            <v>uh</v>
          </cell>
          <cell r="J71" t="str">
            <v>uh</v>
          </cell>
          <cell r="K71" t="str">
            <v>uh</v>
          </cell>
          <cell r="L71" t="str">
            <v>uh</v>
          </cell>
          <cell r="M71" t="str">
            <v>uh</v>
          </cell>
          <cell r="N71" t="str">
            <v>uh</v>
          </cell>
        </row>
        <row r="72">
          <cell r="B72">
            <v>67</v>
          </cell>
          <cell r="C72" t="str">
            <v>ua</v>
          </cell>
          <cell r="D72">
            <v>20</v>
          </cell>
          <cell r="E72" t="str">
            <v>舒聲</v>
          </cell>
          <cell r="F72" t="str">
            <v>ua</v>
          </cell>
          <cell r="G72" t="str">
            <v>ㄨㄚ</v>
          </cell>
          <cell r="H72" t="str">
            <v>瓜</v>
          </cell>
          <cell r="I72" t="str">
            <v>ua</v>
          </cell>
          <cell r="J72" t="str">
            <v>ua</v>
          </cell>
          <cell r="K72" t="str">
            <v>ua</v>
          </cell>
          <cell r="L72" t="str">
            <v>ua</v>
          </cell>
          <cell r="M72" t="str">
            <v>ua</v>
          </cell>
          <cell r="N72" t="str">
            <v>ua</v>
          </cell>
        </row>
        <row r="73">
          <cell r="B73">
            <v>68</v>
          </cell>
          <cell r="C73" t="str">
            <v>uah</v>
          </cell>
          <cell r="D73">
            <v>20</v>
          </cell>
          <cell r="E73" t="str">
            <v>促聲</v>
          </cell>
          <cell r="F73" t="str">
            <v>ua?</v>
          </cell>
          <cell r="G73" t="str">
            <v>ㄨㄚㆷ</v>
          </cell>
          <cell r="H73" t="str">
            <v>瓜</v>
          </cell>
          <cell r="I73" t="str">
            <v>uah</v>
          </cell>
          <cell r="J73" t="str">
            <v>uah</v>
          </cell>
          <cell r="K73" t="str">
            <v>uah</v>
          </cell>
          <cell r="L73" t="str">
            <v>uah</v>
          </cell>
          <cell r="M73" t="str">
            <v>uah</v>
          </cell>
          <cell r="N73" t="str">
            <v>uah</v>
          </cell>
        </row>
        <row r="74">
          <cell r="B74">
            <v>69</v>
          </cell>
          <cell r="C74" t="str">
            <v>uann</v>
          </cell>
          <cell r="D74">
            <v>37</v>
          </cell>
          <cell r="E74" t="str">
            <v>舒聲</v>
          </cell>
          <cell r="F74" t="str">
            <v>ũã</v>
          </cell>
          <cell r="G74" t="str">
            <v>ㄨㆩ</v>
          </cell>
          <cell r="H74" t="str">
            <v>官</v>
          </cell>
          <cell r="I74" t="str">
            <v>uaⁿ</v>
          </cell>
          <cell r="J74" t="str">
            <v>uann</v>
          </cell>
          <cell r="K74" t="str">
            <v>nua</v>
          </cell>
          <cell r="L74" t="str">
            <v>uann</v>
          </cell>
          <cell r="M74" t="str">
            <v>uann</v>
          </cell>
          <cell r="N74" t="str">
            <v>uann</v>
          </cell>
        </row>
        <row r="75">
          <cell r="B75">
            <v>70</v>
          </cell>
          <cell r="C75" t="str">
            <v>uai</v>
          </cell>
          <cell r="D75">
            <v>8</v>
          </cell>
          <cell r="E75" t="str">
            <v>舒聲</v>
          </cell>
          <cell r="F75" t="str">
            <v>uai</v>
          </cell>
          <cell r="G75" t="str">
            <v>ㄨㄞ</v>
          </cell>
          <cell r="H75" t="str">
            <v>乖</v>
          </cell>
          <cell r="I75" t="str">
            <v>uai</v>
          </cell>
          <cell r="J75" t="str">
            <v>uai</v>
          </cell>
          <cell r="K75" t="str">
            <v>uai</v>
          </cell>
          <cell r="L75" t="str">
            <v>uai</v>
          </cell>
          <cell r="M75" t="str">
            <v>uai</v>
          </cell>
          <cell r="N75" t="str">
            <v>uai</v>
          </cell>
        </row>
        <row r="76">
          <cell r="B76">
            <v>71</v>
          </cell>
          <cell r="C76" t="str">
            <v>uaih</v>
          </cell>
          <cell r="D76">
            <v>8</v>
          </cell>
          <cell r="E76" t="str">
            <v>促聲</v>
          </cell>
          <cell r="F76" t="str">
            <v>uai?</v>
          </cell>
          <cell r="G76" t="str">
            <v>ㄨㄞㆷ</v>
          </cell>
          <cell r="H76" t="str">
            <v>乖</v>
          </cell>
          <cell r="I76" t="str">
            <v>uaih</v>
          </cell>
          <cell r="J76" t="str">
            <v>uaih</v>
          </cell>
          <cell r="K76" t="str">
            <v>uaih</v>
          </cell>
          <cell r="L76" t="str">
            <v>uaih</v>
          </cell>
          <cell r="M76" t="str">
            <v>uaih</v>
          </cell>
          <cell r="N76" t="str">
            <v>uaih</v>
          </cell>
        </row>
        <row r="77">
          <cell r="B77">
            <v>72</v>
          </cell>
          <cell r="C77" t="str">
            <v>uainn</v>
          </cell>
          <cell r="D77">
            <v>44</v>
          </cell>
          <cell r="E77" t="str">
            <v>舒聲</v>
          </cell>
          <cell r="F77" t="str">
            <v>uãĩ</v>
          </cell>
          <cell r="G77" t="str">
            <v>ㄨㆮ</v>
          </cell>
          <cell r="H77" t="str">
            <v>閂</v>
          </cell>
          <cell r="I77" t="str">
            <v>uaiⁿ</v>
          </cell>
          <cell r="J77" t="str">
            <v>uainn</v>
          </cell>
          <cell r="K77" t="str">
            <v>nuai</v>
          </cell>
          <cell r="L77" t="str">
            <v>uainn</v>
          </cell>
          <cell r="M77" t="str">
            <v>uainn</v>
          </cell>
          <cell r="N77" t="str">
            <v>uainn</v>
          </cell>
        </row>
        <row r="78">
          <cell r="B78">
            <v>73</v>
          </cell>
          <cell r="C78" t="str">
            <v>uainnh</v>
          </cell>
          <cell r="D78">
            <v>44</v>
          </cell>
          <cell r="E78" t="str">
            <v>促聲</v>
          </cell>
          <cell r="F78" t="str">
            <v>uãĩ?</v>
          </cell>
          <cell r="G78" t="str">
            <v>ㄨㆮㆷ</v>
          </cell>
          <cell r="H78" t="str">
            <v>閂</v>
          </cell>
          <cell r="I78" t="str">
            <v>uaiⁿh</v>
          </cell>
          <cell r="J78" t="str">
            <v>uainnh</v>
          </cell>
          <cell r="K78" t="str">
            <v>nuaih</v>
          </cell>
          <cell r="L78" t="str">
            <v>uainnh</v>
          </cell>
          <cell r="M78" t="str">
            <v>uainnh</v>
          </cell>
          <cell r="N78" t="str">
            <v>uainnh</v>
          </cell>
        </row>
        <row r="79">
          <cell r="B79">
            <v>74</v>
          </cell>
          <cell r="C79" t="str">
            <v>uan</v>
          </cell>
          <cell r="D79">
            <v>10</v>
          </cell>
          <cell r="E79" t="str">
            <v>舒聲</v>
          </cell>
          <cell r="F79" t="str">
            <v>uan</v>
          </cell>
          <cell r="G79" t="str">
            <v>ㄨㄢ</v>
          </cell>
          <cell r="H79" t="str">
            <v>觀</v>
          </cell>
          <cell r="I79" t="str">
            <v>uan</v>
          </cell>
          <cell r="J79" t="str">
            <v>uan</v>
          </cell>
          <cell r="K79" t="str">
            <v>uan</v>
          </cell>
          <cell r="L79" t="str">
            <v>uan</v>
          </cell>
          <cell r="M79" t="str">
            <v>uan</v>
          </cell>
          <cell r="N79" t="str">
            <v>uan</v>
          </cell>
        </row>
        <row r="80">
          <cell r="B80">
            <v>75</v>
          </cell>
          <cell r="C80" t="str">
            <v>uat</v>
          </cell>
          <cell r="D80">
            <v>10</v>
          </cell>
          <cell r="E80" t="str">
            <v>促聲</v>
          </cell>
          <cell r="F80" t="str">
            <v>uat̚</v>
          </cell>
          <cell r="G80" t="str">
            <v>ㄨㄚㆵ</v>
          </cell>
          <cell r="H80" t="str">
            <v>觀</v>
          </cell>
          <cell r="I80" t="str">
            <v>uat</v>
          </cell>
          <cell r="J80" t="str">
            <v>uat</v>
          </cell>
          <cell r="K80" t="str">
            <v>uat</v>
          </cell>
          <cell r="L80" t="str">
            <v>uat</v>
          </cell>
          <cell r="M80" t="str">
            <v>uat</v>
          </cell>
          <cell r="N80" t="str">
            <v>uat</v>
          </cell>
        </row>
        <row r="81">
          <cell r="B81">
            <v>76</v>
          </cell>
          <cell r="C81" t="str">
            <v>uang</v>
          </cell>
          <cell r="D81">
            <v>43</v>
          </cell>
          <cell r="E81" t="str">
            <v>舒聲</v>
          </cell>
          <cell r="F81" t="str">
            <v>uaŋ</v>
          </cell>
          <cell r="G81" t="str">
            <v>ㄨㄤ</v>
          </cell>
          <cell r="H81" t="str">
            <v>光</v>
          </cell>
          <cell r="I81" t="str">
            <v>uang</v>
          </cell>
          <cell r="J81" t="str">
            <v>uang</v>
          </cell>
          <cell r="K81" t="str">
            <v>uang</v>
          </cell>
          <cell r="L81" t="str">
            <v>uang</v>
          </cell>
          <cell r="M81" t="str">
            <v>uang</v>
          </cell>
          <cell r="N81" t="str">
            <v>uang</v>
          </cell>
        </row>
        <row r="82">
          <cell r="B82">
            <v>77</v>
          </cell>
          <cell r="C82" t="str">
            <v>uak</v>
          </cell>
          <cell r="D82">
            <v>43</v>
          </cell>
          <cell r="E82" t="str">
            <v>促聲</v>
          </cell>
          <cell r="F82" t="str">
            <v>uak̚</v>
          </cell>
          <cell r="G82" t="str">
            <v>ㄨㄚㆻ</v>
          </cell>
          <cell r="H82" t="str">
            <v>光</v>
          </cell>
          <cell r="I82" t="str">
            <v>uak</v>
          </cell>
          <cell r="J82" t="str">
            <v>uak</v>
          </cell>
          <cell r="K82" t="str">
            <v>uak</v>
          </cell>
          <cell r="L82" t="str">
            <v>uak</v>
          </cell>
          <cell r="M82" t="str">
            <v>uak</v>
          </cell>
          <cell r="N82" t="str">
            <v>uak</v>
          </cell>
        </row>
        <row r="83">
          <cell r="B83">
            <v>78</v>
          </cell>
          <cell r="C83" t="str">
            <v>ue</v>
          </cell>
          <cell r="D83">
            <v>25</v>
          </cell>
          <cell r="E83" t="str">
            <v>舒聲</v>
          </cell>
          <cell r="F83" t="str">
            <v>ue</v>
          </cell>
          <cell r="G83" t="str">
            <v>ㄨㆤ</v>
          </cell>
          <cell r="H83" t="str">
            <v>檜</v>
          </cell>
          <cell r="I83" t="str">
            <v>ue</v>
          </cell>
          <cell r="J83" t="str">
            <v>ue</v>
          </cell>
          <cell r="K83" t="str">
            <v>ue</v>
          </cell>
          <cell r="L83" t="str">
            <v>ue</v>
          </cell>
          <cell r="M83" t="str">
            <v>ue</v>
          </cell>
          <cell r="N83" t="str">
            <v>ue</v>
          </cell>
        </row>
        <row r="84">
          <cell r="B84">
            <v>79</v>
          </cell>
          <cell r="C84" t="str">
            <v>ueh</v>
          </cell>
          <cell r="D84">
            <v>25</v>
          </cell>
          <cell r="E84" t="str">
            <v>促聲</v>
          </cell>
          <cell r="F84" t="str">
            <v>ue?</v>
          </cell>
          <cell r="G84" t="str">
            <v>ㄨㆤㆷ</v>
          </cell>
          <cell r="H84" t="str">
            <v>檜</v>
          </cell>
          <cell r="I84" t="str">
            <v>ueh</v>
          </cell>
          <cell r="J84" t="str">
            <v>ueh</v>
          </cell>
          <cell r="K84" t="str">
            <v>ueh</v>
          </cell>
          <cell r="L84" t="str">
            <v>ueh</v>
          </cell>
          <cell r="M84" t="str">
            <v>ueh</v>
          </cell>
          <cell r="N84" t="str">
            <v>ueh</v>
          </cell>
        </row>
        <row r="85">
          <cell r="B85">
            <v>80</v>
          </cell>
          <cell r="C85" t="str">
            <v>uenn</v>
          </cell>
          <cell r="D85">
            <v>45</v>
          </cell>
          <cell r="E85" t="str">
            <v>舒聲</v>
          </cell>
          <cell r="F85" t="str">
            <v>uẽ</v>
          </cell>
          <cell r="G85" t="str">
            <v>ㄨㆥ</v>
          </cell>
          <cell r="H85" t="str">
            <v>糜</v>
          </cell>
          <cell r="I85" t="str">
            <v>ueⁿ</v>
          </cell>
          <cell r="J85" t="str">
            <v>uenn</v>
          </cell>
          <cell r="K85" t="str">
            <v>nue</v>
          </cell>
          <cell r="L85" t="str">
            <v>uenn</v>
          </cell>
          <cell r="M85" t="str">
            <v>uenn</v>
          </cell>
          <cell r="N85" t="str">
            <v>uenn</v>
          </cell>
        </row>
        <row r="86">
          <cell r="B86">
            <v>81</v>
          </cell>
          <cell r="C86" t="str">
            <v>uennh</v>
          </cell>
          <cell r="D86">
            <v>45</v>
          </cell>
          <cell r="E86" t="str">
            <v>促聲</v>
          </cell>
          <cell r="F86">
            <v>0</v>
          </cell>
          <cell r="G86">
            <v>0</v>
          </cell>
          <cell r="H86" t="str">
            <v>糜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B87">
            <v>82</v>
          </cell>
          <cell r="C87" t="str">
            <v>ui</v>
          </cell>
          <cell r="D87">
            <v>4</v>
          </cell>
          <cell r="E87" t="str">
            <v>舒聲</v>
          </cell>
          <cell r="F87" t="str">
            <v>ui</v>
          </cell>
          <cell r="G87" t="str">
            <v>ㄨㄧ</v>
          </cell>
          <cell r="H87" t="str">
            <v>規</v>
          </cell>
          <cell r="I87" t="str">
            <v>ui</v>
          </cell>
          <cell r="J87" t="str">
            <v>ui</v>
          </cell>
          <cell r="K87" t="str">
            <v>ui</v>
          </cell>
          <cell r="L87" t="str">
            <v>ui</v>
          </cell>
          <cell r="M87" t="str">
            <v>ui</v>
          </cell>
          <cell r="N87" t="str">
            <v>ui</v>
          </cell>
        </row>
        <row r="88">
          <cell r="B88">
            <v>83</v>
          </cell>
          <cell r="C88" t="str">
            <v>uinn</v>
          </cell>
          <cell r="D88">
            <v>32</v>
          </cell>
          <cell r="E88" t="str">
            <v>舒聲</v>
          </cell>
          <cell r="F88" t="str">
            <v>uĩ</v>
          </cell>
          <cell r="G88" t="str">
            <v>ㄨㆪ</v>
          </cell>
          <cell r="H88" t="str">
            <v>褌</v>
          </cell>
          <cell r="I88" t="str">
            <v>uiⁿ</v>
          </cell>
          <cell r="J88" t="str">
            <v>uinn</v>
          </cell>
          <cell r="K88" t="str">
            <v>nui</v>
          </cell>
          <cell r="L88" t="str">
            <v>uinn</v>
          </cell>
          <cell r="M88" t="str">
            <v>uinn</v>
          </cell>
          <cell r="N88" t="str">
            <v>uinn</v>
          </cell>
        </row>
        <row r="89">
          <cell r="B89">
            <v>84</v>
          </cell>
          <cell r="C89" t="str">
            <v>un</v>
          </cell>
          <cell r="D89">
            <v>1</v>
          </cell>
          <cell r="E89" t="str">
            <v>舒聲</v>
          </cell>
          <cell r="F89" t="str">
            <v>un</v>
          </cell>
          <cell r="G89" t="str">
            <v>ㄨㄣ</v>
          </cell>
          <cell r="H89" t="str">
            <v>君</v>
          </cell>
          <cell r="I89" t="str">
            <v>un</v>
          </cell>
          <cell r="J89" t="str">
            <v>un</v>
          </cell>
          <cell r="K89" t="str">
            <v>un</v>
          </cell>
          <cell r="L89" t="str">
            <v>un</v>
          </cell>
          <cell r="M89" t="str">
            <v>un</v>
          </cell>
          <cell r="N89" t="str">
            <v>un</v>
          </cell>
        </row>
        <row r="90">
          <cell r="B90">
            <v>85</v>
          </cell>
          <cell r="C90" t="str">
            <v>ut</v>
          </cell>
          <cell r="D90">
            <v>1</v>
          </cell>
          <cell r="E90" t="str">
            <v>促聲</v>
          </cell>
          <cell r="F90" t="str">
            <v>ut̚</v>
          </cell>
          <cell r="G90" t="str">
            <v>ㄨㆵ</v>
          </cell>
          <cell r="H90" t="str">
            <v>君</v>
          </cell>
          <cell r="I90" t="str">
            <v>ut</v>
          </cell>
          <cell r="J90" t="str">
            <v>ut</v>
          </cell>
          <cell r="K90" t="str">
            <v>ut</v>
          </cell>
          <cell r="L90" t="str">
            <v>ut</v>
          </cell>
          <cell r="M90" t="str">
            <v>ut</v>
          </cell>
          <cell r="N90" t="str">
            <v>ut</v>
          </cell>
        </row>
      </sheetData>
      <sheetData sheetId="12"/>
      <sheetData sheetId="13"/>
      <sheetData sheetId="14">
        <row r="4">
          <cell r="B4">
            <v>1</v>
          </cell>
          <cell r="C4" t="str">
            <v>君</v>
          </cell>
          <cell r="D4" t="str">
            <v>un</v>
          </cell>
          <cell r="E4" t="str">
            <v>ut</v>
          </cell>
          <cell r="F4" t="str">
            <v>un</v>
          </cell>
          <cell r="G4" t="str">
            <v>ut̚</v>
          </cell>
          <cell r="H4" t="str">
            <v>ㄨㄣ</v>
          </cell>
          <cell r="I4" t="str">
            <v>ㄨㆵ</v>
          </cell>
          <cell r="J4" t="str">
            <v>un</v>
          </cell>
          <cell r="K4" t="str">
            <v>ut</v>
          </cell>
          <cell r="L4" t="str">
            <v>un</v>
          </cell>
          <cell r="M4" t="str">
            <v>ut</v>
          </cell>
          <cell r="N4" t="str">
            <v>un</v>
          </cell>
          <cell r="O4" t="str">
            <v>ut</v>
          </cell>
          <cell r="P4" t="str">
            <v>un</v>
          </cell>
          <cell r="Q4" t="str">
            <v>ut</v>
          </cell>
          <cell r="R4" t="str">
            <v>un</v>
          </cell>
          <cell r="S4" t="str">
            <v>ut</v>
          </cell>
          <cell r="T4" t="str">
            <v>un</v>
          </cell>
          <cell r="U4" t="str">
            <v>ut</v>
          </cell>
          <cell r="V4" t="str">
            <v>wun</v>
          </cell>
          <cell r="W4" t="str">
            <v>wut</v>
          </cell>
        </row>
        <row r="5">
          <cell r="B5">
            <v>2</v>
          </cell>
          <cell r="C5" t="str">
            <v>堅</v>
          </cell>
          <cell r="D5" t="str">
            <v>ian</v>
          </cell>
          <cell r="E5" t="str">
            <v>iat</v>
          </cell>
          <cell r="F5" t="str">
            <v>ian</v>
          </cell>
          <cell r="G5" t="str">
            <v>iat̚</v>
          </cell>
          <cell r="H5" t="str">
            <v>ㄧㄢ</v>
          </cell>
          <cell r="I5" t="str">
            <v>ㄧㄚㆵ</v>
          </cell>
          <cell r="J5" t="str">
            <v>ian</v>
          </cell>
          <cell r="K5" t="str">
            <v>iat</v>
          </cell>
          <cell r="L5" t="str">
            <v>ian</v>
          </cell>
          <cell r="M5" t="str">
            <v>iat</v>
          </cell>
          <cell r="N5" t="str">
            <v>ian</v>
          </cell>
          <cell r="O5" t="str">
            <v>iat</v>
          </cell>
          <cell r="P5" t="str">
            <v>ian</v>
          </cell>
          <cell r="Q5" t="str">
            <v>iat</v>
          </cell>
          <cell r="R5" t="str">
            <v>ian</v>
          </cell>
          <cell r="S5" t="str">
            <v>iat</v>
          </cell>
          <cell r="T5" t="str">
            <v>ian</v>
          </cell>
          <cell r="U5" t="str">
            <v>iat</v>
          </cell>
          <cell r="V5" t="str">
            <v>ëen</v>
          </cell>
          <cell r="W5" t="str">
            <v>ëet</v>
          </cell>
        </row>
        <row r="6">
          <cell r="B6">
            <v>3</v>
          </cell>
          <cell r="C6" t="str">
            <v>金</v>
          </cell>
          <cell r="D6" t="str">
            <v>im</v>
          </cell>
          <cell r="E6" t="str">
            <v>ip</v>
          </cell>
          <cell r="F6" t="str">
            <v>im</v>
          </cell>
          <cell r="G6" t="str">
            <v>ip̚</v>
          </cell>
          <cell r="H6" t="str">
            <v>ㄧㆬ</v>
          </cell>
          <cell r="I6" t="str">
            <v>一ㆴ</v>
          </cell>
          <cell r="J6" t="str">
            <v>im</v>
          </cell>
          <cell r="K6" t="str">
            <v>ip</v>
          </cell>
          <cell r="L6" t="str">
            <v>im</v>
          </cell>
          <cell r="M6" t="str">
            <v>ip</v>
          </cell>
          <cell r="N6" t="str">
            <v>im</v>
          </cell>
          <cell r="O6" t="str">
            <v>ip</v>
          </cell>
          <cell r="P6" t="str">
            <v>im</v>
          </cell>
          <cell r="Q6" t="str">
            <v>ip</v>
          </cell>
          <cell r="R6" t="str">
            <v>im</v>
          </cell>
          <cell r="S6" t="str">
            <v>ip</v>
          </cell>
          <cell r="T6" t="str">
            <v>im</v>
          </cell>
          <cell r="U6" t="str">
            <v>ip</v>
          </cell>
          <cell r="V6" t="str">
            <v>im</v>
          </cell>
          <cell r="W6" t="str">
            <v>ip</v>
          </cell>
        </row>
        <row r="7">
          <cell r="B7">
            <v>4</v>
          </cell>
          <cell r="C7" t="str">
            <v>規</v>
          </cell>
          <cell r="D7" t="str">
            <v>ui</v>
          </cell>
          <cell r="F7" t="str">
            <v>ui</v>
          </cell>
          <cell r="H7" t="str">
            <v>ㄨㄧ</v>
          </cell>
          <cell r="J7" t="str">
            <v>ui</v>
          </cell>
          <cell r="L7" t="str">
            <v>ui</v>
          </cell>
          <cell r="N7" t="str">
            <v>ui</v>
          </cell>
          <cell r="P7" t="str">
            <v>ui</v>
          </cell>
          <cell r="R7" t="str">
            <v>ui</v>
          </cell>
          <cell r="T7" t="str">
            <v>ui</v>
          </cell>
          <cell r="V7" t="str">
            <v>wuy</v>
          </cell>
        </row>
        <row r="8">
          <cell r="B8">
            <v>5</v>
          </cell>
          <cell r="C8" t="str">
            <v>嘉</v>
          </cell>
          <cell r="D8" t="str">
            <v>ee</v>
          </cell>
          <cell r="E8" t="str">
            <v>eeh</v>
          </cell>
          <cell r="F8" t="str">
            <v>ɛ</v>
          </cell>
          <cell r="G8" t="str">
            <v>ɛ?</v>
          </cell>
          <cell r="H8" t="str">
            <v>ㄝ</v>
          </cell>
          <cell r="I8" t="str">
            <v>ㄝㆷ</v>
          </cell>
          <cell r="J8" t="str">
            <v>ee</v>
          </cell>
          <cell r="K8" t="str">
            <v>eeh</v>
          </cell>
          <cell r="L8" t="str">
            <v>ee</v>
          </cell>
          <cell r="M8" t="str">
            <v>eeh</v>
          </cell>
          <cell r="N8" t="str">
            <v>ee</v>
          </cell>
          <cell r="O8" t="str">
            <v>eeh</v>
          </cell>
          <cell r="P8" t="str">
            <v>ee</v>
          </cell>
          <cell r="Q8" t="str">
            <v>eeh</v>
          </cell>
          <cell r="R8" t="str">
            <v>ee</v>
          </cell>
          <cell r="S8" t="str">
            <v>eeh</v>
          </cell>
          <cell r="T8" t="str">
            <v>ee</v>
          </cell>
          <cell r="U8" t="str">
            <v>eeh</v>
          </cell>
          <cell r="V8" t="str">
            <v>ay</v>
          </cell>
          <cell r="W8" t="str">
            <v>ăyh</v>
          </cell>
          <cell r="X8" t="str">
            <v>彙音【嘉】韻母為：e</v>
          </cell>
        </row>
        <row r="9">
          <cell r="B9">
            <v>6</v>
          </cell>
          <cell r="C9" t="str">
            <v>干</v>
          </cell>
          <cell r="D9" t="str">
            <v>an</v>
          </cell>
          <cell r="E9" t="str">
            <v>at</v>
          </cell>
          <cell r="F9" t="str">
            <v>an</v>
          </cell>
          <cell r="G9" t="str">
            <v>at̚</v>
          </cell>
          <cell r="H9" t="str">
            <v>ㄢ</v>
          </cell>
          <cell r="I9" t="str">
            <v>ㄚㆵ</v>
          </cell>
          <cell r="J9" t="str">
            <v>an</v>
          </cell>
          <cell r="K9" t="str">
            <v>at</v>
          </cell>
          <cell r="L9" t="str">
            <v>an</v>
          </cell>
          <cell r="M9" t="str">
            <v>at</v>
          </cell>
          <cell r="N9" t="str">
            <v>an</v>
          </cell>
          <cell r="O9" t="str">
            <v>at</v>
          </cell>
          <cell r="P9" t="str">
            <v>an</v>
          </cell>
          <cell r="Q9" t="str">
            <v>at</v>
          </cell>
          <cell r="R9" t="str">
            <v>an</v>
          </cell>
          <cell r="S9" t="str">
            <v>at</v>
          </cell>
          <cell r="T9" t="str">
            <v>an</v>
          </cell>
          <cell r="U9" t="str">
            <v>at</v>
          </cell>
          <cell r="V9" t="str">
            <v>an</v>
          </cell>
          <cell r="W9" t="str">
            <v>at</v>
          </cell>
        </row>
        <row r="10">
          <cell r="B10">
            <v>7</v>
          </cell>
          <cell r="C10" t="str">
            <v>公</v>
          </cell>
          <cell r="D10" t="str">
            <v>ong</v>
          </cell>
          <cell r="E10" t="str">
            <v>ok</v>
          </cell>
          <cell r="F10" t="str">
            <v>ɔŋ</v>
          </cell>
          <cell r="G10" t="str">
            <v>ɔk̚</v>
          </cell>
          <cell r="H10" t="str">
            <v>ㆲ</v>
          </cell>
          <cell r="I10" t="str">
            <v>ㆦㆻ</v>
          </cell>
          <cell r="J10" t="str">
            <v>ong</v>
          </cell>
          <cell r="K10" t="str">
            <v>ok</v>
          </cell>
          <cell r="L10" t="str">
            <v>ong</v>
          </cell>
          <cell r="M10" t="str">
            <v>ok</v>
          </cell>
          <cell r="N10" t="str">
            <v>ong</v>
          </cell>
          <cell r="O10" t="str">
            <v>ok</v>
          </cell>
          <cell r="P10" t="str">
            <v>ong</v>
          </cell>
          <cell r="Q10" t="str">
            <v>ok</v>
          </cell>
          <cell r="R10" t="str">
            <v>ong</v>
          </cell>
          <cell r="S10" t="str">
            <v>ok</v>
          </cell>
          <cell r="T10" t="str">
            <v>ong</v>
          </cell>
          <cell r="U10" t="str">
            <v>ok</v>
          </cell>
          <cell r="V10" t="str">
            <v>ong</v>
          </cell>
          <cell r="W10" t="str">
            <v>ok</v>
          </cell>
        </row>
        <row r="11">
          <cell r="B11">
            <v>8</v>
          </cell>
          <cell r="C11" t="str">
            <v>乖</v>
          </cell>
          <cell r="D11" t="str">
            <v>uai</v>
          </cell>
          <cell r="E11" t="str">
            <v>uaih</v>
          </cell>
          <cell r="F11" t="str">
            <v>uai</v>
          </cell>
          <cell r="G11" t="str">
            <v>uai?</v>
          </cell>
          <cell r="H11" t="str">
            <v>ㄨㄞ</v>
          </cell>
          <cell r="I11" t="str">
            <v>ㄨㄞㆷ</v>
          </cell>
          <cell r="J11" t="str">
            <v>uai</v>
          </cell>
          <cell r="K11" t="str">
            <v>uaih</v>
          </cell>
          <cell r="L11" t="str">
            <v>uai</v>
          </cell>
          <cell r="M11" t="str">
            <v>uaih</v>
          </cell>
          <cell r="N11" t="str">
            <v>uai</v>
          </cell>
          <cell r="O11" t="str">
            <v>uaih</v>
          </cell>
          <cell r="P11" t="str">
            <v>uai</v>
          </cell>
          <cell r="Q11" t="str">
            <v>uaih</v>
          </cell>
          <cell r="R11" t="str">
            <v>uai</v>
          </cell>
          <cell r="S11" t="str">
            <v>uaih</v>
          </cell>
          <cell r="T11" t="str">
            <v>uai</v>
          </cell>
          <cell r="U11" t="str">
            <v>uaih</v>
          </cell>
          <cell r="V11" t="str">
            <v>wae</v>
          </cell>
          <cell r="W11" t="str">
            <v>waĕh</v>
          </cell>
        </row>
        <row r="12">
          <cell r="B12">
            <v>9</v>
          </cell>
          <cell r="C12" t="str">
            <v>經</v>
          </cell>
          <cell r="D12" t="str">
            <v>ing</v>
          </cell>
          <cell r="E12" t="str">
            <v>ik</v>
          </cell>
          <cell r="F12" t="str">
            <v>iŋ</v>
          </cell>
          <cell r="G12" t="str">
            <v>ik̚</v>
          </cell>
          <cell r="H12" t="str">
            <v>ㄧㄥ</v>
          </cell>
          <cell r="I12" t="str">
            <v>ㄧㆻ</v>
          </cell>
          <cell r="J12" t="str">
            <v>ing</v>
          </cell>
          <cell r="K12" t="str">
            <v>ik</v>
          </cell>
          <cell r="L12" t="str">
            <v>ing</v>
          </cell>
          <cell r="M12" t="str">
            <v>ik</v>
          </cell>
          <cell r="N12" t="str">
            <v>ing</v>
          </cell>
          <cell r="O12" t="str">
            <v>ik</v>
          </cell>
          <cell r="P12" t="str">
            <v>ing</v>
          </cell>
          <cell r="Q12" t="str">
            <v>ik</v>
          </cell>
          <cell r="R12" t="str">
            <v>ing</v>
          </cell>
          <cell r="S12" t="str">
            <v>ik</v>
          </cell>
          <cell r="T12" t="str">
            <v>ing</v>
          </cell>
          <cell r="U12" t="str">
            <v>ik</v>
          </cell>
          <cell r="V12" t="str">
            <v>ing</v>
          </cell>
          <cell r="W12" t="str">
            <v>ik</v>
          </cell>
        </row>
        <row r="13">
          <cell r="B13">
            <v>10</v>
          </cell>
          <cell r="C13" t="str">
            <v>觀</v>
          </cell>
          <cell r="D13" t="str">
            <v>uan</v>
          </cell>
          <cell r="E13" t="str">
            <v>uat</v>
          </cell>
          <cell r="F13" t="str">
            <v>uan</v>
          </cell>
          <cell r="G13" t="str">
            <v>uat̚</v>
          </cell>
          <cell r="H13" t="str">
            <v>ㄨㄢ</v>
          </cell>
          <cell r="I13" t="str">
            <v>ㄨㄚㆵ</v>
          </cell>
          <cell r="J13" t="str">
            <v>uan</v>
          </cell>
          <cell r="K13" t="str">
            <v>uat</v>
          </cell>
          <cell r="L13" t="str">
            <v>uan</v>
          </cell>
          <cell r="M13" t="str">
            <v>uat</v>
          </cell>
          <cell r="N13" t="str">
            <v>uan</v>
          </cell>
          <cell r="O13" t="str">
            <v>uat</v>
          </cell>
          <cell r="P13" t="str">
            <v>uan</v>
          </cell>
          <cell r="Q13" t="str">
            <v>uat</v>
          </cell>
          <cell r="R13" t="str">
            <v>uan</v>
          </cell>
          <cell r="S13" t="str">
            <v>uat</v>
          </cell>
          <cell r="T13" t="str">
            <v>uan</v>
          </cell>
          <cell r="U13" t="str">
            <v>uat</v>
          </cell>
          <cell r="V13" t="str">
            <v>wan</v>
          </cell>
          <cell r="W13" t="str">
            <v>wat</v>
          </cell>
        </row>
        <row r="14">
          <cell r="B14">
            <v>11</v>
          </cell>
          <cell r="C14" t="str">
            <v>沽</v>
          </cell>
          <cell r="D14" t="str">
            <v>oo</v>
          </cell>
          <cell r="F14" t="str">
            <v>ɔu</v>
          </cell>
          <cell r="H14" t="str">
            <v>ㆦ</v>
          </cell>
          <cell r="J14" t="str">
            <v>o͘</v>
          </cell>
          <cell r="L14" t="str">
            <v>oo</v>
          </cell>
          <cell r="N14" t="str">
            <v>oo</v>
          </cell>
          <cell r="P14" t="str">
            <v>o</v>
          </cell>
          <cell r="R14" t="str">
            <v>oo</v>
          </cell>
          <cell r="T14" t="str">
            <v>oo</v>
          </cell>
          <cell r="V14" t="str">
            <v>ue</v>
          </cell>
          <cell r="X14" t="str">
            <v>白話字的/ɔ/ [o͘] 有時寫成[ou]，因為[o͘]右上角的那點不易見。台羅 oo = ou</v>
          </cell>
        </row>
        <row r="15">
          <cell r="B15">
            <v>12</v>
          </cell>
          <cell r="C15" t="str">
            <v>嬌</v>
          </cell>
          <cell r="D15" t="str">
            <v>iau</v>
          </cell>
          <cell r="E15" t="str">
            <v>iauh</v>
          </cell>
          <cell r="F15" t="str">
            <v>iau</v>
          </cell>
          <cell r="G15" t="str">
            <v>iau?</v>
          </cell>
          <cell r="H15" t="str">
            <v>ㄧㄠ</v>
          </cell>
          <cell r="I15" t="str">
            <v>ㄧㄠㆷ</v>
          </cell>
          <cell r="J15" t="str">
            <v>iau</v>
          </cell>
          <cell r="K15" t="str">
            <v>iauh</v>
          </cell>
          <cell r="L15" t="str">
            <v>iau</v>
          </cell>
          <cell r="M15" t="str">
            <v>iauh</v>
          </cell>
          <cell r="N15" t="str">
            <v>iao</v>
          </cell>
          <cell r="O15" t="str">
            <v>iaoh</v>
          </cell>
          <cell r="P15" t="str">
            <v>iau</v>
          </cell>
          <cell r="Q15" t="str">
            <v>iauh</v>
          </cell>
          <cell r="R15" t="str">
            <v>iau</v>
          </cell>
          <cell r="S15" t="str">
            <v>iauh</v>
          </cell>
          <cell r="T15" t="str">
            <v>iau</v>
          </cell>
          <cell r="U15" t="str">
            <v>iauh</v>
          </cell>
          <cell r="V15" t="str">
            <v>eaou</v>
          </cell>
          <cell r="W15" t="str">
            <v>eaoŭh</v>
          </cell>
        </row>
        <row r="16">
          <cell r="B16">
            <v>13</v>
          </cell>
          <cell r="C16" t="str">
            <v>稽</v>
          </cell>
          <cell r="D16" t="str">
            <v>ei</v>
          </cell>
          <cell r="F16" t="str">
            <v>ei</v>
          </cell>
          <cell r="H16" t="str">
            <v>ㄟ</v>
          </cell>
          <cell r="J16" t="str">
            <v>ei</v>
          </cell>
          <cell r="L16" t="str">
            <v>ei</v>
          </cell>
          <cell r="N16" t="str">
            <v>ei</v>
          </cell>
          <cell r="O16" t="str">
            <v>eih</v>
          </cell>
          <cell r="P16" t="str">
            <v>ei</v>
          </cell>
          <cell r="R16" t="str">
            <v>ei</v>
          </cell>
          <cell r="T16" t="str">
            <v>ei</v>
          </cell>
          <cell r="V16" t="str">
            <v>ey</v>
          </cell>
          <cell r="X16" t="str">
            <v>啼：【雅俗通】Thei2 (他稽下平）；【台羅】The5</v>
          </cell>
        </row>
        <row r="17">
          <cell r="B17">
            <v>14</v>
          </cell>
          <cell r="C17" t="str">
            <v>恭</v>
          </cell>
          <cell r="D17" t="str">
            <v>iong</v>
          </cell>
          <cell r="E17" t="str">
            <v>iok</v>
          </cell>
          <cell r="F17" t="str">
            <v>iɔŋ</v>
          </cell>
          <cell r="G17" t="str">
            <v>iɔk̚</v>
          </cell>
          <cell r="H17" t="str">
            <v>ㄧㆲ</v>
          </cell>
          <cell r="I17" t="str">
            <v>ㄧㆦㆻ</v>
          </cell>
          <cell r="J17" t="str">
            <v>iong</v>
          </cell>
          <cell r="K17" t="str">
            <v>iok</v>
          </cell>
          <cell r="L17" t="str">
            <v>iong</v>
          </cell>
          <cell r="M17" t="str">
            <v>iok</v>
          </cell>
          <cell r="N17" t="str">
            <v>iong</v>
          </cell>
          <cell r="O17" t="str">
            <v>iok</v>
          </cell>
          <cell r="P17" t="str">
            <v>iong</v>
          </cell>
          <cell r="Q17" t="str">
            <v>iok</v>
          </cell>
          <cell r="R17" t="str">
            <v>iong</v>
          </cell>
          <cell r="S17" t="str">
            <v>iok</v>
          </cell>
          <cell r="T17" t="str">
            <v>iong</v>
          </cell>
          <cell r="U17" t="str">
            <v>iok</v>
          </cell>
          <cell r="V17" t="str">
            <v>ëung</v>
          </cell>
          <cell r="W17" t="str">
            <v>ëuk</v>
          </cell>
        </row>
        <row r="18">
          <cell r="B18">
            <v>15</v>
          </cell>
          <cell r="C18" t="str">
            <v>高</v>
          </cell>
          <cell r="D18" t="str">
            <v>o</v>
          </cell>
          <cell r="E18" t="str">
            <v>oh</v>
          </cell>
          <cell r="F18" t="str">
            <v>ə</v>
          </cell>
          <cell r="G18" t="str">
            <v>ə?</v>
          </cell>
          <cell r="H18" t="str">
            <v>ㄜ</v>
          </cell>
          <cell r="I18" t="str">
            <v>ㄜㆷ</v>
          </cell>
          <cell r="J18" t="str">
            <v>o</v>
          </cell>
          <cell r="K18" t="str">
            <v>oh</v>
          </cell>
          <cell r="L18" t="str">
            <v>o</v>
          </cell>
          <cell r="M18" t="str">
            <v>oh</v>
          </cell>
          <cell r="N18" t="str">
            <v>o</v>
          </cell>
          <cell r="O18" t="str">
            <v>oh</v>
          </cell>
          <cell r="P18" t="str">
            <v>or</v>
          </cell>
          <cell r="Q18" t="str">
            <v>orh</v>
          </cell>
          <cell r="R18" t="str">
            <v>o</v>
          </cell>
          <cell r="S18" t="str">
            <v>oh</v>
          </cell>
          <cell r="T18" t="str">
            <v>o</v>
          </cell>
          <cell r="U18" t="str">
            <v>oh</v>
          </cell>
          <cell r="V18" t="str">
            <v>o</v>
          </cell>
          <cell r="W18" t="str">
            <v>ŏh</v>
          </cell>
        </row>
        <row r="19">
          <cell r="B19">
            <v>16</v>
          </cell>
          <cell r="C19" t="str">
            <v>皆</v>
          </cell>
          <cell r="D19" t="str">
            <v>ai</v>
          </cell>
          <cell r="F19" t="str">
            <v>ai</v>
          </cell>
          <cell r="H19" t="str">
            <v>ㄞ</v>
          </cell>
          <cell r="J19" t="str">
            <v>ai</v>
          </cell>
          <cell r="L19" t="str">
            <v>ai</v>
          </cell>
          <cell r="N19" t="str">
            <v>ai</v>
          </cell>
          <cell r="P19" t="str">
            <v>ai</v>
          </cell>
          <cell r="R19" t="str">
            <v>ai</v>
          </cell>
          <cell r="T19" t="str">
            <v>ai</v>
          </cell>
          <cell r="V19" t="str">
            <v>ae</v>
          </cell>
        </row>
        <row r="20">
          <cell r="B20">
            <v>17</v>
          </cell>
          <cell r="C20" t="str">
            <v>巾</v>
          </cell>
          <cell r="D20" t="str">
            <v>in</v>
          </cell>
          <cell r="E20" t="str">
            <v>it</v>
          </cell>
          <cell r="F20" t="str">
            <v>in</v>
          </cell>
          <cell r="G20" t="str">
            <v>it̚</v>
          </cell>
          <cell r="H20" t="str">
            <v>ㄧㄣ</v>
          </cell>
          <cell r="I20" t="str">
            <v>ㄧㆵ</v>
          </cell>
          <cell r="J20" t="str">
            <v>in</v>
          </cell>
          <cell r="K20" t="str">
            <v>it</v>
          </cell>
          <cell r="L20" t="str">
            <v>in</v>
          </cell>
          <cell r="M20" t="str">
            <v>it</v>
          </cell>
          <cell r="N20" t="str">
            <v>in</v>
          </cell>
          <cell r="O20" t="str">
            <v>it</v>
          </cell>
          <cell r="P20" t="str">
            <v>in</v>
          </cell>
          <cell r="Q20" t="str">
            <v>it</v>
          </cell>
          <cell r="R20" t="str">
            <v>in</v>
          </cell>
          <cell r="S20" t="str">
            <v>it</v>
          </cell>
          <cell r="T20" t="str">
            <v>in</v>
          </cell>
          <cell r="U20" t="str">
            <v>it</v>
          </cell>
          <cell r="V20" t="str">
            <v>in</v>
          </cell>
          <cell r="W20" t="str">
            <v>it</v>
          </cell>
        </row>
        <row r="21">
          <cell r="B21">
            <v>18</v>
          </cell>
          <cell r="C21" t="str">
            <v>姜</v>
          </cell>
          <cell r="D21" t="str">
            <v>iang</v>
          </cell>
          <cell r="E21" t="str">
            <v>iak</v>
          </cell>
          <cell r="F21" t="str">
            <v>iaŋ</v>
          </cell>
          <cell r="G21" t="str">
            <v>iak̚</v>
          </cell>
          <cell r="H21" t="str">
            <v>ㄧㄤ</v>
          </cell>
          <cell r="I21" t="str">
            <v>ㄧㄚㆻ</v>
          </cell>
          <cell r="J21" t="str">
            <v>iang</v>
          </cell>
          <cell r="K21" t="str">
            <v>iak</v>
          </cell>
          <cell r="L21" t="str">
            <v>iang</v>
          </cell>
          <cell r="M21" t="str">
            <v>iak</v>
          </cell>
          <cell r="N21" t="str">
            <v>iang</v>
          </cell>
          <cell r="O21" t="str">
            <v>iak</v>
          </cell>
          <cell r="P21" t="str">
            <v>iang</v>
          </cell>
          <cell r="Q21" t="str">
            <v>iak</v>
          </cell>
          <cell r="R21" t="str">
            <v>iang</v>
          </cell>
          <cell r="S21" t="str">
            <v>iak</v>
          </cell>
          <cell r="T21" t="str">
            <v>iang</v>
          </cell>
          <cell r="U21" t="str">
            <v>iak</v>
          </cell>
          <cell r="V21" t="str">
            <v>ëang</v>
          </cell>
          <cell r="W21" t="str">
            <v>ëak</v>
          </cell>
        </row>
        <row r="22">
          <cell r="B22">
            <v>19</v>
          </cell>
          <cell r="C22" t="str">
            <v>甘</v>
          </cell>
          <cell r="D22" t="str">
            <v>am</v>
          </cell>
          <cell r="E22" t="str">
            <v>ap</v>
          </cell>
          <cell r="F22" t="str">
            <v>am</v>
          </cell>
          <cell r="G22" t="str">
            <v>ap̚</v>
          </cell>
          <cell r="H22" t="str">
            <v>ㆰ</v>
          </cell>
          <cell r="I22" t="str">
            <v>ㄚㆴ</v>
          </cell>
          <cell r="J22" t="str">
            <v>am</v>
          </cell>
          <cell r="K22" t="str">
            <v>ap</v>
          </cell>
          <cell r="L22" t="str">
            <v>am</v>
          </cell>
          <cell r="M22" t="str">
            <v>ap</v>
          </cell>
          <cell r="N22" t="str">
            <v>am</v>
          </cell>
          <cell r="O22" t="str">
            <v>ap</v>
          </cell>
          <cell r="P22" t="str">
            <v>am</v>
          </cell>
          <cell r="Q22" t="str">
            <v>ap</v>
          </cell>
          <cell r="R22" t="str">
            <v>am</v>
          </cell>
          <cell r="S22" t="str">
            <v>ap</v>
          </cell>
          <cell r="T22" t="str">
            <v>am</v>
          </cell>
          <cell r="U22" t="str">
            <v>ap</v>
          </cell>
          <cell r="V22" t="str">
            <v>am</v>
          </cell>
          <cell r="W22" t="str">
            <v>ap</v>
          </cell>
        </row>
        <row r="23">
          <cell r="B23">
            <v>20</v>
          </cell>
          <cell r="C23" t="str">
            <v>瓜</v>
          </cell>
          <cell r="D23" t="str">
            <v>ua</v>
          </cell>
          <cell r="E23" t="str">
            <v>uah</v>
          </cell>
          <cell r="F23" t="str">
            <v>ua</v>
          </cell>
          <cell r="G23" t="str">
            <v>ua?</v>
          </cell>
          <cell r="H23" t="str">
            <v>ㄨㄚ</v>
          </cell>
          <cell r="I23" t="str">
            <v>ㄨㄚㆷ</v>
          </cell>
          <cell r="J23" t="str">
            <v>ua</v>
          </cell>
          <cell r="K23" t="str">
            <v>uah</v>
          </cell>
          <cell r="L23" t="str">
            <v>ua</v>
          </cell>
          <cell r="M23" t="str">
            <v>uah</v>
          </cell>
          <cell r="N23" t="str">
            <v>ua</v>
          </cell>
          <cell r="O23" t="str">
            <v>uah</v>
          </cell>
          <cell r="P23" t="str">
            <v>ua</v>
          </cell>
          <cell r="Q23" t="str">
            <v>uah</v>
          </cell>
          <cell r="R23" t="str">
            <v>ua</v>
          </cell>
          <cell r="S23" t="str">
            <v>uah</v>
          </cell>
          <cell r="T23" t="str">
            <v>ua</v>
          </cell>
          <cell r="U23" t="str">
            <v>uah</v>
          </cell>
          <cell r="V23" t="str">
            <v>wa</v>
          </cell>
          <cell r="W23" t="str">
            <v>wăh</v>
          </cell>
        </row>
        <row r="24">
          <cell r="B24">
            <v>21</v>
          </cell>
          <cell r="C24" t="str">
            <v>江</v>
          </cell>
          <cell r="D24" t="str">
            <v>ang</v>
          </cell>
          <cell r="E24" t="str">
            <v>ak</v>
          </cell>
          <cell r="F24" t="str">
            <v>aŋ</v>
          </cell>
          <cell r="G24" t="str">
            <v>ak̚</v>
          </cell>
          <cell r="H24" t="str">
            <v>ㄤ</v>
          </cell>
          <cell r="I24" t="str">
            <v>ㄚㆻ</v>
          </cell>
          <cell r="J24" t="str">
            <v>ang</v>
          </cell>
          <cell r="K24" t="str">
            <v>ak</v>
          </cell>
          <cell r="L24" t="str">
            <v>ang</v>
          </cell>
          <cell r="M24" t="str">
            <v>ak</v>
          </cell>
          <cell r="N24" t="str">
            <v>ang</v>
          </cell>
          <cell r="O24" t="str">
            <v>ak</v>
          </cell>
          <cell r="P24" t="str">
            <v>ang</v>
          </cell>
          <cell r="Q24" t="str">
            <v>ak</v>
          </cell>
          <cell r="R24" t="str">
            <v>ang</v>
          </cell>
          <cell r="S24" t="str">
            <v>ak</v>
          </cell>
          <cell r="T24" t="str">
            <v>ang</v>
          </cell>
          <cell r="U24" t="str">
            <v>ak</v>
          </cell>
          <cell r="V24" t="str">
            <v>ang</v>
          </cell>
          <cell r="W24" t="str">
            <v>ak</v>
          </cell>
        </row>
        <row r="25">
          <cell r="B25">
            <v>22</v>
          </cell>
          <cell r="C25" t="str">
            <v>兼</v>
          </cell>
          <cell r="D25" t="str">
            <v>iam</v>
          </cell>
          <cell r="E25" t="str">
            <v>iap</v>
          </cell>
          <cell r="F25" t="str">
            <v>iam</v>
          </cell>
          <cell r="G25" t="str">
            <v>iap̚</v>
          </cell>
          <cell r="H25" t="str">
            <v>ㄧㆰ</v>
          </cell>
          <cell r="I25" t="str">
            <v>ㄧㄚㆴ</v>
          </cell>
          <cell r="J25" t="str">
            <v>iam</v>
          </cell>
          <cell r="K25" t="str">
            <v>iap</v>
          </cell>
          <cell r="L25" t="str">
            <v>iam</v>
          </cell>
          <cell r="M25" t="str">
            <v>iap</v>
          </cell>
          <cell r="N25" t="str">
            <v>iam</v>
          </cell>
          <cell r="O25" t="str">
            <v>iap</v>
          </cell>
          <cell r="P25" t="str">
            <v>iam</v>
          </cell>
          <cell r="Q25" t="str">
            <v>iap</v>
          </cell>
          <cell r="R25" t="str">
            <v>iam</v>
          </cell>
          <cell r="S25" t="str">
            <v>iap</v>
          </cell>
          <cell r="T25" t="str">
            <v>iam</v>
          </cell>
          <cell r="U25" t="str">
            <v>iap</v>
          </cell>
          <cell r="V25" t="str">
            <v>ëem</v>
          </cell>
          <cell r="W25" t="str">
            <v>ëep</v>
          </cell>
        </row>
        <row r="26">
          <cell r="B26">
            <v>23</v>
          </cell>
          <cell r="C26" t="str">
            <v>交</v>
          </cell>
          <cell r="D26" t="str">
            <v>au</v>
          </cell>
          <cell r="E26" t="str">
            <v>auh</v>
          </cell>
          <cell r="F26" t="str">
            <v>au</v>
          </cell>
          <cell r="G26" t="str">
            <v>au?</v>
          </cell>
          <cell r="H26" t="str">
            <v>ㄠ</v>
          </cell>
          <cell r="I26" t="str">
            <v>ㄠㆷ</v>
          </cell>
          <cell r="J26" t="str">
            <v>au</v>
          </cell>
          <cell r="K26" t="str">
            <v>auh</v>
          </cell>
          <cell r="L26" t="str">
            <v>au</v>
          </cell>
          <cell r="M26" t="str">
            <v>auh</v>
          </cell>
          <cell r="N26" t="str">
            <v>ao</v>
          </cell>
          <cell r="O26" t="str">
            <v>aoh</v>
          </cell>
          <cell r="P26" t="str">
            <v>au</v>
          </cell>
          <cell r="Q26" t="str">
            <v>auh</v>
          </cell>
          <cell r="R26" t="str">
            <v>au</v>
          </cell>
          <cell r="S26" t="str">
            <v>auh</v>
          </cell>
          <cell r="T26" t="str">
            <v>au</v>
          </cell>
          <cell r="U26" t="str">
            <v>auh</v>
          </cell>
          <cell r="V26" t="str">
            <v>aou</v>
          </cell>
          <cell r="W26" t="str">
            <v>aoŭh</v>
          </cell>
          <cell r="X26" t="str">
            <v>aʊ</v>
          </cell>
        </row>
        <row r="27">
          <cell r="B27">
            <v>24</v>
          </cell>
          <cell r="C27" t="str">
            <v>迦</v>
          </cell>
          <cell r="D27" t="str">
            <v>ia</v>
          </cell>
          <cell r="E27" t="str">
            <v>iah</v>
          </cell>
          <cell r="F27" t="str">
            <v>ia</v>
          </cell>
          <cell r="G27" t="str">
            <v>ia?</v>
          </cell>
          <cell r="H27" t="str">
            <v>ㄧㄚ</v>
          </cell>
          <cell r="I27" t="str">
            <v>ㄧㄚㆷ</v>
          </cell>
          <cell r="J27" t="str">
            <v>ia</v>
          </cell>
          <cell r="K27" t="str">
            <v>iah</v>
          </cell>
          <cell r="L27" t="str">
            <v>ia</v>
          </cell>
          <cell r="M27" t="str">
            <v>iah</v>
          </cell>
          <cell r="N27" t="str">
            <v>ia</v>
          </cell>
          <cell r="O27" t="str">
            <v>iah</v>
          </cell>
          <cell r="P27" t="str">
            <v>ia</v>
          </cell>
          <cell r="Q27" t="str">
            <v>iah</v>
          </cell>
          <cell r="R27" t="str">
            <v>ia</v>
          </cell>
          <cell r="S27" t="str">
            <v>iah</v>
          </cell>
          <cell r="T27" t="str">
            <v>ia</v>
          </cell>
          <cell r="U27" t="str">
            <v>iah</v>
          </cell>
          <cell r="V27" t="str">
            <v>ëa</v>
          </cell>
          <cell r="W27" t="str">
            <v>ëăh</v>
          </cell>
          <cell r="X27" t="str">
            <v>【若】：梵文譯音用字，僅限翻念外來語特殊用法。例：般若波羅密多。</v>
          </cell>
        </row>
        <row r="28">
          <cell r="B28">
            <v>25</v>
          </cell>
          <cell r="C28" t="str">
            <v>檜</v>
          </cell>
          <cell r="D28" t="str">
            <v>ue</v>
          </cell>
          <cell r="E28" t="str">
            <v>ueh</v>
          </cell>
          <cell r="F28" t="str">
            <v>ue</v>
          </cell>
          <cell r="G28" t="str">
            <v>ue?</v>
          </cell>
          <cell r="H28" t="str">
            <v>ㄨㆤ</v>
          </cell>
          <cell r="I28" t="str">
            <v>ㄨㆤㆷ</v>
          </cell>
          <cell r="J28" t="str">
            <v>ue</v>
          </cell>
          <cell r="K28" t="str">
            <v>ueh</v>
          </cell>
          <cell r="L28" t="str">
            <v>ue</v>
          </cell>
          <cell r="M28" t="str">
            <v>ueh</v>
          </cell>
          <cell r="N28" t="str">
            <v>ue</v>
          </cell>
          <cell r="O28" t="str">
            <v>ueh</v>
          </cell>
          <cell r="P28" t="str">
            <v>ue</v>
          </cell>
          <cell r="Q28" t="str">
            <v>ueh</v>
          </cell>
          <cell r="R28" t="str">
            <v>ue</v>
          </cell>
          <cell r="S28" t="str">
            <v>ueh</v>
          </cell>
          <cell r="T28" t="str">
            <v>ue</v>
          </cell>
          <cell r="U28" t="str">
            <v>ueh</v>
          </cell>
          <cell r="V28" t="str">
            <v>öey</v>
          </cell>
          <cell r="W28" t="str">
            <v>öĕyh</v>
          </cell>
        </row>
        <row r="29">
          <cell r="B29">
            <v>26</v>
          </cell>
          <cell r="C29" t="str">
            <v>監</v>
          </cell>
          <cell r="D29" t="str">
            <v>ann</v>
          </cell>
          <cell r="E29" t="str">
            <v>annh</v>
          </cell>
          <cell r="F29" t="str">
            <v>ã</v>
          </cell>
          <cell r="G29" t="str">
            <v>ã?</v>
          </cell>
          <cell r="H29" t="str">
            <v>ㆩ</v>
          </cell>
          <cell r="I29" t="str">
            <v>ㆩㆷ</v>
          </cell>
          <cell r="J29" t="str">
            <v>aⁿ</v>
          </cell>
          <cell r="K29" t="str">
            <v>aⁿh</v>
          </cell>
          <cell r="L29" t="str">
            <v>ann</v>
          </cell>
          <cell r="M29" t="str">
            <v>annh</v>
          </cell>
          <cell r="N29" t="str">
            <v>na</v>
          </cell>
          <cell r="O29" t="str">
            <v>nah</v>
          </cell>
          <cell r="P29" t="str">
            <v>ann</v>
          </cell>
          <cell r="Q29" t="str">
            <v>annh</v>
          </cell>
          <cell r="R29" t="str">
            <v>ann</v>
          </cell>
          <cell r="S29" t="str">
            <v>annh</v>
          </cell>
          <cell r="T29" t="str">
            <v>ann</v>
          </cell>
          <cell r="U29" t="str">
            <v>annh</v>
          </cell>
          <cell r="V29" t="str">
            <v>ⁿa</v>
          </cell>
          <cell r="W29" t="str">
            <v>ⁿăh</v>
          </cell>
          <cell r="X29" t="str">
            <v>Lann = Na</v>
          </cell>
        </row>
        <row r="30">
          <cell r="B30">
            <v>27</v>
          </cell>
          <cell r="C30" t="str">
            <v>艍</v>
          </cell>
          <cell r="D30" t="str">
            <v>u</v>
          </cell>
          <cell r="E30" t="str">
            <v>uh</v>
          </cell>
          <cell r="F30" t="str">
            <v>u</v>
          </cell>
          <cell r="G30" t="str">
            <v>u?</v>
          </cell>
          <cell r="H30" t="str">
            <v>ㄨ</v>
          </cell>
          <cell r="I30" t="str">
            <v>ㄨㆷ</v>
          </cell>
          <cell r="J30" t="str">
            <v>u</v>
          </cell>
          <cell r="K30" t="str">
            <v>uh</v>
          </cell>
          <cell r="L30" t="str">
            <v>u</v>
          </cell>
          <cell r="M30" t="str">
            <v>uh</v>
          </cell>
          <cell r="N30" t="str">
            <v>u</v>
          </cell>
          <cell r="O30" t="str">
            <v>uh</v>
          </cell>
          <cell r="P30" t="str">
            <v>u</v>
          </cell>
          <cell r="Q30" t="str">
            <v>uh</v>
          </cell>
          <cell r="R30" t="str">
            <v>u</v>
          </cell>
          <cell r="S30" t="str">
            <v>uh</v>
          </cell>
          <cell r="T30" t="str">
            <v>u</v>
          </cell>
          <cell r="U30" t="str">
            <v>uh</v>
          </cell>
          <cell r="V30" t="str">
            <v>oo</v>
          </cell>
          <cell r="W30" t="str">
            <v>oŏh</v>
          </cell>
          <cell r="X30" t="str">
            <v>海腔</v>
          </cell>
        </row>
        <row r="31">
          <cell r="B31">
            <v>28</v>
          </cell>
          <cell r="C31" t="str">
            <v>膠</v>
          </cell>
          <cell r="D31" t="str">
            <v>a</v>
          </cell>
          <cell r="E31" t="str">
            <v>ah</v>
          </cell>
          <cell r="F31" t="str">
            <v>a</v>
          </cell>
          <cell r="G31" t="str">
            <v>a?</v>
          </cell>
          <cell r="H31" t="str">
            <v>ㄚ</v>
          </cell>
          <cell r="I31" t="str">
            <v>ㄚㆷ</v>
          </cell>
          <cell r="J31" t="str">
            <v>a</v>
          </cell>
          <cell r="K31" t="str">
            <v>ah</v>
          </cell>
          <cell r="L31" t="str">
            <v>a</v>
          </cell>
          <cell r="M31" t="str">
            <v>ah</v>
          </cell>
          <cell r="N31" t="str">
            <v>a</v>
          </cell>
          <cell r="O31" t="str">
            <v>ah</v>
          </cell>
          <cell r="P31" t="str">
            <v>a</v>
          </cell>
          <cell r="Q31" t="str">
            <v>ah</v>
          </cell>
          <cell r="R31" t="str">
            <v>a</v>
          </cell>
          <cell r="S31" t="str">
            <v>ah</v>
          </cell>
          <cell r="T31" t="str">
            <v>a</v>
          </cell>
          <cell r="U31" t="str">
            <v>ah</v>
          </cell>
          <cell r="V31" t="str">
            <v>a</v>
          </cell>
          <cell r="W31" t="str">
            <v>ăh</v>
          </cell>
        </row>
        <row r="32">
          <cell r="B32">
            <v>29</v>
          </cell>
          <cell r="C32" t="str">
            <v>居</v>
          </cell>
          <cell r="D32" t="str">
            <v>i</v>
          </cell>
          <cell r="E32" t="str">
            <v>ih</v>
          </cell>
          <cell r="F32" t="str">
            <v>i</v>
          </cell>
          <cell r="G32" t="str">
            <v>i?</v>
          </cell>
          <cell r="H32" t="str">
            <v>ㄧ</v>
          </cell>
          <cell r="I32" t="str">
            <v>ㄧㆷ</v>
          </cell>
          <cell r="J32" t="str">
            <v>i</v>
          </cell>
          <cell r="K32" t="str">
            <v>ih</v>
          </cell>
          <cell r="L32" t="str">
            <v>i</v>
          </cell>
          <cell r="M32" t="str">
            <v>ih</v>
          </cell>
          <cell r="N32" t="str">
            <v>i</v>
          </cell>
          <cell r="O32" t="str">
            <v>ih</v>
          </cell>
          <cell r="P32" t="str">
            <v>i</v>
          </cell>
          <cell r="Q32" t="str">
            <v>ih</v>
          </cell>
          <cell r="R32" t="str">
            <v>i</v>
          </cell>
          <cell r="S32" t="str">
            <v>ih</v>
          </cell>
          <cell r="T32" t="str">
            <v>i</v>
          </cell>
          <cell r="U32" t="str">
            <v>ih</v>
          </cell>
          <cell r="V32" t="str">
            <v>e</v>
          </cell>
          <cell r="W32" t="str">
            <v>eĕh</v>
          </cell>
        </row>
        <row r="33">
          <cell r="B33">
            <v>30</v>
          </cell>
          <cell r="C33" t="str">
            <v>丩</v>
          </cell>
          <cell r="D33" t="str">
            <v>iu</v>
          </cell>
          <cell r="F33" t="str">
            <v>iu</v>
          </cell>
          <cell r="H33" t="str">
            <v>ㄧㄨ</v>
          </cell>
          <cell r="J33" t="str">
            <v>iu</v>
          </cell>
          <cell r="L33" t="str">
            <v>iu</v>
          </cell>
          <cell r="N33" t="str">
            <v>iu</v>
          </cell>
          <cell r="P33" t="str">
            <v>iu</v>
          </cell>
          <cell r="R33" t="str">
            <v>iu</v>
          </cell>
          <cell r="T33" t="str">
            <v>iu</v>
          </cell>
          <cell r="V33" t="str">
            <v>ew</v>
          </cell>
        </row>
        <row r="34">
          <cell r="B34">
            <v>31</v>
          </cell>
          <cell r="C34" t="str">
            <v>更</v>
          </cell>
          <cell r="D34" t="str">
            <v>enn</v>
          </cell>
          <cell r="E34" t="str">
            <v>ennh</v>
          </cell>
          <cell r="F34" t="str">
            <v>ẽ</v>
          </cell>
          <cell r="G34" t="str">
            <v>ẽ?</v>
          </cell>
          <cell r="H34" t="str">
            <v>ㆥ</v>
          </cell>
          <cell r="I34" t="str">
            <v>ㆥㆷ</v>
          </cell>
          <cell r="J34" t="str">
            <v>eⁿ</v>
          </cell>
          <cell r="K34" t="str">
            <v>eⁿh</v>
          </cell>
          <cell r="L34" t="str">
            <v>enn</v>
          </cell>
          <cell r="M34" t="str">
            <v>ennh</v>
          </cell>
          <cell r="N34" t="str">
            <v>ne</v>
          </cell>
          <cell r="O34" t="str">
            <v>neh</v>
          </cell>
          <cell r="P34" t="str">
            <v>enn</v>
          </cell>
          <cell r="Q34" t="str">
            <v>ennh</v>
          </cell>
          <cell r="R34" t="str">
            <v>enn</v>
          </cell>
          <cell r="S34" t="str">
            <v>ennh</v>
          </cell>
          <cell r="T34" t="str">
            <v>enn</v>
          </cell>
          <cell r="U34" t="str">
            <v>ennh</v>
          </cell>
          <cell r="V34" t="str">
            <v>aiⁿᶢ</v>
          </cell>
          <cell r="W34" t="str">
            <v>aĭⁿᶢh</v>
          </cell>
          <cell r="X34" t="str">
            <v>箏</v>
          </cell>
        </row>
        <row r="35">
          <cell r="B35">
            <v>32</v>
          </cell>
          <cell r="C35" t="str">
            <v>褌</v>
          </cell>
          <cell r="D35" t="str">
            <v>uinn</v>
          </cell>
          <cell r="F35" t="str">
            <v>uĩ</v>
          </cell>
          <cell r="H35" t="str">
            <v>ㄨㆪ</v>
          </cell>
          <cell r="J35" t="str">
            <v>uiⁿ</v>
          </cell>
          <cell r="L35" t="str">
            <v>uinn</v>
          </cell>
          <cell r="N35" t="str">
            <v>nui</v>
          </cell>
          <cell r="P35" t="str">
            <v>uinn</v>
          </cell>
          <cell r="R35" t="str">
            <v>uinn</v>
          </cell>
          <cell r="T35" t="str">
            <v>uinn</v>
          </cell>
          <cell r="V35" t="str">
            <v>wuiⁿᶢ</v>
          </cell>
          <cell r="X35" t="str">
            <v>【彙音】褌：-ng</v>
          </cell>
        </row>
        <row r="36">
          <cell r="B36">
            <v>33</v>
          </cell>
          <cell r="C36" t="str">
            <v>茄</v>
          </cell>
          <cell r="D36" t="str">
            <v>io</v>
          </cell>
          <cell r="E36" t="str">
            <v>ioh</v>
          </cell>
          <cell r="F36" t="str">
            <v>iə</v>
          </cell>
          <cell r="G36" t="str">
            <v>iə?</v>
          </cell>
          <cell r="H36" t="str">
            <v>ㄧㄜ</v>
          </cell>
          <cell r="I36" t="str">
            <v>ㄧㄜㆷ</v>
          </cell>
          <cell r="J36" t="str">
            <v>io</v>
          </cell>
          <cell r="K36" t="str">
            <v>ioh</v>
          </cell>
          <cell r="L36" t="str">
            <v>io</v>
          </cell>
          <cell r="M36" t="str">
            <v>ioh</v>
          </cell>
          <cell r="N36" t="str">
            <v>io</v>
          </cell>
          <cell r="O36" t="str">
            <v>ioh</v>
          </cell>
          <cell r="P36" t="str">
            <v>io</v>
          </cell>
          <cell r="Q36" t="str">
            <v>ioh</v>
          </cell>
          <cell r="R36" t="str">
            <v>io</v>
          </cell>
          <cell r="S36" t="str">
            <v>ioh</v>
          </cell>
          <cell r="T36" t="str">
            <v>io</v>
          </cell>
          <cell r="U36" t="str">
            <v>ioh</v>
          </cell>
          <cell r="V36" t="str">
            <v>ëo</v>
          </cell>
          <cell r="W36" t="str">
            <v>ëŏh</v>
          </cell>
        </row>
        <row r="37">
          <cell r="B37">
            <v>34</v>
          </cell>
          <cell r="C37" t="str">
            <v>梔</v>
          </cell>
          <cell r="D37" t="str">
            <v>inn</v>
          </cell>
          <cell r="E37" t="str">
            <v>innh</v>
          </cell>
          <cell r="F37" t="str">
            <v>ĩ</v>
          </cell>
          <cell r="G37" t="str">
            <v>ĩ?</v>
          </cell>
          <cell r="H37" t="str">
            <v>ㆪ</v>
          </cell>
          <cell r="I37" t="str">
            <v>ㆪㆷ</v>
          </cell>
          <cell r="J37" t="str">
            <v>iⁿ</v>
          </cell>
          <cell r="K37" t="str">
            <v>iⁿh</v>
          </cell>
          <cell r="L37" t="str">
            <v>inn</v>
          </cell>
          <cell r="M37" t="str">
            <v>innh</v>
          </cell>
          <cell r="N37" t="str">
            <v>ni</v>
          </cell>
          <cell r="O37" t="str">
            <v>nih</v>
          </cell>
          <cell r="P37" t="str">
            <v>inn</v>
          </cell>
          <cell r="Q37" t="str">
            <v>innh</v>
          </cell>
          <cell r="R37" t="str">
            <v>inn</v>
          </cell>
          <cell r="S37" t="str">
            <v>innh</v>
          </cell>
          <cell r="T37" t="str">
            <v>inn</v>
          </cell>
          <cell r="U37" t="str">
            <v>innh</v>
          </cell>
          <cell r="V37" t="str">
            <v>eeⁿᶢ</v>
          </cell>
          <cell r="W37" t="str">
            <v>eĕⁿᶢh</v>
          </cell>
        </row>
        <row r="38">
          <cell r="B38">
            <v>35</v>
          </cell>
          <cell r="C38" t="str">
            <v>薑</v>
          </cell>
          <cell r="D38" t="str">
            <v>ionn</v>
          </cell>
          <cell r="F38" t="str">
            <v>ĩɔ̃</v>
          </cell>
          <cell r="H38" t="str">
            <v>ㄧㆧ</v>
          </cell>
          <cell r="J38" t="str">
            <v>ioⁿ</v>
          </cell>
          <cell r="L38" t="str">
            <v>ionn</v>
          </cell>
          <cell r="N38" t="str">
            <v>nioo</v>
          </cell>
          <cell r="P38" t="str">
            <v>ionn</v>
          </cell>
          <cell r="R38" t="str">
            <v>ionn</v>
          </cell>
          <cell r="T38" t="str">
            <v>ionn</v>
          </cell>
          <cell r="V38" t="str">
            <v>ëoⁿᶢ</v>
          </cell>
          <cell r="X38" t="str">
            <v>彙音的薑轉到牛</v>
          </cell>
        </row>
        <row r="39">
          <cell r="B39">
            <v>36</v>
          </cell>
          <cell r="C39" t="str">
            <v>驚</v>
          </cell>
          <cell r="D39" t="str">
            <v>iann</v>
          </cell>
          <cell r="F39" t="str">
            <v>iã</v>
          </cell>
          <cell r="H39" t="str">
            <v>ㄧㆩ</v>
          </cell>
          <cell r="J39" t="str">
            <v>iaⁿ</v>
          </cell>
          <cell r="L39" t="str">
            <v>iannh</v>
          </cell>
          <cell r="N39" t="str">
            <v>nia</v>
          </cell>
          <cell r="P39" t="str">
            <v>iannh</v>
          </cell>
          <cell r="R39" t="str">
            <v>iannh</v>
          </cell>
          <cell r="T39" t="str">
            <v>iannh</v>
          </cell>
          <cell r="V39" t="str">
            <v>ëⁿa</v>
          </cell>
          <cell r="X39" t="str">
            <v>娘： Liann5</v>
          </cell>
        </row>
        <row r="40">
          <cell r="B40">
            <v>37</v>
          </cell>
          <cell r="C40" t="str">
            <v>官</v>
          </cell>
          <cell r="D40" t="str">
            <v>uann</v>
          </cell>
          <cell r="F40" t="str">
            <v>ũã</v>
          </cell>
          <cell r="H40" t="str">
            <v>ㄨㆩ</v>
          </cell>
          <cell r="J40" t="str">
            <v>uaⁿ</v>
          </cell>
          <cell r="L40" t="str">
            <v>uann</v>
          </cell>
          <cell r="N40" t="str">
            <v>nua</v>
          </cell>
          <cell r="P40" t="str">
            <v>uann</v>
          </cell>
          <cell r="R40" t="str">
            <v>uann</v>
          </cell>
          <cell r="T40" t="str">
            <v>uann</v>
          </cell>
          <cell r="V40" t="str">
            <v>wⁿa</v>
          </cell>
        </row>
        <row r="41">
          <cell r="B41">
            <v>38</v>
          </cell>
          <cell r="C41" t="str">
            <v>鋼</v>
          </cell>
          <cell r="D41" t="str">
            <v>ng</v>
          </cell>
          <cell r="F41" t="str">
            <v>ŋ̍</v>
          </cell>
          <cell r="H41" t="str">
            <v>ㆭ</v>
          </cell>
          <cell r="J41" t="str">
            <v>ng</v>
          </cell>
          <cell r="L41" t="str">
            <v>ng</v>
          </cell>
          <cell r="N41" t="str">
            <v>ng</v>
          </cell>
          <cell r="P41" t="str">
            <v>ng</v>
          </cell>
          <cell r="R41" t="str">
            <v>ng</v>
          </cell>
          <cell r="T41" t="str">
            <v>ng</v>
          </cell>
          <cell r="V41" t="str">
            <v>eⁿᶢ</v>
          </cell>
        </row>
        <row r="42">
          <cell r="B42">
            <v>39</v>
          </cell>
          <cell r="C42" t="str">
            <v>伽</v>
          </cell>
          <cell r="D42" t="str">
            <v>e</v>
          </cell>
          <cell r="E42" t="str">
            <v>eh</v>
          </cell>
          <cell r="F42" t="str">
            <v>e</v>
          </cell>
          <cell r="G42" t="str">
            <v>e?</v>
          </cell>
          <cell r="H42" t="str">
            <v>ㆤ</v>
          </cell>
          <cell r="I42" t="str">
            <v>ㆤㆷ</v>
          </cell>
          <cell r="J42" t="str">
            <v>e</v>
          </cell>
          <cell r="K42" t="str">
            <v>eh</v>
          </cell>
          <cell r="L42" t="str">
            <v>e</v>
          </cell>
          <cell r="M42" t="str">
            <v>eh</v>
          </cell>
          <cell r="N42" t="str">
            <v>e</v>
          </cell>
          <cell r="O42" t="str">
            <v>eh</v>
          </cell>
          <cell r="P42" t="str">
            <v>e</v>
          </cell>
          <cell r="Q42" t="str">
            <v>eh</v>
          </cell>
          <cell r="R42" t="str">
            <v>e</v>
          </cell>
          <cell r="S42" t="str">
            <v>eh</v>
          </cell>
          <cell r="T42" t="str">
            <v>e</v>
          </cell>
          <cell r="U42" t="str">
            <v>eh</v>
          </cell>
          <cell r="V42" t="str">
            <v>ay</v>
          </cell>
          <cell r="W42" t="str">
            <v>ăyh</v>
          </cell>
        </row>
        <row r="43">
          <cell r="B43">
            <v>40</v>
          </cell>
          <cell r="C43" t="str">
            <v>閒</v>
          </cell>
          <cell r="D43" t="str">
            <v>ainn</v>
          </cell>
          <cell r="F43" t="str">
            <v>ãĩ</v>
          </cell>
          <cell r="H43" t="str">
            <v>ㆮ</v>
          </cell>
          <cell r="J43" t="str">
            <v>aiⁿ</v>
          </cell>
          <cell r="L43" t="str">
            <v>ainn</v>
          </cell>
          <cell r="N43" t="str">
            <v>nai</v>
          </cell>
          <cell r="P43" t="str">
            <v>ainn</v>
          </cell>
          <cell r="R43" t="str">
            <v>ainn</v>
          </cell>
          <cell r="T43" t="str">
            <v>ainn</v>
          </cell>
          <cell r="V43" t="str">
            <v>aeⁿᶢ</v>
          </cell>
          <cell r="X43" t="str">
            <v>閒：Kainn1，為「同安」音；間：Kainn1</v>
          </cell>
        </row>
        <row r="44">
          <cell r="B44">
            <v>41</v>
          </cell>
          <cell r="C44" t="str">
            <v>姑</v>
          </cell>
          <cell r="D44" t="str">
            <v>oonn</v>
          </cell>
          <cell r="F44" t="str">
            <v>ɔ̃ũ</v>
          </cell>
          <cell r="H44" t="str">
            <v>ㆧ</v>
          </cell>
          <cell r="J44" t="str">
            <v>oⁿ</v>
          </cell>
          <cell r="L44" t="str">
            <v>oonn</v>
          </cell>
          <cell r="N44" t="str">
            <v>noo</v>
          </cell>
          <cell r="P44" t="str">
            <v>oonn</v>
          </cell>
          <cell r="R44" t="str">
            <v>oonn</v>
          </cell>
          <cell r="T44" t="str">
            <v>oonn</v>
          </cell>
          <cell r="V44" t="str">
            <v>ⁿue</v>
          </cell>
          <cell r="X44" t="str">
            <v>台羅 oonn = ounn</v>
          </cell>
        </row>
        <row r="45">
          <cell r="B45">
            <v>42</v>
          </cell>
          <cell r="C45" t="str">
            <v>姆</v>
          </cell>
          <cell r="D45" t="str">
            <v>m</v>
          </cell>
          <cell r="F45" t="str">
            <v>m̩</v>
          </cell>
          <cell r="H45" t="str">
            <v>ㆬ</v>
          </cell>
          <cell r="J45" t="str">
            <v>m</v>
          </cell>
          <cell r="L45" t="str">
            <v>m</v>
          </cell>
          <cell r="N45" t="str">
            <v>m</v>
          </cell>
          <cell r="P45" t="str">
            <v>m</v>
          </cell>
          <cell r="R45" t="str">
            <v>m</v>
          </cell>
          <cell r="T45" t="str">
            <v>m</v>
          </cell>
          <cell r="V45" t="str">
            <v>uᵐ</v>
          </cell>
        </row>
        <row r="46">
          <cell r="B46">
            <v>43</v>
          </cell>
          <cell r="C46" t="str">
            <v>光</v>
          </cell>
          <cell r="D46" t="str">
            <v>uang</v>
          </cell>
          <cell r="E46" t="str">
            <v>uak</v>
          </cell>
          <cell r="F46" t="str">
            <v>uaŋ</v>
          </cell>
          <cell r="G46" t="str">
            <v>uak̚</v>
          </cell>
          <cell r="H46" t="str">
            <v>ㄨㄤ</v>
          </cell>
          <cell r="I46" t="str">
            <v>ㄨㄚㆻ</v>
          </cell>
          <cell r="J46" t="str">
            <v>uang</v>
          </cell>
          <cell r="K46" t="str">
            <v>uak</v>
          </cell>
          <cell r="L46" t="str">
            <v>uang</v>
          </cell>
          <cell r="M46" t="str">
            <v>uak</v>
          </cell>
          <cell r="N46" t="str">
            <v>uang</v>
          </cell>
          <cell r="O46" t="str">
            <v>uak</v>
          </cell>
          <cell r="P46" t="str">
            <v>uang</v>
          </cell>
          <cell r="Q46" t="str">
            <v>uak</v>
          </cell>
          <cell r="R46" t="str">
            <v>uang</v>
          </cell>
          <cell r="S46" t="str">
            <v>uak</v>
          </cell>
          <cell r="T46" t="str">
            <v>uang</v>
          </cell>
          <cell r="U46" t="str">
            <v>uak</v>
          </cell>
          <cell r="V46" t="str">
            <v>wang</v>
          </cell>
          <cell r="W46" t="str">
            <v>wak</v>
          </cell>
        </row>
        <row r="47">
          <cell r="B47">
            <v>44</v>
          </cell>
          <cell r="C47" t="str">
            <v>閂</v>
          </cell>
          <cell r="D47" t="str">
            <v>uainn</v>
          </cell>
          <cell r="E47" t="str">
            <v>uainnh</v>
          </cell>
          <cell r="F47" t="str">
            <v>uãĩ</v>
          </cell>
          <cell r="G47" t="str">
            <v>uãĩ?</v>
          </cell>
          <cell r="H47" t="str">
            <v>ㄨㆮ</v>
          </cell>
          <cell r="I47" t="str">
            <v>ㄨㆮㆷ</v>
          </cell>
          <cell r="J47" t="str">
            <v>uaiⁿ</v>
          </cell>
          <cell r="K47" t="str">
            <v>uaiⁿh</v>
          </cell>
          <cell r="L47" t="str">
            <v>uainn</v>
          </cell>
          <cell r="M47" t="str">
            <v>uainnh</v>
          </cell>
          <cell r="N47" t="str">
            <v>nuai</v>
          </cell>
          <cell r="O47" t="str">
            <v>nuaih</v>
          </cell>
          <cell r="P47" t="str">
            <v>uainn</v>
          </cell>
          <cell r="Q47" t="str">
            <v>uainnh</v>
          </cell>
          <cell r="R47" t="str">
            <v>uainn</v>
          </cell>
          <cell r="S47" t="str">
            <v>uainnh</v>
          </cell>
          <cell r="T47" t="str">
            <v>uainn</v>
          </cell>
          <cell r="U47" t="str">
            <v>uainnh</v>
          </cell>
          <cell r="V47" t="str">
            <v>waeⁿᶢ</v>
          </cell>
          <cell r="W47" t="str">
            <v>waĕⁿᶢh</v>
          </cell>
          <cell r="X47" t="str">
            <v>閂 (Tshuann) : 興事的意思</v>
          </cell>
        </row>
        <row r="48">
          <cell r="B48">
            <v>45</v>
          </cell>
          <cell r="C48" t="str">
            <v>糜</v>
          </cell>
          <cell r="D48" t="str">
            <v>uenn</v>
          </cell>
          <cell r="E48" t="str">
            <v>uennh</v>
          </cell>
          <cell r="F48" t="str">
            <v>uẽ</v>
          </cell>
          <cell r="H48" t="str">
            <v>ㄨㆥ</v>
          </cell>
          <cell r="J48" t="str">
            <v>ueⁿ</v>
          </cell>
          <cell r="L48" t="str">
            <v>uenn</v>
          </cell>
          <cell r="N48" t="str">
            <v>nue</v>
          </cell>
          <cell r="P48" t="str">
            <v>uenn</v>
          </cell>
          <cell r="R48" t="str">
            <v>uenn</v>
          </cell>
          <cell r="T48" t="str">
            <v>uenn</v>
          </cell>
          <cell r="V48" t="str">
            <v>ⁿöey</v>
          </cell>
          <cell r="X48" t="str">
            <v>檜、糜：現在漳州各地主要腔口不存在 /i/ 尾，亦爲簡便故，今式羅馬字僅寫ue</v>
          </cell>
        </row>
        <row r="49">
          <cell r="B49">
            <v>46</v>
          </cell>
          <cell r="C49" t="str">
            <v>嘄</v>
          </cell>
          <cell r="D49" t="str">
            <v>iaunn</v>
          </cell>
          <cell r="E49" t="str">
            <v>iaunnh</v>
          </cell>
          <cell r="F49" t="str">
            <v>ĩãũ</v>
          </cell>
          <cell r="G49" t="str">
            <v>ĩãũ?</v>
          </cell>
          <cell r="H49" t="str">
            <v>ㄧㆯ</v>
          </cell>
          <cell r="I49" t="str">
            <v>ㄧㆯㆷ</v>
          </cell>
          <cell r="J49" t="str">
            <v>iauⁿ</v>
          </cell>
          <cell r="K49" t="str">
            <v>iauⁿh</v>
          </cell>
          <cell r="L49" t="str">
            <v>iaunn</v>
          </cell>
          <cell r="M49" t="str">
            <v>iaunnh</v>
          </cell>
          <cell r="N49" t="str">
            <v>niao</v>
          </cell>
          <cell r="O49" t="str">
            <v>niaoh</v>
          </cell>
          <cell r="P49" t="str">
            <v>iaunn</v>
          </cell>
          <cell r="Q49" t="str">
            <v>iaunnh</v>
          </cell>
          <cell r="R49" t="str">
            <v>iaunn</v>
          </cell>
          <cell r="S49" t="str">
            <v>iaunnh</v>
          </cell>
          <cell r="T49" t="str">
            <v>iaunn</v>
          </cell>
          <cell r="U49" t="str">
            <v>iaunnh</v>
          </cell>
          <cell r="V49" t="str">
            <v>ⁿeaou</v>
          </cell>
          <cell r="W49" t="str">
            <v>ⁿeaoŭh</v>
          </cell>
        </row>
        <row r="50">
          <cell r="B50">
            <v>47</v>
          </cell>
          <cell r="C50" t="str">
            <v>箴</v>
          </cell>
          <cell r="D50" t="str">
            <v>om</v>
          </cell>
          <cell r="E50" t="str">
            <v>op</v>
          </cell>
          <cell r="F50" t="str">
            <v>ɔm</v>
          </cell>
          <cell r="G50" t="str">
            <v>ɔp̚</v>
          </cell>
          <cell r="H50" t="str">
            <v>ㆱ</v>
          </cell>
          <cell r="I50" t="str">
            <v>ㆦㆴ</v>
          </cell>
          <cell r="J50" t="str">
            <v>om</v>
          </cell>
          <cell r="K50" t="str">
            <v>op</v>
          </cell>
          <cell r="L50" t="str">
            <v>om</v>
          </cell>
          <cell r="M50" t="str">
            <v>op</v>
          </cell>
          <cell r="N50" t="str">
            <v>om</v>
          </cell>
          <cell r="O50" t="str">
            <v>op</v>
          </cell>
          <cell r="P50" t="str">
            <v>om</v>
          </cell>
          <cell r="Q50" t="str">
            <v>op</v>
          </cell>
          <cell r="R50" t="str">
            <v>om</v>
          </cell>
          <cell r="S50" t="str">
            <v>op</v>
          </cell>
          <cell r="T50" t="str">
            <v>om</v>
          </cell>
          <cell r="U50" t="str">
            <v>op</v>
          </cell>
          <cell r="V50" t="str">
            <v>om</v>
          </cell>
          <cell r="W50" t="str">
            <v>ŏmh</v>
          </cell>
        </row>
        <row r="51">
          <cell r="B51">
            <v>48</v>
          </cell>
          <cell r="C51" t="str">
            <v>爻</v>
          </cell>
          <cell r="D51" t="str">
            <v>aunn</v>
          </cell>
          <cell r="F51" t="str">
            <v>ãũ</v>
          </cell>
          <cell r="H51" t="str">
            <v>ㆯ</v>
          </cell>
          <cell r="J51" t="str">
            <v>auⁿ</v>
          </cell>
          <cell r="L51" t="str">
            <v>aunn</v>
          </cell>
          <cell r="N51" t="str">
            <v>nao</v>
          </cell>
          <cell r="P51" t="str">
            <v>aunn</v>
          </cell>
          <cell r="R51" t="str">
            <v>aunn</v>
          </cell>
          <cell r="T51" t="str">
            <v>aunn</v>
          </cell>
          <cell r="V51" t="str">
            <v>ⁿaou</v>
          </cell>
        </row>
        <row r="52">
          <cell r="B52">
            <v>49</v>
          </cell>
          <cell r="C52" t="str">
            <v>扛</v>
          </cell>
          <cell r="D52" t="str">
            <v>onn</v>
          </cell>
          <cell r="E52" t="str">
            <v>onnh</v>
          </cell>
          <cell r="F52" t="str">
            <v>õ</v>
          </cell>
          <cell r="G52" t="str">
            <v>õh</v>
          </cell>
          <cell r="H52" t="str">
            <v>ㆧ</v>
          </cell>
          <cell r="I52" t="str">
            <v>ㆧㆷ</v>
          </cell>
          <cell r="J52" t="str">
            <v>oⁿ</v>
          </cell>
          <cell r="K52" t="str">
            <v>oⁿh</v>
          </cell>
          <cell r="L52" t="str">
            <v>onn</v>
          </cell>
          <cell r="M52" t="str">
            <v>onnh</v>
          </cell>
          <cell r="N52" t="str">
            <v>noo</v>
          </cell>
          <cell r="P52" t="str">
            <v>onn</v>
          </cell>
          <cell r="Q52" t="str">
            <v>onnh</v>
          </cell>
          <cell r="R52" t="str">
            <v>onn</v>
          </cell>
          <cell r="S52" t="str">
            <v>onnh</v>
          </cell>
          <cell r="T52" t="str">
            <v>onn</v>
          </cell>
          <cell r="U52" t="str">
            <v>onnh</v>
          </cell>
          <cell r="V52" t="str">
            <v>ⁿo</v>
          </cell>
          <cell r="W52" t="str">
            <v>ⁿŏh</v>
          </cell>
          <cell r="X52" t="str">
            <v>長泰音</v>
          </cell>
        </row>
        <row r="53">
          <cell r="B53">
            <v>50</v>
          </cell>
          <cell r="C53" t="str">
            <v>牛</v>
          </cell>
          <cell r="D53" t="str">
            <v>iunn</v>
          </cell>
          <cell r="F53" t="str">
            <v>iũ</v>
          </cell>
          <cell r="H53" t="str">
            <v>ㄧㆫ</v>
          </cell>
          <cell r="J53" t="str">
            <v>iuⁿ</v>
          </cell>
          <cell r="L53" t="str">
            <v>iunn</v>
          </cell>
          <cell r="N53" t="str">
            <v>niu</v>
          </cell>
          <cell r="P53" t="str">
            <v>iunn</v>
          </cell>
          <cell r="R53" t="str">
            <v>iunn</v>
          </cell>
          <cell r="T53" t="str">
            <v>iunn</v>
          </cell>
          <cell r="V53" t="str">
            <v>ⁿew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漢字標音"/>
      <sheetName val="【拼音】白話字"/>
      <sheetName val="【拼音】方音"/>
      <sheetName val="【拼音】閩拼"/>
      <sheetName val="聲母表"/>
      <sheetName val="韻母表"/>
      <sheetName val="顎音化聲母"/>
      <sheetName val="白話字音節列表"/>
      <sheetName val="白話字八音反切"/>
      <sheetName val="台羅八音反切"/>
      <sheetName val="【設定】韻母排序對照表"/>
      <sheetName val="【設定】聲調對照表"/>
      <sheetName val="閩拼八音反切"/>
      <sheetName val="方音八音反切"/>
      <sheetName val="【設定】總表"/>
      <sheetName val="十五音-聲韻清單"/>
      <sheetName val="十五音韻母對照表"/>
      <sheetName val="通用拚音-輔音"/>
      <sheetName val="通用拚音-韻母"/>
      <sheetName val="閩拼聲表"/>
      <sheetName val="閩拼韻表"/>
      <sheetName val="閩拼調表"/>
      <sheetName val="【聲調】列表-bak"/>
      <sheetName val="【設定】排序表"/>
      <sheetName val="【設定】50韻母八音反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zoomScale="90" zoomScaleNormal="90" workbookViewId="0">
      <selection activeCell="G16" sqref="G16"/>
    </sheetView>
  </sheetViews>
  <sheetFormatPr baseColWidth="10" defaultColWidth="11" defaultRowHeight="22" outlineLevelRow="1"/>
  <cols>
    <col min="1" max="1" width="1.3984375" style="45" customWidth="1"/>
    <col min="2" max="2" width="17.796875" style="44" customWidth="1"/>
    <col min="3" max="3" width="11.19921875" style="44" customWidth="1"/>
    <col min="4" max="4" width="19" style="44" customWidth="1"/>
    <col min="5" max="5" width="18" style="44" customWidth="1"/>
    <col min="6" max="6" width="27" style="44" customWidth="1"/>
    <col min="7" max="7" width="18" style="44" customWidth="1"/>
    <col min="8" max="8" width="27" style="44" customWidth="1"/>
    <col min="9" max="9" width="18" style="44" customWidth="1"/>
    <col min="10" max="10" width="27" style="44" customWidth="1"/>
    <col min="11" max="11" width="18" style="44" customWidth="1"/>
    <col min="12" max="12" width="27" style="44" customWidth="1"/>
    <col min="13" max="13" width="18" style="44" customWidth="1"/>
    <col min="14" max="14" width="27" style="44" customWidth="1"/>
    <col min="15" max="15" width="18" style="44" customWidth="1"/>
    <col min="16" max="16" width="27" style="44" customWidth="1"/>
    <col min="17" max="16384" width="11" style="45"/>
  </cols>
  <sheetData>
    <row r="1" spans="2:16" ht="9" hidden="1" customHeight="1" outlineLevel="1"/>
    <row r="2" spans="2:16" s="46" customFormat="1" ht="33" hidden="1" customHeight="1" outlineLevel="1">
      <c r="B2" s="147" t="s">
        <v>238</v>
      </c>
      <c r="C2" s="147"/>
      <c r="D2" s="147"/>
      <c r="E2" s="147" t="s">
        <v>239</v>
      </c>
      <c r="F2" s="147"/>
      <c r="G2" s="147" t="s">
        <v>240</v>
      </c>
      <c r="H2" s="147"/>
      <c r="I2" s="147" t="s">
        <v>241</v>
      </c>
      <c r="J2" s="147"/>
      <c r="K2" s="147" t="s">
        <v>242</v>
      </c>
      <c r="L2" s="147"/>
      <c r="M2" s="147"/>
      <c r="N2" s="147"/>
      <c r="O2" s="147" t="s">
        <v>243</v>
      </c>
      <c r="P2" s="147"/>
    </row>
    <row r="3" spans="2:16" s="46" customFormat="1" ht="33" hidden="1" customHeight="1" outlineLevel="1">
      <c r="B3" s="147" t="s">
        <v>244</v>
      </c>
      <c r="C3" s="147"/>
      <c r="D3" s="147"/>
      <c r="E3" s="147" t="s">
        <v>239</v>
      </c>
      <c r="F3" s="147"/>
      <c r="G3" s="147" t="s">
        <v>245</v>
      </c>
      <c r="H3" s="147"/>
      <c r="I3" s="147" t="s">
        <v>246</v>
      </c>
      <c r="J3" s="147"/>
      <c r="K3" s="147" t="s">
        <v>247</v>
      </c>
      <c r="L3" s="147"/>
      <c r="M3" s="147"/>
      <c r="N3" s="147"/>
      <c r="O3" s="147" t="s">
        <v>243</v>
      </c>
      <c r="P3" s="147"/>
    </row>
    <row r="4" spans="2:16" s="46" customFormat="1" ht="33" hidden="1" customHeight="1" outlineLevel="1">
      <c r="B4" s="147" t="s">
        <v>248</v>
      </c>
      <c r="C4" s="147"/>
      <c r="D4" s="147"/>
      <c r="E4" s="147" t="s">
        <v>239</v>
      </c>
      <c r="F4" s="147"/>
      <c r="G4" s="147" t="s">
        <v>249</v>
      </c>
      <c r="H4" s="147"/>
      <c r="I4" s="147" t="s">
        <v>246</v>
      </c>
      <c r="J4" s="147"/>
      <c r="K4" s="147" t="s">
        <v>250</v>
      </c>
      <c r="L4" s="147"/>
      <c r="M4" s="147"/>
      <c r="N4" s="147"/>
      <c r="O4" s="147" t="s">
        <v>243</v>
      </c>
      <c r="P4" s="147"/>
    </row>
    <row r="5" spans="2:16" s="46" customFormat="1" ht="33" hidden="1" customHeight="1" outlineLevel="1">
      <c r="B5" s="147" t="s">
        <v>251</v>
      </c>
      <c r="C5" s="147"/>
      <c r="D5" s="147"/>
      <c r="E5" s="147" t="s">
        <v>252</v>
      </c>
      <c r="F5" s="147"/>
      <c r="G5" s="147" t="s">
        <v>253</v>
      </c>
      <c r="H5" s="147"/>
      <c r="I5" s="147" t="s">
        <v>254</v>
      </c>
      <c r="J5" s="147"/>
      <c r="K5" s="147" t="s">
        <v>253</v>
      </c>
      <c r="L5" s="147"/>
      <c r="M5" s="147"/>
      <c r="N5" s="147"/>
      <c r="O5" s="147" t="s">
        <v>255</v>
      </c>
      <c r="P5" s="147"/>
    </row>
    <row r="6" spans="2:16" ht="9" customHeight="1" collapsed="1"/>
    <row r="7" spans="2:16" ht="70" customHeight="1">
      <c r="B7" s="156" t="s">
        <v>256</v>
      </c>
      <c r="C7" s="157"/>
      <c r="D7" s="158"/>
      <c r="E7" s="159" t="s">
        <v>252</v>
      </c>
      <c r="F7" s="160"/>
      <c r="G7" s="148" t="s">
        <v>257</v>
      </c>
      <c r="H7" s="149"/>
      <c r="I7" s="161" t="s">
        <v>258</v>
      </c>
      <c r="J7" s="162"/>
      <c r="K7" s="148" t="s">
        <v>259</v>
      </c>
      <c r="L7" s="149"/>
      <c r="M7" s="148" t="s">
        <v>260</v>
      </c>
      <c r="N7" s="149"/>
      <c r="O7" s="148" t="s">
        <v>261</v>
      </c>
      <c r="P7" s="149"/>
    </row>
    <row r="8" spans="2:16" ht="39" customHeight="1">
      <c r="B8" s="150" t="s">
        <v>262</v>
      </c>
      <c r="C8" s="151" t="s">
        <v>263</v>
      </c>
      <c r="D8" s="152" t="s">
        <v>264</v>
      </c>
      <c r="E8" s="47" t="s">
        <v>223</v>
      </c>
      <c r="F8" s="48" t="s">
        <v>223</v>
      </c>
      <c r="G8" s="49" t="s">
        <v>224</v>
      </c>
      <c r="H8" s="48" t="s">
        <v>224</v>
      </c>
      <c r="I8" s="49" t="s">
        <v>228</v>
      </c>
      <c r="J8" s="48" t="s">
        <v>228</v>
      </c>
      <c r="K8" s="49"/>
      <c r="L8" s="48"/>
      <c r="M8" s="49"/>
      <c r="N8" s="48"/>
      <c r="O8" s="50" t="s">
        <v>265</v>
      </c>
      <c r="P8" s="51" t="s">
        <v>266</v>
      </c>
    </row>
    <row r="9" spans="2:16" ht="39" customHeight="1">
      <c r="B9" s="150"/>
      <c r="C9" s="151"/>
      <c r="D9" s="152"/>
      <c r="E9" s="52" t="s">
        <v>267</v>
      </c>
      <c r="F9" s="53" t="s">
        <v>268</v>
      </c>
      <c r="G9" s="54" t="s">
        <v>269</v>
      </c>
      <c r="H9" s="53" t="s">
        <v>270</v>
      </c>
      <c r="I9" s="54" t="s">
        <v>271</v>
      </c>
      <c r="J9" s="53" t="s">
        <v>272</v>
      </c>
      <c r="K9" s="54"/>
      <c r="L9" s="53"/>
      <c r="M9" s="54"/>
      <c r="N9" s="53"/>
      <c r="O9" s="55" t="s">
        <v>273</v>
      </c>
      <c r="P9" s="53" t="s">
        <v>274</v>
      </c>
    </row>
    <row r="10" spans="2:16" ht="39" customHeight="1">
      <c r="B10" s="150"/>
      <c r="C10" s="151"/>
      <c r="D10" s="153" t="s">
        <v>275</v>
      </c>
      <c r="E10" s="47" t="s">
        <v>147</v>
      </c>
      <c r="F10" s="48" t="s">
        <v>147</v>
      </c>
      <c r="G10" s="49" t="s">
        <v>225</v>
      </c>
      <c r="H10" s="48" t="s">
        <v>225</v>
      </c>
      <c r="I10" s="49" t="s">
        <v>149</v>
      </c>
      <c r="J10" s="48" t="s">
        <v>149</v>
      </c>
      <c r="K10" s="49"/>
      <c r="L10" s="48"/>
      <c r="M10" s="49"/>
      <c r="N10" s="48"/>
      <c r="O10" s="49"/>
      <c r="P10" s="48"/>
    </row>
    <row r="11" spans="2:16" ht="39" customHeight="1">
      <c r="B11" s="150"/>
      <c r="C11" s="151"/>
      <c r="D11" s="153"/>
      <c r="E11" s="52" t="s">
        <v>276</v>
      </c>
      <c r="F11" s="53" t="s">
        <v>277</v>
      </c>
      <c r="G11" s="54" t="s">
        <v>278</v>
      </c>
      <c r="H11" s="53" t="s">
        <v>279</v>
      </c>
      <c r="I11" s="54" t="s">
        <v>280</v>
      </c>
      <c r="J11" s="53" t="s">
        <v>281</v>
      </c>
      <c r="K11" s="54"/>
      <c r="L11" s="53"/>
      <c r="M11" s="54"/>
      <c r="N11" s="53"/>
      <c r="O11" s="54"/>
      <c r="P11" s="53"/>
    </row>
    <row r="12" spans="2:16" ht="39" customHeight="1">
      <c r="B12" s="150"/>
      <c r="C12" s="154" t="s">
        <v>282</v>
      </c>
      <c r="D12" s="155" t="s">
        <v>283</v>
      </c>
      <c r="E12" s="47" t="s">
        <v>185</v>
      </c>
      <c r="F12" s="48" t="s">
        <v>185</v>
      </c>
      <c r="G12" s="49"/>
      <c r="H12" s="48"/>
      <c r="I12" s="49" t="s">
        <v>148</v>
      </c>
      <c r="J12" s="48" t="s">
        <v>148</v>
      </c>
      <c r="K12" s="49"/>
      <c r="L12" s="48"/>
      <c r="M12" s="49"/>
      <c r="N12" s="48"/>
      <c r="O12" s="49"/>
      <c r="P12" s="48"/>
    </row>
    <row r="13" spans="2:16" ht="39" customHeight="1">
      <c r="B13" s="150"/>
      <c r="C13" s="154"/>
      <c r="D13" s="155"/>
      <c r="E13" s="52" t="s">
        <v>219</v>
      </c>
      <c r="F13" s="53" t="s">
        <v>284</v>
      </c>
      <c r="G13" s="54"/>
      <c r="H13" s="53"/>
      <c r="I13" s="54" t="s">
        <v>285</v>
      </c>
      <c r="J13" s="53" t="s">
        <v>286</v>
      </c>
      <c r="K13" s="54"/>
      <c r="L13" s="53"/>
      <c r="M13" s="54"/>
      <c r="N13" s="53"/>
      <c r="O13" s="54"/>
      <c r="P13" s="53"/>
    </row>
    <row r="14" spans="2:16" ht="39" customHeight="1">
      <c r="B14" s="150" t="s">
        <v>287</v>
      </c>
      <c r="C14" s="163" t="s">
        <v>263</v>
      </c>
      <c r="D14" s="164" t="s">
        <v>264</v>
      </c>
      <c r="E14" s="47"/>
      <c r="F14" s="48"/>
      <c r="G14" s="49"/>
      <c r="H14" s="48"/>
      <c r="I14" s="49"/>
      <c r="J14" s="48"/>
      <c r="K14" s="49" t="s">
        <v>229</v>
      </c>
      <c r="L14" s="56" t="s">
        <v>288</v>
      </c>
      <c r="M14" s="49" t="s">
        <v>152</v>
      </c>
      <c r="N14" s="56" t="s">
        <v>289</v>
      </c>
      <c r="O14" s="49"/>
      <c r="P14" s="48"/>
    </row>
    <row r="15" spans="2:16" ht="39" customHeight="1">
      <c r="B15" s="150"/>
      <c r="C15" s="163"/>
      <c r="D15" s="164"/>
      <c r="E15" s="52"/>
      <c r="F15" s="53"/>
      <c r="G15" s="54"/>
      <c r="H15" s="53"/>
      <c r="I15" s="54"/>
      <c r="J15" s="53"/>
      <c r="K15" s="54" t="s">
        <v>290</v>
      </c>
      <c r="L15" s="53" t="s">
        <v>291</v>
      </c>
      <c r="M15" s="54" t="s">
        <v>292</v>
      </c>
      <c r="N15" s="53" t="s">
        <v>293</v>
      </c>
      <c r="O15" s="54"/>
      <c r="P15" s="53"/>
    </row>
    <row r="16" spans="2:16" ht="39" customHeight="1">
      <c r="B16" s="150"/>
      <c r="C16" s="163"/>
      <c r="D16" s="153" t="s">
        <v>275</v>
      </c>
      <c r="E16" s="47"/>
      <c r="F16" s="48"/>
      <c r="G16" s="49"/>
      <c r="H16" s="48"/>
      <c r="I16" s="49"/>
      <c r="J16" s="48"/>
      <c r="K16" s="49" t="s">
        <v>157</v>
      </c>
      <c r="L16" s="56" t="s">
        <v>294</v>
      </c>
      <c r="M16" s="49" t="s">
        <v>154</v>
      </c>
      <c r="N16" s="56" t="s">
        <v>295</v>
      </c>
      <c r="O16" s="49"/>
      <c r="P16" s="48"/>
    </row>
    <row r="17" spans="2:17" ht="39" customHeight="1">
      <c r="B17" s="150"/>
      <c r="C17" s="163"/>
      <c r="D17" s="153"/>
      <c r="E17" s="52"/>
      <c r="F17" s="53"/>
      <c r="G17" s="54"/>
      <c r="H17" s="53"/>
      <c r="I17" s="54"/>
      <c r="J17" s="53"/>
      <c r="K17" s="54" t="s">
        <v>296</v>
      </c>
      <c r="L17" s="53" t="s">
        <v>297</v>
      </c>
      <c r="M17" s="54" t="s">
        <v>298</v>
      </c>
      <c r="N17" s="53" t="s">
        <v>299</v>
      </c>
      <c r="O17" s="54"/>
      <c r="P17" s="53"/>
    </row>
    <row r="18" spans="2:17" ht="39" customHeight="1">
      <c r="B18" s="150"/>
      <c r="C18" s="154" t="s">
        <v>282</v>
      </c>
      <c r="D18" s="164" t="s">
        <v>283</v>
      </c>
      <c r="E18" s="47"/>
      <c r="F18" s="48"/>
      <c r="G18" s="49"/>
      <c r="H18" s="48"/>
      <c r="I18" s="49"/>
      <c r="J18" s="48"/>
      <c r="K18" s="49" t="s">
        <v>156</v>
      </c>
      <c r="L18" s="56" t="s">
        <v>300</v>
      </c>
      <c r="M18" s="49" t="s">
        <v>153</v>
      </c>
      <c r="N18" s="56" t="s">
        <v>301</v>
      </c>
      <c r="O18" s="49"/>
      <c r="P18" s="48"/>
    </row>
    <row r="19" spans="2:17" ht="39" customHeight="1">
      <c r="B19" s="150"/>
      <c r="C19" s="154"/>
      <c r="D19" s="164"/>
      <c r="E19" s="52"/>
      <c r="F19" s="53"/>
      <c r="G19" s="54"/>
      <c r="H19" s="53"/>
      <c r="I19" s="54"/>
      <c r="J19" s="53"/>
      <c r="K19" s="54" t="s">
        <v>222</v>
      </c>
      <c r="L19" s="53" t="s">
        <v>302</v>
      </c>
      <c r="M19" s="54" t="s">
        <v>221</v>
      </c>
      <c r="N19" s="53" t="s">
        <v>303</v>
      </c>
      <c r="O19" s="54"/>
      <c r="P19" s="53"/>
    </row>
    <row r="20" spans="2:17" ht="39" customHeight="1">
      <c r="B20" s="150" t="s">
        <v>304</v>
      </c>
      <c r="C20" s="163" t="s">
        <v>263</v>
      </c>
      <c r="D20" s="164" t="s">
        <v>283</v>
      </c>
      <c r="E20" s="47"/>
      <c r="F20" s="48"/>
      <c r="G20" s="49"/>
      <c r="H20" s="48"/>
      <c r="I20" s="49"/>
      <c r="J20" s="48"/>
      <c r="K20" s="49" t="s">
        <v>158</v>
      </c>
      <c r="L20" s="56" t="s">
        <v>158</v>
      </c>
      <c r="M20" s="49" t="s">
        <v>155</v>
      </c>
      <c r="N20" s="56" t="s">
        <v>305</v>
      </c>
      <c r="O20" s="49"/>
      <c r="P20" s="48"/>
    </row>
    <row r="21" spans="2:17" ht="39" customHeight="1">
      <c r="B21" s="150"/>
      <c r="C21" s="163"/>
      <c r="D21" s="164"/>
      <c r="E21" s="52"/>
      <c r="F21" s="53"/>
      <c r="G21" s="54"/>
      <c r="H21" s="53"/>
      <c r="I21" s="54"/>
      <c r="J21" s="53"/>
      <c r="K21" s="54" t="s">
        <v>306</v>
      </c>
      <c r="L21" s="53" t="s">
        <v>307</v>
      </c>
      <c r="M21" s="54" t="s">
        <v>308</v>
      </c>
      <c r="N21" s="53" t="s">
        <v>309</v>
      </c>
      <c r="O21" s="54"/>
      <c r="P21" s="53"/>
    </row>
    <row r="22" spans="2:17" ht="39" customHeight="1">
      <c r="B22" s="150"/>
      <c r="C22" s="163"/>
      <c r="D22" s="165" t="s">
        <v>310</v>
      </c>
      <c r="E22" s="47"/>
      <c r="F22" s="48"/>
      <c r="G22" s="49"/>
      <c r="H22" s="48"/>
      <c r="I22" s="49"/>
      <c r="J22" s="48"/>
      <c r="K22" s="49"/>
      <c r="L22" s="48"/>
      <c r="M22" s="49"/>
      <c r="N22" s="48"/>
      <c r="O22" s="49" t="s">
        <v>151</v>
      </c>
      <c r="P22" s="48" t="s">
        <v>151</v>
      </c>
    </row>
    <row r="23" spans="2:17" ht="39" customHeight="1">
      <c r="B23" s="150"/>
      <c r="C23" s="163"/>
      <c r="D23" s="165"/>
      <c r="E23" s="52"/>
      <c r="F23" s="53"/>
      <c r="G23" s="54"/>
      <c r="H23" s="53"/>
      <c r="I23" s="54"/>
      <c r="J23" s="53"/>
      <c r="K23" s="54"/>
      <c r="L23" s="53"/>
      <c r="M23" s="54"/>
      <c r="N23" s="53"/>
      <c r="O23" s="54" t="s">
        <v>311</v>
      </c>
      <c r="P23" s="53" t="s">
        <v>312</v>
      </c>
    </row>
    <row r="24" spans="2:17" ht="39" customHeight="1">
      <c r="B24" s="150" t="s">
        <v>313</v>
      </c>
      <c r="C24" s="154" t="s">
        <v>282</v>
      </c>
      <c r="D24" s="164" t="s">
        <v>283</v>
      </c>
      <c r="E24" s="47" t="s">
        <v>146</v>
      </c>
      <c r="F24" s="48" t="s">
        <v>146</v>
      </c>
      <c r="G24" s="49" t="s">
        <v>226</v>
      </c>
      <c r="H24" s="48" t="s">
        <v>226</v>
      </c>
      <c r="I24" s="49" t="s">
        <v>150</v>
      </c>
      <c r="J24" s="48" t="s">
        <v>314</v>
      </c>
      <c r="K24" s="49"/>
      <c r="L24" s="48"/>
      <c r="M24" s="49"/>
      <c r="N24" s="48"/>
      <c r="O24" s="49"/>
      <c r="P24" s="48"/>
    </row>
    <row r="25" spans="2:17" ht="39" customHeight="1">
      <c r="B25" s="150"/>
      <c r="C25" s="154"/>
      <c r="D25" s="164"/>
      <c r="E25" s="52" t="s">
        <v>218</v>
      </c>
      <c r="F25" s="53" t="s">
        <v>315</v>
      </c>
      <c r="G25" s="54" t="s">
        <v>220</v>
      </c>
      <c r="H25" s="53" t="s">
        <v>316</v>
      </c>
      <c r="I25" s="54" t="s">
        <v>317</v>
      </c>
      <c r="J25" s="53" t="s">
        <v>318</v>
      </c>
      <c r="K25" s="54"/>
      <c r="L25" s="53"/>
      <c r="M25" s="54"/>
      <c r="N25" s="53"/>
      <c r="O25" s="54"/>
      <c r="P25" s="53"/>
    </row>
    <row r="26" spans="2:17" ht="39" customHeight="1">
      <c r="B26" s="150" t="s">
        <v>319</v>
      </c>
      <c r="C26" s="154" t="s">
        <v>282</v>
      </c>
      <c r="D26" s="164" t="s">
        <v>283</v>
      </c>
      <c r="E26" s="47"/>
      <c r="F26" s="48"/>
      <c r="G26" s="49" t="s">
        <v>320</v>
      </c>
      <c r="H26" s="48" t="s">
        <v>227</v>
      </c>
      <c r="I26" s="49"/>
      <c r="J26" s="48"/>
      <c r="K26" s="49"/>
      <c r="L26" s="48"/>
      <c r="M26" s="49"/>
      <c r="N26" s="48"/>
      <c r="O26" s="49"/>
      <c r="P26" s="48"/>
    </row>
    <row r="27" spans="2:17" ht="39" customHeight="1">
      <c r="B27" s="150"/>
      <c r="C27" s="154"/>
      <c r="D27" s="164"/>
      <c r="E27" s="52"/>
      <c r="F27" s="53"/>
      <c r="G27" s="54" t="s">
        <v>321</v>
      </c>
      <c r="H27" s="53" t="s">
        <v>322</v>
      </c>
      <c r="I27" s="54"/>
      <c r="J27" s="53"/>
      <c r="K27" s="54"/>
      <c r="L27" s="53"/>
      <c r="M27" s="54"/>
      <c r="N27" s="53"/>
      <c r="O27" s="54"/>
      <c r="P27" s="53"/>
    </row>
    <row r="29" spans="2:17" s="58" customFormat="1" ht="26">
      <c r="B29" s="57" t="s">
        <v>323</v>
      </c>
      <c r="C29" s="166" t="s">
        <v>324</v>
      </c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</row>
    <row r="30" spans="2:17" s="59" customFormat="1" ht="26"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</row>
    <row r="31" spans="2:17" s="59" customFormat="1" ht="30">
      <c r="B31" s="60"/>
      <c r="C31" s="61" t="s">
        <v>325</v>
      </c>
      <c r="D31" s="61" t="s">
        <v>326</v>
      </c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</row>
    <row r="32" spans="2:17" ht="30">
      <c r="B32" s="60" t="s">
        <v>327</v>
      </c>
      <c r="C32" s="167" t="s">
        <v>328</v>
      </c>
      <c r="D32" s="168"/>
    </row>
    <row r="33" spans="2:4" ht="30">
      <c r="B33" s="60" t="s">
        <v>329</v>
      </c>
      <c r="C33" s="62" t="s">
        <v>330</v>
      </c>
      <c r="D33" s="62" t="s">
        <v>331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2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F233-2A82-B447-AAA7-36439AFEF800}">
  <dimension ref="A1:BF56"/>
  <sheetViews>
    <sheetView showFormulas="1" tabSelected="1" topLeftCell="F10" workbookViewId="0">
      <pane ySplit="7" topLeftCell="A26" activePane="bottomLeft" state="frozen"/>
      <selection activeCell="A10" sqref="A10"/>
      <selection pane="bottomLeft" activeCell="AG36" sqref="AG36"/>
    </sheetView>
  </sheetViews>
  <sheetFormatPr baseColWidth="10" defaultRowHeight="13"/>
  <cols>
    <col min="1" max="1" width="3.59765625" customWidth="1"/>
    <col min="2" max="46" width="8.796875" customWidth="1"/>
  </cols>
  <sheetData>
    <row r="1" spans="1:58" ht="17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69"/>
      <c r="AS1" s="169"/>
      <c r="AT1" s="1"/>
      <c r="AU1" s="1"/>
      <c r="AV1" s="1"/>
    </row>
    <row r="2" spans="1:58" s="3" customFormat="1" ht="36" customHeight="1">
      <c r="A2" s="2"/>
      <c r="B2" s="170" t="s">
        <v>0</v>
      </c>
      <c r="C2" s="171"/>
      <c r="D2" s="172"/>
      <c r="E2" s="170" t="s">
        <v>1</v>
      </c>
      <c r="F2" s="171"/>
      <c r="G2" s="172"/>
      <c r="H2" s="173" t="s">
        <v>2</v>
      </c>
      <c r="I2" s="174"/>
      <c r="J2" s="175"/>
      <c r="K2" s="173" t="s">
        <v>3</v>
      </c>
      <c r="L2" s="174"/>
      <c r="M2" s="175"/>
      <c r="N2" s="176">
        <v>0.05</v>
      </c>
      <c r="O2" s="177"/>
      <c r="P2" s="178"/>
      <c r="Q2" s="173" t="s">
        <v>4</v>
      </c>
      <c r="R2" s="174"/>
      <c r="S2" s="175"/>
      <c r="T2" s="173" t="s">
        <v>5</v>
      </c>
      <c r="U2" s="174"/>
      <c r="V2" s="175"/>
      <c r="W2" s="179" t="s">
        <v>6</v>
      </c>
      <c r="X2" s="180"/>
      <c r="Y2" s="181"/>
      <c r="Z2" s="179" t="s">
        <v>7</v>
      </c>
      <c r="AA2" s="180"/>
      <c r="AB2" s="181"/>
      <c r="AC2" s="179" t="s">
        <v>8</v>
      </c>
      <c r="AD2" s="180"/>
      <c r="AE2" s="181"/>
      <c r="AF2" s="182" t="s">
        <v>9</v>
      </c>
      <c r="AG2" s="183"/>
      <c r="AH2" s="184"/>
      <c r="AI2" s="182" t="s">
        <v>10</v>
      </c>
      <c r="AJ2" s="183"/>
      <c r="AK2" s="184"/>
      <c r="AL2" s="2"/>
      <c r="AM2" s="2"/>
      <c r="AN2" s="2"/>
      <c r="AO2" s="2"/>
      <c r="AP2" s="2"/>
      <c r="AQ2" s="2"/>
      <c r="AR2" s="185"/>
      <c r="AS2" s="185"/>
      <c r="AT2" s="2"/>
      <c r="AU2" s="2"/>
      <c r="AV2" s="2"/>
    </row>
    <row r="3" spans="1:58" ht="42" customHeight="1" thickBot="1">
      <c r="A3" s="4"/>
      <c r="B3" s="186" t="s">
        <v>11</v>
      </c>
      <c r="C3" s="187"/>
      <c r="D3" s="5" t="s">
        <v>12</v>
      </c>
      <c r="E3" s="186" t="s">
        <v>13</v>
      </c>
      <c r="F3" s="187"/>
      <c r="G3" s="5" t="s">
        <v>14</v>
      </c>
      <c r="H3" s="188" t="s">
        <v>15</v>
      </c>
      <c r="I3" s="189"/>
      <c r="J3" s="6" t="s">
        <v>16</v>
      </c>
      <c r="K3" s="188" t="s">
        <v>17</v>
      </c>
      <c r="L3" s="189"/>
      <c r="M3" s="6" t="s">
        <v>18</v>
      </c>
      <c r="N3" s="188" t="s">
        <v>19</v>
      </c>
      <c r="O3" s="189"/>
      <c r="P3" s="6" t="s">
        <v>20</v>
      </c>
      <c r="Q3" s="188" t="s">
        <v>21</v>
      </c>
      <c r="R3" s="189"/>
      <c r="S3" s="6" t="s">
        <v>22</v>
      </c>
      <c r="T3" s="188" t="s">
        <v>23</v>
      </c>
      <c r="U3" s="189"/>
      <c r="V3" s="6" t="s">
        <v>24</v>
      </c>
      <c r="W3" s="190" t="s">
        <v>25</v>
      </c>
      <c r="X3" s="191"/>
      <c r="Y3" s="7" t="s">
        <v>26</v>
      </c>
      <c r="Z3" s="190" t="s">
        <v>27</v>
      </c>
      <c r="AA3" s="191"/>
      <c r="AB3" s="7" t="s">
        <v>28</v>
      </c>
      <c r="AC3" s="190" t="s">
        <v>29</v>
      </c>
      <c r="AD3" s="191"/>
      <c r="AE3" s="7" t="s">
        <v>30</v>
      </c>
      <c r="AF3" s="190" t="s">
        <v>31</v>
      </c>
      <c r="AG3" s="191"/>
      <c r="AH3" s="7" t="s">
        <v>32</v>
      </c>
      <c r="AI3" s="190"/>
      <c r="AJ3" s="191"/>
      <c r="AK3" s="8"/>
      <c r="AL3" s="4"/>
      <c r="AM3" s="4"/>
      <c r="AN3" s="4"/>
      <c r="AO3" s="4"/>
      <c r="AP3" s="4"/>
      <c r="AQ3" s="4"/>
      <c r="AR3" s="169"/>
      <c r="AS3" s="169"/>
      <c r="AT3" s="4"/>
      <c r="AU3" s="4"/>
      <c r="AV3" s="4"/>
    </row>
    <row r="4" spans="1:58" s="3" customFormat="1" ht="36" customHeight="1">
      <c r="A4" s="2"/>
      <c r="B4" s="2"/>
      <c r="C4" s="170" t="s">
        <v>33</v>
      </c>
      <c r="D4" s="171"/>
      <c r="E4" s="172"/>
      <c r="F4" s="170" t="s">
        <v>34</v>
      </c>
      <c r="G4" s="171"/>
      <c r="H4" s="172"/>
      <c r="I4" s="170" t="s">
        <v>35</v>
      </c>
      <c r="J4" s="171"/>
      <c r="K4" s="172"/>
      <c r="L4" s="170" t="s">
        <v>36</v>
      </c>
      <c r="M4" s="171"/>
      <c r="N4" s="172"/>
      <c r="O4" s="170" t="s">
        <v>37</v>
      </c>
      <c r="P4" s="171"/>
      <c r="Q4" s="172"/>
      <c r="R4" s="170" t="s">
        <v>38</v>
      </c>
      <c r="S4" s="171"/>
      <c r="T4" s="172"/>
      <c r="U4" s="179" t="s">
        <v>39</v>
      </c>
      <c r="V4" s="180"/>
      <c r="W4" s="181"/>
      <c r="X4" s="179" t="s">
        <v>40</v>
      </c>
      <c r="Y4" s="180"/>
      <c r="Z4" s="181"/>
      <c r="AA4" s="179" t="s">
        <v>41</v>
      </c>
      <c r="AB4" s="180"/>
      <c r="AC4" s="181"/>
      <c r="AD4" s="179" t="s">
        <v>42</v>
      </c>
      <c r="AE4" s="180"/>
      <c r="AF4" s="181"/>
      <c r="AG4" s="179" t="s">
        <v>43</v>
      </c>
      <c r="AH4" s="180"/>
      <c r="AI4" s="181"/>
      <c r="AJ4" s="179" t="s">
        <v>44</v>
      </c>
      <c r="AK4" s="180"/>
      <c r="AL4" s="181"/>
      <c r="AM4" s="182" t="s">
        <v>45</v>
      </c>
      <c r="AN4" s="183"/>
      <c r="AO4" s="184"/>
      <c r="AP4" s="2"/>
      <c r="AQ4" s="2"/>
      <c r="AR4" s="185"/>
      <c r="AS4" s="185"/>
      <c r="AT4" s="2"/>
      <c r="AU4" s="2"/>
      <c r="AV4" s="2"/>
    </row>
    <row r="5" spans="1:58" ht="42" customHeight="1" thickBot="1">
      <c r="A5" s="4"/>
      <c r="B5" s="4"/>
      <c r="C5" s="186" t="s">
        <v>46</v>
      </c>
      <c r="D5" s="187"/>
      <c r="E5" s="5" t="s">
        <v>47</v>
      </c>
      <c r="F5" s="186" t="s">
        <v>48</v>
      </c>
      <c r="G5" s="187"/>
      <c r="H5" s="5" t="s">
        <v>49</v>
      </c>
      <c r="I5" s="186" t="s">
        <v>50</v>
      </c>
      <c r="J5" s="187"/>
      <c r="K5" s="5" t="s">
        <v>51</v>
      </c>
      <c r="L5" s="186" t="s">
        <v>52</v>
      </c>
      <c r="M5" s="187"/>
      <c r="N5" s="5" t="s">
        <v>53</v>
      </c>
      <c r="O5" s="186" t="s">
        <v>54</v>
      </c>
      <c r="P5" s="187"/>
      <c r="Q5" s="5" t="s">
        <v>55</v>
      </c>
      <c r="R5" s="186" t="s">
        <v>56</v>
      </c>
      <c r="S5" s="187"/>
      <c r="T5" s="5" t="s">
        <v>57</v>
      </c>
      <c r="U5" s="190" t="s">
        <v>58</v>
      </c>
      <c r="V5" s="191"/>
      <c r="W5" s="7" t="s">
        <v>59</v>
      </c>
      <c r="X5" s="190" t="s">
        <v>60</v>
      </c>
      <c r="Y5" s="191"/>
      <c r="Z5" s="7" t="s">
        <v>61</v>
      </c>
      <c r="AA5" s="190" t="s">
        <v>62</v>
      </c>
      <c r="AB5" s="191"/>
      <c r="AC5" s="7" t="s">
        <v>63</v>
      </c>
      <c r="AD5" s="190" t="s">
        <v>64</v>
      </c>
      <c r="AE5" s="191"/>
      <c r="AF5" s="7" t="s">
        <v>65</v>
      </c>
      <c r="AG5" s="190"/>
      <c r="AH5" s="191"/>
      <c r="AI5" s="8"/>
      <c r="AJ5" s="190"/>
      <c r="AK5" s="191"/>
      <c r="AL5" s="8"/>
      <c r="AM5" s="190"/>
      <c r="AN5" s="191"/>
      <c r="AO5" s="8"/>
      <c r="AP5" s="4"/>
      <c r="AQ5" s="4"/>
      <c r="AR5" s="169"/>
      <c r="AS5" s="169"/>
      <c r="AT5" s="4"/>
      <c r="AU5" s="4"/>
      <c r="AV5" s="4"/>
    </row>
    <row r="6" spans="1:58" s="3" customFormat="1" ht="36" customHeight="1">
      <c r="A6" s="2"/>
      <c r="B6" s="2"/>
      <c r="C6" s="9"/>
      <c r="D6" s="170" t="s">
        <v>66</v>
      </c>
      <c r="E6" s="171"/>
      <c r="F6" s="172"/>
      <c r="G6" s="170" t="s">
        <v>67</v>
      </c>
      <c r="H6" s="171"/>
      <c r="I6" s="172"/>
      <c r="J6" s="170" t="s">
        <v>68</v>
      </c>
      <c r="K6" s="171"/>
      <c r="L6" s="172"/>
      <c r="M6" s="170" t="s">
        <v>69</v>
      </c>
      <c r="N6" s="171"/>
      <c r="O6" s="172"/>
      <c r="P6" s="170" t="s">
        <v>70</v>
      </c>
      <c r="Q6" s="171"/>
      <c r="R6" s="172"/>
      <c r="S6" s="170" t="s">
        <v>71</v>
      </c>
      <c r="T6" s="171"/>
      <c r="U6" s="172"/>
      <c r="V6" s="179" t="s">
        <v>72</v>
      </c>
      <c r="W6" s="180"/>
      <c r="X6" s="181"/>
      <c r="Y6" s="179" t="s">
        <v>73</v>
      </c>
      <c r="Z6" s="180"/>
      <c r="AA6" s="181"/>
      <c r="AB6" s="179" t="s">
        <v>74</v>
      </c>
      <c r="AC6" s="180"/>
      <c r="AD6" s="181"/>
      <c r="AE6" s="179" t="s">
        <v>75</v>
      </c>
      <c r="AF6" s="180"/>
      <c r="AG6" s="181"/>
      <c r="AH6" s="182" t="s">
        <v>76</v>
      </c>
      <c r="AI6" s="183"/>
      <c r="AJ6" s="184"/>
      <c r="AK6" s="2"/>
      <c r="AL6" s="2"/>
      <c r="AM6" s="2"/>
      <c r="AN6" s="2"/>
      <c r="AO6" s="2"/>
      <c r="AP6" s="2"/>
      <c r="AQ6" s="2"/>
      <c r="AR6" s="185"/>
      <c r="AS6" s="185"/>
      <c r="AT6" s="2"/>
      <c r="AU6" s="2"/>
      <c r="AV6" s="2"/>
    </row>
    <row r="7" spans="1:58" ht="42" customHeight="1" thickBot="1">
      <c r="A7" s="4"/>
      <c r="B7" s="4"/>
      <c r="C7" s="4"/>
      <c r="D7" s="186" t="s">
        <v>66</v>
      </c>
      <c r="E7" s="187"/>
      <c r="F7" s="5" t="s">
        <v>77</v>
      </c>
      <c r="G7" s="186" t="s">
        <v>78</v>
      </c>
      <c r="H7" s="187"/>
      <c r="I7" s="5" t="s">
        <v>79</v>
      </c>
      <c r="J7" s="186" t="s">
        <v>80</v>
      </c>
      <c r="K7" s="187"/>
      <c r="L7" s="5" t="s">
        <v>81</v>
      </c>
      <c r="M7" s="186" t="s">
        <v>82</v>
      </c>
      <c r="N7" s="187"/>
      <c r="O7" s="5" t="s">
        <v>83</v>
      </c>
      <c r="P7" s="186" t="s">
        <v>84</v>
      </c>
      <c r="Q7" s="187"/>
      <c r="R7" s="5" t="s">
        <v>85</v>
      </c>
      <c r="S7" s="186" t="s">
        <v>86</v>
      </c>
      <c r="T7" s="187"/>
      <c r="U7" s="5" t="s">
        <v>87</v>
      </c>
      <c r="V7" s="190" t="s">
        <v>88</v>
      </c>
      <c r="W7" s="191"/>
      <c r="X7" s="7" t="s">
        <v>89</v>
      </c>
      <c r="Y7" s="190" t="s">
        <v>90</v>
      </c>
      <c r="Z7" s="191"/>
      <c r="AA7" s="7" t="s">
        <v>91</v>
      </c>
      <c r="AB7" s="190" t="s">
        <v>92</v>
      </c>
      <c r="AC7" s="191"/>
      <c r="AD7" s="7" t="s">
        <v>93</v>
      </c>
      <c r="AE7" s="190" t="s">
        <v>94</v>
      </c>
      <c r="AF7" s="191"/>
      <c r="AG7" s="7" t="s">
        <v>95</v>
      </c>
      <c r="AH7" s="190"/>
      <c r="AI7" s="191"/>
      <c r="AJ7" s="8"/>
      <c r="AK7" s="4"/>
      <c r="AL7" s="4"/>
      <c r="AM7" s="4"/>
      <c r="AN7" s="4"/>
      <c r="AO7" s="4"/>
      <c r="AP7" s="4"/>
      <c r="AQ7" s="4"/>
      <c r="AR7" s="169"/>
      <c r="AS7" s="169"/>
      <c r="AT7" s="4"/>
      <c r="AU7" s="4"/>
      <c r="AV7" s="4"/>
    </row>
    <row r="8" spans="1:58" s="3" customFormat="1" ht="36" customHeight="1">
      <c r="A8" s="2"/>
      <c r="B8" s="2"/>
      <c r="C8" s="2"/>
      <c r="D8" s="2"/>
      <c r="E8" s="170" t="s">
        <v>96</v>
      </c>
      <c r="F8" s="171"/>
      <c r="G8" s="172"/>
      <c r="H8" s="170" t="s">
        <v>97</v>
      </c>
      <c r="I8" s="171"/>
      <c r="J8" s="172"/>
      <c r="K8" s="170" t="s">
        <v>98</v>
      </c>
      <c r="L8" s="171"/>
      <c r="M8" s="172"/>
      <c r="N8" s="170" t="s">
        <v>99</v>
      </c>
      <c r="O8" s="171"/>
      <c r="P8" s="172"/>
      <c r="Q8" s="170" t="s">
        <v>100</v>
      </c>
      <c r="R8" s="171"/>
      <c r="S8" s="172"/>
      <c r="T8" s="170" t="s">
        <v>101</v>
      </c>
      <c r="U8" s="171"/>
      <c r="V8" s="172"/>
      <c r="W8" s="179" t="s">
        <v>102</v>
      </c>
      <c r="X8" s="180"/>
      <c r="Y8" s="181"/>
      <c r="Z8" s="179" t="s">
        <v>103</v>
      </c>
      <c r="AA8" s="180"/>
      <c r="AB8" s="181"/>
      <c r="AC8" s="179" t="s">
        <v>104</v>
      </c>
      <c r="AD8" s="180"/>
      <c r="AE8" s="181"/>
      <c r="AF8" s="182" t="s">
        <v>105</v>
      </c>
      <c r="AG8" s="183"/>
      <c r="AH8" s="184"/>
      <c r="AI8" s="2"/>
      <c r="AJ8" s="2"/>
      <c r="AK8" s="2"/>
      <c r="AL8" s="2"/>
      <c r="AM8" s="2"/>
      <c r="AN8" s="2"/>
      <c r="AO8" s="2"/>
      <c r="AP8" s="2"/>
      <c r="AQ8" s="2"/>
      <c r="AR8" s="185"/>
      <c r="AS8" s="185"/>
      <c r="AT8" s="2"/>
      <c r="AU8" s="2"/>
      <c r="AV8" s="2"/>
    </row>
    <row r="9" spans="1:58" ht="42" customHeight="1" thickBot="1">
      <c r="A9" s="4"/>
      <c r="B9" s="4"/>
      <c r="C9" s="4"/>
      <c r="D9" s="4"/>
      <c r="E9" s="186" t="s">
        <v>106</v>
      </c>
      <c r="F9" s="187"/>
      <c r="G9" s="5" t="s">
        <v>107</v>
      </c>
      <c r="H9" s="186" t="s">
        <v>108</v>
      </c>
      <c r="I9" s="187"/>
      <c r="J9" s="5" t="s">
        <v>109</v>
      </c>
      <c r="K9" s="186" t="s">
        <v>110</v>
      </c>
      <c r="L9" s="187"/>
      <c r="M9" s="5" t="s">
        <v>111</v>
      </c>
      <c r="N9" s="186" t="s">
        <v>112</v>
      </c>
      <c r="O9" s="187"/>
      <c r="P9" s="5" t="s">
        <v>113</v>
      </c>
      <c r="Q9" s="194" t="s">
        <v>114</v>
      </c>
      <c r="R9" s="195"/>
      <c r="S9" s="5" t="s">
        <v>115</v>
      </c>
      <c r="T9" s="186" t="s">
        <v>116</v>
      </c>
      <c r="U9" s="187"/>
      <c r="V9" s="5" t="s">
        <v>117</v>
      </c>
      <c r="W9" s="190" t="s">
        <v>118</v>
      </c>
      <c r="X9" s="191"/>
      <c r="Y9" s="7" t="s">
        <v>77</v>
      </c>
      <c r="Z9" s="196" t="s">
        <v>119</v>
      </c>
      <c r="AA9" s="197"/>
      <c r="AB9" s="7" t="s">
        <v>120</v>
      </c>
      <c r="AC9" s="190" t="s">
        <v>121</v>
      </c>
      <c r="AD9" s="191"/>
      <c r="AE9" s="7" t="s">
        <v>122</v>
      </c>
      <c r="AF9" s="190" t="s">
        <v>123</v>
      </c>
      <c r="AG9" s="191"/>
      <c r="AH9" s="7" t="s">
        <v>85</v>
      </c>
      <c r="AI9" s="4"/>
      <c r="AJ9" s="4"/>
      <c r="AK9" s="4"/>
      <c r="AL9" s="4"/>
      <c r="AM9" s="4"/>
      <c r="AN9" s="4"/>
      <c r="AO9" s="4"/>
      <c r="AP9" s="4"/>
      <c r="AQ9" s="4"/>
      <c r="AR9" s="169"/>
      <c r="AS9" s="169"/>
      <c r="AT9" s="4"/>
      <c r="AU9" s="4"/>
      <c r="AV9" s="4"/>
    </row>
    <row r="10" spans="1:58" ht="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169"/>
      <c r="AS10" s="169"/>
      <c r="AT10" s="4"/>
      <c r="AU10" s="4"/>
      <c r="AV10" s="4"/>
    </row>
    <row r="11" spans="1:58" s="142" customFormat="1" ht="25">
      <c r="A11" s="140"/>
      <c r="B11" s="192" t="s">
        <v>124</v>
      </c>
      <c r="C11" s="192"/>
      <c r="D11" s="141" cm="1">
        <f t="array" ref="D11" xml:space="preserve"> COLUMN() - COLUMN($C:$C)</f>
        <v>1</v>
      </c>
      <c r="E11" s="141" cm="1">
        <f t="array" ref="E11" xml:space="preserve"> COLUMN() - COLUMN($C:$C)</f>
        <v>2</v>
      </c>
      <c r="F11" s="141" cm="1">
        <f t="array" ref="F11" xml:space="preserve"> COLUMN() - COLUMN($C:$C)</f>
        <v>3</v>
      </c>
      <c r="G11" s="141" cm="1">
        <f t="array" ref="G11" xml:space="preserve"> COLUMN() - COLUMN($C:$C)</f>
        <v>4</v>
      </c>
      <c r="H11" s="141" cm="1">
        <f t="array" ref="H11" xml:space="preserve"> COLUMN() - COLUMN($C:$C)</f>
        <v>5</v>
      </c>
      <c r="I11" s="141" cm="1">
        <f t="array" ref="I11" xml:space="preserve"> COLUMN() - COLUMN($C:$C)</f>
        <v>6</v>
      </c>
      <c r="J11" s="141" cm="1">
        <f t="array" ref="J11" xml:space="preserve"> COLUMN() - COLUMN($C:$C)</f>
        <v>7</v>
      </c>
      <c r="K11" s="141" cm="1">
        <f t="array" ref="K11" xml:space="preserve"> COLUMN() - COLUMN($C:$C)</f>
        <v>8</v>
      </c>
      <c r="L11" s="141" cm="1">
        <f t="array" ref="L11" xml:space="preserve"> COLUMN() - COLUMN($C:$C)</f>
        <v>9</v>
      </c>
      <c r="M11" s="141" cm="1">
        <f t="array" ref="M11" xml:space="preserve"> COLUMN() - COLUMN($C:$C)</f>
        <v>10</v>
      </c>
      <c r="N11" s="141" cm="1">
        <f t="array" ref="N11" xml:space="preserve"> COLUMN() - COLUMN($C:$C)</f>
        <v>11</v>
      </c>
      <c r="O11" s="141" cm="1">
        <f t="array" ref="O11" xml:space="preserve"> COLUMN() - COLUMN($C:$C)</f>
        <v>12</v>
      </c>
      <c r="P11" s="141" cm="1">
        <f t="array" ref="P11" xml:space="preserve"> COLUMN() - COLUMN($C:$C)</f>
        <v>13</v>
      </c>
      <c r="Q11" s="141" cm="1">
        <f t="array" ref="Q11" xml:space="preserve"> COLUMN() - COLUMN($C:$C)</f>
        <v>14</v>
      </c>
      <c r="R11" s="141" cm="1">
        <f t="array" ref="R11" xml:space="preserve"> COLUMN() - COLUMN($C:$C)</f>
        <v>15</v>
      </c>
      <c r="S11" s="141" cm="1">
        <f t="array" ref="S11" xml:space="preserve"> COLUMN() - COLUMN($C:$C)</f>
        <v>16</v>
      </c>
      <c r="T11" s="141" cm="1">
        <f t="array" ref="T11" xml:space="preserve"> COLUMN() - COLUMN($C:$C)</f>
        <v>17</v>
      </c>
      <c r="U11" s="141" cm="1">
        <f t="array" ref="U11" xml:space="preserve"> COLUMN() - COLUMN($C:$C)</f>
        <v>18</v>
      </c>
      <c r="V11" s="141" cm="1">
        <f t="array" ref="V11" xml:space="preserve"> COLUMN() - COLUMN($C:$C)</f>
        <v>19</v>
      </c>
      <c r="W11" s="141" cm="1">
        <f t="array" ref="W11" xml:space="preserve"> COLUMN() - COLUMN($C:$C)</f>
        <v>20</v>
      </c>
      <c r="X11" s="141" cm="1">
        <f t="array" ref="X11" xml:space="preserve"> COLUMN() - COLUMN($C:$C)</f>
        <v>21</v>
      </c>
      <c r="Y11" s="141" cm="1">
        <f t="array" ref="Y11" xml:space="preserve"> COLUMN() - COLUMN($C:$C)</f>
        <v>22</v>
      </c>
      <c r="Z11" s="141" cm="1">
        <f t="array" ref="Z11" xml:space="preserve"> COLUMN() - COLUMN($C:$C)</f>
        <v>23</v>
      </c>
      <c r="AA11" s="141" cm="1">
        <f t="array" ref="AA11" xml:space="preserve"> COLUMN() - COLUMN($C:$C)</f>
        <v>24</v>
      </c>
      <c r="AB11" s="141" cm="1">
        <f t="array" ref="AB11" xml:space="preserve"> COLUMN() - COLUMN($C:$C)</f>
        <v>25</v>
      </c>
      <c r="AC11" s="141" cm="1">
        <f t="array" ref="AC11" xml:space="preserve"> COLUMN() - COLUMN($C:$C)</f>
        <v>26</v>
      </c>
      <c r="AD11" s="141" cm="1">
        <f t="array" ref="AD11" xml:space="preserve"> COLUMN() - COLUMN($C:$C)</f>
        <v>27</v>
      </c>
      <c r="AE11" s="141" cm="1">
        <f t="array" ref="AE11" xml:space="preserve"> COLUMN() - COLUMN($C:$C)</f>
        <v>28</v>
      </c>
      <c r="AF11" s="141" cm="1">
        <f t="array" ref="AF11" xml:space="preserve"> COLUMN() - COLUMN($C:$C)</f>
        <v>29</v>
      </c>
      <c r="AG11" s="141" cm="1">
        <f t="array" ref="AG11" xml:space="preserve"> COLUMN() - COLUMN($C:$C)</f>
        <v>30</v>
      </c>
      <c r="AH11" s="141" cm="1">
        <f t="array" ref="AH11" xml:space="preserve"> COLUMN() - COLUMN($C:$C)</f>
        <v>31</v>
      </c>
      <c r="AI11" s="141" cm="1">
        <f t="array" ref="AI11" xml:space="preserve"> COLUMN() - COLUMN($C:$C)</f>
        <v>32</v>
      </c>
      <c r="AJ11" s="141" cm="1">
        <f t="array" ref="AJ11" xml:space="preserve"> COLUMN() - COLUMN($C:$C)</f>
        <v>33</v>
      </c>
      <c r="AK11" s="141" cm="1">
        <f t="array" ref="AK11" xml:space="preserve"> COLUMN() - COLUMN($C:$C)</f>
        <v>34</v>
      </c>
      <c r="AL11" s="141" cm="1">
        <f t="array" ref="AL11" xml:space="preserve"> COLUMN() - COLUMN($C:$C)</f>
        <v>35</v>
      </c>
      <c r="AM11" s="141" cm="1">
        <f t="array" ref="AM11" xml:space="preserve"> COLUMN() - COLUMN($C:$C)</f>
        <v>36</v>
      </c>
      <c r="AN11" s="141" cm="1">
        <f t="array" ref="AN11" xml:space="preserve"> COLUMN() - COLUMN($C:$C)</f>
        <v>37</v>
      </c>
      <c r="AO11" s="141" cm="1">
        <f t="array" ref="AO11" xml:space="preserve"> COLUMN() - COLUMN($C:$C)</f>
        <v>38</v>
      </c>
      <c r="AP11" s="141" cm="1">
        <f t="array" ref="AP11" xml:space="preserve"> COLUMN() - COLUMN($C:$C)</f>
        <v>39</v>
      </c>
      <c r="AQ11" s="141" cm="1">
        <f t="array" ref="AQ11" xml:space="preserve"> COLUMN() - COLUMN($C:$C)</f>
        <v>40</v>
      </c>
      <c r="AR11" s="141" cm="1">
        <f t="array" ref="AR11" xml:space="preserve"> COLUMN() - COLUMN($C:$C)</f>
        <v>41</v>
      </c>
      <c r="AS11" s="141" cm="1">
        <f t="array" ref="AS11" xml:space="preserve"> COLUMN() - COLUMN($C:$C)</f>
        <v>42</v>
      </c>
      <c r="AT11" s="141" cm="1">
        <f t="array" ref="AT11" xml:space="preserve"> COLUMN() - COLUMN($C:$C)</f>
        <v>43</v>
      </c>
      <c r="AU11" s="141" cm="1">
        <f t="array" ref="AU11" xml:space="preserve"> COLUMN() - COLUMN($C:$C)</f>
        <v>44</v>
      </c>
      <c r="AV11" s="141" cm="1">
        <f t="array" ref="AV11" xml:space="preserve"> COLUMN() - COLUMN($C:$C)</f>
        <v>45</v>
      </c>
      <c r="AW11" s="141" cm="1">
        <f t="array" ref="AW11" xml:space="preserve"> COLUMN() - COLUMN($C:$C)</f>
        <v>46</v>
      </c>
      <c r="AX11" s="141" cm="1">
        <f t="array" ref="AX11" xml:space="preserve"> COLUMN() - COLUMN($C:$C)</f>
        <v>47</v>
      </c>
      <c r="AY11" s="141" cm="1">
        <f t="array" ref="AY11" xml:space="preserve"> COLUMN() - COLUMN($C:$C)</f>
        <v>48</v>
      </c>
      <c r="AZ11" s="141" cm="1">
        <f t="array" ref="AZ11" xml:space="preserve"> COLUMN() - COLUMN($C:$C)</f>
        <v>49</v>
      </c>
      <c r="BA11" s="141" cm="1">
        <f t="array" ref="BA11" xml:space="preserve"> COLUMN() - COLUMN($C:$C)</f>
        <v>50</v>
      </c>
      <c r="BB11" s="141" cm="1">
        <f t="array" ref="BB11" xml:space="preserve"> COLUMN() - COLUMN($C:$C)</f>
        <v>51</v>
      </c>
      <c r="BC11" s="141" cm="1">
        <f t="array" ref="BC11" xml:space="preserve"> COLUMN() - COLUMN($C:$C)</f>
        <v>52</v>
      </c>
      <c r="BD11" s="141" cm="1">
        <f t="array" ref="BD11" xml:space="preserve"> COLUMN() - COLUMN($C:$C)</f>
        <v>53</v>
      </c>
      <c r="BE11" s="141" cm="1">
        <f t="array" ref="BE11" xml:space="preserve"> COLUMN() - COLUMN($C:$C)</f>
        <v>54</v>
      </c>
      <c r="BF11" s="141" cm="1">
        <f t="array" ref="BF11" xml:space="preserve"> COLUMN() - COLUMN($C:$C)</f>
        <v>55</v>
      </c>
    </row>
    <row r="12" spans="1:58" s="12" customFormat="1" ht="30" customHeight="1">
      <c r="A12" s="10"/>
      <c r="B12" s="13" t="s">
        <v>125</v>
      </c>
      <c r="C12" s="13"/>
      <c r="D12" s="13" t="s">
        <v>11</v>
      </c>
      <c r="E12" s="13" t="s">
        <v>46</v>
      </c>
      <c r="F12" s="13" t="s">
        <v>66</v>
      </c>
      <c r="G12" s="13" t="s">
        <v>106</v>
      </c>
      <c r="H12" s="13" t="s">
        <v>13</v>
      </c>
      <c r="I12" s="13" t="s">
        <v>48</v>
      </c>
      <c r="J12" s="13" t="s">
        <v>78</v>
      </c>
      <c r="K12" s="13" t="s">
        <v>108</v>
      </c>
      <c r="L12" s="13" t="s">
        <v>50</v>
      </c>
      <c r="M12" s="13" t="s">
        <v>80</v>
      </c>
      <c r="N12" s="13" t="s">
        <v>110</v>
      </c>
      <c r="O12" s="13" t="s">
        <v>52</v>
      </c>
      <c r="P12" s="13" t="s">
        <v>82</v>
      </c>
      <c r="Q12" s="13" t="s">
        <v>112</v>
      </c>
      <c r="R12" s="13" t="s">
        <v>54</v>
      </c>
      <c r="S12" s="13" t="s">
        <v>84</v>
      </c>
      <c r="T12" s="13" t="s">
        <v>127</v>
      </c>
      <c r="U12" s="13" t="s">
        <v>126</v>
      </c>
      <c r="V12" s="13" t="s">
        <v>56</v>
      </c>
      <c r="W12" s="13" t="s">
        <v>86</v>
      </c>
      <c r="X12" s="13" t="s">
        <v>116</v>
      </c>
      <c r="Y12" s="13" t="s">
        <v>58</v>
      </c>
      <c r="Z12" s="13" t="s">
        <v>88</v>
      </c>
      <c r="AA12" s="13" t="s">
        <v>118</v>
      </c>
      <c r="AB12" s="13" t="s">
        <v>25</v>
      </c>
      <c r="AC12" s="13" t="s">
        <v>60</v>
      </c>
      <c r="AD12" s="14" t="s">
        <v>130</v>
      </c>
      <c r="AE12" s="13" t="s">
        <v>134</v>
      </c>
      <c r="AF12" s="13" t="s">
        <v>135</v>
      </c>
      <c r="AG12" s="13" t="s">
        <v>27</v>
      </c>
      <c r="AH12" s="13" t="s">
        <v>62</v>
      </c>
      <c r="AI12" s="13" t="s">
        <v>92</v>
      </c>
      <c r="AJ12" s="13" t="s">
        <v>121</v>
      </c>
      <c r="AK12" s="13" t="s">
        <v>29</v>
      </c>
      <c r="AL12" s="13" t="s">
        <v>64</v>
      </c>
      <c r="AM12" s="13" t="s">
        <v>94</v>
      </c>
      <c r="AN12" s="13" t="s">
        <v>123</v>
      </c>
      <c r="AO12" s="14" t="s">
        <v>415</v>
      </c>
      <c r="AP12" s="13" t="s">
        <v>139</v>
      </c>
      <c r="AQ12" s="144" t="s">
        <v>418</v>
      </c>
      <c r="AR12" s="15" t="s">
        <v>15</v>
      </c>
      <c r="AS12" s="144" t="s">
        <v>21</v>
      </c>
      <c r="AT12" s="15" t="s">
        <v>19</v>
      </c>
      <c r="AU12" s="15" t="s">
        <v>417</v>
      </c>
      <c r="AV12" s="15" t="s">
        <v>140</v>
      </c>
      <c r="AW12" s="15" t="s">
        <v>141</v>
      </c>
      <c r="AX12" s="15" t="s">
        <v>142</v>
      </c>
      <c r="AY12" s="15" t="s">
        <v>143</v>
      </c>
      <c r="AZ12" s="13" t="s">
        <v>137</v>
      </c>
      <c r="BA12" s="13" t="s">
        <v>138</v>
      </c>
      <c r="BB12" s="13" t="s">
        <v>128</v>
      </c>
      <c r="BC12" s="13" t="s">
        <v>129</v>
      </c>
      <c r="BD12" s="13" t="s">
        <v>131</v>
      </c>
      <c r="BE12" s="13" t="s">
        <v>132</v>
      </c>
      <c r="BF12" s="13" t="s">
        <v>133</v>
      </c>
    </row>
    <row r="13" spans="1:58" s="12" customFormat="1" ht="30" customHeight="1">
      <c r="A13" s="10"/>
      <c r="B13" s="193" t="s">
        <v>145</v>
      </c>
      <c r="C13" s="193"/>
      <c r="D13" s="16" t="s">
        <v>12</v>
      </c>
      <c r="E13" s="16" t="s">
        <v>147</v>
      </c>
      <c r="F13" s="16" t="s">
        <v>146</v>
      </c>
      <c r="G13" s="16" t="s">
        <v>185</v>
      </c>
      <c r="H13" s="16" t="s">
        <v>14</v>
      </c>
      <c r="I13" s="16" t="s">
        <v>225</v>
      </c>
      <c r="J13" s="16" t="s">
        <v>79</v>
      </c>
      <c r="K13" s="16" t="s">
        <v>109</v>
      </c>
      <c r="L13" s="16" t="s">
        <v>51</v>
      </c>
      <c r="M13" s="16" t="s">
        <v>149</v>
      </c>
      <c r="N13" s="16" t="s">
        <v>151</v>
      </c>
      <c r="O13" s="16" t="s">
        <v>152</v>
      </c>
      <c r="P13" s="16" t="s">
        <v>154</v>
      </c>
      <c r="Q13" s="16" t="s">
        <v>155</v>
      </c>
      <c r="R13" s="16" t="s">
        <v>148</v>
      </c>
      <c r="S13" s="16" t="s">
        <v>150</v>
      </c>
      <c r="T13" s="16" t="s">
        <v>156</v>
      </c>
      <c r="U13" s="16" t="s">
        <v>153</v>
      </c>
      <c r="V13" s="16" t="s">
        <v>57</v>
      </c>
      <c r="W13" s="16" t="s">
        <v>157</v>
      </c>
      <c r="X13" s="16" t="s">
        <v>158</v>
      </c>
      <c r="Y13" s="16" t="s">
        <v>176</v>
      </c>
      <c r="Z13" s="16" t="s">
        <v>178</v>
      </c>
      <c r="AA13" s="16" t="s">
        <v>146</v>
      </c>
      <c r="AB13" s="16" t="s">
        <v>159</v>
      </c>
      <c r="AC13" s="16" t="s">
        <v>230</v>
      </c>
      <c r="AD13" s="16" t="s">
        <v>91</v>
      </c>
      <c r="AE13" s="16" t="s">
        <v>169</v>
      </c>
      <c r="AF13" s="16" t="s">
        <v>170</v>
      </c>
      <c r="AG13" s="16" t="s">
        <v>165</v>
      </c>
      <c r="AH13" s="16" t="s">
        <v>163</v>
      </c>
      <c r="AI13" s="16" t="s">
        <v>167</v>
      </c>
      <c r="AJ13" s="16" t="s">
        <v>174</v>
      </c>
      <c r="AK13" s="16" t="s">
        <v>171</v>
      </c>
      <c r="AL13" s="16" t="s">
        <v>172</v>
      </c>
      <c r="AM13" s="16" t="s">
        <v>173</v>
      </c>
      <c r="AN13" s="17" t="s">
        <v>175</v>
      </c>
      <c r="AO13" s="17" t="s">
        <v>231</v>
      </c>
      <c r="AP13" s="16">
        <v>1</v>
      </c>
      <c r="AQ13" s="16">
        <v>2</v>
      </c>
      <c r="AR13" s="16">
        <v>3</v>
      </c>
      <c r="AS13" s="16">
        <v>5</v>
      </c>
      <c r="AT13" s="16">
        <v>7</v>
      </c>
      <c r="AU13" s="16">
        <v>8</v>
      </c>
      <c r="AV13" s="16" t="s">
        <v>180</v>
      </c>
      <c r="AW13" s="16" t="s">
        <v>181</v>
      </c>
      <c r="AX13" s="16" t="s">
        <v>182</v>
      </c>
      <c r="AY13" s="16" t="s">
        <v>183</v>
      </c>
      <c r="AZ13" s="16" t="s">
        <v>177</v>
      </c>
      <c r="BA13" s="16" t="s">
        <v>179</v>
      </c>
      <c r="BB13" s="16" t="s">
        <v>160</v>
      </c>
      <c r="BC13" s="16" t="s">
        <v>162</v>
      </c>
      <c r="BD13" s="16" t="s">
        <v>164</v>
      </c>
      <c r="BE13" s="16" t="s">
        <v>166</v>
      </c>
      <c r="BF13" s="16" t="s">
        <v>168</v>
      </c>
    </row>
    <row r="14" spans="1:58" s="146" customFormat="1" ht="30" customHeight="1">
      <c r="A14" s="10"/>
      <c r="B14" s="198" t="s">
        <v>184</v>
      </c>
      <c r="C14" s="198"/>
      <c r="D14" s="18" t="s">
        <v>12</v>
      </c>
      <c r="E14" s="18" t="s">
        <v>396</v>
      </c>
      <c r="F14" s="18" t="s">
        <v>146</v>
      </c>
      <c r="G14" s="18" t="s">
        <v>185</v>
      </c>
      <c r="H14" s="18" t="s">
        <v>14</v>
      </c>
      <c r="I14" s="18" t="s">
        <v>37</v>
      </c>
      <c r="J14" s="18" t="s">
        <v>226</v>
      </c>
      <c r="K14" s="18" t="s">
        <v>186</v>
      </c>
      <c r="L14" s="18" t="s">
        <v>51</v>
      </c>
      <c r="M14" s="18" t="s">
        <v>399</v>
      </c>
      <c r="N14" s="18" t="s">
        <v>151</v>
      </c>
      <c r="O14" s="18" t="s">
        <v>153</v>
      </c>
      <c r="P14" s="18" t="s">
        <v>400</v>
      </c>
      <c r="Q14" s="18" t="s">
        <v>155</v>
      </c>
      <c r="R14" s="18" t="s">
        <v>148</v>
      </c>
      <c r="S14" s="18" t="s">
        <v>336</v>
      </c>
      <c r="T14" s="18" t="s">
        <v>337</v>
      </c>
      <c r="U14" s="18" t="s">
        <v>148</v>
      </c>
      <c r="V14" s="18" t="s">
        <v>189</v>
      </c>
      <c r="W14" s="18" t="s">
        <v>404</v>
      </c>
      <c r="X14" s="18" t="s">
        <v>158</v>
      </c>
      <c r="Y14" s="18" t="s">
        <v>176</v>
      </c>
      <c r="Z14" s="18" t="s">
        <v>178</v>
      </c>
      <c r="AA14" s="18" t="s">
        <v>333</v>
      </c>
      <c r="AB14" s="18" t="s">
        <v>159</v>
      </c>
      <c r="AC14" s="18" t="s">
        <v>161</v>
      </c>
      <c r="AD14" s="18" t="s">
        <v>190</v>
      </c>
      <c r="AE14" s="18" t="s">
        <v>405</v>
      </c>
      <c r="AF14" s="18" t="s">
        <v>405</v>
      </c>
      <c r="AG14" s="18" t="s">
        <v>407</v>
      </c>
      <c r="AH14" s="18" t="s">
        <v>163</v>
      </c>
      <c r="AI14" s="18" t="s">
        <v>408</v>
      </c>
      <c r="AJ14" s="18" t="s">
        <v>347</v>
      </c>
      <c r="AK14" s="18" t="s">
        <v>410</v>
      </c>
      <c r="AL14" s="18" t="s">
        <v>411</v>
      </c>
      <c r="AM14" s="18" t="s">
        <v>412</v>
      </c>
      <c r="AN14" s="18" t="s">
        <v>335</v>
      </c>
      <c r="AO14" s="18" t="s">
        <v>416</v>
      </c>
      <c r="AP14" s="145" t="s">
        <v>192</v>
      </c>
      <c r="AQ14" s="145" t="s">
        <v>193</v>
      </c>
      <c r="AR14" s="145" t="s">
        <v>212</v>
      </c>
      <c r="AS14" s="145" t="s">
        <v>214</v>
      </c>
      <c r="AT14" s="145" t="s">
        <v>215</v>
      </c>
      <c r="AU14" s="145" t="s">
        <v>206</v>
      </c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</row>
    <row r="15" spans="1:58" s="12" customFormat="1" ht="30" customHeight="1">
      <c r="A15" s="10"/>
      <c r="B15" s="199" t="s">
        <v>191</v>
      </c>
      <c r="C15" s="199"/>
      <c r="D15" s="19" t="s">
        <v>192</v>
      </c>
      <c r="E15" s="19" t="s">
        <v>336</v>
      </c>
      <c r="F15" s="19" t="s">
        <v>159</v>
      </c>
      <c r="G15" s="19" t="s">
        <v>337</v>
      </c>
      <c r="H15" s="19" t="s">
        <v>194</v>
      </c>
      <c r="I15" s="19" t="s">
        <v>397</v>
      </c>
      <c r="J15" s="19" t="s">
        <v>158</v>
      </c>
      <c r="K15" s="19" t="s">
        <v>398</v>
      </c>
      <c r="L15" s="19" t="s">
        <v>163</v>
      </c>
      <c r="M15" s="19" t="s">
        <v>334</v>
      </c>
      <c r="N15" s="19" t="s">
        <v>338</v>
      </c>
      <c r="O15" s="19" t="s">
        <v>401</v>
      </c>
      <c r="P15" s="19" t="s">
        <v>402</v>
      </c>
      <c r="Q15" s="19" t="s">
        <v>403</v>
      </c>
      <c r="R15" s="19" t="s">
        <v>224</v>
      </c>
      <c r="S15" s="19" t="s">
        <v>148</v>
      </c>
      <c r="T15" s="19" t="s">
        <v>185</v>
      </c>
      <c r="U15" s="19" t="s">
        <v>185</v>
      </c>
      <c r="V15" s="19" t="s">
        <v>346</v>
      </c>
      <c r="W15" s="19" t="s">
        <v>151</v>
      </c>
      <c r="X15" s="19" t="s">
        <v>226</v>
      </c>
      <c r="Y15" s="19" t="s">
        <v>178</v>
      </c>
      <c r="Z15" s="19" t="s">
        <v>156</v>
      </c>
      <c r="AA15" s="19" t="s">
        <v>146</v>
      </c>
      <c r="AB15" s="19">
        <v>8</v>
      </c>
      <c r="AC15" s="19" t="s">
        <v>176</v>
      </c>
      <c r="AD15" s="19" t="s">
        <v>228</v>
      </c>
      <c r="AE15" s="19" t="s">
        <v>406</v>
      </c>
      <c r="AF15" s="19" t="s">
        <v>406</v>
      </c>
      <c r="AG15" s="19">
        <v>9</v>
      </c>
      <c r="AH15" s="19" t="s">
        <v>161</v>
      </c>
      <c r="AI15" s="19" t="s">
        <v>227</v>
      </c>
      <c r="AJ15" s="19" t="s">
        <v>409</v>
      </c>
      <c r="AK15" s="19">
        <v>0</v>
      </c>
      <c r="AL15" s="19" t="s">
        <v>223</v>
      </c>
      <c r="AM15" s="19" t="s">
        <v>413</v>
      </c>
      <c r="AN15" s="19" t="s">
        <v>414</v>
      </c>
      <c r="AO15" s="19" t="s">
        <v>210</v>
      </c>
      <c r="AP15" s="19" t="s">
        <v>139</v>
      </c>
      <c r="AQ15" s="19" t="s">
        <v>211</v>
      </c>
      <c r="AR15" s="19" t="s">
        <v>212</v>
      </c>
      <c r="AS15" s="19">
        <v>6</v>
      </c>
      <c r="AT15" s="19">
        <v>5</v>
      </c>
      <c r="AU15" s="19">
        <v>7</v>
      </c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  <row r="16" spans="1:58" ht="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169"/>
      <c r="AS16" s="169"/>
      <c r="AT16" s="4"/>
      <c r="AU16" s="4"/>
      <c r="AV16" s="4"/>
    </row>
    <row r="17" spans="2:57" s="21" customFormat="1" ht="23">
      <c r="B17" s="20" t="s">
        <v>216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</row>
    <row r="18" spans="2:57" s="21" customFormat="1" ht="23"/>
    <row r="19" spans="2:57" s="21" customFormat="1" ht="45">
      <c r="B19" s="24" t="s">
        <v>386</v>
      </c>
    </row>
    <row r="20" spans="2:57" s="21" customFormat="1" ht="23">
      <c r="B20" s="25" t="s">
        <v>419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0"/>
    </row>
    <row r="21" spans="2:57" s="21" customFormat="1" ht="23"/>
    <row r="22" spans="2:57" s="21" customFormat="1" ht="23">
      <c r="B22" s="23" t="s">
        <v>387</v>
      </c>
      <c r="C22" s="23"/>
      <c r="D22" s="26" t="s">
        <v>420</v>
      </c>
    </row>
    <row r="23" spans="2:57" s="21" customFormat="1" ht="23">
      <c r="B23" s="27" t="s">
        <v>388</v>
      </c>
      <c r="C23" s="13"/>
      <c r="D23" s="26" t="s">
        <v>385</v>
      </c>
    </row>
    <row r="24" spans="2:57" s="21" customFormat="1" ht="23"/>
    <row r="25" spans="2:57" s="21" customFormat="1" ht="23">
      <c r="B25" s="22" t="s">
        <v>217</v>
      </c>
      <c r="C25" s="22"/>
      <c r="D25" s="11" cm="1">
        <f t="array" ref="D25" xml:space="preserve"> COLUMN() - COLUMN($C:$C)</f>
        <v>1</v>
      </c>
      <c r="E25" s="11" cm="1">
        <f t="array" ref="E25" xml:space="preserve"> COLUMN() - COLUMN($C:$C)</f>
        <v>2</v>
      </c>
      <c r="F25" s="11" cm="1">
        <f t="array" ref="F25" xml:space="preserve"> COLUMN() - COLUMN($C:$C)</f>
        <v>3</v>
      </c>
      <c r="G25" s="11" cm="1">
        <f t="array" ref="G25" xml:space="preserve"> COLUMN() - COLUMN($C:$C)</f>
        <v>4</v>
      </c>
      <c r="H25" s="11" cm="1">
        <f t="array" ref="H25" xml:space="preserve"> COLUMN() - COLUMN($C:$C)</f>
        <v>5</v>
      </c>
      <c r="I25" s="11" cm="1">
        <f t="array" ref="I25" xml:space="preserve"> COLUMN() - COLUMN($C:$C)</f>
        <v>6</v>
      </c>
      <c r="J25" s="11" cm="1">
        <f t="array" ref="J25" xml:space="preserve"> COLUMN() - COLUMN($C:$C)</f>
        <v>7</v>
      </c>
      <c r="K25" s="11" cm="1">
        <f t="array" ref="K25" xml:space="preserve"> COLUMN() - COLUMN($C:$C)</f>
        <v>8</v>
      </c>
      <c r="L25" s="11" cm="1">
        <f t="array" ref="L25" xml:space="preserve"> COLUMN() - COLUMN($C:$C)</f>
        <v>9</v>
      </c>
      <c r="M25" s="11" cm="1">
        <f t="array" ref="M25" xml:space="preserve"> COLUMN() - COLUMN($C:$C)</f>
        <v>10</v>
      </c>
      <c r="N25" s="11" cm="1">
        <f t="array" ref="N25" xml:space="preserve"> COLUMN() - COLUMN($C:$C)</f>
        <v>11</v>
      </c>
      <c r="O25" s="11" cm="1">
        <f t="array" ref="O25" xml:space="preserve"> COLUMN() - COLUMN($C:$C)</f>
        <v>12</v>
      </c>
      <c r="P25" s="11" cm="1">
        <f t="array" ref="P25" xml:space="preserve"> COLUMN() - COLUMN($C:$C)</f>
        <v>13</v>
      </c>
      <c r="Q25" s="11" cm="1">
        <f t="array" ref="Q25" xml:space="preserve"> COLUMN() - COLUMN($C:$C)</f>
        <v>14</v>
      </c>
      <c r="R25" s="11" cm="1">
        <f t="array" ref="R25" xml:space="preserve"> COLUMN() - COLUMN($C:$C)</f>
        <v>15</v>
      </c>
      <c r="S25" s="11" cm="1">
        <f t="array" ref="S25" xml:space="preserve"> COLUMN() - COLUMN($C:$C)</f>
        <v>16</v>
      </c>
      <c r="T25" s="11" cm="1">
        <f t="array" ref="T25" xml:space="preserve"> COLUMN() - COLUMN($C:$C)</f>
        <v>17</v>
      </c>
      <c r="U25" s="11" cm="1">
        <f t="array" ref="U25" xml:space="preserve"> COLUMN() - COLUMN($C:$C)</f>
        <v>18</v>
      </c>
      <c r="V25" s="11" cm="1">
        <f t="array" ref="V25" xml:space="preserve"> COLUMN() - COLUMN($C:$C)</f>
        <v>19</v>
      </c>
      <c r="W25" s="11" cm="1">
        <f t="array" ref="W25" xml:space="preserve"> COLUMN() - COLUMN($C:$C)</f>
        <v>20</v>
      </c>
      <c r="X25" s="11" cm="1">
        <f t="array" ref="X25" xml:space="preserve"> COLUMN() - COLUMN($C:$C)</f>
        <v>21</v>
      </c>
      <c r="Y25" s="11" cm="1">
        <f t="array" ref="Y25" xml:space="preserve"> COLUMN() - COLUMN($C:$C)</f>
        <v>22</v>
      </c>
      <c r="Z25" s="11" cm="1">
        <f t="array" ref="Z25" xml:space="preserve"> COLUMN() - COLUMN($C:$C)</f>
        <v>23</v>
      </c>
      <c r="AA25" s="11" cm="1">
        <f t="array" ref="AA25" xml:space="preserve"> COLUMN() - COLUMN($C:$C)</f>
        <v>24</v>
      </c>
      <c r="AB25" s="11" cm="1">
        <f t="array" ref="AB25" xml:space="preserve"> COLUMN() - COLUMN($C:$C)</f>
        <v>25</v>
      </c>
      <c r="AC25" s="11" cm="1">
        <f t="array" ref="AC25" xml:space="preserve"> COLUMN() - COLUMN($C:$C)</f>
        <v>26</v>
      </c>
      <c r="AD25" s="11" cm="1">
        <f t="array" ref="AD25" xml:space="preserve"> COLUMN() - COLUMN($C:$C)</f>
        <v>27</v>
      </c>
      <c r="AE25" s="11" cm="1">
        <f t="array" ref="AE25" xml:space="preserve"> COLUMN() - COLUMN($C:$C)</f>
        <v>28</v>
      </c>
      <c r="AF25" s="11" cm="1">
        <f t="array" ref="AF25" xml:space="preserve"> COLUMN() - COLUMN($C:$C)</f>
        <v>29</v>
      </c>
      <c r="AG25" s="11" cm="1">
        <f t="array" ref="AG25" xml:space="preserve"> COLUMN() - COLUMN($C:$C)</f>
        <v>30</v>
      </c>
      <c r="AH25" s="11" cm="1">
        <f t="array" ref="AH25" xml:space="preserve"> COLUMN() - COLUMN($C:$C)</f>
        <v>31</v>
      </c>
      <c r="AI25" s="11" cm="1">
        <f t="array" ref="AI25" xml:space="preserve"> COLUMN() - COLUMN($C:$C)</f>
        <v>32</v>
      </c>
      <c r="AJ25" s="11" cm="1">
        <f t="array" ref="AJ25" xml:space="preserve"> COLUMN() - COLUMN($C:$C)</f>
        <v>33</v>
      </c>
      <c r="AK25" s="11" cm="1">
        <f t="array" ref="AK25" xml:space="preserve"> COLUMN() - COLUMN($C:$C)</f>
        <v>34</v>
      </c>
      <c r="AL25" s="11" cm="1">
        <f t="array" ref="AL25" xml:space="preserve"> COLUMN() - COLUMN($C:$C)</f>
        <v>35</v>
      </c>
      <c r="AM25" s="11" cm="1">
        <f t="array" ref="AM25" xml:space="preserve"> COLUMN() - COLUMN($C:$C)</f>
        <v>36</v>
      </c>
      <c r="AN25" s="11" cm="1">
        <f t="array" ref="AN25" xml:space="preserve"> COLUMN() - COLUMN($C:$C)</f>
        <v>37</v>
      </c>
      <c r="AO25" s="11" cm="1">
        <f t="array" ref="AO25" xml:space="preserve"> COLUMN() - COLUMN($C:$C)</f>
        <v>38</v>
      </c>
      <c r="AP25" s="11" cm="1">
        <f t="array" ref="AP25" xml:space="preserve"> COLUMN() - COLUMN($C:$C)</f>
        <v>39</v>
      </c>
      <c r="AQ25" s="11" cm="1">
        <f t="array" ref="AQ25" xml:space="preserve"> COLUMN() - COLUMN($C:$C)</f>
        <v>40</v>
      </c>
      <c r="AR25" s="11" cm="1">
        <f t="array" ref="AR25" xml:space="preserve"> COLUMN() - COLUMN($C:$C)</f>
        <v>41</v>
      </c>
      <c r="AS25" s="11" cm="1">
        <f t="array" ref="AS25" xml:space="preserve"> COLUMN() - COLUMN($C:$C)</f>
        <v>42</v>
      </c>
      <c r="AT25" s="11" cm="1">
        <f t="array" ref="AT25" xml:space="preserve"> COLUMN() - COLUMN($C:$C)</f>
        <v>43</v>
      </c>
      <c r="AU25" s="11" cm="1">
        <f t="array" ref="AU25" xml:space="preserve"> COLUMN() - COLUMN($C:$C)</f>
        <v>44</v>
      </c>
      <c r="AV25" s="11" cm="1">
        <f t="array" ref="AV25" xml:space="preserve"> COLUMN() - COLUMN($C:$C)</f>
        <v>45</v>
      </c>
      <c r="AW25" s="11" cm="1">
        <f t="array" ref="AW25" xml:space="preserve"> COLUMN() - COLUMN($C:$C)</f>
        <v>46</v>
      </c>
      <c r="AX25" s="11" cm="1">
        <f t="array" ref="AX25" xml:space="preserve"> COLUMN() - COLUMN($C:$C)</f>
        <v>47</v>
      </c>
      <c r="AY25" s="11" cm="1">
        <f t="array" ref="AY25" xml:space="preserve"> COLUMN() - COLUMN($C:$C)</f>
        <v>48</v>
      </c>
      <c r="AZ25" s="11" cm="1">
        <f t="array" ref="AZ25" xml:space="preserve"> COLUMN() - COLUMN($C:$C)</f>
        <v>49</v>
      </c>
      <c r="BA25" s="11" cm="1">
        <f t="array" ref="BA25" xml:space="preserve"> COLUMN() - COLUMN($C:$C)</f>
        <v>50</v>
      </c>
      <c r="BB25" s="11" cm="1">
        <f t="array" ref="BB25" xml:space="preserve"> COLUMN() - COLUMN($C:$C)</f>
        <v>51</v>
      </c>
      <c r="BC25" s="11" cm="1">
        <f t="array" ref="BC25" xml:space="preserve"> COLUMN() - COLUMN($C:$C)</f>
        <v>52</v>
      </c>
      <c r="BD25" s="11" cm="1">
        <f t="array" ref="BD25" xml:space="preserve"> COLUMN() - COLUMN($C:$C)</f>
        <v>53</v>
      </c>
      <c r="BE25" s="11" cm="1">
        <f t="array" ref="BE25" xml:space="preserve"> COLUMN() - COLUMN($C:$C)</f>
        <v>54</v>
      </c>
    </row>
    <row r="26" spans="2:57" s="21" customFormat="1" ht="23">
      <c r="B26" s="23" t="str">
        <f>B22</f>
        <v>拚音碼</v>
      </c>
      <c r="C26" s="23"/>
      <c r="D26" s="23" t="str">
        <f xml:space="preserve"> MID($D$22,D$25,1)</f>
        <v>p</v>
      </c>
      <c r="E26" s="23" t="str">
        <f t="shared" ref="E26:BE26" si="0" xml:space="preserve"> MID($D$22,E$25,1)</f>
        <v>P</v>
      </c>
      <c r="F26" s="23" t="str">
        <f t="shared" si="0"/>
        <v>m</v>
      </c>
      <c r="G26" s="23" t="str">
        <f t="shared" si="0"/>
        <v>b</v>
      </c>
      <c r="H26" s="23" t="str">
        <f t="shared" si="0"/>
        <v>t</v>
      </c>
      <c r="I26" s="23" t="str">
        <f t="shared" si="0"/>
        <v>T</v>
      </c>
      <c r="J26" s="23" t="str">
        <f t="shared" si="0"/>
        <v>n</v>
      </c>
      <c r="K26" s="23" t="str">
        <f t="shared" si="0"/>
        <v>d</v>
      </c>
      <c r="L26" s="23" t="str">
        <f t="shared" si="0"/>
        <v>k</v>
      </c>
      <c r="M26" s="23" t="str">
        <f t="shared" si="0"/>
        <v>K</v>
      </c>
      <c r="N26" s="23" t="str">
        <f t="shared" si="0"/>
        <v>h</v>
      </c>
      <c r="O26" s="23" t="str">
        <f t="shared" si="0"/>
        <v>j</v>
      </c>
      <c r="P26" s="23" t="str">
        <f t="shared" si="0"/>
        <v>J</v>
      </c>
      <c r="Q26" s="23" t="str">
        <f t="shared" si="0"/>
        <v>S</v>
      </c>
      <c r="R26" s="23" t="str">
        <f t="shared" si="0"/>
        <v>g</v>
      </c>
      <c r="S26" s="23" t="str">
        <f t="shared" si="0"/>
        <v>q</v>
      </c>
      <c r="T26" s="23" t="str">
        <f t="shared" si="0"/>
        <v>z</v>
      </c>
      <c r="U26" s="23" t="str">
        <f t="shared" si="0"/>
        <v>c</v>
      </c>
      <c r="V26" s="23" t="str">
        <f t="shared" si="0"/>
        <v>C</v>
      </c>
      <c r="W26" s="23" t="str">
        <f t="shared" si="0"/>
        <v>s</v>
      </c>
      <c r="X26" s="23" t="str">
        <f t="shared" si="0"/>
        <v>i</v>
      </c>
      <c r="Y26" s="23" t="str">
        <f t="shared" si="0"/>
        <v>u</v>
      </c>
      <c r="Z26" s="23" t="str">
        <f t="shared" si="0"/>
        <v>B</v>
      </c>
      <c r="AA26" s="23" t="str">
        <f t="shared" si="0"/>
        <v>a</v>
      </c>
      <c r="AB26" s="23" t="str">
        <f t="shared" si="0"/>
        <v>o</v>
      </c>
      <c r="AC26" s="23" t="str">
        <f t="shared" si="0"/>
        <v>ø</v>
      </c>
      <c r="AD26" s="23" t="str">
        <f t="shared" si="0"/>
        <v>M</v>
      </c>
      <c r="AE26" s="23" t="str">
        <f t="shared" si="0"/>
        <v>I</v>
      </c>
      <c r="AF26" s="23" t="str">
        <f t="shared" si="0"/>
        <v>e</v>
      </c>
      <c r="AG26" s="23" t="str">
        <f xml:space="preserve"> MID($D$22,AG$25,1)</f>
        <v>U</v>
      </c>
      <c r="AH26" s="23" t="str">
        <f t="shared" si="0"/>
        <v>Y</v>
      </c>
      <c r="AI26" s="23" t="str">
        <f t="shared" si="0"/>
        <v>L</v>
      </c>
      <c r="AJ26" s="23" t="str">
        <f t="shared" si="0"/>
        <v>D</v>
      </c>
      <c r="AK26" s="23" t="str">
        <f t="shared" si="0"/>
        <v>Q</v>
      </c>
      <c r="AL26" s="23" t="str">
        <f t="shared" si="0"/>
        <v>G</v>
      </c>
      <c r="AM26" s="23" t="str">
        <f t="shared" si="0"/>
        <v>N</v>
      </c>
      <c r="AN26" s="23" t="str">
        <f t="shared" si="0"/>
        <v>1</v>
      </c>
      <c r="AO26" s="23" t="str">
        <f t="shared" si="0"/>
        <v>2</v>
      </c>
      <c r="AP26" s="23" t="str">
        <f t="shared" si="0"/>
        <v>3</v>
      </c>
      <c r="AQ26" s="23" t="str">
        <f t="shared" si="0"/>
        <v>5</v>
      </c>
      <c r="AR26" s="23" t="str">
        <f t="shared" si="0"/>
        <v>7</v>
      </c>
      <c r="AS26" s="23" t="str">
        <f t="shared" si="0"/>
        <v>0</v>
      </c>
      <c r="AT26" s="23" t="str">
        <f t="shared" si="0"/>
        <v/>
      </c>
      <c r="AU26" s="23" t="str">
        <f t="shared" si="0"/>
        <v/>
      </c>
      <c r="AV26" s="23" t="str">
        <f t="shared" si="0"/>
        <v/>
      </c>
      <c r="AW26" s="23" t="str">
        <f t="shared" si="0"/>
        <v/>
      </c>
      <c r="AX26" s="23" t="str">
        <f t="shared" si="0"/>
        <v/>
      </c>
      <c r="AY26" s="23" t="str">
        <f t="shared" si="0"/>
        <v/>
      </c>
      <c r="AZ26" s="23" t="str">
        <f t="shared" si="0"/>
        <v/>
      </c>
      <c r="BA26" s="23" t="str">
        <f t="shared" si="0"/>
        <v/>
      </c>
      <c r="BB26" s="23" t="str">
        <f t="shared" si="0"/>
        <v/>
      </c>
      <c r="BC26" s="23" t="str">
        <f t="shared" si="0"/>
        <v/>
      </c>
      <c r="BD26" s="23" t="str">
        <f t="shared" si="0"/>
        <v/>
      </c>
      <c r="BE26" s="23" t="str">
        <f t="shared" si="0"/>
        <v/>
      </c>
    </row>
    <row r="27" spans="2:57" s="21" customFormat="1" ht="23">
      <c r="B27" s="13" t="str">
        <f>B23</f>
        <v>鍵盤按鈕</v>
      </c>
      <c r="C27" s="13"/>
      <c r="D27" s="13" t="str">
        <f xml:space="preserve"> MID($D23,D$25,1)</f>
        <v>1</v>
      </c>
      <c r="E27" s="13" t="str">
        <f t="shared" ref="E27:BE27" si="1" xml:space="preserve"> MID($D23,E$25,1)</f>
        <v>q</v>
      </c>
      <c r="F27" s="13" t="str">
        <f t="shared" si="1"/>
        <v>a</v>
      </c>
      <c r="G27" s="13" t="str">
        <f t="shared" si="1"/>
        <v>z</v>
      </c>
      <c r="H27" s="13" t="str">
        <f t="shared" si="1"/>
        <v>2</v>
      </c>
      <c r="I27" s="13" t="str">
        <f t="shared" si="1"/>
        <v>w</v>
      </c>
      <c r="J27" s="13" t="str">
        <f t="shared" si="1"/>
        <v>s</v>
      </c>
      <c r="K27" s="13" t="str">
        <f t="shared" si="1"/>
        <v>x</v>
      </c>
      <c r="L27" s="13" t="str">
        <f t="shared" si="1"/>
        <v>e</v>
      </c>
      <c r="M27" s="13" t="str">
        <f t="shared" si="1"/>
        <v>d</v>
      </c>
      <c r="N27" s="13" t="str">
        <f t="shared" si="1"/>
        <v>c</v>
      </c>
      <c r="O27" s="13" t="str">
        <f t="shared" si="1"/>
        <v>r</v>
      </c>
      <c r="P27" s="13" t="str">
        <f t="shared" si="1"/>
        <v>f</v>
      </c>
      <c r="Q27" s="13" t="str">
        <f t="shared" si="1"/>
        <v>v</v>
      </c>
      <c r="R27" s="13" t="str">
        <f t="shared" si="1"/>
        <v>t</v>
      </c>
      <c r="S27" s="13" t="str">
        <f t="shared" si="1"/>
        <v>g</v>
      </c>
      <c r="T27" s="13" t="str">
        <f t="shared" si="1"/>
        <v>b</v>
      </c>
      <c r="U27" s="13" t="str">
        <f t="shared" si="1"/>
        <v>y</v>
      </c>
      <c r="V27" s="13" t="str">
        <f t="shared" si="1"/>
        <v>h</v>
      </c>
      <c r="W27" s="13" t="str">
        <f t="shared" si="1"/>
        <v>n</v>
      </c>
      <c r="X27" s="13" t="str">
        <f t="shared" si="1"/>
        <v>u</v>
      </c>
      <c r="Y27" s="13" t="str">
        <f t="shared" si="1"/>
        <v>j</v>
      </c>
      <c r="Z27" s="13" t="str">
        <f t="shared" si="1"/>
        <v>m</v>
      </c>
      <c r="AA27" s="13" t="str">
        <f t="shared" si="1"/>
        <v>8</v>
      </c>
      <c r="AB27" s="13" t="str">
        <f t="shared" si="1"/>
        <v>i</v>
      </c>
      <c r="AC27" s="13" t="str">
        <f t="shared" si="1"/>
        <v>k</v>
      </c>
      <c r="AD27" s="13" t="str">
        <f t="shared" si="1"/>
        <v>,</v>
      </c>
      <c r="AE27" s="13" t="str">
        <f t="shared" si="1"/>
        <v>9</v>
      </c>
      <c r="AF27" s="13" t="str">
        <f t="shared" si="1"/>
        <v>o</v>
      </c>
      <c r="AG27" s="13" t="str">
        <f xml:space="preserve"> MID($D23,AG$25,1)</f>
        <v>l</v>
      </c>
      <c r="AH27" s="13" t="str">
        <f t="shared" si="1"/>
        <v>.</v>
      </c>
      <c r="AI27" s="13" t="str">
        <f t="shared" si="1"/>
        <v>0</v>
      </c>
      <c r="AJ27" s="13" t="str">
        <f t="shared" si="1"/>
        <v>p</v>
      </c>
      <c r="AK27" s="13" t="str">
        <f t="shared" si="1"/>
        <v>;</v>
      </c>
      <c r="AL27" s="13" t="str">
        <f t="shared" si="1"/>
        <v>/</v>
      </c>
      <c r="AM27" s="13" t="str">
        <f t="shared" si="1"/>
        <v>-</v>
      </c>
      <c r="AN27" s="13" t="str">
        <f t="shared" si="1"/>
        <v xml:space="preserve"> </v>
      </c>
      <c r="AO27" s="13" t="str">
        <f t="shared" si="1"/>
        <v>4</v>
      </c>
      <c r="AP27" s="13" t="str">
        <f t="shared" si="1"/>
        <v>3</v>
      </c>
      <c r="AQ27" s="13" t="str">
        <f t="shared" si="1"/>
        <v>6</v>
      </c>
      <c r="AR27" s="13" t="str">
        <f t="shared" si="1"/>
        <v>5</v>
      </c>
      <c r="AS27" s="13" t="str">
        <f t="shared" si="1"/>
        <v>7</v>
      </c>
      <c r="AT27" s="13" t="str">
        <f t="shared" si="1"/>
        <v/>
      </c>
      <c r="AU27" s="13" t="str">
        <f t="shared" si="1"/>
        <v/>
      </c>
      <c r="AV27" s="13" t="str">
        <f t="shared" si="1"/>
        <v/>
      </c>
      <c r="AW27" s="13" t="str">
        <f t="shared" si="1"/>
        <v/>
      </c>
      <c r="AX27" s="13" t="str">
        <f t="shared" si="1"/>
        <v/>
      </c>
      <c r="AY27" s="13" t="str">
        <f t="shared" si="1"/>
        <v/>
      </c>
      <c r="AZ27" s="13" t="str">
        <f t="shared" si="1"/>
        <v/>
      </c>
      <c r="BA27" s="13" t="str">
        <f t="shared" si="1"/>
        <v/>
      </c>
      <c r="BB27" s="13" t="str">
        <f t="shared" si="1"/>
        <v/>
      </c>
      <c r="BC27" s="13" t="str">
        <f t="shared" si="1"/>
        <v/>
      </c>
      <c r="BD27" s="13" t="str">
        <f t="shared" si="1"/>
        <v/>
      </c>
      <c r="BE27" s="13" t="str">
        <f t="shared" si="1"/>
        <v/>
      </c>
    </row>
    <row r="28" spans="2:57" s="21" customFormat="1" ht="23"/>
    <row r="29" spans="2:57" s="21" customFormat="1" ht="23"/>
    <row r="30" spans="2:57" s="21" customFormat="1" ht="45">
      <c r="B30" s="24" t="s">
        <v>389</v>
      </c>
    </row>
    <row r="31" spans="2:57" s="21" customFormat="1" ht="24">
      <c r="B31" s="25" t="s">
        <v>421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0"/>
    </row>
    <row r="32" spans="2:57" s="21" customFormat="1" ht="23"/>
    <row r="33" spans="2:58" s="21" customFormat="1" ht="23">
      <c r="B33" s="23" t="s">
        <v>387</v>
      </c>
      <c r="C33" s="23"/>
      <c r="D33" s="26" t="s">
        <v>422</v>
      </c>
    </row>
    <row r="34" spans="2:58" s="21" customFormat="1" ht="23">
      <c r="B34" s="13" t="s">
        <v>390</v>
      </c>
      <c r="C34" s="13"/>
      <c r="D34" s="26" t="s">
        <v>391</v>
      </c>
    </row>
    <row r="35" spans="2:58" s="21" customFormat="1" ht="23"/>
    <row r="36" spans="2:58" s="21" customFormat="1" ht="23">
      <c r="B36" s="22" t="s">
        <v>217</v>
      </c>
      <c r="C36" s="22"/>
      <c r="D36" s="11" cm="1">
        <f t="array" ref="D36" xml:space="preserve"> COLUMN() - COLUMN($C:$C)</f>
        <v>1</v>
      </c>
      <c r="E36" s="11" cm="1">
        <f t="array" ref="E36" xml:space="preserve"> COLUMN() - COLUMN($C:$C)</f>
        <v>2</v>
      </c>
      <c r="F36" s="11" cm="1">
        <f t="array" ref="F36" xml:space="preserve"> COLUMN() - COLUMN($C:$C)</f>
        <v>3</v>
      </c>
      <c r="G36" s="11" cm="1">
        <f t="array" ref="G36" xml:space="preserve"> COLUMN() - COLUMN($C:$C)</f>
        <v>4</v>
      </c>
      <c r="H36" s="11" cm="1">
        <f t="array" ref="H36" xml:space="preserve"> COLUMN() - COLUMN($C:$C)</f>
        <v>5</v>
      </c>
      <c r="I36" s="11" cm="1">
        <f t="array" ref="I36" xml:space="preserve"> COLUMN() - COLUMN($C:$C)</f>
        <v>6</v>
      </c>
      <c r="J36" s="11" cm="1">
        <f t="array" ref="J36" xml:space="preserve"> COLUMN() - COLUMN($C:$C)</f>
        <v>7</v>
      </c>
      <c r="K36" s="11" cm="1">
        <f t="array" ref="K36" xml:space="preserve"> COLUMN() - COLUMN($C:$C)</f>
        <v>8</v>
      </c>
      <c r="L36" s="11" cm="1">
        <f t="array" ref="L36" xml:space="preserve"> COLUMN() - COLUMN($C:$C)</f>
        <v>9</v>
      </c>
      <c r="M36" s="11" cm="1">
        <f t="array" ref="M36" xml:space="preserve"> COLUMN() - COLUMN($C:$C)</f>
        <v>10</v>
      </c>
      <c r="N36" s="11" cm="1">
        <f t="array" ref="N36" xml:space="preserve"> COLUMN() - COLUMN($C:$C)</f>
        <v>11</v>
      </c>
      <c r="O36" s="11" cm="1">
        <f t="array" ref="O36" xml:space="preserve"> COLUMN() - COLUMN($C:$C)</f>
        <v>12</v>
      </c>
      <c r="P36" s="11" cm="1">
        <f t="array" ref="P36" xml:space="preserve"> COLUMN() - COLUMN($C:$C)</f>
        <v>13</v>
      </c>
      <c r="Q36" s="11" cm="1">
        <f t="array" ref="Q36" xml:space="preserve"> COLUMN() - COLUMN($C:$C)</f>
        <v>14</v>
      </c>
      <c r="R36" s="11" cm="1">
        <f t="array" ref="R36" xml:space="preserve"> COLUMN() - COLUMN($C:$C)</f>
        <v>15</v>
      </c>
      <c r="S36" s="11" cm="1">
        <f t="array" ref="S36" xml:space="preserve"> COLUMN() - COLUMN($C:$C)</f>
        <v>16</v>
      </c>
      <c r="T36" s="11" cm="1">
        <f t="array" ref="T36" xml:space="preserve"> COLUMN() - COLUMN($C:$C)</f>
        <v>17</v>
      </c>
      <c r="U36" s="11" cm="1">
        <f t="array" ref="U36" xml:space="preserve"> COLUMN() - COLUMN($C:$C)</f>
        <v>18</v>
      </c>
      <c r="V36" s="11" cm="1">
        <f t="array" ref="V36" xml:space="preserve"> COLUMN() - COLUMN($C:$C)</f>
        <v>19</v>
      </c>
      <c r="W36" s="11" cm="1">
        <f t="array" ref="W36" xml:space="preserve"> COLUMN() - COLUMN($C:$C)</f>
        <v>20</v>
      </c>
      <c r="X36" s="11" cm="1">
        <f t="array" ref="X36" xml:space="preserve"> COLUMN() - COLUMN($C:$C)</f>
        <v>21</v>
      </c>
      <c r="Y36" s="11" cm="1">
        <f t="array" ref="Y36" xml:space="preserve"> COLUMN() - COLUMN($C:$C)</f>
        <v>22</v>
      </c>
      <c r="Z36" s="11" cm="1">
        <f t="array" ref="Z36" xml:space="preserve"> COLUMN() - COLUMN($C:$C)</f>
        <v>23</v>
      </c>
      <c r="AA36" s="11" cm="1">
        <f t="array" ref="AA36" xml:space="preserve"> COLUMN() - COLUMN($C:$C)</f>
        <v>24</v>
      </c>
      <c r="AB36" s="11" cm="1">
        <f t="array" ref="AB36" xml:space="preserve"> COLUMN() - COLUMN($C:$C)</f>
        <v>25</v>
      </c>
      <c r="AC36" s="11" cm="1">
        <f t="array" ref="AC36" xml:space="preserve"> COLUMN() - COLUMN($C:$C)</f>
        <v>26</v>
      </c>
      <c r="AD36" s="11" cm="1">
        <f t="array" ref="AD36" xml:space="preserve"> COLUMN() - COLUMN($C:$C)</f>
        <v>27</v>
      </c>
      <c r="AE36" s="11" cm="1">
        <f t="array" ref="AE36" xml:space="preserve"> COLUMN() - COLUMN($C:$C)</f>
        <v>28</v>
      </c>
      <c r="AF36" s="11" cm="1">
        <f t="array" ref="AF36" xml:space="preserve"> COLUMN() - COLUMN($C:$C)</f>
        <v>29</v>
      </c>
      <c r="AG36" s="11" cm="1">
        <f t="array" ref="AG36" xml:space="preserve"> COLUMN() - COLUMN($C:$C)</f>
        <v>30</v>
      </c>
      <c r="AH36" s="11" cm="1">
        <f t="array" ref="AH36" xml:space="preserve"> COLUMN() - COLUMN($C:$C)</f>
        <v>31</v>
      </c>
      <c r="AI36" s="11" cm="1">
        <f t="array" ref="AI36" xml:space="preserve"> COLUMN() - COLUMN($C:$C)</f>
        <v>32</v>
      </c>
      <c r="AJ36" s="11" cm="1">
        <f t="array" ref="AJ36" xml:space="preserve"> COLUMN() - COLUMN($C:$C)</f>
        <v>33</v>
      </c>
      <c r="AK36" s="11" cm="1">
        <f t="array" ref="AK36" xml:space="preserve"> COLUMN() - COLUMN($C:$C)</f>
        <v>34</v>
      </c>
      <c r="AL36" s="11" cm="1">
        <f t="array" ref="AL36" xml:space="preserve"> COLUMN() - COLUMN($C:$C)</f>
        <v>35</v>
      </c>
      <c r="AM36" s="11" cm="1">
        <f t="array" ref="AM36" xml:space="preserve"> COLUMN() - COLUMN($C:$C)</f>
        <v>36</v>
      </c>
      <c r="AN36" s="11" cm="1">
        <f t="array" ref="AN36" xml:space="preserve"> COLUMN() - COLUMN($C:$C)</f>
        <v>37</v>
      </c>
      <c r="AO36" s="11" cm="1">
        <f t="array" ref="AO36" xml:space="preserve"> COLUMN() - COLUMN($C:$C)</f>
        <v>38</v>
      </c>
      <c r="AP36" s="11" cm="1">
        <f t="array" ref="AP36" xml:space="preserve"> COLUMN() - COLUMN($C:$C)</f>
        <v>39</v>
      </c>
      <c r="AQ36" s="11" cm="1">
        <f t="array" ref="AQ36" xml:space="preserve"> COLUMN() - COLUMN($C:$C)</f>
        <v>40</v>
      </c>
      <c r="AR36" s="11" cm="1">
        <f t="array" ref="AR36" xml:space="preserve"> COLUMN() - COLUMN($C:$C)</f>
        <v>41</v>
      </c>
      <c r="AS36" s="11" cm="1">
        <f t="array" ref="AS36" xml:space="preserve"> COLUMN() - COLUMN($C:$C)</f>
        <v>42</v>
      </c>
      <c r="AT36" s="11" cm="1">
        <f t="array" ref="AT36" xml:space="preserve"> COLUMN() - COLUMN($C:$C)</f>
        <v>43</v>
      </c>
      <c r="AU36" s="11" cm="1">
        <f t="array" ref="AU36" xml:space="preserve"> COLUMN() - COLUMN($C:$C)</f>
        <v>44</v>
      </c>
      <c r="AV36" s="11" cm="1">
        <f t="array" ref="AV36" xml:space="preserve"> COLUMN() - COLUMN($C:$C)</f>
        <v>45</v>
      </c>
      <c r="AW36" s="11" cm="1">
        <f t="array" ref="AW36" xml:space="preserve"> COLUMN() - COLUMN($C:$C)</f>
        <v>46</v>
      </c>
      <c r="AX36" s="11" cm="1">
        <f t="array" ref="AX36" xml:space="preserve"> COLUMN() - COLUMN($C:$C)</f>
        <v>47</v>
      </c>
      <c r="AY36" s="11" cm="1">
        <f t="array" ref="AY36" xml:space="preserve"> COLUMN() - COLUMN($C:$C)</f>
        <v>48</v>
      </c>
      <c r="AZ36" s="11" cm="1">
        <f t="array" ref="AZ36" xml:space="preserve"> COLUMN() - COLUMN($C:$C)</f>
        <v>49</v>
      </c>
      <c r="BA36" s="11" cm="1">
        <f t="array" ref="BA36" xml:space="preserve"> COLUMN() - COLUMN($C:$C)</f>
        <v>50</v>
      </c>
      <c r="BB36" s="11" cm="1">
        <f t="array" ref="BB36" xml:space="preserve"> COLUMN() - COLUMN($C:$C)</f>
        <v>51</v>
      </c>
      <c r="BC36" s="11" cm="1">
        <f t="array" ref="BC36" xml:space="preserve"> COLUMN() - COLUMN($C:$C)</f>
        <v>52</v>
      </c>
      <c r="BD36" s="11" cm="1">
        <f t="array" ref="BD36" xml:space="preserve"> COLUMN() - COLUMN($C:$C)</f>
        <v>53</v>
      </c>
      <c r="BE36" s="11" cm="1">
        <f t="array" ref="BE36" xml:space="preserve"> COLUMN() - COLUMN($C:$C)</f>
        <v>54</v>
      </c>
    </row>
    <row r="37" spans="2:58" s="21" customFormat="1" ht="23">
      <c r="B37" s="23" t="str">
        <f>B33</f>
        <v>拚音碼</v>
      </c>
      <c r="C37" s="23"/>
      <c r="D37" s="23" t="str">
        <f xml:space="preserve"> MID($D$33, D$25,1)</f>
        <v>p</v>
      </c>
      <c r="E37" s="23" t="str">
        <f t="shared" ref="E37:AC37" si="2" xml:space="preserve"> MID($D$33, E$25,1)</f>
        <v>P</v>
      </c>
      <c r="F37" s="23" t="str">
        <f t="shared" si="2"/>
        <v>b</v>
      </c>
      <c r="G37" s="23" t="str">
        <f t="shared" si="2"/>
        <v>t</v>
      </c>
      <c r="H37" s="23" t="str">
        <f t="shared" si="2"/>
        <v>T</v>
      </c>
      <c r="I37" s="23" t="str">
        <f t="shared" si="2"/>
        <v>d</v>
      </c>
      <c r="J37" s="23" t="str">
        <f t="shared" si="2"/>
        <v>k</v>
      </c>
      <c r="K37" s="23" t="str">
        <f t="shared" si="2"/>
        <v>K</v>
      </c>
      <c r="L37" s="23" t="str">
        <f t="shared" si="2"/>
        <v>g</v>
      </c>
      <c r="M37" s="23" t="str">
        <f t="shared" si="2"/>
        <v>c</v>
      </c>
      <c r="N37" s="23" t="str">
        <f t="shared" si="2"/>
        <v>C</v>
      </c>
      <c r="O37" s="23" t="str">
        <f t="shared" si="2"/>
        <v>z</v>
      </c>
      <c r="P37" s="23" t="str">
        <f t="shared" si="2"/>
        <v>s</v>
      </c>
      <c r="Q37" s="23" t="str">
        <f t="shared" si="2"/>
        <v>h</v>
      </c>
      <c r="R37" s="23" t="str">
        <f t="shared" si="2"/>
        <v>i</v>
      </c>
      <c r="S37" s="23" t="str">
        <f t="shared" si="2"/>
        <v>u</v>
      </c>
      <c r="T37" s="23" t="str">
        <f t="shared" si="2"/>
        <v>a</v>
      </c>
      <c r="U37" s="23" t="str">
        <f t="shared" si="2"/>
        <v>o</v>
      </c>
      <c r="V37" s="23" t="str">
        <f t="shared" si="2"/>
        <v>ø</v>
      </c>
      <c r="W37" s="23" t="str">
        <f t="shared" si="2"/>
        <v>e</v>
      </c>
      <c r="X37" s="23" t="str">
        <f t="shared" si="2"/>
        <v>I</v>
      </c>
      <c r="Y37" s="23" t="str">
        <f t="shared" si="2"/>
        <v>U</v>
      </c>
      <c r="Z37" s="23" t="str">
        <f t="shared" si="2"/>
        <v>B</v>
      </c>
      <c r="AA37" s="23" t="str">
        <f t="shared" si="2"/>
        <v>D</v>
      </c>
      <c r="AB37" s="23" t="str">
        <f t="shared" si="2"/>
        <v>G</v>
      </c>
      <c r="AC37" s="23" t="str">
        <f t="shared" si="2"/>
        <v>N</v>
      </c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</row>
    <row r="38" spans="2:58" s="21" customFormat="1" ht="23">
      <c r="B38" s="13" t="str">
        <f>B34</f>
        <v>方音符號</v>
      </c>
      <c r="C38" s="13"/>
      <c r="D38" s="13" t="str">
        <f xml:space="preserve"> MID($D34,D$36,1)</f>
        <v>ㄅ</v>
      </c>
      <c r="E38" s="13" t="str">
        <f t="shared" ref="E38:AF38" si="3" xml:space="preserve"> MID($D34,E$36,1)</f>
        <v>ㄆ</v>
      </c>
      <c r="F38" s="13" t="str">
        <f t="shared" si="3"/>
        <v>ㆠ</v>
      </c>
      <c r="G38" s="13" t="str">
        <f t="shared" si="3"/>
        <v>ㄉ</v>
      </c>
      <c r="H38" s="13" t="str">
        <f t="shared" si="3"/>
        <v>ㄊ</v>
      </c>
      <c r="I38" s="13" t="str">
        <f t="shared" si="3"/>
        <v>ㄌ</v>
      </c>
      <c r="J38" s="13" t="str">
        <f t="shared" si="3"/>
        <v>ㄍ</v>
      </c>
      <c r="K38" s="13" t="str">
        <f t="shared" si="3"/>
        <v>ㄎ</v>
      </c>
      <c r="L38" s="13" t="str">
        <f t="shared" si="3"/>
        <v>ㆣ</v>
      </c>
      <c r="M38" s="13" t="str">
        <f t="shared" si="3"/>
        <v>ㄗ</v>
      </c>
      <c r="N38" s="13" t="str">
        <f t="shared" si="3"/>
        <v>ㄘ</v>
      </c>
      <c r="O38" s="13" t="str">
        <f t="shared" si="3"/>
        <v>ㆡ</v>
      </c>
      <c r="P38" s="13" t="str">
        <f t="shared" si="3"/>
        <v>ㄙ</v>
      </c>
      <c r="Q38" s="13" t="str">
        <f t="shared" si="3"/>
        <v>ㄏ</v>
      </c>
      <c r="R38" s="13" t="str">
        <f t="shared" si="3"/>
        <v>ㄧ</v>
      </c>
      <c r="S38" s="13" t="str">
        <f t="shared" si="3"/>
        <v>ㄨ</v>
      </c>
      <c r="T38" s="13" t="str">
        <f t="shared" si="3"/>
        <v>ㄚ</v>
      </c>
      <c r="U38" s="13" t="str">
        <f t="shared" si="3"/>
        <v>ㆦ</v>
      </c>
      <c r="V38" s="13" t="str">
        <f t="shared" si="3"/>
        <v>ㄜ</v>
      </c>
      <c r="W38" s="13" t="str">
        <f t="shared" si="3"/>
        <v>ㆤ</v>
      </c>
      <c r="X38" s="13" t="str">
        <f t="shared" si="3"/>
        <v>ㄞ</v>
      </c>
      <c r="Y38" s="13" t="str">
        <f t="shared" si="3"/>
        <v>ㄠ</v>
      </c>
      <c r="Z38" s="13" t="str">
        <f t="shared" si="3"/>
        <v>ㆬ</v>
      </c>
      <c r="AA38" s="13" t="str">
        <f t="shared" si="3"/>
        <v>ㄣ</v>
      </c>
      <c r="AB38" s="13" t="str">
        <f t="shared" si="3"/>
        <v>ㆭ</v>
      </c>
      <c r="AC38" s="13" t="str">
        <f t="shared" si="3"/>
        <v>ｎ</v>
      </c>
      <c r="AD38" s="13" t="str">
        <f t="shared" si="3"/>
        <v/>
      </c>
      <c r="AE38" s="13" t="str">
        <f t="shared" si="3"/>
        <v/>
      </c>
      <c r="AF38" s="13" t="str">
        <f t="shared" si="3"/>
        <v/>
      </c>
      <c r="AG38" s="13" t="str">
        <f xml:space="preserve"> MID($D34,AG$25,1)</f>
        <v/>
      </c>
      <c r="AH38" s="13" t="str">
        <f t="shared" ref="AH38:BE38" si="4" xml:space="preserve"> MID($D34,AH$25,1)</f>
        <v/>
      </c>
      <c r="AI38" s="13" t="str">
        <f t="shared" si="4"/>
        <v/>
      </c>
      <c r="AJ38" s="13" t="str">
        <f t="shared" si="4"/>
        <v/>
      </c>
      <c r="AK38" s="13" t="str">
        <f t="shared" si="4"/>
        <v/>
      </c>
      <c r="AL38" s="13" t="str">
        <f t="shared" si="4"/>
        <v/>
      </c>
      <c r="AM38" s="13" t="str">
        <f t="shared" si="4"/>
        <v/>
      </c>
      <c r="AN38" s="13" t="str">
        <f t="shared" si="4"/>
        <v/>
      </c>
      <c r="AO38" s="13" t="str">
        <f t="shared" si="4"/>
        <v/>
      </c>
      <c r="AP38" s="13" t="str">
        <f t="shared" si="4"/>
        <v/>
      </c>
      <c r="AQ38" s="13" t="str">
        <f t="shared" si="4"/>
        <v/>
      </c>
      <c r="AR38" s="13" t="str">
        <f t="shared" si="4"/>
        <v/>
      </c>
      <c r="AS38" s="13" t="str">
        <f t="shared" si="4"/>
        <v/>
      </c>
      <c r="AT38" s="13" t="str">
        <f t="shared" si="4"/>
        <v/>
      </c>
      <c r="AU38" s="13" t="str">
        <f t="shared" si="4"/>
        <v/>
      </c>
      <c r="AV38" s="13" t="str">
        <f t="shared" si="4"/>
        <v/>
      </c>
      <c r="AW38" s="13" t="str">
        <f t="shared" si="4"/>
        <v/>
      </c>
      <c r="AX38" s="13" t="str">
        <f t="shared" si="4"/>
        <v/>
      </c>
      <c r="AY38" s="13" t="str">
        <f t="shared" si="4"/>
        <v/>
      </c>
      <c r="AZ38" s="13" t="str">
        <f t="shared" si="4"/>
        <v/>
      </c>
      <c r="BA38" s="13" t="str">
        <f t="shared" si="4"/>
        <v/>
      </c>
      <c r="BB38" s="13" t="str">
        <f t="shared" si="4"/>
        <v/>
      </c>
      <c r="BC38" s="13" t="str">
        <f t="shared" si="4"/>
        <v/>
      </c>
      <c r="BD38" s="13" t="str">
        <f t="shared" si="4"/>
        <v/>
      </c>
      <c r="BE38" s="13" t="str">
        <f t="shared" si="4"/>
        <v/>
      </c>
    </row>
    <row r="39" spans="2:58" s="21" customFormat="1" ht="23"/>
    <row r="40" spans="2:58" s="21" customFormat="1" ht="45">
      <c r="B40" s="24" t="s">
        <v>392</v>
      </c>
    </row>
    <row r="41" spans="2:58" s="21" customFormat="1" ht="25">
      <c r="B41" s="28" t="s">
        <v>393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0"/>
    </row>
    <row r="42" spans="2:58" s="21" customFormat="1" ht="23" customHeight="1"/>
    <row r="43" spans="2:58" s="21" customFormat="1" ht="25">
      <c r="B43" s="29" t="s">
        <v>388</v>
      </c>
      <c r="C43" s="23"/>
      <c r="D43" s="23" t="s">
        <v>394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2:58" s="21" customFormat="1" ht="25">
      <c r="B44" s="14" t="s">
        <v>390</v>
      </c>
      <c r="C44" s="13"/>
      <c r="D44" s="14" t="s">
        <v>395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58" s="21" customFormat="1" ht="23"/>
    <row r="46" spans="2:58" s="21" customFormat="1" ht="23">
      <c r="B46" s="22" t="s">
        <v>217</v>
      </c>
      <c r="C46" s="22"/>
      <c r="D46" s="11" cm="1">
        <f t="array" ref="D46" xml:space="preserve"> COLUMN() - COLUMN($C:$C)</f>
        <v>1</v>
      </c>
      <c r="E46" s="11" cm="1">
        <f t="array" ref="E46" xml:space="preserve"> COLUMN() - COLUMN($C:$C)</f>
        <v>2</v>
      </c>
      <c r="F46" s="11" cm="1">
        <f t="array" ref="F46" xml:space="preserve"> COLUMN() - COLUMN($C:$C)</f>
        <v>3</v>
      </c>
      <c r="G46" s="11" cm="1">
        <f t="array" ref="G46" xml:space="preserve"> COLUMN() - COLUMN($C:$C)</f>
        <v>4</v>
      </c>
      <c r="H46" s="11" cm="1">
        <f t="array" ref="H46" xml:space="preserve"> COLUMN() - COLUMN($C:$C)</f>
        <v>5</v>
      </c>
      <c r="I46" s="11" cm="1">
        <f t="array" ref="I46" xml:space="preserve"> COLUMN() - COLUMN($C:$C)</f>
        <v>6</v>
      </c>
      <c r="J46" s="11" cm="1">
        <f t="array" ref="J46" xml:space="preserve"> COLUMN() - COLUMN($C:$C)</f>
        <v>7</v>
      </c>
      <c r="K46" s="11" cm="1">
        <f t="array" ref="K46" xml:space="preserve"> COLUMN() - COLUMN($C:$C)</f>
        <v>8</v>
      </c>
      <c r="L46" s="11" cm="1">
        <f t="array" ref="L46" xml:space="preserve"> COLUMN() - COLUMN($C:$C)</f>
        <v>9</v>
      </c>
      <c r="M46" s="11" cm="1">
        <f t="array" ref="M46" xml:space="preserve"> COLUMN() - COLUMN($C:$C)</f>
        <v>10</v>
      </c>
      <c r="N46" s="11" cm="1">
        <f t="array" ref="N46" xml:space="preserve"> COLUMN() - COLUMN($C:$C)</f>
        <v>11</v>
      </c>
      <c r="O46" s="11" cm="1">
        <f t="array" ref="O46" xml:space="preserve"> COLUMN() - COLUMN($C:$C)</f>
        <v>12</v>
      </c>
      <c r="P46" s="11" cm="1">
        <f t="array" ref="P46" xml:space="preserve"> COLUMN() - COLUMN($C:$C)</f>
        <v>13</v>
      </c>
      <c r="Q46" s="11" cm="1">
        <f t="array" ref="Q46" xml:space="preserve"> COLUMN() - COLUMN($C:$C)</f>
        <v>14</v>
      </c>
      <c r="R46" s="11" cm="1">
        <f t="array" ref="R46" xml:space="preserve"> COLUMN() - COLUMN($C:$C)</f>
        <v>15</v>
      </c>
      <c r="S46" s="11" cm="1">
        <f t="array" ref="S46" xml:space="preserve"> COLUMN() - COLUMN($C:$C)</f>
        <v>16</v>
      </c>
      <c r="T46" s="11" cm="1">
        <f t="array" ref="T46" xml:space="preserve"> COLUMN() - COLUMN($C:$C)</f>
        <v>17</v>
      </c>
      <c r="U46" s="11" cm="1">
        <f t="array" ref="U46" xml:space="preserve"> COLUMN() - COLUMN($C:$C)</f>
        <v>18</v>
      </c>
      <c r="V46" s="11" cm="1">
        <f t="array" ref="V46" xml:space="preserve"> COLUMN() - COLUMN($C:$C)</f>
        <v>19</v>
      </c>
      <c r="W46" s="11" cm="1">
        <f t="array" ref="W46" xml:space="preserve"> COLUMN() - COLUMN($C:$C)</f>
        <v>20</v>
      </c>
      <c r="X46" s="11" cm="1">
        <f t="array" ref="X46" xml:space="preserve"> COLUMN() - COLUMN($C:$C)</f>
        <v>21</v>
      </c>
      <c r="Y46" s="11" cm="1">
        <f t="array" ref="Y46" xml:space="preserve"> COLUMN() - COLUMN($C:$C)</f>
        <v>22</v>
      </c>
      <c r="Z46" s="11" cm="1">
        <f t="array" ref="Z46" xml:space="preserve"> COLUMN() - COLUMN($C:$C)</f>
        <v>23</v>
      </c>
      <c r="AA46" s="11" cm="1">
        <f t="array" ref="AA46" xml:space="preserve"> COLUMN() - COLUMN($C:$C)</f>
        <v>24</v>
      </c>
      <c r="AB46" s="11" cm="1">
        <f t="array" ref="AB46" xml:space="preserve"> COLUMN() - COLUMN($C:$C)</f>
        <v>25</v>
      </c>
      <c r="AC46" s="11" cm="1">
        <f t="array" ref="AC46" xml:space="preserve"> COLUMN() - COLUMN($C:$C)</f>
        <v>26</v>
      </c>
      <c r="AD46" s="11" cm="1">
        <f t="array" ref="AD46" xml:space="preserve"> COLUMN() - COLUMN($C:$C)</f>
        <v>27</v>
      </c>
      <c r="AE46" s="11" cm="1">
        <f t="array" ref="AE46" xml:space="preserve"> COLUMN() - COLUMN($C:$C)</f>
        <v>28</v>
      </c>
      <c r="AF46" s="11" cm="1">
        <f t="array" ref="AF46" xml:space="preserve"> COLUMN() - COLUMN($C:$C)</f>
        <v>29</v>
      </c>
      <c r="AG46" s="11" cm="1">
        <f t="array" ref="AG46" xml:space="preserve"> COLUMN() - COLUMN($C:$C)</f>
        <v>30</v>
      </c>
      <c r="AH46" s="11" cm="1">
        <f t="array" ref="AH46" xml:space="preserve"> COLUMN() - COLUMN($C:$C)</f>
        <v>31</v>
      </c>
      <c r="AI46" s="11" cm="1">
        <f t="array" ref="AI46" xml:space="preserve"> COLUMN() - COLUMN($C:$C)</f>
        <v>32</v>
      </c>
      <c r="AJ46" s="11" cm="1">
        <f t="array" ref="AJ46" xml:space="preserve"> COLUMN() - COLUMN($C:$C)</f>
        <v>33</v>
      </c>
      <c r="AK46" s="11" cm="1">
        <f t="array" ref="AK46" xml:space="preserve"> COLUMN() - COLUMN($C:$C)</f>
        <v>34</v>
      </c>
      <c r="AL46" s="11" cm="1">
        <f t="array" ref="AL46" xml:space="preserve"> COLUMN() - COLUMN($C:$C)</f>
        <v>35</v>
      </c>
      <c r="AM46" s="11" cm="1">
        <f t="array" ref="AM46" xml:space="preserve"> COLUMN() - COLUMN($C:$C)</f>
        <v>36</v>
      </c>
      <c r="AN46" s="11" cm="1">
        <f t="array" ref="AN46" xml:space="preserve"> COLUMN() - COLUMN($C:$C)</f>
        <v>37</v>
      </c>
      <c r="AO46" s="11" cm="1">
        <f t="array" ref="AO46" xml:space="preserve"> COLUMN() - COLUMN($C:$C)</f>
        <v>38</v>
      </c>
      <c r="AP46" s="11" cm="1">
        <f t="array" ref="AP46" xml:space="preserve"> COLUMN() - COLUMN($C:$C)</f>
        <v>39</v>
      </c>
      <c r="AQ46" s="11" cm="1">
        <f t="array" ref="AQ46" xml:space="preserve"> COLUMN() - COLUMN($C:$C)</f>
        <v>40</v>
      </c>
      <c r="AR46" s="11" cm="1">
        <f t="array" ref="AR46" xml:space="preserve"> COLUMN() - COLUMN($C:$C)</f>
        <v>41</v>
      </c>
      <c r="AS46" s="11" cm="1">
        <f t="array" ref="AS46" xml:space="preserve"> COLUMN() - COLUMN($C:$C)</f>
        <v>42</v>
      </c>
      <c r="AT46" s="11" cm="1">
        <f t="array" ref="AT46" xml:space="preserve"> COLUMN() - COLUMN($C:$C)</f>
        <v>43</v>
      </c>
      <c r="AU46" s="11" cm="1">
        <f t="array" ref="AU46" xml:space="preserve"> COLUMN() - COLUMN($C:$C)</f>
        <v>44</v>
      </c>
      <c r="AV46" s="11" cm="1">
        <f t="array" ref="AV46" xml:space="preserve"> COLUMN() - COLUMN($C:$C)</f>
        <v>45</v>
      </c>
      <c r="AW46" s="11" cm="1">
        <f t="array" ref="AW46" xml:space="preserve"> COLUMN() - COLUMN($C:$C)</f>
        <v>46</v>
      </c>
      <c r="AX46" s="11" cm="1">
        <f t="array" ref="AX46" xml:space="preserve"> COLUMN() - COLUMN($C:$C)</f>
        <v>47</v>
      </c>
      <c r="AY46" s="11" cm="1">
        <f t="array" ref="AY46" xml:space="preserve"> COLUMN() - COLUMN($C:$C)</f>
        <v>48</v>
      </c>
      <c r="AZ46" s="11" cm="1">
        <f t="array" ref="AZ46" xml:space="preserve"> COLUMN() - COLUMN($C:$C)</f>
        <v>49</v>
      </c>
      <c r="BA46" s="11" cm="1">
        <f t="array" ref="BA46" xml:space="preserve"> COLUMN() - COLUMN($C:$C)</f>
        <v>50</v>
      </c>
      <c r="BB46" s="11" cm="1">
        <f t="array" ref="BB46" xml:space="preserve"> COLUMN() - COLUMN($C:$C)</f>
        <v>51</v>
      </c>
      <c r="BC46" s="11" cm="1">
        <f t="array" ref="BC46" xml:space="preserve"> COLUMN() - COLUMN($C:$C)</f>
        <v>52</v>
      </c>
      <c r="BD46" s="11" cm="1">
        <f t="array" ref="BD46" xml:space="preserve"> COLUMN() - COLUMN($C:$C)</f>
        <v>53</v>
      </c>
      <c r="BE46" s="11" cm="1">
        <f t="array" ref="BE46" xml:space="preserve"> COLUMN() - COLUMN($C:$C)</f>
        <v>54</v>
      </c>
      <c r="BF46" s="11" cm="1">
        <f t="array" ref="BF46" xml:space="preserve"> COLUMN() - COLUMN($C:$C)</f>
        <v>55</v>
      </c>
    </row>
    <row r="47" spans="2:58" s="21" customFormat="1" ht="23">
      <c r="B47" s="23" t="str">
        <f>B43</f>
        <v>鍵盤按鈕</v>
      </c>
      <c r="C47" s="23"/>
      <c r="D47" s="23" t="str">
        <f t="shared" ref="D47:AI47" si="5" xml:space="preserve"> MID($D$43,D$46,1)</f>
        <v>1</v>
      </c>
      <c r="E47" s="23" t="str">
        <f t="shared" si="5"/>
        <v>q</v>
      </c>
      <c r="F47" s="23" t="str">
        <f t="shared" si="5"/>
        <v>a</v>
      </c>
      <c r="G47" s="23" t="str">
        <f t="shared" si="5"/>
        <v>z</v>
      </c>
      <c r="H47" s="23" t="str">
        <f t="shared" si="5"/>
        <v>2</v>
      </c>
      <c r="I47" s="23" t="str">
        <f t="shared" si="5"/>
        <v>w</v>
      </c>
      <c r="J47" s="23" t="str">
        <f t="shared" si="5"/>
        <v>s</v>
      </c>
      <c r="K47" s="23" t="str">
        <f t="shared" si="5"/>
        <v>x</v>
      </c>
      <c r="L47" s="23" t="str">
        <f t="shared" si="5"/>
        <v>e</v>
      </c>
      <c r="M47" s="23" t="str">
        <f t="shared" si="5"/>
        <v>d</v>
      </c>
      <c r="N47" s="23" t="str">
        <f t="shared" si="5"/>
        <v>c</v>
      </c>
      <c r="O47" s="23" t="str">
        <f t="shared" si="5"/>
        <v>r</v>
      </c>
      <c r="P47" s="23" t="str">
        <f t="shared" si="5"/>
        <v>f</v>
      </c>
      <c r="Q47" s="23" t="str">
        <f t="shared" si="5"/>
        <v>v</v>
      </c>
      <c r="R47" s="23" t="str">
        <f t="shared" si="5"/>
        <v>t</v>
      </c>
      <c r="S47" s="23" t="str">
        <f t="shared" si="5"/>
        <v>g</v>
      </c>
      <c r="T47" s="23" t="str">
        <f t="shared" si="5"/>
        <v>b</v>
      </c>
      <c r="U47" s="23" t="str">
        <f t="shared" si="5"/>
        <v>y</v>
      </c>
      <c r="V47" s="23" t="str">
        <f t="shared" si="5"/>
        <v>h</v>
      </c>
      <c r="W47" s="23" t="str">
        <f t="shared" si="5"/>
        <v>n</v>
      </c>
      <c r="X47" s="23" t="str">
        <f t="shared" si="5"/>
        <v>u</v>
      </c>
      <c r="Y47" s="23" t="str">
        <f t="shared" si="5"/>
        <v>j</v>
      </c>
      <c r="Z47" s="23" t="str">
        <f t="shared" si="5"/>
        <v>m</v>
      </c>
      <c r="AA47" s="23" t="str">
        <f t="shared" si="5"/>
        <v>8</v>
      </c>
      <c r="AB47" s="23" t="str">
        <f t="shared" si="5"/>
        <v>i</v>
      </c>
      <c r="AC47" s="23" t="str">
        <f t="shared" si="5"/>
        <v>k</v>
      </c>
      <c r="AD47" s="23" t="str">
        <f t="shared" si="5"/>
        <v>,</v>
      </c>
      <c r="AE47" s="23" t="str">
        <f t="shared" si="5"/>
        <v>9</v>
      </c>
      <c r="AF47" s="23" t="str">
        <f t="shared" si="5"/>
        <v>o</v>
      </c>
      <c r="AG47" s="23" t="str">
        <f xml:space="preserve"> MID($D$43,AG$46,1)</f>
        <v>l</v>
      </c>
      <c r="AH47" s="23" t="str">
        <f t="shared" si="5"/>
        <v>.</v>
      </c>
      <c r="AI47" s="23" t="str">
        <f t="shared" si="5"/>
        <v>0</v>
      </c>
      <c r="AJ47" s="23" t="str">
        <f t="shared" ref="AJ47:BF47" si="6" xml:space="preserve"> MID($D$43,AJ$46,1)</f>
        <v>p</v>
      </c>
      <c r="AK47" s="23" t="str">
        <f t="shared" si="6"/>
        <v>;</v>
      </c>
      <c r="AL47" s="23" t="str">
        <f t="shared" si="6"/>
        <v>/</v>
      </c>
      <c r="AM47" s="23" t="str">
        <f t="shared" si="6"/>
        <v>-</v>
      </c>
      <c r="AN47" s="23" t="str">
        <f t="shared" si="6"/>
        <v>4</v>
      </c>
      <c r="AO47" s="23" t="str">
        <f t="shared" si="6"/>
        <v>3</v>
      </c>
      <c r="AP47" s="23" t="str">
        <f t="shared" si="6"/>
        <v>6</v>
      </c>
      <c r="AQ47" s="23" t="str">
        <f t="shared" si="6"/>
        <v>5</v>
      </c>
      <c r="AR47" s="23" t="str">
        <f t="shared" si="6"/>
        <v>7</v>
      </c>
      <c r="AS47" s="23" t="str">
        <f t="shared" si="6"/>
        <v/>
      </c>
      <c r="AT47" s="23" t="str">
        <f t="shared" si="6"/>
        <v/>
      </c>
      <c r="AU47" s="23" t="str">
        <f t="shared" si="6"/>
        <v/>
      </c>
      <c r="AV47" s="23" t="str">
        <f t="shared" si="6"/>
        <v/>
      </c>
      <c r="AW47" s="23" t="str">
        <f t="shared" si="6"/>
        <v/>
      </c>
      <c r="AX47" s="23" t="str">
        <f t="shared" si="6"/>
        <v/>
      </c>
      <c r="AY47" s="23" t="str">
        <f t="shared" si="6"/>
        <v/>
      </c>
      <c r="AZ47" s="23" t="str">
        <f t="shared" si="6"/>
        <v/>
      </c>
      <c r="BA47" s="23" t="str">
        <f t="shared" si="6"/>
        <v/>
      </c>
      <c r="BB47" s="23" t="str">
        <f t="shared" si="6"/>
        <v/>
      </c>
      <c r="BC47" s="23" t="str">
        <f t="shared" si="6"/>
        <v/>
      </c>
      <c r="BD47" s="23" t="str">
        <f t="shared" si="6"/>
        <v/>
      </c>
      <c r="BE47" s="23" t="str">
        <f t="shared" si="6"/>
        <v/>
      </c>
      <c r="BF47" s="23" t="str">
        <f t="shared" si="6"/>
        <v/>
      </c>
    </row>
    <row r="48" spans="2:58" s="21" customFormat="1" ht="23">
      <c r="B48" s="27" t="str">
        <f>B44</f>
        <v>方音符號</v>
      </c>
      <c r="C48" s="13"/>
      <c r="D48" s="13" t="str">
        <f t="shared" ref="D48:AI48" si="7" xml:space="preserve"> MID($D44,D$46,1)</f>
        <v>ㄅ</v>
      </c>
      <c r="E48" s="13" t="str">
        <f t="shared" si="7"/>
        <v>ㄆ</v>
      </c>
      <c r="F48" s="13" t="str">
        <f t="shared" si="7"/>
        <v>ㄇ</v>
      </c>
      <c r="G48" s="13" t="str">
        <f t="shared" si="7"/>
        <v>ㆠ</v>
      </c>
      <c r="H48" s="13" t="str">
        <f t="shared" si="7"/>
        <v>ㄉ</v>
      </c>
      <c r="I48" s="13" t="str">
        <f t="shared" si="7"/>
        <v>ㄊ</v>
      </c>
      <c r="J48" s="13" t="str">
        <f t="shared" si="7"/>
        <v>ㄋ</v>
      </c>
      <c r="K48" s="13" t="str">
        <f t="shared" si="7"/>
        <v>ㄌ</v>
      </c>
      <c r="L48" s="13" t="str">
        <f t="shared" si="7"/>
        <v>ㄍ</v>
      </c>
      <c r="M48" s="13" t="str">
        <f t="shared" si="7"/>
        <v>ㄎ</v>
      </c>
      <c r="N48" s="13" t="str">
        <f t="shared" si="7"/>
        <v>ㄏ</v>
      </c>
      <c r="O48" s="13" t="str">
        <f t="shared" si="7"/>
        <v>ㄐ</v>
      </c>
      <c r="P48" s="13" t="str">
        <f t="shared" si="7"/>
        <v>ㄑ</v>
      </c>
      <c r="Q48" s="13" t="str">
        <f t="shared" si="7"/>
        <v>ㄒ</v>
      </c>
      <c r="R48" s="13" t="str">
        <f t="shared" si="7"/>
        <v>ㆣ</v>
      </c>
      <c r="S48" s="13" t="str">
        <f t="shared" si="7"/>
        <v>ㄫ</v>
      </c>
      <c r="T48" s="13" t="str">
        <f t="shared" si="7"/>
        <v>ㆡ</v>
      </c>
      <c r="U48" s="13" t="str">
        <f t="shared" si="7"/>
        <v>ㄗ</v>
      </c>
      <c r="V48" s="13" t="str">
        <f t="shared" si="7"/>
        <v>ㄘ</v>
      </c>
      <c r="W48" s="13" t="str">
        <f t="shared" si="7"/>
        <v>ㄙ</v>
      </c>
      <c r="X48" s="13" t="str">
        <f t="shared" si="7"/>
        <v>ㄧ</v>
      </c>
      <c r="Y48" s="13" t="str">
        <f t="shared" si="7"/>
        <v>ㄨ</v>
      </c>
      <c r="Z48" s="13" t="str">
        <f t="shared" si="7"/>
        <v>ㆬ</v>
      </c>
      <c r="AA48" s="13" t="str">
        <f t="shared" si="7"/>
        <v>ㄚ</v>
      </c>
      <c r="AB48" s="13" t="str">
        <f t="shared" si="7"/>
        <v>ㆦ</v>
      </c>
      <c r="AC48" s="13" t="str">
        <f t="shared" si="7"/>
        <v>ㄜ</v>
      </c>
      <c r="AD48" s="13" t="str">
        <f t="shared" si="7"/>
        <v>ㆰ</v>
      </c>
      <c r="AE48" s="13" t="str">
        <f t="shared" si="7"/>
        <v>ㄞ</v>
      </c>
      <c r="AF48" s="13" t="str">
        <f t="shared" si="7"/>
        <v>ㆤ</v>
      </c>
      <c r="AG48" s="13" t="str">
        <f xml:space="preserve"> MID($D44,AG$46,1)</f>
        <v>ㄠ</v>
      </c>
      <c r="AH48" s="13" t="str">
        <f t="shared" si="7"/>
        <v>ㆲ</v>
      </c>
      <c r="AI48" s="13" t="str">
        <f t="shared" si="7"/>
        <v>ㄢ</v>
      </c>
      <c r="AJ48" s="13" t="str">
        <f t="shared" ref="AJ48:BF48" si="8" xml:space="preserve"> MID($D44,AJ$46,1)</f>
        <v>ㄣ</v>
      </c>
      <c r="AK48" s="13" t="str">
        <f t="shared" si="8"/>
        <v>ㄤ</v>
      </c>
      <c r="AL48" s="13" t="str">
        <f t="shared" si="8"/>
        <v>ㆭ</v>
      </c>
      <c r="AM48" s="13" t="str">
        <f t="shared" si="8"/>
        <v>ｎ</v>
      </c>
      <c r="AN48" s="13" t="str">
        <f t="shared" si="8"/>
        <v>ˋ</v>
      </c>
      <c r="AO48" s="13" t="str">
        <f t="shared" si="8"/>
        <v>˪</v>
      </c>
      <c r="AP48" s="13" t="str">
        <f t="shared" si="8"/>
        <v>ˊ</v>
      </c>
      <c r="AQ48" s="13" t="str">
        <f t="shared" si="8"/>
        <v>˫</v>
      </c>
      <c r="AR48" s="13" t="str">
        <f t="shared" si="8"/>
        <v>．</v>
      </c>
      <c r="AS48" s="13" t="str">
        <f t="shared" si="8"/>
        <v/>
      </c>
      <c r="AT48" s="13" t="str">
        <f t="shared" si="8"/>
        <v/>
      </c>
      <c r="AU48" s="13" t="str">
        <f t="shared" si="8"/>
        <v/>
      </c>
      <c r="AV48" s="13" t="str">
        <f t="shared" si="8"/>
        <v/>
      </c>
      <c r="AW48" s="13" t="str">
        <f t="shared" si="8"/>
        <v/>
      </c>
      <c r="AX48" s="13" t="str">
        <f t="shared" si="8"/>
        <v/>
      </c>
      <c r="AY48" s="13" t="str">
        <f t="shared" si="8"/>
        <v/>
      </c>
      <c r="AZ48" s="13" t="str">
        <f t="shared" si="8"/>
        <v/>
      </c>
      <c r="BA48" s="13" t="str">
        <f t="shared" si="8"/>
        <v/>
      </c>
      <c r="BB48" s="13" t="str">
        <f t="shared" si="8"/>
        <v/>
      </c>
      <c r="BC48" s="13" t="str">
        <f t="shared" si="8"/>
        <v/>
      </c>
      <c r="BD48" s="13" t="str">
        <f t="shared" si="8"/>
        <v/>
      </c>
      <c r="BE48" s="13" t="str">
        <f t="shared" si="8"/>
        <v/>
      </c>
      <c r="BF48" s="13" t="str">
        <f t="shared" si="8"/>
        <v/>
      </c>
    </row>
    <row r="49" spans="1:58" ht="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169"/>
      <c r="AS49" s="169"/>
      <c r="AT49" s="4"/>
      <c r="AU49" s="4"/>
      <c r="AV49" s="4"/>
    </row>
    <row r="50" spans="1:58" s="12" customFormat="1" ht="25">
      <c r="A50" s="200"/>
      <c r="B50" s="201"/>
      <c r="C50" s="201"/>
      <c r="D50" s="202"/>
      <c r="E50" s="202"/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  <c r="BF50" s="202"/>
    </row>
    <row r="51" spans="1:58" s="12" customFormat="1" ht="25">
      <c r="A51" s="200"/>
      <c r="B51" s="201"/>
      <c r="C51" s="201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200"/>
      <c r="AL51" s="200"/>
      <c r="AM51" s="200"/>
      <c r="AN51" s="200"/>
      <c r="AO51" s="200"/>
      <c r="AP51" s="200"/>
      <c r="AQ51" s="200"/>
      <c r="AR51" s="203"/>
      <c r="AS51" s="200"/>
      <c r="AT51" s="200"/>
      <c r="AU51" s="200"/>
      <c r="AV51" s="204"/>
      <c r="AW51" s="204"/>
      <c r="AX51" s="204"/>
      <c r="AY51" s="204"/>
      <c r="AZ51" s="204"/>
      <c r="BA51" s="204"/>
      <c r="BB51" s="204"/>
      <c r="BC51" s="204"/>
      <c r="BD51" s="204"/>
      <c r="BE51" s="204"/>
      <c r="BF51" s="204"/>
    </row>
    <row r="52" spans="1:58" s="12" customFormat="1" ht="25">
      <c r="A52" s="200"/>
      <c r="B52" s="201"/>
      <c r="C52" s="201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0"/>
      <c r="AR52" s="205"/>
      <c r="AS52" s="205"/>
      <c r="AT52" s="200"/>
      <c r="AU52" s="200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</row>
    <row r="53" spans="1:58" s="12" customFormat="1" ht="25">
      <c r="A53" s="200"/>
      <c r="B53" s="201"/>
      <c r="C53" s="201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5"/>
      <c r="AS53" s="205"/>
      <c r="AT53" s="200"/>
      <c r="AU53" s="200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</row>
    <row r="54" spans="1:58" s="12" customFormat="1" ht="25">
      <c r="A54" s="200"/>
      <c r="B54" s="201"/>
      <c r="C54" s="201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200"/>
      <c r="AL54" s="200"/>
      <c r="AM54" s="200"/>
      <c r="AN54" s="200"/>
      <c r="AO54" s="200"/>
      <c r="AP54" s="200"/>
      <c r="AQ54" s="200"/>
      <c r="AR54" s="203"/>
      <c r="AS54" s="200"/>
      <c r="AT54" s="200"/>
      <c r="AU54" s="200"/>
      <c r="AV54" s="204"/>
      <c r="AW54" s="204"/>
      <c r="AX54" s="204"/>
      <c r="AY54" s="204"/>
      <c r="AZ54" s="204"/>
      <c r="BA54" s="204"/>
      <c r="BB54" s="204"/>
      <c r="BC54" s="204"/>
      <c r="BD54" s="204"/>
      <c r="BE54" s="204"/>
      <c r="BF54" s="204"/>
    </row>
    <row r="55" spans="1:58" ht="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169"/>
      <c r="AS55" s="169"/>
      <c r="AT55" s="4"/>
      <c r="AU55" s="4"/>
      <c r="AV55" s="4"/>
    </row>
    <row r="56" spans="1:58" s="21" customFormat="1" ht="23"/>
  </sheetData>
  <mergeCells count="109">
    <mergeCell ref="AR55:AS55"/>
    <mergeCell ref="B14:C14"/>
    <mergeCell ref="B15:C15"/>
    <mergeCell ref="AR16:AS16"/>
    <mergeCell ref="AR49:AS49"/>
    <mergeCell ref="AC9:AD9"/>
    <mergeCell ref="AF9:AG9"/>
    <mergeCell ref="AR9:AS9"/>
    <mergeCell ref="AR10:AS10"/>
    <mergeCell ref="B11:C11"/>
    <mergeCell ref="B13:C13"/>
    <mergeCell ref="AF8:AH8"/>
    <mergeCell ref="AR8:AS8"/>
    <mergeCell ref="E9:F9"/>
    <mergeCell ref="H9:I9"/>
    <mergeCell ref="K9:L9"/>
    <mergeCell ref="N9:O9"/>
    <mergeCell ref="Q9:R9"/>
    <mergeCell ref="T9:U9"/>
    <mergeCell ref="W9:X9"/>
    <mergeCell ref="Z9:AA9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B6:AD6"/>
    <mergeCell ref="AE6:AG6"/>
    <mergeCell ref="AH6:AJ6"/>
    <mergeCell ref="AR6:AS6"/>
    <mergeCell ref="D7:E7"/>
    <mergeCell ref="G7:H7"/>
    <mergeCell ref="J7:K7"/>
    <mergeCell ref="M7:N7"/>
    <mergeCell ref="P7:Q7"/>
    <mergeCell ref="AR7:AS7"/>
    <mergeCell ref="S7:T7"/>
    <mergeCell ref="V7:W7"/>
    <mergeCell ref="Y7:Z7"/>
    <mergeCell ref="AB7:AC7"/>
    <mergeCell ref="AE7:AF7"/>
    <mergeCell ref="AH7:AI7"/>
    <mergeCell ref="D6:F6"/>
    <mergeCell ref="G6:I6"/>
    <mergeCell ref="J6:L6"/>
    <mergeCell ref="M6:O6"/>
    <mergeCell ref="P6:R6"/>
    <mergeCell ref="S6:U6"/>
    <mergeCell ref="V6:X6"/>
    <mergeCell ref="R5:S5"/>
    <mergeCell ref="U5:V5"/>
    <mergeCell ref="X5:Y5"/>
    <mergeCell ref="Y6:AA6"/>
    <mergeCell ref="AJ4:AL4"/>
    <mergeCell ref="AM4:AO4"/>
    <mergeCell ref="AR4:AS4"/>
    <mergeCell ref="C5:D5"/>
    <mergeCell ref="F5:G5"/>
    <mergeCell ref="I5:J5"/>
    <mergeCell ref="L5:M5"/>
    <mergeCell ref="O5:P5"/>
    <mergeCell ref="AJ5:AK5"/>
    <mergeCell ref="AM5:AN5"/>
    <mergeCell ref="AR5:AS5"/>
    <mergeCell ref="AA5:AB5"/>
    <mergeCell ref="AD5:AE5"/>
    <mergeCell ref="AG5:AH5"/>
    <mergeCell ref="B3:C3"/>
    <mergeCell ref="E3:F3"/>
    <mergeCell ref="H3:I3"/>
    <mergeCell ref="K3:L3"/>
    <mergeCell ref="N3:O3"/>
    <mergeCell ref="Q3:R3"/>
    <mergeCell ref="AR3:AS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W3:X3"/>
    <mergeCell ref="Z3:AA3"/>
    <mergeCell ref="AC3:AD3"/>
    <mergeCell ref="AF3:AG3"/>
    <mergeCell ref="AI3:AJ3"/>
    <mergeCell ref="AD4:AF4"/>
    <mergeCell ref="AG4:AI4"/>
    <mergeCell ref="AR1:AS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R2:AS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I3" sqref="I3"/>
    </sheetView>
  </sheetViews>
  <sheetFormatPr baseColWidth="10" defaultRowHeight="40"/>
  <cols>
    <col min="1" max="1" width="6.19921875" style="33" customWidth="1"/>
    <col min="2" max="2" width="11" style="33"/>
    <col min="3" max="3" width="21.59765625" style="37" customWidth="1"/>
    <col min="4" max="6" width="21.59765625" style="33" customWidth="1"/>
    <col min="7" max="7" width="18" style="33" customWidth="1"/>
    <col min="8" max="8" width="27.19921875" style="33" customWidth="1"/>
    <col min="9" max="16384" width="11" style="33"/>
  </cols>
  <sheetData>
    <row r="2" spans="2:63" s="38" customFormat="1" ht="31" thickBot="1">
      <c r="B2" s="39" t="s">
        <v>124</v>
      </c>
      <c r="C2" s="40" t="s">
        <v>125</v>
      </c>
      <c r="D2" s="41" t="s">
        <v>145</v>
      </c>
      <c r="E2" s="42" t="s">
        <v>332</v>
      </c>
      <c r="F2" s="43" t="s">
        <v>191</v>
      </c>
      <c r="H2" s="82" t="s">
        <v>124</v>
      </c>
      <c r="I2" s="83">
        <v>1</v>
      </c>
      <c r="J2" s="83">
        <f t="shared" ref="J2:AO2" si="0">I2+1</f>
        <v>2</v>
      </c>
      <c r="K2" s="83">
        <f t="shared" si="0"/>
        <v>3</v>
      </c>
      <c r="L2" s="83">
        <f t="shared" si="0"/>
        <v>4</v>
      </c>
      <c r="M2" s="84">
        <f t="shared" si="0"/>
        <v>5</v>
      </c>
      <c r="N2" s="84">
        <f t="shared" si="0"/>
        <v>6</v>
      </c>
      <c r="O2" s="84">
        <f t="shared" si="0"/>
        <v>7</v>
      </c>
      <c r="P2" s="84">
        <f t="shared" si="0"/>
        <v>8</v>
      </c>
      <c r="Q2" s="83">
        <f t="shared" si="0"/>
        <v>9</v>
      </c>
      <c r="R2" s="83">
        <f t="shared" si="0"/>
        <v>10</v>
      </c>
      <c r="S2" s="83">
        <f t="shared" si="0"/>
        <v>11</v>
      </c>
      <c r="T2" s="83">
        <f t="shared" si="0"/>
        <v>12</v>
      </c>
      <c r="U2" s="84">
        <f t="shared" si="0"/>
        <v>13</v>
      </c>
      <c r="V2" s="84">
        <f t="shared" si="0"/>
        <v>14</v>
      </c>
      <c r="W2" s="84">
        <f t="shared" si="0"/>
        <v>15</v>
      </c>
      <c r="X2" s="84">
        <f t="shared" si="0"/>
        <v>16</v>
      </c>
      <c r="Y2" s="83">
        <f t="shared" si="0"/>
        <v>17</v>
      </c>
      <c r="Z2" s="83">
        <f t="shared" si="0"/>
        <v>18</v>
      </c>
      <c r="AA2" s="83">
        <f t="shared" si="0"/>
        <v>19</v>
      </c>
      <c r="AB2" s="83">
        <f t="shared" si="0"/>
        <v>20</v>
      </c>
      <c r="AC2" s="84">
        <f t="shared" si="0"/>
        <v>21</v>
      </c>
      <c r="AD2" s="83">
        <f t="shared" si="0"/>
        <v>22</v>
      </c>
      <c r="AE2" s="83">
        <f t="shared" si="0"/>
        <v>23</v>
      </c>
      <c r="AF2" s="83">
        <f t="shared" si="0"/>
        <v>24</v>
      </c>
      <c r="AG2" s="83">
        <f t="shared" si="0"/>
        <v>25</v>
      </c>
      <c r="AH2" s="83">
        <f t="shared" si="0"/>
        <v>26</v>
      </c>
      <c r="AI2" s="83">
        <f t="shared" si="0"/>
        <v>27</v>
      </c>
      <c r="AJ2" s="83">
        <f t="shared" si="0"/>
        <v>28</v>
      </c>
      <c r="AK2" s="83">
        <f t="shared" si="0"/>
        <v>29</v>
      </c>
      <c r="AL2" s="83">
        <f t="shared" si="0"/>
        <v>30</v>
      </c>
      <c r="AM2" s="83">
        <f t="shared" si="0"/>
        <v>31</v>
      </c>
      <c r="AN2" s="83">
        <f t="shared" si="0"/>
        <v>32</v>
      </c>
      <c r="AO2" s="83">
        <f t="shared" si="0"/>
        <v>33</v>
      </c>
      <c r="AP2" s="83">
        <f t="shared" ref="AP2:BK2" si="1">AO2+1</f>
        <v>34</v>
      </c>
      <c r="AQ2" s="83">
        <f t="shared" si="1"/>
        <v>35</v>
      </c>
      <c r="AR2" s="83">
        <f t="shared" si="1"/>
        <v>36</v>
      </c>
      <c r="AS2" s="83">
        <f t="shared" si="1"/>
        <v>37</v>
      </c>
      <c r="AT2" s="83">
        <f t="shared" si="1"/>
        <v>38</v>
      </c>
      <c r="AU2" s="83">
        <f t="shared" si="1"/>
        <v>39</v>
      </c>
      <c r="AV2" s="83">
        <f t="shared" si="1"/>
        <v>40</v>
      </c>
      <c r="AW2" s="83">
        <f t="shared" si="1"/>
        <v>41</v>
      </c>
      <c r="AX2" s="83">
        <f t="shared" si="1"/>
        <v>42</v>
      </c>
      <c r="AY2" s="83">
        <f t="shared" si="1"/>
        <v>43</v>
      </c>
      <c r="AZ2" s="83">
        <f t="shared" si="1"/>
        <v>44</v>
      </c>
      <c r="BA2" s="83">
        <f t="shared" si="1"/>
        <v>45</v>
      </c>
      <c r="BB2" s="83">
        <f t="shared" si="1"/>
        <v>46</v>
      </c>
      <c r="BC2" s="83">
        <f t="shared" si="1"/>
        <v>47</v>
      </c>
      <c r="BD2" s="83">
        <f t="shared" si="1"/>
        <v>48</v>
      </c>
      <c r="BE2" s="83">
        <f t="shared" si="1"/>
        <v>49</v>
      </c>
      <c r="BF2" s="83">
        <f t="shared" si="1"/>
        <v>50</v>
      </c>
      <c r="BG2" s="83">
        <f t="shared" si="1"/>
        <v>51</v>
      </c>
      <c r="BH2" s="83">
        <f t="shared" si="1"/>
        <v>52</v>
      </c>
      <c r="BI2" s="83">
        <f t="shared" si="1"/>
        <v>53</v>
      </c>
      <c r="BJ2" s="83">
        <f t="shared" si="1"/>
        <v>54</v>
      </c>
      <c r="BK2" s="83">
        <f t="shared" si="1"/>
        <v>55</v>
      </c>
    </row>
    <row r="3" spans="2:63" ht="41" thickTop="1">
      <c r="B3" s="34">
        <v>1</v>
      </c>
      <c r="C3" s="36" t="s">
        <v>11</v>
      </c>
      <c r="D3" s="30" t="s">
        <v>12</v>
      </c>
      <c r="E3" s="31" t="s">
        <v>185</v>
      </c>
      <c r="F3" s="32" t="s">
        <v>192</v>
      </c>
      <c r="H3" s="85" t="s">
        <v>125</v>
      </c>
      <c r="I3" s="86" t="str" cm="1">
        <f t="array" aca="1" ref="I3" ca="1" xml:space="preserve"> INDIRECT( ADDRESS( ROW($C$2) + I$2, COLUMN($C$2)) )</f>
        <v>ㄅ</v>
      </c>
      <c r="J3" s="86" t="str" cm="1">
        <f t="array" aca="1" ref="J3" ca="1" xml:space="preserve"> INDIRECT( ADDRESS( ROW($C$2) + J$2, COLUMN($C$2)) )</f>
        <v>ㄆ</v>
      </c>
      <c r="K3" s="86" t="str" cm="1">
        <f t="array" aca="1" ref="K3" ca="1" xml:space="preserve"> INDIRECT( ADDRESS( ROW($C$2) + K$2, COLUMN($C$2)) )</f>
        <v>ㆠ</v>
      </c>
      <c r="L3" s="86" t="str" cm="1">
        <f t="array" aca="1" ref="L3" ca="1" xml:space="preserve"> INDIRECT( ADDRESS( ROW($C$2) + L$2, COLUMN($C$2)) )</f>
        <v>ㄇ</v>
      </c>
      <c r="M3" s="86" t="str" cm="1">
        <f t="array" aca="1" ref="M3" ca="1" xml:space="preserve"> INDIRECT( ADDRESS( ROW($C$2) + M$2, COLUMN($C$2)) )</f>
        <v>ㄉ</v>
      </c>
      <c r="N3" s="86" t="str" cm="1">
        <f t="array" aca="1" ref="N3" ca="1" xml:space="preserve"> INDIRECT( ADDRESS( ROW($C$2) + N$2, COLUMN($C$2)) )</f>
        <v>ㄊ</v>
      </c>
      <c r="O3" s="86" t="str" cm="1">
        <f t="array" aca="1" ref="O3" ca="1" xml:space="preserve"> INDIRECT( ADDRESS( ROW($C$2) + O$2, COLUMN($C$2)) )</f>
        <v>ㄋ</v>
      </c>
      <c r="P3" s="86" t="str" cm="1">
        <f t="array" aca="1" ref="P3" ca="1" xml:space="preserve"> INDIRECT( ADDRESS( ROW($C$2) + P$2, COLUMN($C$2)) )</f>
        <v>ㄌ</v>
      </c>
      <c r="Q3" s="86" t="str" cm="1">
        <f t="array" aca="1" ref="Q3" ca="1" xml:space="preserve"> INDIRECT( ADDRESS( ROW($C$2) + Q$2, COLUMN($C$2)) )</f>
        <v>ㄍ</v>
      </c>
      <c r="R3" s="86" t="str" cm="1">
        <f t="array" aca="1" ref="R3" ca="1" xml:space="preserve"> INDIRECT( ADDRESS( ROW($C$2) + R$2, COLUMN($C$2)) )</f>
        <v>ㄎ</v>
      </c>
      <c r="S3" s="86" t="str" cm="1">
        <f t="array" aca="1" ref="S3" ca="1" xml:space="preserve"> INDIRECT( ADDRESS( ROW($C$2) + S$2, COLUMN($C$2)) )</f>
        <v>ㆣ</v>
      </c>
      <c r="T3" s="86" t="str" cm="1">
        <f t="array" aca="1" ref="T3" ca="1" xml:space="preserve"> INDIRECT( ADDRESS( ROW($C$2) + T$2, COLUMN($C$2)) )</f>
        <v>ㄫ</v>
      </c>
      <c r="U3" s="86" t="str" cm="1">
        <f t="array" aca="1" ref="U3" ca="1" xml:space="preserve"> INDIRECT( ADDRESS( ROW($C$2) + U$2, COLUMN($C$2)) )</f>
        <v>ㄗ</v>
      </c>
      <c r="V3" s="86" t="str" cm="1">
        <f t="array" aca="1" ref="V3" ca="1" xml:space="preserve"> INDIRECT( ADDRESS( ROW($C$2) + V$2, COLUMN($C$2)) )</f>
        <v>ㄘ</v>
      </c>
      <c r="W3" s="86" t="str" cm="1">
        <f t="array" aca="1" ref="W3" ca="1" xml:space="preserve"> INDIRECT( ADDRESS( ROW($C$2) + W$2, COLUMN($C$2)) )</f>
        <v>ㆡ</v>
      </c>
      <c r="X3" s="86" t="str" cm="1">
        <f t="array" aca="1" ref="X3" ca="1" xml:space="preserve"> INDIRECT( ADDRESS( ROW($C$2) + X$2, COLUMN($C$2)) )</f>
        <v>ㄙ</v>
      </c>
      <c r="Y3" s="86" t="str" cm="1">
        <f t="array" aca="1" ref="Y3" ca="1" xml:space="preserve"> INDIRECT( ADDRESS( ROW($C$2) + Y$2, COLUMN($C$2)) )</f>
        <v>ㄐ</v>
      </c>
      <c r="Z3" s="86" t="str" cm="1">
        <f t="array" aca="1" ref="Z3" ca="1" xml:space="preserve"> INDIRECT( ADDRESS( ROW($C$2) + Z$2, COLUMN($C$2)) )</f>
        <v>ㄑ</v>
      </c>
      <c r="AA3" s="86" t="str" cm="1">
        <f t="array" aca="1" ref="AA3" ca="1" xml:space="preserve"> INDIRECT( ADDRESS( ROW($C$2) + AA$2, COLUMN($C$2)) )</f>
        <v>ㆢ</v>
      </c>
      <c r="AB3" s="86" t="str" cm="1">
        <f t="array" aca="1" ref="AB3" ca="1" xml:space="preserve"> INDIRECT( ADDRESS( ROW($C$2) + AB$2, COLUMN($C$2)) )</f>
        <v>ㄒ</v>
      </c>
      <c r="AC3" s="86" t="str" cm="1">
        <f t="array" aca="1" ref="AC3" ca="1" xml:space="preserve"> INDIRECT( ADDRESS( ROW($C$2) + AC$2, COLUMN($C$2)) )</f>
        <v>ㄏ</v>
      </c>
      <c r="AD3" s="86" t="str" cm="1">
        <f t="array" aca="1" ref="AD3" ca="1" xml:space="preserve"> INDIRECT( ADDRESS( ROW($C$2) + AD$2, COLUMN($C$2)) )</f>
        <v>ㄚ</v>
      </c>
      <c r="AE3" s="86" t="str" cm="1">
        <f t="array" aca="1" ref="AE3" ca="1" xml:space="preserve"> INDIRECT( ADDRESS( ROW($C$2) + AE$2, COLUMN($C$2)) )</f>
        <v>ㆩ</v>
      </c>
      <c r="AF3" s="86" t="str" cm="1">
        <f t="array" aca="1" ref="AF3" ca="1" xml:space="preserve"> INDIRECT( ADDRESS( ROW($C$2) + AF$2, COLUMN($C$2)) )</f>
        <v>ㆦ</v>
      </c>
      <c r="AG3" s="86" t="str" cm="1">
        <f t="array" aca="1" ref="AG3" ca="1" xml:space="preserve"> INDIRECT( ADDRESS( ROW($C$2) + AG$2, COLUMN($C$2)) )</f>
        <v>ㆧ</v>
      </c>
      <c r="AH3" s="86" t="str" cm="1">
        <f t="array" aca="1" ref="AH3" ca="1" xml:space="preserve"> INDIRECT( ADDRESS( ROW($C$2) + AH$2, COLUMN($C$2)) )</f>
        <v>ㄜ</v>
      </c>
      <c r="AI3" s="86" t="str" cm="1">
        <f t="array" aca="1" ref="AI3" ca="1" xml:space="preserve"> INDIRECT( ADDRESS( ROW($C$2) + AI$2, COLUMN($C$2)) )</f>
        <v>ㆤ</v>
      </c>
      <c r="AJ3" s="86" t="str" cm="1">
        <f t="array" aca="1" ref="AJ3" ca="1" xml:space="preserve"> INDIRECT( ADDRESS( ROW($C$2) + AJ$2, COLUMN($C$2)) )</f>
        <v>ㆥ</v>
      </c>
      <c r="AK3" s="86" t="str" cm="1">
        <f t="array" aca="1" ref="AK3" ca="1" xml:space="preserve"> INDIRECT( ADDRESS( ROW($C$2) + AK$2, COLUMN($C$2)) )</f>
        <v>ㄧ</v>
      </c>
      <c r="AL3" s="86" t="str" cm="1">
        <f t="array" aca="1" ref="AL3" ca="1" xml:space="preserve"> INDIRECT( ADDRESS( ROW($C$2) + AL$2, COLUMN($C$2)) )</f>
        <v>ㆪ</v>
      </c>
      <c r="AM3" s="86" t="str" cm="1">
        <f t="array" aca="1" ref="AM3" ca="1" xml:space="preserve"> INDIRECT( ADDRESS( ROW($C$2) + AM$2, COLUMN($C$2)) )</f>
        <v>ㄨ</v>
      </c>
      <c r="AN3" s="86" t="str" cm="1">
        <f t="array" aca="1" ref="AN3" ca="1" xml:space="preserve"> INDIRECT( ADDRESS( ROW($C$2) + AN$2, COLUMN($C$2)) )</f>
        <v>ㆫ</v>
      </c>
      <c r="AO3" s="86" t="str" cm="1">
        <f t="array" aca="1" ref="AO3" ca="1" xml:space="preserve"> INDIRECT( ADDRESS( ROW($C$2) + AO$2, COLUMN($C$2)) )</f>
        <v>ㄞ</v>
      </c>
      <c r="AP3" s="86" t="str" cm="1">
        <f t="array" aca="1" ref="AP3" ca="1" xml:space="preserve"> INDIRECT( ADDRESS( ROW($C$2) + AP$2, COLUMN($C$2)) )</f>
        <v>ㆮ</v>
      </c>
      <c r="AQ3" s="86" t="str" cm="1">
        <f t="array" aca="1" ref="AQ3" ca="1" xml:space="preserve"> INDIRECT( ADDRESS( ROW($C$2) + AQ$2, COLUMN($C$2)) )</f>
        <v>ㄠ</v>
      </c>
      <c r="AR3" s="86" t="str" cm="1">
        <f t="array" aca="1" ref="AR3" ca="1" xml:space="preserve"> INDIRECT( ADDRESS( ROW($C$2) + AR$2, COLUMN($C$2)) )</f>
        <v>ㆯ</v>
      </c>
      <c r="AS3" s="86" t="str" cm="1">
        <f t="array" aca="1" ref="AS3" ca="1" xml:space="preserve"> INDIRECT( ADDRESS( ROW($C$2) + AS$2, COLUMN($C$2)) )</f>
        <v>ㆰ</v>
      </c>
      <c r="AT3" s="86" t="str" cm="1">
        <f t="array" aca="1" ref="AT3" ca="1" xml:space="preserve"> INDIRECT( ADDRESS( ROW($C$2) + AT$2, COLUMN($C$2)) )</f>
        <v>ㆱ</v>
      </c>
      <c r="AU3" s="86" t="str" cm="1">
        <f t="array" aca="1" ref="AU3" ca="1" xml:space="preserve"> INDIRECT( ADDRESS( ROW($C$2) + AU$2, COLUMN($C$2)) )</f>
        <v>ㆬ</v>
      </c>
      <c r="AV3" s="86" t="str" cm="1">
        <f t="array" aca="1" ref="AV3" ca="1" xml:space="preserve"> INDIRECT( ADDRESS( ROW($C$2) + AV$2, COLUMN($C$2)) )</f>
        <v>ㄢ</v>
      </c>
      <c r="AW3" s="86" t="str" cm="1">
        <f t="array" aca="1" ref="AW3" ca="1" xml:space="preserve"> INDIRECT( ADDRESS( ROW($C$2) + AW$2, COLUMN($C$2)) )</f>
        <v>ㄣ</v>
      </c>
      <c r="AX3" s="86" t="str" cm="1">
        <f t="array" aca="1" ref="AX3" ca="1" xml:space="preserve"> INDIRECT( ADDRESS( ROW($C$2) + AX$2, COLUMN($C$2)) )</f>
        <v>ㄤ</v>
      </c>
      <c r="AY3" s="86" t="str" cm="1">
        <f t="array" aca="1" ref="AY3" ca="1" xml:space="preserve"> INDIRECT( ADDRESS( ROW($C$2) + AY$2, COLUMN($C$2)) )</f>
        <v>ㆲ</v>
      </c>
      <c r="AZ3" s="86" t="str" cm="1">
        <f t="array" aca="1" ref="AZ3" ca="1" xml:space="preserve"> INDIRECT( ADDRESS( ROW($C$2) + AZ$2, COLUMN($C$2)) )</f>
        <v>ㄥ</v>
      </c>
      <c r="BA3" s="86" t="str" cm="1">
        <f t="array" aca="1" ref="BA3" ca="1" xml:space="preserve"> INDIRECT( ADDRESS( ROW($C$2) + BA$2, COLUMN($C$2)) )</f>
        <v>ㆭ</v>
      </c>
      <c r="BB3" s="86" t="str" cm="1">
        <f t="array" aca="1" ref="BB3" ca="1" xml:space="preserve"> INDIRECT( ADDRESS( ROW($C$2) + BB$2, COLUMN($C$2)) )</f>
        <v xml:space="preserve"> </v>
      </c>
      <c r="BC3" s="86" t="str" cm="1">
        <f t="array" aca="1" ref="BC3" ca="1" xml:space="preserve"> INDIRECT( ADDRESS( ROW($C$2) + BC$2, COLUMN($C$2)) )</f>
        <v>ˋ</v>
      </c>
      <c r="BD3" s="86" t="str" cm="1">
        <f t="array" aca="1" ref="BD3" ca="1" xml:space="preserve"> INDIRECT( ADDRESS( ROW($C$2) + BD$2, COLUMN($C$2)) )</f>
        <v>˪</v>
      </c>
      <c r="BE3" s="86" t="str" cm="1">
        <f t="array" aca="1" ref="BE3" ca="1" xml:space="preserve"> INDIRECT( ADDRESS( ROW($C$2) + BE$2, COLUMN($C$2)) )</f>
        <v>ㆴ</v>
      </c>
      <c r="BF3" s="86" t="str" cm="1">
        <f t="array" aca="1" ref="BF3" ca="1" xml:space="preserve"> INDIRECT( ADDRESS( ROW($C$2) + BF$2, COLUMN($C$2)) )</f>
        <v>ㆵ</v>
      </c>
      <c r="BG3" s="86" t="str" cm="1">
        <f t="array" aca="1" ref="BG3" ca="1" xml:space="preserve"> INDIRECT( ADDRESS( ROW($C$2) + BG$2, COLUMN($C$2)) )</f>
        <v>ㆻ</v>
      </c>
      <c r="BH3" s="86" t="str" cm="1">
        <f t="array" aca="1" ref="BH3" ca="1" xml:space="preserve"> INDIRECT( ADDRESS( ROW($C$2) + BH$2, COLUMN($C$2)) )</f>
        <v>ㆷ</v>
      </c>
      <c r="BI3" s="86" t="str" cm="1">
        <f t="array" aca="1" ref="BI3" ca="1" xml:space="preserve"> INDIRECT( ADDRESS( ROW($C$2) + BI$2, COLUMN($C$2)) )</f>
        <v>ˊ</v>
      </c>
      <c r="BJ3" s="86" t="str" cm="1">
        <f t="array" aca="1" ref="BJ3" ca="1" xml:space="preserve"> INDIRECT( ADDRESS( ROW($C$2) + BJ$2, COLUMN($C$2)) )</f>
        <v>˫</v>
      </c>
      <c r="BK3" s="86" t="str" cm="1">
        <f t="array" aca="1" ref="BK3" ca="1" xml:space="preserve"> INDIRECT( ADDRESS( ROW($C$2) + BK$2, COLUMN($C$2)) )</f>
        <v>˙</v>
      </c>
    </row>
    <row r="4" spans="2:63">
      <c r="B4" s="34">
        <f>B3+1</f>
        <v>2</v>
      </c>
      <c r="C4" s="36" t="s">
        <v>46</v>
      </c>
      <c r="D4" s="30" t="s">
        <v>147</v>
      </c>
      <c r="E4" s="31" t="s">
        <v>223</v>
      </c>
      <c r="F4" s="32" t="s">
        <v>26</v>
      </c>
      <c r="H4" s="87" t="s">
        <v>145</v>
      </c>
      <c r="I4" s="90" t="str" cm="1">
        <f t="array" aca="1" ref="I4" ca="1" xml:space="preserve"> INDIRECT( ADDRESS( ROW($D$2) + I$2, COLUMN($D$2)) )</f>
        <v>p</v>
      </c>
      <c r="J4" s="90" t="str" cm="1">
        <f t="array" aca="1" ref="J4" ca="1" xml:space="preserve"> INDIRECT( ADDRESS( ROW($D$2) + J$2, COLUMN($D$2)) )</f>
        <v>ph</v>
      </c>
      <c r="K4" s="90" t="str" cm="1">
        <f t="array" aca="1" ref="K4" ca="1" xml:space="preserve"> INDIRECT( ADDRESS( ROW($D$2) + K$2, COLUMN($D$2)) )</f>
        <v>b</v>
      </c>
      <c r="L4" s="90" t="str" cm="1">
        <f t="array" aca="1" ref="L4" ca="1" xml:space="preserve"> INDIRECT( ADDRESS( ROW($D$2) + L$2, COLUMN($D$2)) )</f>
        <v>m</v>
      </c>
      <c r="M4" s="90" t="str" cm="1">
        <f t="array" aca="1" ref="M4" ca="1" xml:space="preserve"> INDIRECT( ADDRESS( ROW($D$2) + M$2, COLUMN($D$2)) )</f>
        <v>t</v>
      </c>
      <c r="N4" s="90" t="str" cm="1">
        <f t="array" aca="1" ref="N4" ca="1" xml:space="preserve"> INDIRECT( ADDRESS( ROW($D$2) + N$2, COLUMN($D$2)) )</f>
        <v>th</v>
      </c>
      <c r="O4" s="90" t="str" cm="1">
        <f t="array" aca="1" ref="O4" ca="1" xml:space="preserve"> INDIRECT( ADDRESS( ROW($D$2) + O$2, COLUMN($D$2)) )</f>
        <v>n</v>
      </c>
      <c r="P4" s="90" t="str" cm="1">
        <f t="array" aca="1" ref="P4" ca="1" xml:space="preserve"> INDIRECT( ADDRESS( ROW($D$2) + P$2, COLUMN($D$2)) )</f>
        <v>l</v>
      </c>
      <c r="Q4" s="90" t="str" cm="1">
        <f t="array" aca="1" ref="Q4" ca="1" xml:space="preserve"> INDIRECT( ADDRESS( ROW($D$2) + Q$2, COLUMN($D$2)) )</f>
        <v>k</v>
      </c>
      <c r="R4" s="90" t="str" cm="1">
        <f t="array" aca="1" ref="R4" ca="1" xml:space="preserve"> INDIRECT( ADDRESS( ROW($D$2) + R$2, COLUMN($D$2)) )</f>
        <v>kh</v>
      </c>
      <c r="S4" s="90" t="str" cm="1">
        <f t="array" aca="1" ref="S4" ca="1" xml:space="preserve"> INDIRECT( ADDRESS( ROW($D$2) + S$2, COLUMN($D$2)) )</f>
        <v>g</v>
      </c>
      <c r="T4" s="90" t="str" cm="1">
        <f t="array" aca="1" ref="T4" ca="1" xml:space="preserve"> INDIRECT( ADDRESS( ROW($D$2) + T$2, COLUMN($D$2)) )</f>
        <v>ng</v>
      </c>
      <c r="U4" s="90" t="str" cm="1">
        <f t="array" aca="1" ref="U4" ca="1" xml:space="preserve"> INDIRECT( ADDRESS( ROW($D$2) + U$2, COLUMN($D$2)) )</f>
        <v>ts</v>
      </c>
      <c r="V4" s="90" t="str" cm="1">
        <f t="array" aca="1" ref="V4" ca="1" xml:space="preserve"> INDIRECT( ADDRESS( ROW($D$2) + V$2, COLUMN($D$2)) )</f>
        <v>tsh</v>
      </c>
      <c r="W4" s="90" t="str" cm="1">
        <f t="array" aca="1" ref="W4" ca="1" xml:space="preserve"> INDIRECT( ADDRESS( ROW($D$2) + W$2, COLUMN($D$2)) )</f>
        <v>j</v>
      </c>
      <c r="X4" s="90" t="str" cm="1">
        <f t="array" aca="1" ref="X4" ca="1" xml:space="preserve"> INDIRECT( ADDRESS( ROW($D$2) + X$2, COLUMN($D$2)) )</f>
        <v>s</v>
      </c>
      <c r="Y4" s="90" t="str" cm="1">
        <f t="array" aca="1" ref="Y4" ca="1" xml:space="preserve"> INDIRECT( ADDRESS( ROW($D$2) + Y$2, COLUMN($D$2)) )</f>
        <v>tsi</v>
      </c>
      <c r="Z4" s="90" t="str" cm="1">
        <f t="array" aca="1" ref="Z4" ca="1" xml:space="preserve"> INDIRECT( ADDRESS( ROW($D$2) + Z$2, COLUMN($D$2)) )</f>
        <v>tshi</v>
      </c>
      <c r="AA4" s="90" t="str" cm="1">
        <f t="array" aca="1" ref="AA4" ca="1" xml:space="preserve"> INDIRECT( ADDRESS( ROW($D$2) + AA$2, COLUMN($D$2)) )</f>
        <v>ji</v>
      </c>
      <c r="AB4" s="90" t="str" cm="1">
        <f t="array" aca="1" ref="AB4" ca="1" xml:space="preserve"> INDIRECT( ADDRESS( ROW($D$2) + AB$2, COLUMN($D$2)) )</f>
        <v>si</v>
      </c>
      <c r="AC4" s="90" t="str" cm="1">
        <f t="array" aca="1" ref="AC4" ca="1" xml:space="preserve"> INDIRECT( ADDRESS( ROW($D$2) + AC$2, COLUMN($D$2)) )</f>
        <v>h</v>
      </c>
      <c r="AD4" s="90" t="str" cm="1">
        <f t="array" aca="1" ref="AD4" ca="1" xml:space="preserve"> INDIRECT( ADDRESS( ROW($D$2) + AD$2, COLUMN($D$2)) )</f>
        <v>a</v>
      </c>
      <c r="AE4" s="90" t="str" cm="1">
        <f t="array" aca="1" ref="AE4" ca="1" xml:space="preserve"> INDIRECT( ADDRESS( ROW($D$2) + AE$2, COLUMN($D$2)) )</f>
        <v>ann</v>
      </c>
      <c r="AF4" s="90" t="str" cm="1">
        <f t="array" aca="1" ref="AF4" ca="1" xml:space="preserve"> INDIRECT( ADDRESS( ROW($D$2) + AF$2, COLUMN($D$2)) )</f>
        <v>o</v>
      </c>
      <c r="AG4" s="90" t="str" cm="1">
        <f t="array" aca="1" ref="AG4" ca="1" xml:space="preserve"> INDIRECT( ADDRESS( ROW($D$2) + AG$2, COLUMN($D$2)) )</f>
        <v>onn</v>
      </c>
      <c r="AH4" s="90" t="str" cm="1">
        <f t="array" aca="1" ref="AH4" ca="1" xml:space="preserve"> INDIRECT( ADDRESS( ROW($D$2) + AH$2, COLUMN($D$2)) )</f>
        <v>o</v>
      </c>
      <c r="AI4" s="90" t="str" cm="1">
        <f t="array" aca="1" ref="AI4" ca="1" xml:space="preserve"> INDIRECT( ADDRESS( ROW($D$2) + AI$2, COLUMN($D$2)) )</f>
        <v>e</v>
      </c>
      <c r="AJ4" s="90" t="str" cm="1">
        <f t="array" aca="1" ref="AJ4" ca="1" xml:space="preserve"> INDIRECT( ADDRESS( ROW($D$2) + AJ$2, COLUMN($D$2)) )</f>
        <v>enn</v>
      </c>
      <c r="AK4" s="90" t="str" cm="1">
        <f t="array" aca="1" ref="AK4" ca="1" xml:space="preserve"> INDIRECT( ADDRESS( ROW($D$2) + AK$2, COLUMN($D$2)) )</f>
        <v>i</v>
      </c>
      <c r="AL4" s="90" t="str" cm="1">
        <f t="array" aca="1" ref="AL4" ca="1" xml:space="preserve"> INDIRECT( ADDRESS( ROW($D$2) + AL$2, COLUMN($D$2)) )</f>
        <v>inn</v>
      </c>
      <c r="AM4" s="90" t="str" cm="1">
        <f t="array" aca="1" ref="AM4" ca="1" xml:space="preserve"> INDIRECT( ADDRESS( ROW($D$2) + AM$2, COLUMN($D$2)) )</f>
        <v>u</v>
      </c>
      <c r="AN4" s="90" t="str" cm="1">
        <f t="array" aca="1" ref="AN4" ca="1" xml:space="preserve"> INDIRECT( ADDRESS( ROW($D$2) + AN$2, COLUMN($D$2)) )</f>
        <v>unn</v>
      </c>
      <c r="AO4" s="90" t="str" cm="1">
        <f t="array" aca="1" ref="AO4" ca="1" xml:space="preserve"> INDIRECT( ADDRESS( ROW($D$2) + AO$2, COLUMN($D$2)) )</f>
        <v>ai</v>
      </c>
      <c r="AP4" s="90" t="str" cm="1">
        <f t="array" aca="1" ref="AP4" ca="1" xml:space="preserve"> INDIRECT( ADDRESS( ROW($D$2) + AP$2, COLUMN($D$2)) )</f>
        <v>ainn</v>
      </c>
      <c r="AQ4" s="90" t="str" cm="1">
        <f t="array" aca="1" ref="AQ4" ca="1" xml:space="preserve"> INDIRECT( ADDRESS( ROW($D$2) + AQ$2, COLUMN($D$2)) )</f>
        <v>au</v>
      </c>
      <c r="AR4" s="90" t="str" cm="1">
        <f t="array" aca="1" ref="AR4" ca="1" xml:space="preserve"> INDIRECT( ADDRESS( ROW($D$2) + AR$2, COLUMN($D$2)) )</f>
        <v>aunn</v>
      </c>
      <c r="AS4" s="90" t="str" cm="1">
        <f t="array" aca="1" ref="AS4" ca="1" xml:space="preserve"> INDIRECT( ADDRESS( ROW($D$2) + AS$2, COLUMN($D$2)) )</f>
        <v>am</v>
      </c>
      <c r="AT4" s="90" t="str" cm="1">
        <f t="array" aca="1" ref="AT4" ca="1" xml:space="preserve"> INDIRECT( ADDRESS( ROW($D$2) + AT$2, COLUMN($D$2)) )</f>
        <v>om</v>
      </c>
      <c r="AU4" s="90" t="str" cm="1">
        <f t="array" aca="1" ref="AU4" ca="1" xml:space="preserve"> INDIRECT( ADDRESS( ROW($D$2) + AU$2, COLUMN($D$2)) )</f>
        <v>m</v>
      </c>
      <c r="AV4" s="90" t="str" cm="1">
        <f t="array" aca="1" ref="AV4" ca="1" xml:space="preserve"> INDIRECT( ADDRESS( ROW($D$2) + AV$2, COLUMN($D$2)) )</f>
        <v>an</v>
      </c>
      <c r="AW4" s="90" t="str" cm="1">
        <f t="array" aca="1" ref="AW4" ca="1" xml:space="preserve"> INDIRECT( ADDRESS( ROW($D$2) + AW$2, COLUMN($D$2)) )</f>
        <v>in</v>
      </c>
      <c r="AX4" s="90" t="str" cm="1">
        <f t="array" aca="1" ref="AX4" ca="1" xml:space="preserve"> INDIRECT( ADDRESS( ROW($D$2) + AX$2, COLUMN($D$2)) )</f>
        <v>ang</v>
      </c>
      <c r="AY4" s="90" t="str" cm="1">
        <f t="array" aca="1" ref="AY4" ca="1" xml:space="preserve"> INDIRECT( ADDRESS( ROW($D$2) + AY$2, COLUMN($D$2)) )</f>
        <v>ong</v>
      </c>
      <c r="AZ4" s="90" t="str" cm="1">
        <f t="array" aca="1" ref="AZ4" ca="1" xml:space="preserve"> INDIRECT( ADDRESS( ROW($D$2) + AZ$2, COLUMN($D$2)) )</f>
        <v>-ng</v>
      </c>
      <c r="BA4" s="90" cm="1">
        <f t="array" aca="1" ref="BA4" ca="1" xml:space="preserve"> INDIRECT( ADDRESS( ROW($D$2) + BA$2, COLUMN($D$2)) )</f>
        <v>0</v>
      </c>
      <c r="BB4" s="90" cm="1">
        <f t="array" aca="1" ref="BB4" ca="1" xml:space="preserve"> INDIRECT( ADDRESS( ROW($D$2) + BB$2, COLUMN($D$2)) )</f>
        <v>1</v>
      </c>
      <c r="BC4" s="90" cm="1">
        <f t="array" aca="1" ref="BC4" ca="1" xml:space="preserve"> INDIRECT( ADDRESS( ROW($D$2) + BC$2, COLUMN($D$2)) )</f>
        <v>2</v>
      </c>
      <c r="BD4" s="90" cm="1">
        <f t="array" aca="1" ref="BD4" ca="1" xml:space="preserve"> INDIRECT( ADDRESS( ROW($D$2) + BD$2, COLUMN($D$2)) )</f>
        <v>3</v>
      </c>
      <c r="BE4" s="90" t="str" cm="1">
        <f t="array" aca="1" ref="BE4" ca="1" xml:space="preserve"> INDIRECT( ADDRESS( ROW($D$2) + BE$2, COLUMN($D$2)) )</f>
        <v>p4</v>
      </c>
      <c r="BF4" s="90" t="str" cm="1">
        <f t="array" aca="1" ref="BF4" ca="1" xml:space="preserve"> INDIRECT( ADDRESS( ROW($D$2) + BF$2, COLUMN($D$2)) )</f>
        <v>t4</v>
      </c>
      <c r="BG4" s="90" t="str" cm="1">
        <f t="array" aca="1" ref="BG4" ca="1" xml:space="preserve"> INDIRECT( ADDRESS( ROW($D$2) + BG$2, COLUMN($D$2)) )</f>
        <v>k4</v>
      </c>
      <c r="BH4" s="90" t="str" cm="1">
        <f t="array" aca="1" ref="BH4" ca="1" xml:space="preserve"> INDIRECT( ADDRESS( ROW($D$2) + BH$2, COLUMN($D$2)) )</f>
        <v>h4</v>
      </c>
      <c r="BI4" s="90" cm="1">
        <f t="array" aca="1" ref="BI4" ca="1" xml:space="preserve"> INDIRECT( ADDRESS( ROW($D$2) + BI$2, COLUMN($D$2)) )</f>
        <v>5</v>
      </c>
      <c r="BJ4" s="90" cm="1">
        <f t="array" aca="1" ref="BJ4" ca="1" xml:space="preserve"> INDIRECT( ADDRESS( ROW($D$2) + BJ$2, COLUMN($D$2)) )</f>
        <v>7</v>
      </c>
      <c r="BK4" s="90" cm="1">
        <f t="array" aca="1" ref="BK4" ca="1" xml:space="preserve"> INDIRECT( ADDRESS( ROW($D$2) + BK$2, COLUMN($D$2)) )</f>
        <v>8</v>
      </c>
    </row>
    <row r="5" spans="2:63">
      <c r="B5" s="34">
        <f t="shared" ref="B5:B57" si="2">B4+1</f>
        <v>3</v>
      </c>
      <c r="C5" s="36" t="s">
        <v>106</v>
      </c>
      <c r="D5" s="30" t="s">
        <v>185</v>
      </c>
      <c r="E5" s="81" t="s">
        <v>333</v>
      </c>
      <c r="F5" s="32" t="s">
        <v>187</v>
      </c>
      <c r="H5" s="88" t="s">
        <v>332</v>
      </c>
      <c r="I5" s="91" t="str" cm="1">
        <f t="array" aca="1" ref="I5" ca="1" xml:space="preserve"> INDIRECT( ADDRESS( ROW($E$2) + I$2, COLUMN($E$2)) )</f>
        <v>b</v>
      </c>
      <c r="J5" s="91" t="str" cm="1">
        <f t="array" aca="1" ref="J5" ca="1" xml:space="preserve"> INDIRECT( ADDRESS( ROW($E$2) + J$2, COLUMN($E$2)) )</f>
        <v>p</v>
      </c>
      <c r="K5" s="91" t="str" cm="1">
        <f t="array" aca="1" ref="K5" ca="1" xml:space="preserve"> INDIRECT( ADDRESS( ROW($E$2) + K$2, COLUMN($E$2)) )</f>
        <v>B</v>
      </c>
      <c r="L5" s="91" t="str" cm="1">
        <f t="array" aca="1" ref="L5" ca="1" xml:space="preserve"> INDIRECT( ADDRESS( ROW($E$2) + L$2, COLUMN($E$2)) )</f>
        <v>m</v>
      </c>
      <c r="M5" s="91" t="str" cm="1">
        <f t="array" aca="1" ref="M5" ca="1" xml:space="preserve"> INDIRECT( ADDRESS( ROW($E$2) + M$2, COLUMN($E$2)) )</f>
        <v>d</v>
      </c>
      <c r="N5" s="91" t="str" cm="1">
        <f t="array" aca="1" ref="N5" ca="1" xml:space="preserve"> INDIRECT( ADDRESS( ROW($E$2) + N$2, COLUMN($E$2)) )</f>
        <v>t</v>
      </c>
      <c r="O5" s="91" t="str" cm="1">
        <f t="array" aca="1" ref="O5" ca="1" xml:space="preserve"> INDIRECT( ADDRESS( ROW($E$2) + O$2, COLUMN($E$2)) )</f>
        <v>n</v>
      </c>
      <c r="P5" s="91" t="str" cm="1">
        <f t="array" aca="1" ref="P5" ca="1" xml:space="preserve"> INDIRECT( ADDRESS( ROW($E$2) + P$2, COLUMN($E$2)) )</f>
        <v>l</v>
      </c>
      <c r="Q5" s="91" t="str" cm="1">
        <f t="array" aca="1" ref="Q5" ca="1" xml:space="preserve"> INDIRECT( ADDRESS( ROW($E$2) + Q$2, COLUMN($E$2)) )</f>
        <v>g</v>
      </c>
      <c r="R5" s="91" t="str" cm="1">
        <f t="array" aca="1" ref="R5" ca="1" xml:space="preserve"> INDIRECT( ADDRESS( ROW($E$2) + R$2, COLUMN($E$2)) )</f>
        <v>k</v>
      </c>
      <c r="S5" s="91" t="str" cm="1">
        <f t="array" aca="1" ref="S5" ca="1" xml:space="preserve"> INDIRECT( ADDRESS( ROW($E$2) + S$2, COLUMN($E$2)) )</f>
        <v>G</v>
      </c>
      <c r="T5" s="91" t="str" cm="1">
        <f t="array" aca="1" ref="T5" ca="1" xml:space="preserve"> INDIRECT( ADDRESS( ROW($E$2) + T$2, COLUMN($E$2)) )</f>
        <v>q</v>
      </c>
      <c r="U5" s="91" t="str" cm="1">
        <f t="array" aca="1" ref="U5" ca="1" xml:space="preserve"> INDIRECT( ADDRESS( ROW($E$2) + U$2, COLUMN($E$2)) )</f>
        <v>z</v>
      </c>
      <c r="V5" s="91" t="str" cm="1">
        <f t="array" aca="1" ref="V5" ca="1" xml:space="preserve"> INDIRECT( ADDRESS( ROW($E$2) + V$2, COLUMN($E$2)) )</f>
        <v>c</v>
      </c>
      <c r="W5" s="91" t="str" cm="1">
        <f t="array" aca="1" ref="W5" ca="1" xml:space="preserve"> INDIRECT( ADDRESS( ROW($E$2) + W$2, COLUMN($E$2)) )</f>
        <v>Z</v>
      </c>
      <c r="X5" s="91" t="str" cm="1">
        <f t="array" aca="1" ref="X5" ca="1" xml:space="preserve"> INDIRECT( ADDRESS( ROW($E$2) + X$2, COLUMN($E$2)) )</f>
        <v>s</v>
      </c>
      <c r="Y5" s="91" t="str" cm="1">
        <f t="array" aca="1" ref="Y5" ca="1" xml:space="preserve"> INDIRECT( ADDRESS( ROW($E$2) + Y$2, COLUMN($E$2)) )</f>
        <v>zi</v>
      </c>
      <c r="Z5" s="91" t="str" cm="1">
        <f t="array" aca="1" ref="Z5" ca="1" xml:space="preserve"> INDIRECT( ADDRESS( ROW($E$2) + Z$2, COLUMN($E$2)) )</f>
        <v>ci</v>
      </c>
      <c r="AA5" s="91" t="str" cm="1">
        <f t="array" aca="1" ref="AA5" ca="1" xml:space="preserve"> INDIRECT( ADDRESS( ROW($E$2) + AA$2, COLUMN($E$2)) )</f>
        <v>g</v>
      </c>
      <c r="AB5" s="91" t="str" cm="1">
        <f t="array" aca="1" ref="AB5" ca="1" xml:space="preserve"> INDIRECT( ADDRESS( ROW($E$2) + AB$2, COLUMN($E$2)) )</f>
        <v>z</v>
      </c>
      <c r="AC5" s="91" t="str" cm="1">
        <f t="array" aca="1" ref="AC5" ca="1" xml:space="preserve"> INDIRECT( ADDRESS( ROW($E$2) + AC$2, COLUMN($E$2)) )</f>
        <v>J</v>
      </c>
      <c r="AD5" s="91" t="str" cm="1">
        <f t="array" aca="1" ref="AD5" ca="1" xml:space="preserve"> INDIRECT( ADDRESS( ROW($E$2) + AD$2, COLUMN($E$2)) )</f>
        <v>a</v>
      </c>
      <c r="AE5" s="91" t="str" cm="1">
        <f t="array" aca="1" ref="AE5" ca="1" xml:space="preserve"> INDIRECT( ADDRESS( ROW($E$2) + AE$2, COLUMN($E$2)) )</f>
        <v>aN</v>
      </c>
      <c r="AF5" s="91" t="str" cm="1">
        <f t="array" aca="1" ref="AF5" ca="1" xml:space="preserve"> INDIRECT( ADDRESS( ROW($E$2) + AF$2, COLUMN($E$2)) )</f>
        <v>O</v>
      </c>
      <c r="AG5" s="91" t="str" cm="1">
        <f t="array" aca="1" ref="AG5" ca="1" xml:space="preserve"> INDIRECT( ADDRESS( ROW($E$2) + AG$2, COLUMN($E$2)) )</f>
        <v>ON</v>
      </c>
      <c r="AH5" s="91" t="str" cm="1">
        <f t="array" aca="1" ref="AH5" ca="1" xml:space="preserve"> INDIRECT( ADDRESS( ROW($E$2) + AH$2, COLUMN($E$2)) )</f>
        <v>o</v>
      </c>
      <c r="AI5" s="91" t="str" cm="1">
        <f t="array" aca="1" ref="AI5" ca="1" xml:space="preserve"> INDIRECT( ADDRESS( ROW($E$2) + AI$2, COLUMN($E$2)) )</f>
        <v>e</v>
      </c>
      <c r="AJ5" s="91" t="str" cm="1">
        <f t="array" aca="1" ref="AJ5" ca="1" xml:space="preserve"> INDIRECT( ADDRESS( ROW($E$2) + AJ$2, COLUMN($E$2)) )</f>
        <v>eN</v>
      </c>
      <c r="AK5" s="91" cm="1">
        <f t="array" aca="1" ref="AK5" ca="1" xml:space="preserve"> INDIRECT( ADDRESS( ROW($E$2) + AK$2, COLUMN($E$2)) )</f>
        <v>0</v>
      </c>
      <c r="AL5" s="91" cm="1">
        <f t="array" aca="1" ref="AL5" ca="1" xml:space="preserve"> INDIRECT( ADDRESS( ROW($E$2) + AL$2, COLUMN($E$2)) )</f>
        <v>0</v>
      </c>
      <c r="AM5" s="91" cm="1">
        <f t="array" aca="1" ref="AM5" ca="1" xml:space="preserve"> INDIRECT( ADDRESS( ROW($E$2) + AM$2, COLUMN($E$2)) )</f>
        <v>0</v>
      </c>
      <c r="AN5" s="91" cm="1">
        <f t="array" aca="1" ref="AN5" ca="1" xml:space="preserve"> INDIRECT( ADDRESS( ROW($E$2) + AN$2, COLUMN($E$2)) )</f>
        <v>0</v>
      </c>
      <c r="AO5" s="91" t="str" cm="1">
        <f t="array" aca="1" ref="AO5" ca="1" xml:space="preserve"> INDIRECT( ADDRESS( ROW($E$2) + AO$2, COLUMN($E$2)) )</f>
        <v>u</v>
      </c>
      <c r="AP5" s="91" t="str" cm="1">
        <f t="array" aca="1" ref="AP5" ca="1" xml:space="preserve"> INDIRECT( ADDRESS( ROW($E$2) + AP$2, COLUMN($E$2)) )</f>
        <v>U</v>
      </c>
      <c r="AQ5" s="91" t="str" cm="1">
        <f t="array" aca="1" ref="AQ5" ca="1" xml:space="preserve"> INDIRECT( ADDRESS( ROW($E$2) + AQ$2, COLUMN($E$2)) )</f>
        <v>y</v>
      </c>
      <c r="AR5" s="91" t="str" cm="1">
        <f t="array" aca="1" ref="AR5" ca="1" xml:space="preserve"> INDIRECT( ADDRESS( ROW($E$2) + AR$2, COLUMN($E$2)) )</f>
        <v>Y</v>
      </c>
      <c r="AS5" s="91" t="str" cm="1">
        <f t="array" aca="1" ref="AS5" ca="1" xml:space="preserve"> INDIRECT( ADDRESS( ROW($E$2) + AS$2, COLUMN($E$2)) )</f>
        <v>D</v>
      </c>
      <c r="AT5" s="91" t="str" cm="1">
        <f t="array" aca="1" ref="AT5" ca="1" xml:space="preserve"> INDIRECT( ADDRESS( ROW($E$2) + AT$2, COLUMN($E$2)) )</f>
        <v>Q</v>
      </c>
      <c r="AU5" s="91" t="str" cm="1">
        <f t="array" aca="1" ref="AU5" ca="1" xml:space="preserve"> INDIRECT( ADDRESS( ROW($E$2) + AU$2, COLUMN($E$2)) )</f>
        <v>G</v>
      </c>
      <c r="AV5" s="91" t="str" cm="1">
        <f t="array" aca="1" ref="AV5" ca="1" xml:space="preserve"> INDIRECT( ADDRESS( ROW($E$2) + AV$2, COLUMN($E$2)) )</f>
        <v>N</v>
      </c>
      <c r="AW5" s="91" cm="1">
        <f t="array" aca="1" ref="AW5" ca="1" xml:space="preserve"> INDIRECT( ADDRESS( ROW($E$2) + AW$2, COLUMN($E$2)) )</f>
        <v>1</v>
      </c>
      <c r="AX5" s="91" cm="1">
        <f t="array" aca="1" ref="AX5" ca="1" xml:space="preserve"> INDIRECT( ADDRESS( ROW($E$2) + AX$2, COLUMN($E$2)) )</f>
        <v>2</v>
      </c>
      <c r="AY5" s="91" cm="1">
        <f t="array" aca="1" ref="AY5" ca="1" xml:space="preserve"> INDIRECT( ADDRESS( ROW($E$2) + AY$2, COLUMN($E$2)) )</f>
        <v>3</v>
      </c>
      <c r="AZ5" s="91" cm="1">
        <f t="array" aca="1" ref="AZ5" ca="1" xml:space="preserve"> INDIRECT( ADDRESS( ROW($E$2) + AZ$2, COLUMN($E$2)) )</f>
        <v>5</v>
      </c>
      <c r="BA5" s="91" cm="1">
        <f t="array" aca="1" ref="BA5" ca="1" xml:space="preserve"> INDIRECT( ADDRESS( ROW($E$2) + BA$2, COLUMN($E$2)) )</f>
        <v>7</v>
      </c>
      <c r="BB5" s="91" cm="1">
        <f t="array" aca="1" ref="BB5" ca="1" xml:space="preserve"> INDIRECT( ADDRESS( ROW($E$2) + BB$2, COLUMN($E$2)) )</f>
        <v>0</v>
      </c>
      <c r="BC5" s="91" cm="1">
        <f t="array" aca="1" ref="BC5" ca="1" xml:space="preserve"> INDIRECT( ADDRESS( ROW($E$2) + BC$2, COLUMN($E$2)) )</f>
        <v>0</v>
      </c>
      <c r="BD5" s="91" cm="1">
        <f t="array" aca="1" ref="BD5" ca="1" xml:space="preserve"> INDIRECT( ADDRESS( ROW($E$2) + BD$2, COLUMN($E$2)) )</f>
        <v>0</v>
      </c>
      <c r="BE5" s="91" cm="1">
        <f t="array" aca="1" ref="BE5" ca="1" xml:space="preserve"> INDIRECT( ADDRESS( ROW($E$2) + BE$2, COLUMN($E$2)) )</f>
        <v>0</v>
      </c>
      <c r="BF5" s="91" cm="1">
        <f t="array" aca="1" ref="BF5" ca="1" xml:space="preserve"> INDIRECT( ADDRESS( ROW($E$2) + BF$2, COLUMN($E$2)) )</f>
        <v>0</v>
      </c>
      <c r="BG5" s="91" cm="1">
        <f t="array" aca="1" ref="BG5" ca="1" xml:space="preserve"> INDIRECT( ADDRESS( ROW($E$2) + BG$2, COLUMN($E$2)) )</f>
        <v>0</v>
      </c>
      <c r="BH5" s="91" cm="1">
        <f t="array" aca="1" ref="BH5" ca="1" xml:space="preserve"> INDIRECT( ADDRESS( ROW($E$2) + BH$2, COLUMN($E$2)) )</f>
        <v>0</v>
      </c>
      <c r="BI5" s="91" cm="1">
        <f t="array" aca="1" ref="BI5" ca="1" xml:space="preserve"> INDIRECT( ADDRESS( ROW($E$2) + BI$2, COLUMN($E$2)) )</f>
        <v>0</v>
      </c>
      <c r="BJ5" s="91" cm="1">
        <f t="array" aca="1" ref="BJ5" ca="1" xml:space="preserve"> INDIRECT( ADDRESS( ROW($E$2) + BJ$2, COLUMN($E$2)) )</f>
        <v>0</v>
      </c>
      <c r="BK5" s="91" cm="1">
        <f t="array" aca="1" ref="BK5" ca="1" xml:space="preserve"> INDIRECT( ADDRESS( ROW($E$2) + BK$2, COLUMN($E$2)) )</f>
        <v>0</v>
      </c>
    </row>
    <row r="6" spans="2:63">
      <c r="B6" s="34">
        <f t="shared" si="2"/>
        <v>4</v>
      </c>
      <c r="C6" s="36" t="s">
        <v>66</v>
      </c>
      <c r="D6" s="30" t="s">
        <v>146</v>
      </c>
      <c r="E6" s="31" t="s">
        <v>146</v>
      </c>
      <c r="F6" s="32" t="s">
        <v>193</v>
      </c>
      <c r="H6" s="89" t="s">
        <v>191</v>
      </c>
      <c r="I6" s="92" t="str" cm="1">
        <f t="array" aca="1" ref="I6" ca="1" xml:space="preserve"> INDIRECT( ADDRESS( ROW($F$2) + I$2, COLUMN($F$2)) )</f>
        <v>1</v>
      </c>
      <c r="J6" s="92" t="str" cm="1">
        <f t="array" aca="1" ref="J6" ca="1" xml:space="preserve"> INDIRECT( ADDRESS( ROW($F$2) + J$2, COLUMN($F$2)) )</f>
        <v>a</v>
      </c>
      <c r="K6" s="92" t="str" cm="1">
        <f t="array" aca="1" ref="K6" ca="1" xml:space="preserve"> INDIRECT( ADDRESS( ROW($F$2) + K$2, COLUMN($F$2)) )</f>
        <v>q</v>
      </c>
      <c r="L6" s="92" t="str" cm="1">
        <f t="array" aca="1" ref="L6" ca="1" xml:space="preserve"> INDIRECT( ADDRESS( ROW($F$2) + L$2, COLUMN($F$2)) )</f>
        <v>2</v>
      </c>
      <c r="M6" s="92" t="str" cm="1">
        <f t="array" aca="1" ref="M6" ca="1" xml:space="preserve"> INDIRECT( ADDRESS( ROW($F$2) + M$2, COLUMN($F$2)) )</f>
        <v>w</v>
      </c>
      <c r="N6" s="92" t="str" cm="1">
        <f t="array" aca="1" ref="N6" ca="1" xml:space="preserve"> INDIRECT( ADDRESS( ROW($F$2) + N$2, COLUMN($F$2)) )</f>
        <v>s</v>
      </c>
      <c r="O6" s="92" t="str" cm="1">
        <f t="array" aca="1" ref="O6" ca="1" xml:space="preserve"> INDIRECT( ADDRESS( ROW($F$2) + O$2, COLUMN($F$2)) )</f>
        <v>x</v>
      </c>
      <c r="P6" s="92" t="str" cm="1">
        <f t="array" aca="1" ref="P6" ca="1" xml:space="preserve"> INDIRECT( ADDRESS( ROW($F$2) + P$2, COLUMN($F$2)) )</f>
        <v>e</v>
      </c>
      <c r="Q6" s="92" t="str" cm="1">
        <f t="array" aca="1" ref="Q6" ca="1" xml:space="preserve"> INDIRECT( ADDRESS( ROW($F$2) + Q$2, COLUMN($F$2)) )</f>
        <v>E</v>
      </c>
      <c r="R6" s="92" t="str" cm="1">
        <f t="array" aca="1" ref="R6" ca="1" xml:space="preserve"> INDIRECT( ADDRESS( ROW($F$2) + R$2, COLUMN($F$2)) )</f>
        <v>D</v>
      </c>
      <c r="S6" s="92" t="str" cm="1">
        <f t="array" aca="1" ref="S6" ca="1" xml:space="preserve"> INDIRECT( ADDRESS( ROW($F$2) + S$2, COLUMN($F$2)) )</f>
        <v>d</v>
      </c>
      <c r="T6" s="92" t="str" cm="1">
        <f t="array" aca="1" ref="T6" ca="1" xml:space="preserve"> INDIRECT( ADDRESS( ROW($F$2) + T$2, COLUMN($F$2)) )</f>
        <v>c</v>
      </c>
      <c r="U6" s="92" t="str" cm="1">
        <f t="array" aca="1" ref="U6" ca="1" xml:space="preserve"> INDIRECT( ADDRESS( ROW($F$2) + U$2, COLUMN($F$2)) )</f>
        <v>Y</v>
      </c>
      <c r="V6" s="92" t="str" cm="1">
        <f t="array" aca="1" ref="V6" ca="1" xml:space="preserve"> INDIRECT( ADDRESS( ROW($F$2) + V$2, COLUMN($F$2)) )</f>
        <v>n</v>
      </c>
      <c r="W6" s="92" t="str" cm="1">
        <f t="array" aca="1" ref="W6" ca="1" xml:space="preserve"> INDIRECT( ADDRESS( ROW($F$2) + W$2, COLUMN($F$2)) )</f>
        <v>h</v>
      </c>
      <c r="X6" s="92" t="str" cm="1">
        <f t="array" aca="1" ref="X6" ca="1" xml:space="preserve"> INDIRECT( ADDRESS( ROW($F$2) + X$2, COLUMN($F$2)) )</f>
        <v>8</v>
      </c>
      <c r="Y6" s="92" t="str" cm="1">
        <f t="array" aca="1" ref="Y6" ca="1" xml:space="preserve"> INDIRECT( ADDRESS( ROW($F$2) + Y$2, COLUMN($F$2)) )</f>
        <v>R</v>
      </c>
      <c r="Z6" s="92" t="str" cm="1">
        <f t="array" aca="1" ref="Z6" ca="1" xml:space="preserve"> INDIRECT( ADDRESS( ROW($F$2) + Z$2, COLUMN($F$2)) )</f>
        <v>v</v>
      </c>
      <c r="AA6" s="92" t="str" cm="1">
        <f t="array" aca="1" ref="AA6" ca="1" xml:space="preserve"> INDIRECT( ADDRESS( ROW($F$2) + AA$2, COLUMN($F$2)) )</f>
        <v>f</v>
      </c>
      <c r="AB6" s="92" t="str" cm="1">
        <f t="array" aca="1" ref="AB6" ca="1" xml:space="preserve"> INDIRECT( ADDRESS( ROW($F$2) + AB$2, COLUMN($F$2)) )</f>
        <v>y</v>
      </c>
      <c r="AC6" s="92" t="str" cm="1">
        <f t="array" aca="1" ref="AC6" ca="1" xml:space="preserve"> INDIRECT( ADDRESS( ROW($F$2) + AC$2, COLUMN($F$2)) )</f>
        <v>r</v>
      </c>
      <c r="AD6" s="92" t="str" cm="1">
        <f t="array" aca="1" ref="AD6" ca="1" xml:space="preserve"> INDIRECT( ADDRESS( ROW($F$2) + AD$2, COLUMN($F$2)) )</f>
        <v>*</v>
      </c>
      <c r="AE6" s="92" t="str" cm="1">
        <f t="array" aca="1" ref="AE6" ca="1" xml:space="preserve"> INDIRECT( ADDRESS( ROW($F$2) + AE$2, COLUMN($F$2)) )</f>
        <v>i</v>
      </c>
      <c r="AF6" s="92" t="str" cm="1">
        <f t="array" aca="1" ref="AF6" ca="1" xml:space="preserve"> INDIRECT( ADDRESS( ROW($F$2) + AF$2, COLUMN($F$2)) )</f>
        <v>I</v>
      </c>
      <c r="AG6" s="92" t="str" cm="1">
        <f t="array" aca="1" ref="AG6" ca="1" xml:space="preserve"> INDIRECT( ADDRESS( ROW($F$2) + AG$2, COLUMN($F$2)) )</f>
        <v>k</v>
      </c>
      <c r="AH6" s="92" t="str" cm="1">
        <f t="array" aca="1" ref="AH6" ca="1" xml:space="preserve"> INDIRECT( ADDRESS( ROW($F$2) + AH$2, COLUMN($F$2)) )</f>
        <v>o</v>
      </c>
      <c r="AI6" s="92" t="str" cm="1">
        <f t="array" aca="1" ref="AI6" ca="1" xml:space="preserve"> INDIRECT( ADDRESS( ROW($F$2) + AI$2, COLUMN($F$2)) )</f>
        <v>O</v>
      </c>
      <c r="AJ6" s="92" t="str" cm="1">
        <f t="array" aca="1" ref="AJ6" ca="1" xml:space="preserve"> INDIRECT( ADDRESS( ROW($F$2) + AJ$2, COLUMN($F$2)) )</f>
        <v>9</v>
      </c>
      <c r="AK6" s="92" t="str" cm="1">
        <f t="array" aca="1" ref="AK6" ca="1" xml:space="preserve"> INDIRECT( ADDRESS( ROW($F$2) + AK$2, COLUMN($F$2)) )</f>
        <v>U</v>
      </c>
      <c r="AL6" s="92" t="str" cm="1">
        <f t="array" aca="1" ref="AL6" ca="1" xml:space="preserve"> INDIRECT( ADDRESS( ROW($F$2) + AL$2, COLUMN($F$2)) )</f>
        <v>j</v>
      </c>
      <c r="AM6" s="92" t="str" cm="1">
        <f t="array" aca="1" ref="AM6" ca="1" xml:space="preserve"> INDIRECT( ADDRESS( ROW($F$2) + AM$2, COLUMN($F$2)) )</f>
        <v>J</v>
      </c>
      <c r="AN6" s="92" t="str" cm="1">
        <f t="array" aca="1" ref="AN6" ca="1" xml:space="preserve"> INDIRECT( ADDRESS( ROW($F$2) + AN$2, COLUMN($F$2)) )</f>
        <v xml:space="preserve"> </v>
      </c>
      <c r="AO6" s="92" t="str" cm="1">
        <f t="array" aca="1" ref="AO6" ca="1" xml:space="preserve"> INDIRECT( ADDRESS( ROW($F$2) + AO$2, COLUMN($F$2)) )</f>
        <v>(</v>
      </c>
      <c r="AP6" s="92" t="str" cm="1">
        <f t="array" aca="1" ref="AP6" ca="1" xml:space="preserve"> INDIRECT( ADDRESS( ROW($F$2) + AP$2, COLUMN($F$2)) )</f>
        <v>l</v>
      </c>
      <c r="AQ6" s="92" t="str" cm="1">
        <f t="array" aca="1" ref="AQ6" ca="1" xml:space="preserve"> INDIRECT( ADDRESS( ROW($F$2) + AQ$2, COLUMN($F$2)) )</f>
        <v>L</v>
      </c>
      <c r="AR6" s="92" t="str" cm="1">
        <f t="array" aca="1" ref="AR6" ca="1" xml:space="preserve"> INDIRECT( ADDRESS( ROW($F$2) + AR$2, COLUMN($F$2)) )</f>
        <v>,</v>
      </c>
      <c r="AS6" s="92" t="str" cm="1">
        <f t="array" aca="1" ref="AS6" ca="1" xml:space="preserve"> INDIRECT( ADDRESS( ROW($F$2) + AS$2, COLUMN($F$2)) )</f>
        <v>&lt;</v>
      </c>
      <c r="AT6" s="92" t="str" cm="1">
        <f t="array" aca="1" ref="AT6" ca="1" xml:space="preserve"> INDIRECT( ADDRESS( ROW($F$2) + AT$2, COLUMN($F$2)) )</f>
        <v>m</v>
      </c>
      <c r="AU6" s="92" t="str" cm="1">
        <f t="array" aca="1" ref="AU6" ca="1" xml:space="preserve"> INDIRECT( ADDRESS( ROW($F$2) + AU$2, COLUMN($F$2)) )</f>
        <v>0</v>
      </c>
      <c r="AV6" s="92" t="str" cm="1">
        <f t="array" aca="1" ref="AV6" ca="1" xml:space="preserve"> INDIRECT( ADDRESS( ROW($F$2) + AV$2, COLUMN($F$2)) )</f>
        <v>p</v>
      </c>
      <c r="AW6" s="92" t="str" cm="1">
        <f t="array" aca="1" ref="AW6" ca="1" xml:space="preserve"> INDIRECT( ADDRESS( ROW($F$2) + AW$2, COLUMN($F$2)) )</f>
        <v>;</v>
      </c>
      <c r="AX6" s="92" t="str" cm="1">
        <f t="array" aca="1" ref="AX6" ca="1" xml:space="preserve"> INDIRECT( ADDRESS( ROW($F$2) + AX$2, COLUMN($F$2)) )</f>
        <v>:</v>
      </c>
      <c r="AY6" s="92" t="str" cm="1">
        <f t="array" aca="1" ref="AY6" ca="1" xml:space="preserve"> INDIRECT( ADDRESS( ROW($F$2) + AY$2, COLUMN($F$2)) )</f>
        <v>/</v>
      </c>
      <c r="AZ6" s="92" t="str" cm="1">
        <f t="array" aca="1" ref="AZ6" ca="1" xml:space="preserve"> INDIRECT( ADDRESS( ROW($F$2) + AZ$2, COLUMN($F$2)) )</f>
        <v>-</v>
      </c>
      <c r="BA6" s="92" t="str" cm="1">
        <f t="array" aca="1" ref="BA6" ca="1" xml:space="preserve"> INDIRECT( ADDRESS( ROW($F$2) + BA$2, COLUMN($F$2)) )</f>
        <v>u</v>
      </c>
      <c r="BB6" s="92" t="str" cm="1">
        <f t="array" aca="1" ref="BB6" ca="1" xml:space="preserve"> INDIRECT( ADDRESS( ROW($F$2) + BB$2, COLUMN($F$2)) )</f>
        <v>4</v>
      </c>
      <c r="BC6" s="92" t="str" cm="1">
        <f t="array" aca="1" ref="BC6" ca="1" xml:space="preserve"> INDIRECT( ADDRESS( ROW($F$2) + BC$2, COLUMN($F$2)) )</f>
        <v>3</v>
      </c>
      <c r="BD6" s="92" t="str" cm="1">
        <f t="array" aca="1" ref="BD6" ca="1" xml:space="preserve"> INDIRECT( ADDRESS( ROW($F$2) + BD$2, COLUMN($F$2)) )</f>
        <v>b</v>
      </c>
      <c r="BE6" s="92" t="str" cm="1">
        <f t="array" aca="1" ref="BE6" ca="1" xml:space="preserve"> INDIRECT( ADDRESS( ROW($F$2) + BE$2, COLUMN($F$2)) )</f>
        <v>t</v>
      </c>
      <c r="BF6" s="92" t="str" cm="1">
        <f t="array" aca="1" ref="BF6" ca="1" xml:space="preserve"> INDIRECT( ADDRESS( ROW($F$2) + BF$2, COLUMN($F$2)) )</f>
        <v>g</v>
      </c>
      <c r="BG6" s="92" t="str" cm="1">
        <f t="array" aca="1" ref="BG6" ca="1" xml:space="preserve"> INDIRECT( ADDRESS( ROW($F$2) + BG$2, COLUMN($F$2)) )</f>
        <v>z</v>
      </c>
      <c r="BH6" s="92" t="str" cm="1">
        <f t="array" aca="1" ref="BH6" ca="1" xml:space="preserve"> INDIRECT( ADDRESS( ROW($F$2) + BH$2, COLUMN($F$2)) )</f>
        <v>6</v>
      </c>
      <c r="BI6" s="92" t="str" cm="1">
        <f t="array" aca="1" ref="BI6" ca="1" xml:space="preserve"> INDIRECT( ADDRESS( ROW($F$2) + BI$2, COLUMN($F$2)) )</f>
        <v>5</v>
      </c>
      <c r="BJ6" s="92" t="str" cm="1">
        <f t="array" aca="1" ref="BJ6" ca="1" xml:space="preserve"> INDIRECT( ADDRESS( ROW($F$2) + BJ$2, COLUMN($F$2)) )</f>
        <v>7</v>
      </c>
      <c r="BK6" s="92" cm="1">
        <f t="array" aca="1" ref="BK6" ca="1" xml:space="preserve"> INDIRECT( ADDRESS( ROW($F$2) + BK$2, COLUMN($F$2)) )</f>
        <v>0</v>
      </c>
    </row>
    <row r="7" spans="2:63">
      <c r="B7" s="68">
        <f t="shared" si="2"/>
        <v>5</v>
      </c>
      <c r="C7" s="69" t="s">
        <v>13</v>
      </c>
      <c r="D7" s="70" t="s">
        <v>14</v>
      </c>
      <c r="E7" s="71" t="s">
        <v>334</v>
      </c>
      <c r="F7" s="72" t="s">
        <v>194</v>
      </c>
    </row>
    <row r="8" spans="2:63">
      <c r="B8" s="73">
        <f t="shared" si="2"/>
        <v>6</v>
      </c>
      <c r="C8" s="36" t="s">
        <v>48</v>
      </c>
      <c r="D8" s="30" t="s">
        <v>49</v>
      </c>
      <c r="E8" s="31" t="s">
        <v>224</v>
      </c>
      <c r="F8" s="32" t="s">
        <v>117</v>
      </c>
    </row>
    <row r="9" spans="2:63">
      <c r="B9" s="73">
        <f t="shared" si="2"/>
        <v>7</v>
      </c>
      <c r="C9" s="36" t="s">
        <v>78</v>
      </c>
      <c r="D9" s="30" t="s">
        <v>79</v>
      </c>
      <c r="E9" s="31" t="s">
        <v>79</v>
      </c>
      <c r="F9" s="32" t="s">
        <v>195</v>
      </c>
    </row>
    <row r="10" spans="2:63">
      <c r="B10" s="74">
        <f t="shared" si="2"/>
        <v>8</v>
      </c>
      <c r="C10" s="75" t="s">
        <v>108</v>
      </c>
      <c r="D10" s="76" t="s">
        <v>109</v>
      </c>
      <c r="E10" s="77" t="s">
        <v>227</v>
      </c>
      <c r="F10" s="78" t="s">
        <v>63</v>
      </c>
    </row>
    <row r="11" spans="2:63">
      <c r="B11" s="34">
        <f t="shared" si="2"/>
        <v>9</v>
      </c>
      <c r="C11" s="36" t="s">
        <v>50</v>
      </c>
      <c r="D11" s="30" t="s">
        <v>51</v>
      </c>
      <c r="E11" s="31" t="s">
        <v>148</v>
      </c>
      <c r="F11" s="32" t="s">
        <v>35</v>
      </c>
    </row>
    <row r="12" spans="2:63">
      <c r="B12" s="34">
        <f t="shared" si="2"/>
        <v>10</v>
      </c>
      <c r="C12" s="36" t="s">
        <v>80</v>
      </c>
      <c r="D12" s="30" t="s">
        <v>149</v>
      </c>
      <c r="E12" s="31" t="s">
        <v>228</v>
      </c>
      <c r="F12" s="32" t="s">
        <v>68</v>
      </c>
    </row>
    <row r="13" spans="2:63">
      <c r="B13" s="34">
        <f t="shared" si="2"/>
        <v>11</v>
      </c>
      <c r="C13" s="36" t="s">
        <v>54</v>
      </c>
      <c r="D13" s="30" t="s">
        <v>148</v>
      </c>
      <c r="E13" s="31" t="s">
        <v>335</v>
      </c>
      <c r="F13" s="32" t="s">
        <v>186</v>
      </c>
    </row>
    <row r="14" spans="2:63">
      <c r="B14" s="34">
        <f t="shared" si="2"/>
        <v>12</v>
      </c>
      <c r="C14" s="36" t="s">
        <v>84</v>
      </c>
      <c r="D14" s="30" t="s">
        <v>150</v>
      </c>
      <c r="E14" s="81" t="s">
        <v>336</v>
      </c>
      <c r="F14" s="32" t="s">
        <v>189</v>
      </c>
    </row>
    <row r="15" spans="2:63">
      <c r="B15" s="68">
        <f t="shared" si="2"/>
        <v>13</v>
      </c>
      <c r="C15" s="69" t="s">
        <v>56</v>
      </c>
      <c r="D15" s="70" t="s">
        <v>57</v>
      </c>
      <c r="E15" s="71" t="s">
        <v>337</v>
      </c>
      <c r="F15" s="72" t="s">
        <v>38</v>
      </c>
    </row>
    <row r="16" spans="2:63">
      <c r="B16" s="73">
        <f t="shared" si="2"/>
        <v>14</v>
      </c>
      <c r="C16" s="36" t="s">
        <v>86</v>
      </c>
      <c r="D16" s="30" t="s">
        <v>157</v>
      </c>
      <c r="E16" s="31" t="s">
        <v>338</v>
      </c>
      <c r="F16" s="32" t="s">
        <v>79</v>
      </c>
    </row>
    <row r="17" spans="2:6">
      <c r="B17" s="73">
        <f t="shared" si="2"/>
        <v>15</v>
      </c>
      <c r="C17" s="36" t="s">
        <v>127</v>
      </c>
      <c r="D17" s="30" t="s">
        <v>156</v>
      </c>
      <c r="E17" s="31" t="s">
        <v>339</v>
      </c>
      <c r="F17" s="32" t="s">
        <v>111</v>
      </c>
    </row>
    <row r="18" spans="2:6">
      <c r="B18" s="74">
        <f t="shared" si="2"/>
        <v>16</v>
      </c>
      <c r="C18" s="75" t="s">
        <v>116</v>
      </c>
      <c r="D18" s="76" t="s">
        <v>158</v>
      </c>
      <c r="E18" s="77" t="s">
        <v>158</v>
      </c>
      <c r="F18" s="78" t="s">
        <v>200</v>
      </c>
    </row>
    <row r="19" spans="2:6">
      <c r="B19" s="34">
        <f t="shared" si="2"/>
        <v>17</v>
      </c>
      <c r="C19" s="36" t="s">
        <v>52</v>
      </c>
      <c r="D19" s="30" t="s">
        <v>152</v>
      </c>
      <c r="E19" s="31" t="s">
        <v>340</v>
      </c>
      <c r="F19" s="32" t="s">
        <v>36</v>
      </c>
    </row>
    <row r="20" spans="2:6">
      <c r="B20" s="34">
        <f t="shared" si="2"/>
        <v>18</v>
      </c>
      <c r="C20" s="36" t="s">
        <v>82</v>
      </c>
      <c r="D20" s="30" t="s">
        <v>154</v>
      </c>
      <c r="E20" s="31" t="s">
        <v>341</v>
      </c>
      <c r="F20" s="32" t="s">
        <v>198</v>
      </c>
    </row>
    <row r="21" spans="2:6">
      <c r="B21" s="34">
        <f t="shared" si="2"/>
        <v>19</v>
      </c>
      <c r="C21" s="36" t="s">
        <v>126</v>
      </c>
      <c r="D21" s="30" t="s">
        <v>153</v>
      </c>
      <c r="E21" s="31" t="s">
        <v>55</v>
      </c>
      <c r="F21" s="32" t="s">
        <v>197</v>
      </c>
    </row>
    <row r="22" spans="2:6">
      <c r="B22" s="34">
        <f t="shared" si="2"/>
        <v>20</v>
      </c>
      <c r="C22" s="36" t="s">
        <v>112</v>
      </c>
      <c r="D22" s="30" t="s">
        <v>155</v>
      </c>
      <c r="E22" s="31" t="s">
        <v>188</v>
      </c>
      <c r="F22" s="32" t="s">
        <v>199</v>
      </c>
    </row>
    <row r="23" spans="2:6">
      <c r="B23" s="63">
        <f t="shared" si="2"/>
        <v>21</v>
      </c>
      <c r="C23" s="64" t="s">
        <v>110</v>
      </c>
      <c r="D23" s="65" t="s">
        <v>151</v>
      </c>
      <c r="E23" s="66" t="s">
        <v>72</v>
      </c>
      <c r="F23" s="67" t="s">
        <v>196</v>
      </c>
    </row>
    <row r="24" spans="2:6">
      <c r="B24" s="79">
        <f t="shared" si="2"/>
        <v>22</v>
      </c>
      <c r="C24" s="69" t="s">
        <v>25</v>
      </c>
      <c r="D24" s="70" t="s">
        <v>159</v>
      </c>
      <c r="E24" s="71" t="s">
        <v>159</v>
      </c>
      <c r="F24" s="72" t="s">
        <v>201</v>
      </c>
    </row>
    <row r="25" spans="2:6">
      <c r="B25" s="34">
        <f t="shared" si="2"/>
        <v>23</v>
      </c>
      <c r="C25" s="36" t="s">
        <v>128</v>
      </c>
      <c r="D25" s="30" t="s">
        <v>160</v>
      </c>
      <c r="E25" s="31" t="s">
        <v>343</v>
      </c>
      <c r="F25" s="32" t="s">
        <v>59</v>
      </c>
    </row>
    <row r="26" spans="2:6">
      <c r="B26" s="34">
        <f t="shared" si="2"/>
        <v>24</v>
      </c>
      <c r="C26" s="36" t="s">
        <v>60</v>
      </c>
      <c r="D26" s="30" t="s">
        <v>161</v>
      </c>
      <c r="E26" s="31" t="s">
        <v>342</v>
      </c>
      <c r="F26" s="32" t="s">
        <v>40</v>
      </c>
    </row>
    <row r="27" spans="2:6">
      <c r="B27" s="34">
        <f t="shared" si="2"/>
        <v>25</v>
      </c>
      <c r="C27" s="36" t="s">
        <v>129</v>
      </c>
      <c r="D27" s="30" t="s">
        <v>162</v>
      </c>
      <c r="E27" s="31" t="s">
        <v>344</v>
      </c>
      <c r="F27" s="32" t="s">
        <v>51</v>
      </c>
    </row>
    <row r="28" spans="2:6">
      <c r="B28" s="34">
        <f t="shared" si="2"/>
        <v>26</v>
      </c>
      <c r="C28" s="36" t="s">
        <v>130</v>
      </c>
      <c r="D28" s="30" t="s">
        <v>91</v>
      </c>
      <c r="E28" s="31" t="s">
        <v>161</v>
      </c>
      <c r="F28" s="32" t="s">
        <v>91</v>
      </c>
    </row>
    <row r="29" spans="2:6">
      <c r="B29" s="34">
        <f t="shared" si="2"/>
        <v>27</v>
      </c>
      <c r="C29" s="36" t="s">
        <v>62</v>
      </c>
      <c r="D29" s="30" t="s">
        <v>163</v>
      </c>
      <c r="E29" s="31" t="s">
        <v>163</v>
      </c>
      <c r="F29" s="32" t="s">
        <v>41</v>
      </c>
    </row>
    <row r="30" spans="2:6">
      <c r="B30" s="80">
        <f t="shared" si="2"/>
        <v>28</v>
      </c>
      <c r="C30" s="75" t="s">
        <v>131</v>
      </c>
      <c r="D30" s="76" t="s">
        <v>164</v>
      </c>
      <c r="E30" s="77" t="s">
        <v>345</v>
      </c>
      <c r="F30" s="78" t="s">
        <v>202</v>
      </c>
    </row>
    <row r="31" spans="2:6">
      <c r="B31" s="79">
        <f t="shared" si="2"/>
        <v>29</v>
      </c>
      <c r="C31" s="69" t="s">
        <v>58</v>
      </c>
      <c r="D31" s="70" t="s">
        <v>176</v>
      </c>
      <c r="E31" s="71">
        <v>0</v>
      </c>
      <c r="F31" s="72" t="s">
        <v>39</v>
      </c>
    </row>
    <row r="32" spans="2:6">
      <c r="B32" s="34">
        <f t="shared" si="2"/>
        <v>30</v>
      </c>
      <c r="C32" s="36" t="s">
        <v>137</v>
      </c>
      <c r="D32" s="30" t="s">
        <v>177</v>
      </c>
      <c r="E32" s="31"/>
      <c r="F32" s="32" t="s">
        <v>115</v>
      </c>
    </row>
    <row r="33" spans="2:6">
      <c r="B33" s="34">
        <f t="shared" si="2"/>
        <v>31</v>
      </c>
      <c r="C33" s="36" t="s">
        <v>88</v>
      </c>
      <c r="D33" s="30" t="s">
        <v>178</v>
      </c>
      <c r="E33" s="31"/>
      <c r="F33" s="32" t="s">
        <v>72</v>
      </c>
    </row>
    <row r="34" spans="2:6">
      <c r="B34" s="80">
        <f t="shared" si="2"/>
        <v>32</v>
      </c>
      <c r="C34" s="75" t="s">
        <v>138</v>
      </c>
      <c r="D34" s="76" t="s">
        <v>179</v>
      </c>
      <c r="E34" s="77"/>
      <c r="F34" s="78" t="s">
        <v>139</v>
      </c>
    </row>
    <row r="35" spans="2:6">
      <c r="B35" s="34">
        <f t="shared" si="2"/>
        <v>33</v>
      </c>
      <c r="C35" s="36" t="s">
        <v>27</v>
      </c>
      <c r="D35" s="30" t="s">
        <v>165</v>
      </c>
      <c r="E35" s="31" t="s">
        <v>178</v>
      </c>
      <c r="F35" s="32" t="s">
        <v>203</v>
      </c>
    </row>
    <row r="36" spans="2:6">
      <c r="B36" s="34">
        <f t="shared" si="2"/>
        <v>34</v>
      </c>
      <c r="C36" s="36" t="s">
        <v>132</v>
      </c>
      <c r="D36" s="30" t="s">
        <v>166</v>
      </c>
      <c r="E36" s="31" t="s">
        <v>39</v>
      </c>
      <c r="F36" s="32" t="s">
        <v>109</v>
      </c>
    </row>
    <row r="37" spans="2:6">
      <c r="B37" s="34">
        <f t="shared" si="2"/>
        <v>35</v>
      </c>
      <c r="C37" s="36" t="s">
        <v>92</v>
      </c>
      <c r="D37" s="30" t="s">
        <v>167</v>
      </c>
      <c r="E37" s="31" t="s">
        <v>346</v>
      </c>
      <c r="F37" s="32" t="s">
        <v>74</v>
      </c>
    </row>
    <row r="38" spans="2:6">
      <c r="B38" s="34">
        <f t="shared" si="2"/>
        <v>36</v>
      </c>
      <c r="C38" s="36" t="s">
        <v>133</v>
      </c>
      <c r="D38" s="30" t="s">
        <v>168</v>
      </c>
      <c r="E38" s="31" t="s">
        <v>347</v>
      </c>
      <c r="F38" s="32" t="s">
        <v>204</v>
      </c>
    </row>
    <row r="39" spans="2:6">
      <c r="B39" s="34">
        <f t="shared" si="2"/>
        <v>37</v>
      </c>
      <c r="C39" s="36" t="s">
        <v>134</v>
      </c>
      <c r="D39" s="30" t="s">
        <v>169</v>
      </c>
      <c r="E39" s="31" t="s">
        <v>68</v>
      </c>
      <c r="F39" s="32" t="s">
        <v>205</v>
      </c>
    </row>
    <row r="40" spans="2:6">
      <c r="B40" s="34">
        <f t="shared" si="2"/>
        <v>38</v>
      </c>
      <c r="C40" s="36" t="s">
        <v>135</v>
      </c>
      <c r="D40" s="30" t="s">
        <v>170</v>
      </c>
      <c r="E40" s="31" t="s">
        <v>33</v>
      </c>
      <c r="F40" s="32" t="s">
        <v>77</v>
      </c>
    </row>
    <row r="41" spans="2:6">
      <c r="B41" s="34">
        <f t="shared" si="2"/>
        <v>39</v>
      </c>
      <c r="C41" s="36" t="s">
        <v>118</v>
      </c>
      <c r="D41" s="30" t="s">
        <v>146</v>
      </c>
      <c r="E41" s="31" t="s">
        <v>70</v>
      </c>
      <c r="F41" s="32" t="s">
        <v>206</v>
      </c>
    </row>
    <row r="42" spans="2:6">
      <c r="B42" s="34">
        <f t="shared" si="2"/>
        <v>40</v>
      </c>
      <c r="C42" s="36" t="s">
        <v>29</v>
      </c>
      <c r="D42" s="30" t="s">
        <v>171</v>
      </c>
      <c r="E42" s="31" t="s">
        <v>101</v>
      </c>
      <c r="F42" s="32" t="s">
        <v>12</v>
      </c>
    </row>
    <row r="43" spans="2:6">
      <c r="B43" s="34">
        <f t="shared" si="2"/>
        <v>41</v>
      </c>
      <c r="C43" s="36" t="s">
        <v>64</v>
      </c>
      <c r="D43" s="30" t="s">
        <v>172</v>
      </c>
      <c r="E43" s="31">
        <v>1</v>
      </c>
      <c r="F43" s="32" t="s">
        <v>207</v>
      </c>
    </row>
    <row r="44" spans="2:6">
      <c r="B44" s="34">
        <f t="shared" si="2"/>
        <v>42</v>
      </c>
      <c r="C44" s="36" t="s">
        <v>94</v>
      </c>
      <c r="D44" s="30" t="s">
        <v>173</v>
      </c>
      <c r="E44" s="31">
        <v>2</v>
      </c>
      <c r="F44" s="32" t="s">
        <v>208</v>
      </c>
    </row>
    <row r="45" spans="2:6">
      <c r="B45" s="34">
        <f t="shared" si="2"/>
        <v>43</v>
      </c>
      <c r="C45" s="36" t="s">
        <v>121</v>
      </c>
      <c r="D45" s="30" t="s">
        <v>174</v>
      </c>
      <c r="E45" s="31">
        <v>3</v>
      </c>
      <c r="F45" s="32" t="s">
        <v>209</v>
      </c>
    </row>
    <row r="46" spans="2:6">
      <c r="B46" s="34">
        <f t="shared" si="2"/>
        <v>44</v>
      </c>
      <c r="C46" s="36" t="s">
        <v>136</v>
      </c>
      <c r="D46" s="35" t="s">
        <v>175</v>
      </c>
      <c r="E46" s="31">
        <v>5</v>
      </c>
      <c r="F46" s="32" t="s">
        <v>210</v>
      </c>
    </row>
    <row r="47" spans="2:6">
      <c r="B47" s="34">
        <f t="shared" si="2"/>
        <v>45</v>
      </c>
      <c r="C47" s="36" t="s">
        <v>123</v>
      </c>
      <c r="D47" s="30"/>
      <c r="E47" s="31">
        <v>7</v>
      </c>
      <c r="F47" s="32" t="s">
        <v>89</v>
      </c>
    </row>
    <row r="48" spans="2:6">
      <c r="B48" s="79">
        <f t="shared" si="2"/>
        <v>46</v>
      </c>
      <c r="C48" s="69" t="s">
        <v>139</v>
      </c>
      <c r="D48" s="70">
        <v>1</v>
      </c>
      <c r="E48" s="71"/>
      <c r="F48" s="72" t="s">
        <v>211</v>
      </c>
    </row>
    <row r="49" spans="2:6">
      <c r="B49" s="34">
        <f t="shared" si="2"/>
        <v>47</v>
      </c>
      <c r="C49" s="36" t="s">
        <v>17</v>
      </c>
      <c r="D49" s="30">
        <v>2</v>
      </c>
      <c r="E49" s="31"/>
      <c r="F49" s="32" t="s">
        <v>212</v>
      </c>
    </row>
    <row r="50" spans="2:6">
      <c r="B50" s="34">
        <f t="shared" si="2"/>
        <v>48</v>
      </c>
      <c r="C50" s="36" t="s">
        <v>15</v>
      </c>
      <c r="D50" s="30">
        <v>3</v>
      </c>
      <c r="E50" s="31"/>
      <c r="F50" s="32" t="s">
        <v>107</v>
      </c>
    </row>
    <row r="51" spans="2:6">
      <c r="B51" s="34">
        <f t="shared" si="2"/>
        <v>49</v>
      </c>
      <c r="C51" s="36" t="s">
        <v>140</v>
      </c>
      <c r="D51" s="30" t="s">
        <v>180</v>
      </c>
      <c r="E51" s="31"/>
      <c r="F51" s="32" t="s">
        <v>14</v>
      </c>
    </row>
    <row r="52" spans="2:6">
      <c r="B52" s="34">
        <f t="shared" si="2"/>
        <v>50</v>
      </c>
      <c r="C52" s="36" t="s">
        <v>141</v>
      </c>
      <c r="D52" s="30" t="s">
        <v>181</v>
      </c>
      <c r="E52" s="31"/>
      <c r="F52" s="32" t="s">
        <v>55</v>
      </c>
    </row>
    <row r="53" spans="2:6">
      <c r="B53" s="34">
        <f t="shared" si="2"/>
        <v>51</v>
      </c>
      <c r="C53" s="36" t="s">
        <v>142</v>
      </c>
      <c r="D53" s="30" t="s">
        <v>182</v>
      </c>
      <c r="E53" s="31"/>
      <c r="F53" s="32" t="s">
        <v>188</v>
      </c>
    </row>
    <row r="54" spans="2:6">
      <c r="B54" s="34">
        <f t="shared" si="2"/>
        <v>52</v>
      </c>
      <c r="C54" s="36" t="s">
        <v>143</v>
      </c>
      <c r="D54" s="30" t="s">
        <v>183</v>
      </c>
      <c r="E54" s="31"/>
      <c r="F54" s="32" t="s">
        <v>213</v>
      </c>
    </row>
    <row r="55" spans="2:6">
      <c r="B55" s="34">
        <f t="shared" si="2"/>
        <v>53</v>
      </c>
      <c r="C55" s="36" t="s">
        <v>21</v>
      </c>
      <c r="D55" s="30">
        <v>5</v>
      </c>
      <c r="E55" s="31"/>
      <c r="F55" s="32" t="s">
        <v>214</v>
      </c>
    </row>
    <row r="56" spans="2:6">
      <c r="B56" s="34">
        <f t="shared" si="2"/>
        <v>54</v>
      </c>
      <c r="C56" s="36" t="s">
        <v>19</v>
      </c>
      <c r="D56" s="30">
        <v>7</v>
      </c>
      <c r="E56" s="31"/>
      <c r="F56" s="32" t="s">
        <v>215</v>
      </c>
    </row>
    <row r="57" spans="2:6">
      <c r="B57" s="80">
        <f t="shared" si="2"/>
        <v>55</v>
      </c>
      <c r="C57" s="75" t="s">
        <v>144</v>
      </c>
      <c r="D57" s="76">
        <v>8</v>
      </c>
      <c r="E57" s="77"/>
      <c r="F57" s="7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BL59"/>
  <sheetViews>
    <sheetView topLeftCell="A14" zoomScale="90" zoomScaleNormal="90" workbookViewId="0">
      <selection activeCell="B14" sqref="B14:BF14"/>
    </sheetView>
  </sheetViews>
  <sheetFormatPr baseColWidth="10" defaultRowHeight="13"/>
  <cols>
    <col min="1" max="1" width="3.59765625" customWidth="1"/>
    <col min="2" max="46" width="8.796875" customWidth="1"/>
    <col min="61" max="64" width="18.796875" customWidth="1"/>
  </cols>
  <sheetData>
    <row r="1" spans="1:64" ht="17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18"/>
      <c r="AS1" s="118"/>
      <c r="AT1" s="1"/>
      <c r="AU1" s="1"/>
      <c r="AV1" s="1"/>
    </row>
    <row r="2" spans="1:64" s="3" customFormat="1" ht="36" customHeight="1" thickBot="1">
      <c r="A2" s="2"/>
      <c r="B2" s="170" t="s">
        <v>0</v>
      </c>
      <c r="C2" s="171"/>
      <c r="D2" s="172"/>
      <c r="E2" s="170" t="s">
        <v>1</v>
      </c>
      <c r="F2" s="171"/>
      <c r="G2" s="172"/>
      <c r="H2" s="173" t="s">
        <v>2</v>
      </c>
      <c r="I2" s="174"/>
      <c r="J2" s="175"/>
      <c r="K2" s="173" t="s">
        <v>3</v>
      </c>
      <c r="L2" s="174"/>
      <c r="M2" s="175"/>
      <c r="N2" s="176">
        <v>0.05</v>
      </c>
      <c r="O2" s="177"/>
      <c r="P2" s="178"/>
      <c r="Q2" s="173" t="s">
        <v>4</v>
      </c>
      <c r="R2" s="174"/>
      <c r="S2" s="175"/>
      <c r="T2" s="173" t="s">
        <v>5</v>
      </c>
      <c r="U2" s="174"/>
      <c r="V2" s="175"/>
      <c r="W2" s="179" t="s">
        <v>6</v>
      </c>
      <c r="X2" s="180"/>
      <c r="Y2" s="181"/>
      <c r="Z2" s="179" t="s">
        <v>7</v>
      </c>
      <c r="AA2" s="180"/>
      <c r="AB2" s="181"/>
      <c r="AC2" s="179" t="s">
        <v>8</v>
      </c>
      <c r="AD2" s="180"/>
      <c r="AE2" s="181"/>
      <c r="AF2" s="182" t="s">
        <v>9</v>
      </c>
      <c r="AG2" s="183"/>
      <c r="AH2" s="184"/>
      <c r="AI2" s="182" t="s">
        <v>10</v>
      </c>
      <c r="AJ2" s="183"/>
      <c r="AK2" s="184"/>
      <c r="AL2" s="2"/>
      <c r="AM2" s="2"/>
      <c r="AN2" s="2"/>
      <c r="AO2" s="2"/>
      <c r="AP2" s="2"/>
      <c r="AQ2" s="2"/>
      <c r="AR2" s="119"/>
      <c r="AS2" s="119"/>
      <c r="AT2" s="2"/>
      <c r="AU2" s="2"/>
      <c r="AV2" s="2"/>
      <c r="BH2" s="104" t="s">
        <v>124</v>
      </c>
      <c r="BI2" s="40" t="s">
        <v>125</v>
      </c>
      <c r="BJ2" s="41" t="s">
        <v>145</v>
      </c>
      <c r="BK2" s="42" t="s">
        <v>332</v>
      </c>
      <c r="BL2" s="43" t="s">
        <v>191</v>
      </c>
    </row>
    <row r="3" spans="1:64" ht="50" customHeight="1" thickTop="1" thickBot="1">
      <c r="A3" s="4"/>
      <c r="B3" s="108" t="str">
        <f>D12</f>
        <v>ㄅ</v>
      </c>
      <c r="C3" s="109" t="str">
        <f>F12</f>
        <v>ㆠ</v>
      </c>
      <c r="D3" s="117" t="s">
        <v>350</v>
      </c>
      <c r="E3" s="108" t="str">
        <f>H12</f>
        <v>ㄉ</v>
      </c>
      <c r="F3" s="109"/>
      <c r="G3" s="5" t="s">
        <v>14</v>
      </c>
      <c r="H3" s="188" t="s">
        <v>15</v>
      </c>
      <c r="I3" s="189"/>
      <c r="J3" s="6" t="s">
        <v>16</v>
      </c>
      <c r="K3" s="188" t="s">
        <v>17</v>
      </c>
      <c r="L3" s="189"/>
      <c r="M3" s="6" t="s">
        <v>18</v>
      </c>
      <c r="N3" s="188" t="s">
        <v>19</v>
      </c>
      <c r="O3" s="189"/>
      <c r="P3" s="6" t="s">
        <v>20</v>
      </c>
      <c r="Q3" s="188" t="s">
        <v>21</v>
      </c>
      <c r="R3" s="189"/>
      <c r="S3" s="6" t="s">
        <v>22</v>
      </c>
      <c r="T3" s="188" t="s">
        <v>23</v>
      </c>
      <c r="U3" s="189"/>
      <c r="V3" s="6" t="s">
        <v>24</v>
      </c>
      <c r="W3" s="114" t="str">
        <f>Y12</f>
        <v>ㄚ</v>
      </c>
      <c r="X3" s="113" t="str">
        <f>Z12</f>
        <v>ㆩ</v>
      </c>
      <c r="Y3" s="116" t="s">
        <v>354</v>
      </c>
      <c r="Z3" s="114" t="str">
        <f>AJ12</f>
        <v>ㄞ</v>
      </c>
      <c r="AA3" s="113" t="str">
        <f>AK12</f>
        <v>ㆮ</v>
      </c>
      <c r="AB3" s="116" t="s">
        <v>357</v>
      </c>
      <c r="AC3" s="114" t="str">
        <f>AQ12</f>
        <v>ㄢ</v>
      </c>
      <c r="AD3" s="111"/>
      <c r="AE3" s="7" t="s">
        <v>30</v>
      </c>
      <c r="AF3" s="110" t="s">
        <v>31</v>
      </c>
      <c r="AG3" s="111"/>
      <c r="AH3" s="7" t="s">
        <v>32</v>
      </c>
      <c r="AI3" s="190"/>
      <c r="AJ3" s="191"/>
      <c r="AK3" s="8"/>
      <c r="AL3" s="4"/>
      <c r="AM3" s="4"/>
      <c r="AN3" s="4"/>
      <c r="AO3" s="4"/>
      <c r="AP3" s="4"/>
      <c r="AQ3" s="4"/>
      <c r="AR3" s="118"/>
      <c r="AS3" s="118"/>
      <c r="AT3" s="4"/>
      <c r="AU3" s="4"/>
      <c r="AV3" s="4"/>
      <c r="BH3" s="105">
        <v>1</v>
      </c>
      <c r="BI3" s="36" t="str" cm="1">
        <f t="array" aca="1" ref="BI3" ca="1" xml:space="preserve"> INDIRECT( ADDRESS( ROW($C$12), COLUMN($C$12) +$BH3) )</f>
        <v>ㄅ</v>
      </c>
      <c r="BJ3" s="30" t="str" cm="1">
        <f t="array" aca="1" ref="BJ3" ca="1" xml:space="preserve"> INDIRECT( ADDRESS( ROW($C$13), COLUMN($C$13) +$BH3) )</f>
        <v>p</v>
      </c>
      <c r="BK3" s="31" t="str" cm="1">
        <f t="array" aca="1" ref="BK3" ca="1" xml:space="preserve"> INDIRECT( ADDRESS( ROW($C$14), COLUMN($C$14) +$BH3) )</f>
        <v>b</v>
      </c>
      <c r="BL3" s="32" t="str" cm="1">
        <f t="array" aca="1" ref="BL3" ca="1" xml:space="preserve"> INDIRECT( ADDRESS( ROW($C$15), COLUMN($C$15) +$BH3) )</f>
        <v>1</v>
      </c>
    </row>
    <row r="4" spans="1:64" s="3" customFormat="1" ht="36" customHeight="1">
      <c r="A4" s="2"/>
      <c r="B4" s="2"/>
      <c r="C4" s="170" t="s">
        <v>33</v>
      </c>
      <c r="D4" s="171"/>
      <c r="E4" s="172"/>
      <c r="F4" s="170" t="s">
        <v>34</v>
      </c>
      <c r="G4" s="171"/>
      <c r="H4" s="172"/>
      <c r="I4" s="170" t="s">
        <v>35</v>
      </c>
      <c r="J4" s="171"/>
      <c r="K4" s="172"/>
      <c r="L4" s="170" t="s">
        <v>36</v>
      </c>
      <c r="M4" s="171"/>
      <c r="N4" s="172"/>
      <c r="O4" s="170" t="s">
        <v>37</v>
      </c>
      <c r="P4" s="171"/>
      <c r="Q4" s="172"/>
      <c r="R4" s="170" t="s">
        <v>38</v>
      </c>
      <c r="S4" s="171"/>
      <c r="T4" s="172"/>
      <c r="U4" s="179" t="s">
        <v>39</v>
      </c>
      <c r="V4" s="180"/>
      <c r="W4" s="181"/>
      <c r="X4" s="179" t="s">
        <v>40</v>
      </c>
      <c r="Y4" s="180"/>
      <c r="Z4" s="181"/>
      <c r="AA4" s="179" t="s">
        <v>41</v>
      </c>
      <c r="AB4" s="180"/>
      <c r="AC4" s="181"/>
      <c r="AD4" s="179" t="s">
        <v>42</v>
      </c>
      <c r="AE4" s="180"/>
      <c r="AF4" s="181"/>
      <c r="AG4" s="179" t="s">
        <v>43</v>
      </c>
      <c r="AH4" s="180"/>
      <c r="AI4" s="181"/>
      <c r="AJ4" s="179" t="s">
        <v>44</v>
      </c>
      <c r="AK4" s="180"/>
      <c r="AL4" s="181"/>
      <c r="AM4" s="182" t="s">
        <v>45</v>
      </c>
      <c r="AN4" s="183"/>
      <c r="AO4" s="184"/>
      <c r="AP4" s="2"/>
      <c r="AQ4" s="2"/>
      <c r="AR4" s="119"/>
      <c r="AS4" s="119"/>
      <c r="AT4" s="2"/>
      <c r="AU4" s="2"/>
      <c r="AV4" s="2"/>
      <c r="BH4" s="105">
        <f>BH3+1</f>
        <v>2</v>
      </c>
      <c r="BI4" s="36" t="str" cm="1">
        <f t="array" aca="1" ref="BI4" ca="1" xml:space="preserve"> INDIRECT( ADDRESS( ROW($C$12), COLUMN($C$12) +$BH4) )</f>
        <v>ㄆ</v>
      </c>
      <c r="BJ4" s="30" t="str" cm="1">
        <f t="array" aca="1" ref="BJ4" ca="1" xml:space="preserve"> INDIRECT( ADDRESS( ROW($C$13), COLUMN($C$13) +$BH4) )</f>
        <v>ph</v>
      </c>
      <c r="BK4" s="31" t="str" cm="1">
        <f t="array" aca="1" ref="BK4" ca="1" xml:space="preserve"> INDIRECT( ADDRESS( ROW($C$14), COLUMN($C$14) +$BH4) )</f>
        <v>p</v>
      </c>
      <c r="BL4" s="32" t="str" cm="1">
        <f t="array" aca="1" ref="BL4" ca="1" xml:space="preserve"> INDIRECT( ADDRESS( ROW($C$15), COLUMN($C$15) +$BH4) )</f>
        <v>a</v>
      </c>
    </row>
    <row r="5" spans="1:64" ht="50" customHeight="1" thickBot="1">
      <c r="A5" s="4"/>
      <c r="B5" s="4"/>
      <c r="C5" s="108" t="str">
        <f>E12</f>
        <v>ㄆ</v>
      </c>
      <c r="D5" s="109" t="str">
        <f>G14</f>
        <v>m</v>
      </c>
      <c r="E5" s="5" t="s">
        <v>47</v>
      </c>
      <c r="F5" s="108" t="str">
        <f>I12</f>
        <v>ㄊ</v>
      </c>
      <c r="G5" s="109"/>
      <c r="H5" s="5" t="s">
        <v>49</v>
      </c>
      <c r="I5" s="108" t="str">
        <f>L12</f>
        <v>ㄍ</v>
      </c>
      <c r="J5" s="109" t="str">
        <f>N12</f>
        <v>ㆣ</v>
      </c>
      <c r="K5" s="117" t="s">
        <v>351</v>
      </c>
      <c r="L5" s="108" t="str">
        <f>T12</f>
        <v>ㄐ</v>
      </c>
      <c r="M5" s="109" t="str">
        <f>V12</f>
        <v>ㆢ</v>
      </c>
      <c r="N5" s="117" t="s">
        <v>352</v>
      </c>
      <c r="O5" s="108" t="str">
        <f>BA12</f>
        <v>ㆵ</v>
      </c>
      <c r="P5" s="109"/>
      <c r="Q5" s="5" t="s">
        <v>55</v>
      </c>
      <c r="R5" s="108" t="str">
        <f>P12</f>
        <v>ㄗ</v>
      </c>
      <c r="S5" s="109" t="str">
        <f>R12</f>
        <v>ㆡ</v>
      </c>
      <c r="T5" s="117" t="s">
        <v>353</v>
      </c>
      <c r="U5" s="110" t="s">
        <v>58</v>
      </c>
      <c r="V5" s="113" t="str">
        <f>AG12</f>
        <v>ㆪ</v>
      </c>
      <c r="W5" s="116" t="s">
        <v>355</v>
      </c>
      <c r="X5" s="114" t="str">
        <f>AA12</f>
        <v>ㆦ</v>
      </c>
      <c r="Y5" s="113" t="str">
        <f>AB12</f>
        <v>ㆧ</v>
      </c>
      <c r="Z5" s="7" t="s">
        <v>61</v>
      </c>
      <c r="AA5" s="114" t="str">
        <f>AD12</f>
        <v>ㆤ</v>
      </c>
      <c r="AB5" s="113" t="str">
        <f>AE12</f>
        <v>ㆥ</v>
      </c>
      <c r="AC5" s="116" t="s">
        <v>358</v>
      </c>
      <c r="AD5" s="114" t="str">
        <f>AR12</f>
        <v>ㄣ</v>
      </c>
      <c r="AE5" s="111"/>
      <c r="AF5" s="7" t="s">
        <v>65</v>
      </c>
      <c r="AG5" s="190"/>
      <c r="AH5" s="191"/>
      <c r="AI5" s="8"/>
      <c r="AJ5" s="190"/>
      <c r="AK5" s="191"/>
      <c r="AL5" s="8"/>
      <c r="AM5" s="190"/>
      <c r="AN5" s="191"/>
      <c r="AO5" s="8"/>
      <c r="AP5" s="4"/>
      <c r="AQ5" s="4"/>
      <c r="AR5" s="118"/>
      <c r="AS5" s="118"/>
      <c r="AT5" s="4"/>
      <c r="AU5" s="4"/>
      <c r="AV5" s="4"/>
      <c r="BH5" s="105">
        <f t="shared" ref="BH5:BH53" si="0">BH4+1</f>
        <v>3</v>
      </c>
      <c r="BI5" s="36" t="str" cm="1">
        <f t="array" aca="1" ref="BI5" ca="1" xml:space="preserve"> INDIRECT( ADDRESS( ROW($C$12), COLUMN($C$12) +$BH5) )</f>
        <v>ㆠ</v>
      </c>
      <c r="BJ5" s="30" t="str" cm="1">
        <f t="array" aca="1" ref="BJ5" ca="1" xml:space="preserve"> INDIRECT( ADDRESS( ROW($C$13), COLUMN($C$13) +$BH5) )</f>
        <v>b</v>
      </c>
      <c r="BK5" s="81" t="str" cm="1">
        <f t="array" aca="1" ref="BK5" ca="1" xml:space="preserve"> INDIRECT( ADDRESS( ROW($C$14), COLUMN($C$14) +$BH5) )</f>
        <v>B</v>
      </c>
      <c r="BL5" s="32" t="str" cm="1">
        <f t="array" aca="1" ref="BL5" ca="1" xml:space="preserve"> INDIRECT( ADDRESS( ROW($C$15), COLUMN($C$15) +$BH5) )</f>
        <v>q</v>
      </c>
    </row>
    <row r="6" spans="1:64" s="3" customFormat="1" ht="36" customHeight="1">
      <c r="A6" s="2"/>
      <c r="B6" s="2"/>
      <c r="C6" s="9"/>
      <c r="D6" s="170" t="s">
        <v>348</v>
      </c>
      <c r="E6" s="171"/>
      <c r="F6" s="172"/>
      <c r="G6" s="170" t="s">
        <v>67</v>
      </c>
      <c r="H6" s="171"/>
      <c r="I6" s="172"/>
      <c r="J6" s="170" t="s">
        <v>68</v>
      </c>
      <c r="K6" s="171"/>
      <c r="L6" s="172"/>
      <c r="M6" s="170" t="s">
        <v>69</v>
      </c>
      <c r="N6" s="171"/>
      <c r="O6" s="172"/>
      <c r="P6" s="170" t="s">
        <v>70</v>
      </c>
      <c r="Q6" s="171"/>
      <c r="R6" s="172"/>
      <c r="S6" s="170" t="s">
        <v>71</v>
      </c>
      <c r="T6" s="171"/>
      <c r="U6" s="172"/>
      <c r="V6" s="179" t="s">
        <v>72</v>
      </c>
      <c r="W6" s="180"/>
      <c r="X6" s="181"/>
      <c r="Y6" s="179" t="s">
        <v>73</v>
      </c>
      <c r="Z6" s="180"/>
      <c r="AA6" s="181"/>
      <c r="AB6" s="179" t="s">
        <v>74</v>
      </c>
      <c r="AC6" s="180"/>
      <c r="AD6" s="181"/>
      <c r="AE6" s="179" t="s">
        <v>75</v>
      </c>
      <c r="AF6" s="180"/>
      <c r="AG6" s="181"/>
      <c r="AH6" s="182" t="s">
        <v>76</v>
      </c>
      <c r="AI6" s="183"/>
      <c r="AJ6" s="184"/>
      <c r="AK6" s="2"/>
      <c r="AL6" s="2"/>
      <c r="AM6" s="2"/>
      <c r="AN6" s="2"/>
      <c r="AO6" s="2"/>
      <c r="AP6" s="2"/>
      <c r="AQ6" s="2"/>
      <c r="AR6" s="119"/>
      <c r="AS6" s="119"/>
      <c r="AT6" s="2"/>
      <c r="AU6" s="2"/>
      <c r="AV6" s="2"/>
      <c r="BH6" s="105">
        <f t="shared" si="0"/>
        <v>4</v>
      </c>
      <c r="BI6" s="36" t="str" cm="1">
        <f t="array" aca="1" ref="BI6" ca="1" xml:space="preserve"> INDIRECT( ADDRESS( ROW($C$12), COLUMN($C$12) +$BH6) )</f>
        <v>ㄇ</v>
      </c>
      <c r="BJ6" s="30" t="str" cm="1">
        <f t="array" aca="1" ref="BJ6" ca="1" xml:space="preserve"> INDIRECT( ADDRESS( ROW($C$13), COLUMN($C$13) +$BH6) )</f>
        <v>m</v>
      </c>
      <c r="BK6" s="31" t="str" cm="1">
        <f t="array" aca="1" ref="BK6" ca="1" xml:space="preserve"> INDIRECT( ADDRESS( ROW($C$14), COLUMN($C$14) +$BH6) )</f>
        <v>m</v>
      </c>
      <c r="BL6" s="32" t="str" cm="1">
        <f t="array" aca="1" ref="BL6" ca="1" xml:space="preserve"> INDIRECT( ADDRESS( ROW($C$15), COLUMN($C$15) +$BH6) )</f>
        <v>2</v>
      </c>
    </row>
    <row r="7" spans="1:64" ht="50" customHeight="1" thickBot="1">
      <c r="A7" s="4"/>
      <c r="B7" s="4"/>
      <c r="C7" s="4"/>
      <c r="D7" s="108" t="str">
        <f>G12</f>
        <v>ㄇ</v>
      </c>
      <c r="E7" s="109">
        <f>H16</f>
        <v>0</v>
      </c>
      <c r="F7" s="5" t="s">
        <v>77</v>
      </c>
      <c r="G7" s="108" t="str">
        <f>J12</f>
        <v>ㄋ</v>
      </c>
      <c r="H7" s="109">
        <f>K16</f>
        <v>0</v>
      </c>
      <c r="I7" s="5" t="s">
        <v>79</v>
      </c>
      <c r="J7" s="108" t="str">
        <f>M12</f>
        <v>ㄎ</v>
      </c>
      <c r="K7" s="109"/>
      <c r="L7" s="5" t="s">
        <v>81</v>
      </c>
      <c r="M7" s="108" t="str">
        <f>U12</f>
        <v>ㄑ</v>
      </c>
      <c r="N7" s="109"/>
      <c r="O7" s="5" t="s">
        <v>83</v>
      </c>
      <c r="P7" s="108" t="str">
        <f>BB12</f>
        <v>ㆻ</v>
      </c>
      <c r="Q7" s="109"/>
      <c r="R7" s="5" t="s">
        <v>85</v>
      </c>
      <c r="S7" s="108" t="str">
        <f>Q12</f>
        <v>ㄘ</v>
      </c>
      <c r="T7" s="109"/>
      <c r="U7" s="5" t="s">
        <v>87</v>
      </c>
      <c r="V7" s="114" t="str">
        <f>AH12</f>
        <v>ㄨ</v>
      </c>
      <c r="W7" s="113" t="str">
        <f>AI12</f>
        <v>ㆫ</v>
      </c>
      <c r="X7" s="116" t="s">
        <v>356</v>
      </c>
      <c r="Y7" s="114" t="str">
        <f>AC12</f>
        <v>ㄜ</v>
      </c>
      <c r="Z7" s="113"/>
      <c r="AA7" s="7" t="s">
        <v>91</v>
      </c>
      <c r="AB7" s="114" t="str">
        <f>AL12</f>
        <v>ㄠ</v>
      </c>
      <c r="AC7" s="113" t="str">
        <f>AM12</f>
        <v>ㆯ</v>
      </c>
      <c r="AD7" s="116" t="s">
        <v>359</v>
      </c>
      <c r="AE7" s="114" t="str">
        <f>AS12</f>
        <v>ㄤ</v>
      </c>
      <c r="AF7" s="111"/>
      <c r="AG7" s="7" t="s">
        <v>95</v>
      </c>
      <c r="AH7" s="190"/>
      <c r="AI7" s="191"/>
      <c r="AJ7" s="8"/>
      <c r="AK7" s="4"/>
      <c r="AL7" s="4"/>
      <c r="AM7" s="4"/>
      <c r="AN7" s="4"/>
      <c r="AO7" s="4"/>
      <c r="AP7" s="4"/>
      <c r="AQ7" s="4"/>
      <c r="AR7" s="118"/>
      <c r="AS7" s="118"/>
      <c r="AT7" s="4"/>
      <c r="AU7" s="4"/>
      <c r="AV7" s="4"/>
      <c r="BH7" s="106">
        <f t="shared" si="0"/>
        <v>5</v>
      </c>
      <c r="BI7" s="69" t="str" cm="1">
        <f t="array" aca="1" ref="BI7" ca="1" xml:space="preserve"> INDIRECT( ADDRESS( ROW($C$12), COLUMN($C$12) +$BH7) )</f>
        <v>ㄉ</v>
      </c>
      <c r="BJ7" s="70" t="str" cm="1">
        <f t="array" aca="1" ref="BJ7" ca="1" xml:space="preserve"> INDIRECT( ADDRESS( ROW($C$13), COLUMN($C$13) +$BH7) )</f>
        <v>t</v>
      </c>
      <c r="BK7" s="71" t="str" cm="1">
        <f t="array" aca="1" ref="BK7" ca="1" xml:space="preserve"> INDIRECT( ADDRESS( ROW($C$14), COLUMN($C$14) +$BH7) )</f>
        <v>d</v>
      </c>
      <c r="BL7" s="72" t="str" cm="1">
        <f t="array" aca="1" ref="BL7" ca="1" xml:space="preserve"> INDIRECT( ADDRESS( ROW($C$15), COLUMN($C$15) +$BH7) )</f>
        <v>w</v>
      </c>
    </row>
    <row r="8" spans="1:64" s="3" customFormat="1" ht="36" customHeight="1">
      <c r="A8" s="2"/>
      <c r="B8" s="2"/>
      <c r="C8" s="2"/>
      <c r="D8" s="2"/>
      <c r="E8" s="170" t="s">
        <v>96</v>
      </c>
      <c r="F8" s="171"/>
      <c r="G8" s="172"/>
      <c r="H8" s="170" t="s">
        <v>97</v>
      </c>
      <c r="I8" s="171"/>
      <c r="J8" s="172"/>
      <c r="K8" s="170" t="s">
        <v>98</v>
      </c>
      <c r="L8" s="171"/>
      <c r="M8" s="172"/>
      <c r="N8" s="170" t="s">
        <v>99</v>
      </c>
      <c r="O8" s="171"/>
      <c r="P8" s="172"/>
      <c r="Q8" s="170" t="s">
        <v>100</v>
      </c>
      <c r="R8" s="171"/>
      <c r="S8" s="172"/>
      <c r="T8" s="170" t="s">
        <v>101</v>
      </c>
      <c r="U8" s="171"/>
      <c r="V8" s="172"/>
      <c r="W8" s="179" t="s">
        <v>102</v>
      </c>
      <c r="X8" s="180"/>
      <c r="Y8" s="181"/>
      <c r="Z8" s="179" t="s">
        <v>103</v>
      </c>
      <c r="AA8" s="180"/>
      <c r="AB8" s="181"/>
      <c r="AC8" s="179" t="s">
        <v>104</v>
      </c>
      <c r="AD8" s="180"/>
      <c r="AE8" s="181"/>
      <c r="AF8" s="182" t="s">
        <v>105</v>
      </c>
      <c r="AG8" s="183"/>
      <c r="AH8" s="184"/>
      <c r="AI8" s="2"/>
      <c r="AJ8" s="2"/>
      <c r="AK8" s="2"/>
      <c r="AL8" s="2"/>
      <c r="AM8" s="2"/>
      <c r="AN8" s="2"/>
      <c r="AO8" s="2"/>
      <c r="AP8" s="2"/>
      <c r="AQ8" s="2"/>
      <c r="AR8" s="119"/>
      <c r="AS8" s="119"/>
      <c r="AT8" s="2"/>
      <c r="AU8" s="2"/>
      <c r="AV8" s="2"/>
      <c r="BH8" s="105">
        <f t="shared" si="0"/>
        <v>6</v>
      </c>
      <c r="BI8" s="36" t="str" cm="1">
        <f t="array" aca="1" ref="BI8" ca="1" xml:space="preserve"> INDIRECT( ADDRESS( ROW($C$12), COLUMN($C$12) +$BH8) )</f>
        <v>ㄊ</v>
      </c>
      <c r="BJ8" s="30" t="str" cm="1">
        <f t="array" aca="1" ref="BJ8" ca="1" xml:space="preserve"> INDIRECT( ADDRESS( ROW($C$13), COLUMN($C$13) +$BH8) )</f>
        <v>th</v>
      </c>
      <c r="BK8" s="31" t="str" cm="1">
        <f t="array" aca="1" ref="BK8" ca="1" xml:space="preserve"> INDIRECT( ADDRESS( ROW($C$14), COLUMN($C$14) +$BH8) )</f>
        <v>t</v>
      </c>
      <c r="BL8" s="32" t="str" cm="1">
        <f t="array" aca="1" ref="BL8" ca="1" xml:space="preserve"> INDIRECT( ADDRESS( ROW($C$15), COLUMN($C$15) +$BH8) )</f>
        <v>s</v>
      </c>
    </row>
    <row r="9" spans="1:64" ht="50" customHeight="1" thickBot="1">
      <c r="A9" s="4"/>
      <c r="B9" s="4"/>
      <c r="C9" s="4"/>
      <c r="D9" s="4"/>
      <c r="E9" s="108">
        <f>G36</f>
        <v>0</v>
      </c>
      <c r="F9" s="109">
        <f>I36</f>
        <v>0</v>
      </c>
      <c r="G9" s="5"/>
      <c r="H9" s="108" t="str">
        <f>K12</f>
        <v>ㄌ</v>
      </c>
      <c r="I9" s="109">
        <f>L36</f>
        <v>0</v>
      </c>
      <c r="J9" s="5" t="s">
        <v>109</v>
      </c>
      <c r="K9" s="108" t="str">
        <f>X12</f>
        <v>ㄏ</v>
      </c>
      <c r="L9" s="109"/>
      <c r="M9" s="5" t="s">
        <v>111</v>
      </c>
      <c r="N9" s="108" t="str">
        <f>W12</f>
        <v>ㄒ</v>
      </c>
      <c r="O9" s="109">
        <f>S16</f>
        <v>0</v>
      </c>
      <c r="P9" s="5" t="s">
        <v>113</v>
      </c>
      <c r="Q9" s="108" t="str">
        <f>AZ12</f>
        <v>ㆴ</v>
      </c>
      <c r="R9" s="109">
        <f>AA16</f>
        <v>0</v>
      </c>
      <c r="S9" s="5" t="s">
        <v>115</v>
      </c>
      <c r="T9" s="108" t="str">
        <f>S12</f>
        <v>ㄙ</v>
      </c>
      <c r="U9" s="109"/>
      <c r="V9" s="5" t="s">
        <v>117</v>
      </c>
      <c r="W9" s="114" t="str">
        <f>AP12</f>
        <v>ㆬ</v>
      </c>
      <c r="X9" s="113"/>
      <c r="Y9" s="7" t="s">
        <v>77</v>
      </c>
      <c r="Z9" s="114" t="str">
        <f>AN12</f>
        <v>ㆰ</v>
      </c>
      <c r="AA9" s="113" t="str">
        <f>AO12</f>
        <v>ㆱ</v>
      </c>
      <c r="AB9" s="116" t="s">
        <v>349</v>
      </c>
      <c r="AC9" s="114" t="str">
        <f>AT12</f>
        <v>ㆲ</v>
      </c>
      <c r="AD9" s="112"/>
      <c r="AE9" s="7" t="s">
        <v>122</v>
      </c>
      <c r="AF9" s="114" t="str">
        <f>AU12</f>
        <v>ㄥ</v>
      </c>
      <c r="AG9" s="113" t="str">
        <f>AV12</f>
        <v>ㆭ</v>
      </c>
      <c r="AH9" s="115" t="s">
        <v>175</v>
      </c>
      <c r="AI9" s="4"/>
      <c r="AJ9" s="4"/>
      <c r="AK9" s="4"/>
      <c r="AL9" s="4"/>
      <c r="AM9" s="4"/>
      <c r="AN9" s="4"/>
      <c r="AO9" s="4"/>
      <c r="AP9" s="4"/>
      <c r="AQ9" s="4"/>
      <c r="AR9" s="118"/>
      <c r="AS9" s="118"/>
      <c r="AT9" s="4"/>
      <c r="AU9" s="4"/>
      <c r="AV9" s="4"/>
      <c r="BH9" s="105">
        <f t="shared" si="0"/>
        <v>7</v>
      </c>
      <c r="BI9" s="36" t="str" cm="1">
        <f t="array" aca="1" ref="BI9" ca="1" xml:space="preserve"> INDIRECT( ADDRESS( ROW($C$12), COLUMN($C$12) +$BH9) )</f>
        <v>ㄋ</v>
      </c>
      <c r="BJ9" s="30" t="str" cm="1">
        <f t="array" aca="1" ref="BJ9" ca="1" xml:space="preserve"> INDIRECT( ADDRESS( ROW($C$13), COLUMN($C$13) +$BH9) )</f>
        <v>n</v>
      </c>
      <c r="BK9" s="31" t="str" cm="1">
        <f t="array" aca="1" ref="BK9" ca="1" xml:space="preserve"> INDIRECT( ADDRESS( ROW($C$14), COLUMN($C$14) +$BH9) )</f>
        <v>n</v>
      </c>
      <c r="BL9" s="32" t="str" cm="1">
        <f t="array" aca="1" ref="BL9" ca="1" xml:space="preserve"> INDIRECT( ADDRESS( ROW($C$15), COLUMN($C$15) +$BH9) )</f>
        <v>x</v>
      </c>
    </row>
    <row r="10" spans="1:64" ht="4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118"/>
      <c r="AS10" s="118"/>
      <c r="AT10" s="4"/>
      <c r="AU10" s="4"/>
      <c r="AV10" s="4"/>
      <c r="BH10" s="107">
        <f t="shared" si="0"/>
        <v>8</v>
      </c>
      <c r="BI10" s="75" t="str" cm="1">
        <f t="array" aca="1" ref="BI10" ca="1" xml:space="preserve"> INDIRECT( ADDRESS( ROW($C$12), COLUMN($C$12) +$BH10) )</f>
        <v>ㄌ</v>
      </c>
      <c r="BJ10" s="76" t="str" cm="1">
        <f t="array" aca="1" ref="BJ10" ca="1" xml:space="preserve"> INDIRECT( ADDRESS( ROW($C$13), COLUMN($C$13) +$BH10) )</f>
        <v>l</v>
      </c>
      <c r="BK10" s="77" t="str" cm="1">
        <f t="array" aca="1" ref="BK10" ca="1" xml:space="preserve"> INDIRECT( ADDRESS( ROW($C$14), COLUMN($C$14) +$BH10) )</f>
        <v>l</v>
      </c>
      <c r="BL10" s="78" t="str" cm="1">
        <f t="array" aca="1" ref="BL10" ca="1" xml:space="preserve"> INDIRECT( ADDRESS( ROW($C$15), COLUMN($C$15) +$BH10) )</f>
        <v>e</v>
      </c>
    </row>
    <row r="11" spans="1:64" s="94" customFormat="1" ht="38" customHeight="1">
      <c r="A11" s="93"/>
      <c r="B11" s="96" t="s">
        <v>124</v>
      </c>
      <c r="C11" s="97"/>
      <c r="D11" s="95" cm="1">
        <f t="array" ref="D11" xml:space="preserve"> COLUMN() - COLUMN($C:$C)</f>
        <v>1</v>
      </c>
      <c r="E11" s="95" cm="1">
        <f t="array" ref="E11" xml:space="preserve"> COLUMN() - COLUMN($C:$C)</f>
        <v>2</v>
      </c>
      <c r="F11" s="95" cm="1">
        <f t="array" ref="F11" xml:space="preserve"> COLUMN() - COLUMN($C:$C)</f>
        <v>3</v>
      </c>
      <c r="G11" s="95" cm="1">
        <f t="array" ref="G11" xml:space="preserve"> COLUMN() - COLUMN($C:$C)</f>
        <v>4</v>
      </c>
      <c r="H11" s="143" cm="1">
        <f t="array" ref="H11" xml:space="preserve"> COLUMN() - COLUMN($C:$C)</f>
        <v>5</v>
      </c>
      <c r="I11" s="143" cm="1">
        <f t="array" ref="I11" xml:space="preserve"> COLUMN() - COLUMN($C:$C)</f>
        <v>6</v>
      </c>
      <c r="J11" s="143" cm="1">
        <f t="array" ref="J11" xml:space="preserve"> COLUMN() - COLUMN($C:$C)</f>
        <v>7</v>
      </c>
      <c r="K11" s="143" cm="1">
        <f t="array" ref="K11" xml:space="preserve"> COLUMN() - COLUMN($C:$C)</f>
        <v>8</v>
      </c>
      <c r="L11" s="95" cm="1">
        <f t="array" ref="L11" xml:space="preserve"> COLUMN() - COLUMN($C:$C)</f>
        <v>9</v>
      </c>
      <c r="M11" s="95" cm="1">
        <f t="array" ref="M11" xml:space="preserve"> COLUMN() - COLUMN($C:$C)</f>
        <v>10</v>
      </c>
      <c r="N11" s="95" cm="1">
        <f t="array" ref="N11" xml:space="preserve"> COLUMN() - COLUMN($C:$C)</f>
        <v>11</v>
      </c>
      <c r="O11" s="95" cm="1">
        <f t="array" ref="O11" xml:space="preserve"> COLUMN() - COLUMN($C:$C)</f>
        <v>12</v>
      </c>
      <c r="P11" s="143" cm="1">
        <f t="array" ref="P11" xml:space="preserve"> COLUMN() - COLUMN($C:$C)</f>
        <v>13</v>
      </c>
      <c r="Q11" s="143" cm="1">
        <f t="array" ref="Q11" xml:space="preserve"> COLUMN() - COLUMN($C:$C)</f>
        <v>14</v>
      </c>
      <c r="R11" s="143" cm="1">
        <f t="array" ref="R11" xml:space="preserve"> COLUMN() - COLUMN($C:$C)</f>
        <v>15</v>
      </c>
      <c r="S11" s="143" cm="1">
        <f t="array" ref="S11" xml:space="preserve"> COLUMN() - COLUMN($C:$C)</f>
        <v>16</v>
      </c>
      <c r="T11" s="95" cm="1">
        <f t="array" ref="T11" xml:space="preserve"> COLUMN() - COLUMN($C:$C)</f>
        <v>17</v>
      </c>
      <c r="U11" s="95" cm="1">
        <f t="array" ref="U11" xml:space="preserve"> COLUMN() - COLUMN($C:$C)</f>
        <v>18</v>
      </c>
      <c r="V11" s="95" cm="1">
        <f t="array" ref="V11" xml:space="preserve"> COLUMN() - COLUMN($C:$C)</f>
        <v>19</v>
      </c>
      <c r="W11" s="95" cm="1">
        <f t="array" ref="W11" xml:space="preserve"> COLUMN() - COLUMN($C:$C)</f>
        <v>20</v>
      </c>
      <c r="X11" s="143" cm="1">
        <f t="array" ref="X11" xml:space="preserve"> COLUMN() - COLUMN($C:$C)</f>
        <v>21</v>
      </c>
      <c r="Y11" s="95" cm="1">
        <f t="array" ref="Y11" xml:space="preserve"> COLUMN() - COLUMN($C:$C)</f>
        <v>22</v>
      </c>
      <c r="Z11" s="95" cm="1">
        <f t="array" ref="Z11" xml:space="preserve"> COLUMN() - COLUMN($C:$C)</f>
        <v>23</v>
      </c>
      <c r="AA11" s="95" cm="1">
        <f t="array" ref="AA11" xml:space="preserve"> COLUMN() - COLUMN($C:$C)</f>
        <v>24</v>
      </c>
      <c r="AB11" s="95" cm="1">
        <f t="array" ref="AB11" xml:space="preserve"> COLUMN() - COLUMN($C:$C)</f>
        <v>25</v>
      </c>
      <c r="AC11" s="95" cm="1">
        <f t="array" ref="AC11" xml:space="preserve"> COLUMN() - COLUMN($C:$C)</f>
        <v>26</v>
      </c>
      <c r="AD11" s="95" cm="1">
        <f t="array" ref="AD11" xml:space="preserve"> COLUMN() - COLUMN($C:$C)</f>
        <v>27</v>
      </c>
      <c r="AE11" s="95" cm="1">
        <f t="array" ref="AE11" xml:space="preserve"> COLUMN() - COLUMN($C:$C)</f>
        <v>28</v>
      </c>
      <c r="AF11" s="95" cm="1">
        <f t="array" ref="AF11" xml:space="preserve"> COLUMN() - COLUMN($C:$C)</f>
        <v>29</v>
      </c>
      <c r="AG11" s="95" cm="1">
        <f t="array" ref="AG11" xml:space="preserve"> COLUMN() - COLUMN($C:$C)</f>
        <v>30</v>
      </c>
      <c r="AH11" s="95" cm="1">
        <f t="array" ref="AH11" xml:space="preserve"> COLUMN() - COLUMN($C:$C)</f>
        <v>31</v>
      </c>
      <c r="AI11" s="95" cm="1">
        <f t="array" ref="AI11" xml:space="preserve"> COLUMN() - COLUMN($C:$C)</f>
        <v>32</v>
      </c>
      <c r="AJ11" s="95" cm="1">
        <f t="array" ref="AJ11" xml:space="preserve"> COLUMN() - COLUMN($C:$C)</f>
        <v>33</v>
      </c>
      <c r="AK11" s="95" cm="1">
        <f t="array" ref="AK11" xml:space="preserve"> COLUMN() - COLUMN($C:$C)</f>
        <v>34</v>
      </c>
      <c r="AL11" s="95" cm="1">
        <f t="array" ref="AL11" xml:space="preserve"> COLUMN() - COLUMN($C:$C)</f>
        <v>35</v>
      </c>
      <c r="AM11" s="95" cm="1">
        <f t="array" ref="AM11" xml:space="preserve"> COLUMN() - COLUMN($C:$C)</f>
        <v>36</v>
      </c>
      <c r="AN11" s="95" cm="1">
        <f t="array" ref="AN11" xml:space="preserve"> COLUMN() - COLUMN($C:$C)</f>
        <v>37</v>
      </c>
      <c r="AO11" s="95" cm="1">
        <f t="array" ref="AO11" xml:space="preserve"> COLUMN() - COLUMN($C:$C)</f>
        <v>38</v>
      </c>
      <c r="AP11" s="95" cm="1">
        <f t="array" ref="AP11" xml:space="preserve"> COLUMN() - COLUMN($C:$C)</f>
        <v>39</v>
      </c>
      <c r="AQ11" s="95" cm="1">
        <f t="array" ref="AQ11" xml:space="preserve"> COLUMN() - COLUMN($C:$C)</f>
        <v>40</v>
      </c>
      <c r="AR11" s="95" cm="1">
        <f t="array" ref="AR11" xml:space="preserve"> COLUMN() - COLUMN($C:$C)</f>
        <v>41</v>
      </c>
      <c r="AS11" s="95" cm="1">
        <f t="array" ref="AS11" xml:space="preserve"> COLUMN() - COLUMN($C:$C)</f>
        <v>42</v>
      </c>
      <c r="AT11" s="95" cm="1">
        <f t="array" ref="AT11" xml:space="preserve"> COLUMN() - COLUMN($C:$C)</f>
        <v>43</v>
      </c>
      <c r="AU11" s="95" cm="1">
        <f t="array" ref="AU11" xml:space="preserve"> COLUMN() - COLUMN($C:$C)</f>
        <v>44</v>
      </c>
      <c r="AV11" s="95" cm="1">
        <f t="array" ref="AV11" xml:space="preserve"> COLUMN() - COLUMN($C:$C)</f>
        <v>45</v>
      </c>
      <c r="AW11" s="95" cm="1">
        <f t="array" ref="AW11" xml:space="preserve"> COLUMN() - COLUMN($C:$C)</f>
        <v>46</v>
      </c>
      <c r="AX11" s="95" cm="1">
        <f t="array" ref="AX11" xml:space="preserve"> COLUMN() - COLUMN($C:$C)</f>
        <v>47</v>
      </c>
      <c r="AY11" s="95" cm="1">
        <f t="array" ref="AY11" xml:space="preserve"> COLUMN() - COLUMN($C:$C)</f>
        <v>48</v>
      </c>
      <c r="AZ11" s="95" cm="1">
        <f t="array" ref="AZ11" xml:space="preserve"> COLUMN() - COLUMN($C:$C)</f>
        <v>49</v>
      </c>
      <c r="BA11" s="95" cm="1">
        <f t="array" ref="BA11" xml:space="preserve"> COLUMN() - COLUMN($C:$C)</f>
        <v>50</v>
      </c>
      <c r="BB11" s="95" cm="1">
        <f t="array" ref="BB11" xml:space="preserve"> COLUMN() - COLUMN($C:$C)</f>
        <v>51</v>
      </c>
      <c r="BC11" s="95" cm="1">
        <f t="array" ref="BC11" xml:space="preserve"> COLUMN() - COLUMN($C:$C)</f>
        <v>52</v>
      </c>
      <c r="BD11" s="95" cm="1">
        <f t="array" ref="BD11" xml:space="preserve"> COLUMN() - COLUMN($C:$C)</f>
        <v>53</v>
      </c>
      <c r="BE11" s="95" cm="1">
        <f t="array" ref="BE11" xml:space="preserve"> COLUMN() - COLUMN($C:$C)</f>
        <v>54</v>
      </c>
      <c r="BF11" s="95" cm="1">
        <f t="array" ref="BF11" xml:space="preserve"> COLUMN() - COLUMN($C:$C)</f>
        <v>55</v>
      </c>
      <c r="BH11" s="105">
        <f t="shared" si="0"/>
        <v>9</v>
      </c>
      <c r="BI11" s="36" t="str" cm="1">
        <f t="array" aca="1" ref="BI11" ca="1" xml:space="preserve"> INDIRECT( ADDRESS( ROW($C$12), COLUMN($C$12) +$BH11) )</f>
        <v>ㄍ</v>
      </c>
      <c r="BJ11" s="30" t="str" cm="1">
        <f t="array" aca="1" ref="BJ11" ca="1" xml:space="preserve"> INDIRECT( ADDRESS( ROW($C$13), COLUMN($C$13) +$BH11) )</f>
        <v>k</v>
      </c>
      <c r="BK11" s="31" t="str" cm="1">
        <f t="array" aca="1" ref="BK11" ca="1" xml:space="preserve"> INDIRECT( ADDRESS( ROW($C$14), COLUMN($C$14) +$BH11) )</f>
        <v>g</v>
      </c>
      <c r="BL11" s="32" t="str" cm="1">
        <f t="array" aca="1" ref="BL11" ca="1" xml:space="preserve"> INDIRECT( ADDRESS( ROW($C$15), COLUMN($C$15) +$BH11) )</f>
        <v>E</v>
      </c>
    </row>
    <row r="12" spans="1:64" s="12" customFormat="1" ht="38" customHeight="1">
      <c r="A12" s="10"/>
      <c r="B12" s="130" t="s">
        <v>125</v>
      </c>
      <c r="C12" s="131"/>
      <c r="D12" s="132" t="s">
        <v>11</v>
      </c>
      <c r="E12" s="132" t="s">
        <v>46</v>
      </c>
      <c r="F12" s="132" t="s">
        <v>106</v>
      </c>
      <c r="G12" s="132" t="s">
        <v>66</v>
      </c>
      <c r="H12" s="132" t="s">
        <v>13</v>
      </c>
      <c r="I12" s="132" t="s">
        <v>48</v>
      </c>
      <c r="J12" s="132" t="s">
        <v>78</v>
      </c>
      <c r="K12" s="132" t="s">
        <v>108</v>
      </c>
      <c r="L12" s="132" t="s">
        <v>50</v>
      </c>
      <c r="M12" s="132" t="s">
        <v>80</v>
      </c>
      <c r="N12" s="132" t="s">
        <v>54</v>
      </c>
      <c r="O12" s="132" t="s">
        <v>84</v>
      </c>
      <c r="P12" s="132" t="s">
        <v>56</v>
      </c>
      <c r="Q12" s="132" t="s">
        <v>86</v>
      </c>
      <c r="R12" s="132" t="s">
        <v>127</v>
      </c>
      <c r="S12" s="132" t="s">
        <v>116</v>
      </c>
      <c r="T12" s="132" t="s">
        <v>52</v>
      </c>
      <c r="U12" s="132" t="s">
        <v>82</v>
      </c>
      <c r="V12" s="132" t="s">
        <v>126</v>
      </c>
      <c r="W12" s="132" t="s">
        <v>112</v>
      </c>
      <c r="X12" s="132" t="s">
        <v>110</v>
      </c>
      <c r="Y12" s="132" t="s">
        <v>25</v>
      </c>
      <c r="Z12" s="132" t="s">
        <v>128</v>
      </c>
      <c r="AA12" s="132" t="s">
        <v>60</v>
      </c>
      <c r="AB12" s="132" t="s">
        <v>129</v>
      </c>
      <c r="AC12" s="132" t="s">
        <v>90</v>
      </c>
      <c r="AD12" s="132" t="s">
        <v>62</v>
      </c>
      <c r="AE12" s="132" t="s">
        <v>131</v>
      </c>
      <c r="AF12" s="132" t="s">
        <v>58</v>
      </c>
      <c r="AG12" s="132" t="s">
        <v>137</v>
      </c>
      <c r="AH12" s="132" t="s">
        <v>88</v>
      </c>
      <c r="AI12" s="132" t="s">
        <v>138</v>
      </c>
      <c r="AJ12" s="132" t="s">
        <v>27</v>
      </c>
      <c r="AK12" s="132" t="s">
        <v>132</v>
      </c>
      <c r="AL12" s="132" t="s">
        <v>92</v>
      </c>
      <c r="AM12" s="132" t="s">
        <v>133</v>
      </c>
      <c r="AN12" s="132" t="s">
        <v>134</v>
      </c>
      <c r="AO12" s="132" t="s">
        <v>135</v>
      </c>
      <c r="AP12" s="132" t="s">
        <v>118</v>
      </c>
      <c r="AQ12" s="132" t="s">
        <v>29</v>
      </c>
      <c r="AR12" s="132" t="s">
        <v>64</v>
      </c>
      <c r="AS12" s="132" t="s">
        <v>94</v>
      </c>
      <c r="AT12" s="132" t="s">
        <v>121</v>
      </c>
      <c r="AU12" s="132" t="s">
        <v>136</v>
      </c>
      <c r="AV12" s="132" t="s">
        <v>123</v>
      </c>
      <c r="AW12" s="132" t="s">
        <v>139</v>
      </c>
      <c r="AX12" s="132" t="s">
        <v>17</v>
      </c>
      <c r="AY12" s="132" t="s">
        <v>15</v>
      </c>
      <c r="AZ12" s="132" t="s">
        <v>140</v>
      </c>
      <c r="BA12" s="132" t="s">
        <v>141</v>
      </c>
      <c r="BB12" s="132" t="s">
        <v>142</v>
      </c>
      <c r="BC12" s="132" t="s">
        <v>143</v>
      </c>
      <c r="BD12" s="132" t="s">
        <v>21</v>
      </c>
      <c r="BE12" s="132" t="s">
        <v>19</v>
      </c>
      <c r="BF12" s="132" t="s">
        <v>144</v>
      </c>
      <c r="BH12" s="105">
        <f t="shared" si="0"/>
        <v>10</v>
      </c>
      <c r="BI12" s="36" t="str" cm="1">
        <f t="array" aca="1" ref="BI12" ca="1" xml:space="preserve"> INDIRECT( ADDRESS( ROW($C$12), COLUMN($C$12) +$BH12) )</f>
        <v>ㄎ</v>
      </c>
      <c r="BJ12" s="30" t="str" cm="1">
        <f t="array" aca="1" ref="BJ12" ca="1" xml:space="preserve"> INDIRECT( ADDRESS( ROW($C$13), COLUMN($C$13) +$BH12) )</f>
        <v>kh</v>
      </c>
      <c r="BK12" s="31" t="str" cm="1">
        <f t="array" aca="1" ref="BK12" ca="1" xml:space="preserve"> INDIRECT( ADDRESS( ROW($C$14), COLUMN($C$14) +$BH12) )</f>
        <v>k</v>
      </c>
      <c r="BL12" s="32" t="str" cm="1">
        <f t="array" aca="1" ref="BL12" ca="1" xml:space="preserve"> INDIRECT( ADDRESS( ROW($C$15), COLUMN($C$15) +$BH12) )</f>
        <v>D</v>
      </c>
    </row>
    <row r="13" spans="1:64" s="12" customFormat="1" ht="38" customHeight="1">
      <c r="A13" s="10"/>
      <c r="B13" s="98" t="s">
        <v>145</v>
      </c>
      <c r="C13" s="99"/>
      <c r="D13" s="102" t="s">
        <v>12</v>
      </c>
      <c r="E13" s="102" t="s">
        <v>47</v>
      </c>
      <c r="F13" s="102" t="s">
        <v>107</v>
      </c>
      <c r="G13" s="102" t="s">
        <v>77</v>
      </c>
      <c r="H13" s="102" t="s">
        <v>14</v>
      </c>
      <c r="I13" s="102" t="s">
        <v>49</v>
      </c>
      <c r="J13" s="102" t="s">
        <v>79</v>
      </c>
      <c r="K13" s="102" t="s">
        <v>109</v>
      </c>
      <c r="L13" s="102" t="s">
        <v>51</v>
      </c>
      <c r="M13" s="102" t="s">
        <v>81</v>
      </c>
      <c r="N13" s="102" t="s">
        <v>55</v>
      </c>
      <c r="O13" s="102" t="s">
        <v>85</v>
      </c>
      <c r="P13" s="102" t="s">
        <v>57</v>
      </c>
      <c r="Q13" s="102" t="s">
        <v>87</v>
      </c>
      <c r="R13" s="102" t="s">
        <v>115</v>
      </c>
      <c r="S13" s="102" t="s">
        <v>117</v>
      </c>
      <c r="T13" s="102" t="s">
        <v>53</v>
      </c>
      <c r="U13" s="102" t="s">
        <v>83</v>
      </c>
      <c r="V13" s="102" t="s">
        <v>366</v>
      </c>
      <c r="W13" s="102" t="s">
        <v>113</v>
      </c>
      <c r="X13" s="102" t="s">
        <v>111</v>
      </c>
      <c r="Y13" s="102" t="s">
        <v>26</v>
      </c>
      <c r="Z13" s="102" t="s">
        <v>367</v>
      </c>
      <c r="AA13" s="102" t="s">
        <v>91</v>
      </c>
      <c r="AB13" s="102" t="s">
        <v>368</v>
      </c>
      <c r="AC13" s="102" t="s">
        <v>91</v>
      </c>
      <c r="AD13" s="102" t="s">
        <v>63</v>
      </c>
      <c r="AE13" s="102" t="s">
        <v>369</v>
      </c>
      <c r="AF13" s="102" t="s">
        <v>59</v>
      </c>
      <c r="AG13" s="102" t="s">
        <v>370</v>
      </c>
      <c r="AH13" s="102" t="s">
        <v>89</v>
      </c>
      <c r="AI13" s="102" t="s">
        <v>371</v>
      </c>
      <c r="AJ13" s="102" t="s">
        <v>28</v>
      </c>
      <c r="AK13" s="102" t="s">
        <v>372</v>
      </c>
      <c r="AL13" s="102" t="s">
        <v>93</v>
      </c>
      <c r="AM13" s="102" t="s">
        <v>373</v>
      </c>
      <c r="AN13" s="102" t="s">
        <v>120</v>
      </c>
      <c r="AO13" s="102" t="s">
        <v>374</v>
      </c>
      <c r="AP13" s="102" t="s">
        <v>77</v>
      </c>
      <c r="AQ13" s="102" t="s">
        <v>30</v>
      </c>
      <c r="AR13" s="102" t="s">
        <v>65</v>
      </c>
      <c r="AS13" s="102" t="s">
        <v>95</v>
      </c>
      <c r="AT13" s="102" t="s">
        <v>122</v>
      </c>
      <c r="AU13" s="102" t="s">
        <v>375</v>
      </c>
      <c r="AV13" s="102">
        <v>0</v>
      </c>
      <c r="AW13" s="102">
        <v>1</v>
      </c>
      <c r="AX13" s="102">
        <v>2</v>
      </c>
      <c r="AY13" s="102">
        <v>3</v>
      </c>
      <c r="AZ13" s="102" t="s">
        <v>376</v>
      </c>
      <c r="BA13" s="102" t="s">
        <v>377</v>
      </c>
      <c r="BB13" s="102" t="s">
        <v>378</v>
      </c>
      <c r="BC13" s="102" t="s">
        <v>379</v>
      </c>
      <c r="BD13" s="102">
        <v>5</v>
      </c>
      <c r="BE13" s="102">
        <v>7</v>
      </c>
      <c r="BF13" s="102">
        <v>8</v>
      </c>
      <c r="BH13" s="105">
        <f t="shared" si="0"/>
        <v>11</v>
      </c>
      <c r="BI13" s="36" t="str" cm="1">
        <f t="array" aca="1" ref="BI13" ca="1" xml:space="preserve"> INDIRECT( ADDRESS( ROW($C$12), COLUMN($C$12) +$BH13) )</f>
        <v>ㆣ</v>
      </c>
      <c r="BJ13" s="30" t="str" cm="1">
        <f t="array" aca="1" ref="BJ13" ca="1" xml:space="preserve"> INDIRECT( ADDRESS( ROW($C$13), COLUMN($C$13) +$BH13) )</f>
        <v>g</v>
      </c>
      <c r="BK13" s="31" t="str" cm="1">
        <f t="array" aca="1" ref="BK13" ca="1" xml:space="preserve"> INDIRECT( ADDRESS( ROW($C$14), COLUMN($C$14) +$BH13) )</f>
        <v>G</v>
      </c>
      <c r="BL13" s="32" t="str" cm="1">
        <f t="array" aca="1" ref="BL13" ca="1" xml:space="preserve"> INDIRECT( ADDRESS( ROW($C$15), COLUMN($C$15) +$BH13) )</f>
        <v>d</v>
      </c>
    </row>
    <row r="14" spans="1:64" s="12" customFormat="1" ht="38" customHeight="1">
      <c r="A14" s="10"/>
      <c r="B14" s="133" t="s">
        <v>360</v>
      </c>
      <c r="C14" s="134"/>
      <c r="D14" s="135" t="s">
        <v>107</v>
      </c>
      <c r="E14" s="135" t="s">
        <v>12</v>
      </c>
      <c r="F14" s="135" t="s">
        <v>100</v>
      </c>
      <c r="G14" s="135" t="s">
        <v>77</v>
      </c>
      <c r="H14" s="135" t="s">
        <v>186</v>
      </c>
      <c r="I14" s="135" t="s">
        <v>14</v>
      </c>
      <c r="J14" s="135" t="s">
        <v>79</v>
      </c>
      <c r="K14" s="135" t="s">
        <v>109</v>
      </c>
      <c r="L14" s="135" t="s">
        <v>55</v>
      </c>
      <c r="M14" s="135" t="s">
        <v>51</v>
      </c>
      <c r="N14" s="135" t="s">
        <v>70</v>
      </c>
      <c r="O14" s="135" t="s">
        <v>187</v>
      </c>
      <c r="P14" s="135" t="s">
        <v>188</v>
      </c>
      <c r="Q14" s="135" t="s">
        <v>189</v>
      </c>
      <c r="R14" s="135" t="s">
        <v>96</v>
      </c>
      <c r="S14" s="135" t="s">
        <v>117</v>
      </c>
      <c r="T14" s="135" t="s">
        <v>380</v>
      </c>
      <c r="U14" s="135" t="s">
        <v>381</v>
      </c>
      <c r="V14" s="135" t="s">
        <v>55</v>
      </c>
      <c r="W14" s="135" t="s">
        <v>188</v>
      </c>
      <c r="X14" s="135" t="s">
        <v>72</v>
      </c>
      <c r="Y14" s="135" t="s">
        <v>26</v>
      </c>
      <c r="Z14" s="135" t="s">
        <v>382</v>
      </c>
      <c r="AA14" s="135" t="s">
        <v>41</v>
      </c>
      <c r="AB14" s="135" t="s">
        <v>383</v>
      </c>
      <c r="AC14" s="135" t="s">
        <v>91</v>
      </c>
      <c r="AD14" s="135" t="s">
        <v>63</v>
      </c>
      <c r="AE14" s="135" t="s">
        <v>384</v>
      </c>
      <c r="AF14" s="135">
        <v>0</v>
      </c>
      <c r="AG14" s="135">
        <v>0</v>
      </c>
      <c r="AH14" s="135">
        <v>0</v>
      </c>
      <c r="AI14" s="135">
        <v>0</v>
      </c>
      <c r="AJ14" s="135" t="s">
        <v>89</v>
      </c>
      <c r="AK14" s="135" t="s">
        <v>39</v>
      </c>
      <c r="AL14" s="135" t="s">
        <v>199</v>
      </c>
      <c r="AM14" s="135" t="s">
        <v>38</v>
      </c>
      <c r="AN14" s="135" t="s">
        <v>68</v>
      </c>
      <c r="AO14" s="135" t="s">
        <v>33</v>
      </c>
      <c r="AP14" s="135" t="s">
        <v>70</v>
      </c>
      <c r="AQ14" s="135" t="s">
        <v>101</v>
      </c>
      <c r="AR14" s="135">
        <v>1</v>
      </c>
      <c r="AS14" s="135">
        <v>2</v>
      </c>
      <c r="AT14" s="135">
        <v>3</v>
      </c>
      <c r="AU14" s="135">
        <v>5</v>
      </c>
      <c r="AV14" s="135">
        <v>7</v>
      </c>
      <c r="AW14" s="135">
        <v>0</v>
      </c>
      <c r="AX14" s="135">
        <v>0</v>
      </c>
      <c r="AY14" s="135">
        <v>0</v>
      </c>
      <c r="AZ14" s="135">
        <v>0</v>
      </c>
      <c r="BA14" s="135">
        <v>0</v>
      </c>
      <c r="BB14" s="135">
        <v>0</v>
      </c>
      <c r="BC14" s="135">
        <v>0</v>
      </c>
      <c r="BD14" s="135">
        <v>0</v>
      </c>
      <c r="BE14" s="135">
        <v>0</v>
      </c>
      <c r="BF14" s="135">
        <v>0</v>
      </c>
      <c r="BH14" s="105">
        <f t="shared" si="0"/>
        <v>12</v>
      </c>
      <c r="BI14" s="36" t="str" cm="1">
        <f t="array" aca="1" ref="BI14" ca="1" xml:space="preserve"> INDIRECT( ADDRESS( ROW($C$12), COLUMN($C$12) +$BH14) )</f>
        <v>ㄫ</v>
      </c>
      <c r="BJ14" s="30" t="str" cm="1">
        <f t="array" aca="1" ref="BJ14" ca="1" xml:space="preserve"> INDIRECT( ADDRESS( ROW($C$13), COLUMN($C$13) +$BH14) )</f>
        <v>ng</v>
      </c>
      <c r="BK14" s="81" t="str" cm="1">
        <f t="array" aca="1" ref="BK14" ca="1" xml:space="preserve"> INDIRECT( ADDRESS( ROW($C$14), COLUMN($C$14) +$BH14) )</f>
        <v>q</v>
      </c>
      <c r="BL14" s="32" t="str" cm="1">
        <f t="array" aca="1" ref="BL14" ca="1" xml:space="preserve"> INDIRECT( ADDRESS( ROW($C$15), COLUMN($C$15) +$BH14) )</f>
        <v>c</v>
      </c>
    </row>
    <row r="15" spans="1:64" s="12" customFormat="1" ht="38" customHeight="1">
      <c r="A15" s="10"/>
      <c r="B15" s="100" t="s">
        <v>191</v>
      </c>
      <c r="C15" s="101"/>
      <c r="D15" s="103" t="s">
        <v>192</v>
      </c>
      <c r="E15" s="103" t="s">
        <v>26</v>
      </c>
      <c r="F15" s="103" t="s">
        <v>187</v>
      </c>
      <c r="G15" s="103" t="s">
        <v>193</v>
      </c>
      <c r="H15" s="103" t="s">
        <v>194</v>
      </c>
      <c r="I15" s="103" t="s">
        <v>117</v>
      </c>
      <c r="J15" s="103" t="s">
        <v>195</v>
      </c>
      <c r="K15" s="103" t="s">
        <v>63</v>
      </c>
      <c r="L15" s="103" t="s">
        <v>35</v>
      </c>
      <c r="M15" s="103" t="s">
        <v>68</v>
      </c>
      <c r="N15" s="103" t="s">
        <v>186</v>
      </c>
      <c r="O15" s="103" t="s">
        <v>189</v>
      </c>
      <c r="P15" s="103" t="s">
        <v>38</v>
      </c>
      <c r="Q15" s="103" t="s">
        <v>79</v>
      </c>
      <c r="R15" s="103" t="s">
        <v>111</v>
      </c>
      <c r="S15" s="103" t="s">
        <v>200</v>
      </c>
      <c r="T15" s="103" t="s">
        <v>36</v>
      </c>
      <c r="U15" s="103" t="s">
        <v>198</v>
      </c>
      <c r="V15" s="103" t="s">
        <v>197</v>
      </c>
      <c r="W15" s="103" t="s">
        <v>199</v>
      </c>
      <c r="X15" s="103" t="s">
        <v>196</v>
      </c>
      <c r="Y15" s="103" t="s">
        <v>201</v>
      </c>
      <c r="Z15" s="103" t="s">
        <v>59</v>
      </c>
      <c r="AA15" s="103" t="s">
        <v>40</v>
      </c>
      <c r="AB15" s="103" t="s">
        <v>51</v>
      </c>
      <c r="AC15" s="103" t="s">
        <v>91</v>
      </c>
      <c r="AD15" s="103" t="s">
        <v>41</v>
      </c>
      <c r="AE15" s="103" t="s">
        <v>202</v>
      </c>
      <c r="AF15" s="103" t="s">
        <v>39</v>
      </c>
      <c r="AG15" s="103" t="s">
        <v>115</v>
      </c>
      <c r="AH15" s="103" t="s">
        <v>72</v>
      </c>
      <c r="AI15" s="103" t="s">
        <v>139</v>
      </c>
      <c r="AJ15" s="103" t="s">
        <v>203</v>
      </c>
      <c r="AK15" s="103" t="s">
        <v>109</v>
      </c>
      <c r="AL15" s="103" t="s">
        <v>74</v>
      </c>
      <c r="AM15" s="103" t="s">
        <v>204</v>
      </c>
      <c r="AN15" s="103" t="s">
        <v>205</v>
      </c>
      <c r="AO15" s="103" t="s">
        <v>77</v>
      </c>
      <c r="AP15" s="103" t="s">
        <v>206</v>
      </c>
      <c r="AQ15" s="103" t="s">
        <v>12</v>
      </c>
      <c r="AR15" s="103" t="s">
        <v>207</v>
      </c>
      <c r="AS15" s="103" t="s">
        <v>208</v>
      </c>
      <c r="AT15" s="103" t="s">
        <v>209</v>
      </c>
      <c r="AU15" s="103" t="s">
        <v>210</v>
      </c>
      <c r="AV15" s="103" t="s">
        <v>89</v>
      </c>
      <c r="AW15" s="103" t="s">
        <v>211</v>
      </c>
      <c r="AX15" s="103" t="s">
        <v>212</v>
      </c>
      <c r="AY15" s="103" t="s">
        <v>107</v>
      </c>
      <c r="AZ15" s="103" t="s">
        <v>14</v>
      </c>
      <c r="BA15" s="103" t="s">
        <v>55</v>
      </c>
      <c r="BB15" s="103" t="s">
        <v>188</v>
      </c>
      <c r="BC15" s="103" t="s">
        <v>213</v>
      </c>
      <c r="BD15" s="103" t="s">
        <v>214</v>
      </c>
      <c r="BE15" s="103" t="s">
        <v>215</v>
      </c>
      <c r="BF15" s="103">
        <v>0</v>
      </c>
      <c r="BH15" s="106">
        <f t="shared" si="0"/>
        <v>13</v>
      </c>
      <c r="BI15" s="69" t="str" cm="1">
        <f t="array" aca="1" ref="BI15" ca="1" xml:space="preserve"> INDIRECT( ADDRESS( ROW($C$12), COLUMN($C$12) +$BH15) )</f>
        <v>ㄗ</v>
      </c>
      <c r="BJ15" s="70" t="str" cm="1">
        <f t="array" aca="1" ref="BJ15" ca="1" xml:space="preserve"> INDIRECT( ADDRESS( ROW($C$13), COLUMN($C$13) +$BH15) )</f>
        <v>ts</v>
      </c>
      <c r="BK15" s="71" t="str" cm="1">
        <f t="array" aca="1" ref="BK15" ca="1" xml:space="preserve"> INDIRECT( ADDRESS( ROW($C$14), COLUMN($C$14) +$BH15) )</f>
        <v>z</v>
      </c>
      <c r="BL15" s="72" t="str" cm="1">
        <f t="array" aca="1" ref="BL15" ca="1" xml:space="preserve"> INDIRECT( ADDRESS( ROW($C$15), COLUMN($C$15) +$BH15) )</f>
        <v>Y</v>
      </c>
    </row>
    <row r="16" spans="1:64" ht="38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118"/>
      <c r="AS16" s="118"/>
      <c r="AT16" s="4"/>
      <c r="AU16" s="4"/>
      <c r="AV16" s="4"/>
      <c r="BH16" s="105">
        <f t="shared" si="0"/>
        <v>14</v>
      </c>
      <c r="BI16" s="36" t="str" cm="1">
        <f t="array" aca="1" ref="BI16" ca="1" xml:space="preserve"> INDIRECT( ADDRESS( ROW($C$12), COLUMN($C$12) +$BH16) )</f>
        <v>ㄘ</v>
      </c>
      <c r="BJ16" s="30" t="str" cm="1">
        <f t="array" aca="1" ref="BJ16" ca="1" xml:space="preserve"> INDIRECT( ADDRESS( ROW($C$13), COLUMN($C$13) +$BH16) )</f>
        <v>tsh</v>
      </c>
      <c r="BK16" s="31" t="str" cm="1">
        <f t="array" aca="1" ref="BK16" ca="1" xml:space="preserve"> INDIRECT( ADDRESS( ROW($C$14), COLUMN($C$14) +$BH16) )</f>
        <v>c</v>
      </c>
      <c r="BL16" s="32" t="str" cm="1">
        <f t="array" aca="1" ref="BL16" ca="1" xml:space="preserve"> INDIRECT( ADDRESS( ROW($C$15), COLUMN($C$15) +$BH16) )</f>
        <v>n</v>
      </c>
    </row>
    <row r="17" spans="2:64" s="21" customFormat="1" ht="38" customHeight="1">
      <c r="B17" s="24" t="s">
        <v>232</v>
      </c>
      <c r="BH17" s="105">
        <f>BH16+1</f>
        <v>15</v>
      </c>
      <c r="BI17" s="36" t="str" cm="1">
        <f t="array" aca="1" ref="BI17" ca="1" xml:space="preserve"> INDIRECT( ADDRESS( ROW($C$12), COLUMN($C$12) +$BH17) )</f>
        <v>ㆡ</v>
      </c>
      <c r="BJ17" s="30" t="str" cm="1">
        <f t="array" aca="1" ref="BJ17" ca="1" xml:space="preserve"> INDIRECT( ADDRESS( ROW($C$13), COLUMN($C$13) +$BH17) )</f>
        <v>j</v>
      </c>
      <c r="BK17" s="31" t="str" cm="1">
        <f t="array" aca="1" ref="BK17" ca="1" xml:space="preserve"> INDIRECT( ADDRESS( ROW($C$14), COLUMN($C$14) +$BH17) )</f>
        <v>Z</v>
      </c>
      <c r="BL17" s="32" t="str" cm="1">
        <f t="array" aca="1" ref="BL17" ca="1" xml:space="preserve"> INDIRECT( ADDRESS( ROW($C$15), COLUMN($C$15) +$BH17) )</f>
        <v>h</v>
      </c>
    </row>
    <row r="18" spans="2:64" s="21" customFormat="1" ht="38" customHeight="1">
      <c r="B18" s="120" t="str">
        <f xml:space="preserve"> "- 'xlit|" &amp; D23 &amp; "|" &amp; D24 &amp; "|'"</f>
        <v>- 'xlit|bpBmdtnlgkGqzcZszicigzJaaNOONoeeN0000uUyYDQGN123570000000000|1aq2wsxeEDdcYnh8Rvfyr*iIkoO9UjJ (lL,&lt;m0p;:/-u43btgz6570|'</v>
      </c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1"/>
      <c r="AA18" s="121"/>
      <c r="AB18" s="121"/>
      <c r="AC18" s="121"/>
      <c r="AD18" s="121"/>
      <c r="AE18" s="121"/>
      <c r="AF18" s="121"/>
      <c r="AG18" s="121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07">
        <f t="shared" si="0"/>
        <v>16</v>
      </c>
      <c r="BI18" s="75" t="str" cm="1">
        <f t="array" aca="1" ref="BI18" ca="1" xml:space="preserve"> INDIRECT( ADDRESS( ROW($C$12), COLUMN($C$12) +$BH18) )</f>
        <v>ㄙ</v>
      </c>
      <c r="BJ18" s="76" t="str" cm="1">
        <f t="array" aca="1" ref="BJ18" ca="1" xml:space="preserve"> INDIRECT( ADDRESS( ROW($C$13), COLUMN($C$13) +$BH18) )</f>
        <v>s</v>
      </c>
      <c r="BK18" s="77" t="str" cm="1">
        <f t="array" aca="1" ref="BK18" ca="1" xml:space="preserve"> INDIRECT( ADDRESS( ROW($C$14), COLUMN($C$14) +$BH18) )</f>
        <v>s</v>
      </c>
      <c r="BL18" s="78" t="str" cm="1">
        <f t="array" aca="1" ref="BL18" ca="1" xml:space="preserve"> INDIRECT( ADDRESS( ROW($C$15), COLUMN($C$15) +$BH18) )</f>
        <v>8</v>
      </c>
    </row>
    <row r="19" spans="2:64" s="21" customFormat="1" ht="38" customHeight="1"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05">
        <f>BH18+1</f>
        <v>17</v>
      </c>
      <c r="BI19" s="36" t="str" cm="1">
        <f t="array" aca="1" ref="BI19" ca="1" xml:space="preserve"> INDIRECT( ADDRESS( ROW($C$12), COLUMN($C$12) +$BH19) )</f>
        <v>ㄐ</v>
      </c>
      <c r="BJ19" s="30" t="str" cm="1">
        <f t="array" aca="1" ref="BJ19" ca="1" xml:space="preserve"> INDIRECT( ADDRESS( ROW($C$13), COLUMN($C$13) +$BH19) )</f>
        <v>tsi</v>
      </c>
      <c r="BK19" s="31" t="str" cm="1">
        <f t="array" aca="1" ref="BK19" ca="1" xml:space="preserve"> INDIRECT( ADDRESS( ROW($C$14), COLUMN($C$14) +$BH19) )</f>
        <v>zi</v>
      </c>
      <c r="BL19" s="32" t="str" cm="1">
        <f t="array" aca="1" ref="BL19" ca="1" xml:space="preserve"> INDIRECT( ADDRESS( ROW($C$15), COLUMN($C$15) +$BH19) )</f>
        <v>R</v>
      </c>
    </row>
    <row r="20" spans="2:64" s="21" customFormat="1" ht="38" customHeight="1">
      <c r="B20" s="122" t="s">
        <v>364</v>
      </c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05">
        <f t="shared" si="0"/>
        <v>18</v>
      </c>
      <c r="BI20" s="36" t="str" cm="1">
        <f t="array" aca="1" ref="BI20" ca="1" xml:space="preserve"> INDIRECT( ADDRESS( ROW($C$12), COLUMN($C$12) +$BH20) )</f>
        <v>ㄑ</v>
      </c>
      <c r="BJ20" s="30" t="str" cm="1">
        <f t="array" aca="1" ref="BJ20" ca="1" xml:space="preserve"> INDIRECT( ADDRESS( ROW($C$13), COLUMN($C$13) +$BH20) )</f>
        <v>tshi</v>
      </c>
      <c r="BK20" s="31" t="str" cm="1">
        <f t="array" aca="1" ref="BK20" ca="1" xml:space="preserve"> INDIRECT( ADDRESS( ROW($C$14), COLUMN($C$14) +$BH20) )</f>
        <v>ci</v>
      </c>
      <c r="BL20" s="32" t="str" cm="1">
        <f t="array" aca="1" ref="BL20" ca="1" xml:space="preserve"> INDIRECT( ADDRESS( ROW($C$15), COLUMN($C$15) +$BH20) )</f>
        <v>v</v>
      </c>
    </row>
    <row r="21" spans="2:64" s="21" customFormat="1" ht="38" customHeight="1">
      <c r="B21" s="122" t="s">
        <v>233</v>
      </c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05">
        <f t="shared" si="0"/>
        <v>19</v>
      </c>
      <c r="BI21" s="36" t="str" cm="1">
        <f t="array" aca="1" ref="BI21" ca="1" xml:space="preserve"> INDIRECT( ADDRESS( ROW($C$12), COLUMN($C$12) +$BH21) )</f>
        <v>ㆢ</v>
      </c>
      <c r="BJ21" s="30" t="str" cm="1">
        <f t="array" aca="1" ref="BJ21" ca="1" xml:space="preserve"> INDIRECT( ADDRESS( ROW($C$13), COLUMN($C$13) +$BH21) )</f>
        <v>ji</v>
      </c>
      <c r="BK21" s="31" t="str" cm="1">
        <f t="array" aca="1" ref="BK21" ca="1" xml:space="preserve"> INDIRECT( ADDRESS( ROW($C$14), COLUMN($C$14) +$BH21) )</f>
        <v>g</v>
      </c>
      <c r="BL21" s="32" t="str" cm="1">
        <f t="array" aca="1" ref="BL21" ca="1" xml:space="preserve"> INDIRECT( ADDRESS( ROW($C$15), COLUMN($C$15) +$BH21) )</f>
        <v>f</v>
      </c>
    </row>
    <row r="22" spans="2:64" s="21" customFormat="1" ht="38" customHeight="1"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05">
        <f t="shared" si="0"/>
        <v>20</v>
      </c>
      <c r="BI22" s="36" t="str" cm="1">
        <f t="array" aca="1" ref="BI22" ca="1" xml:space="preserve"> INDIRECT( ADDRESS( ROW($C$12), COLUMN($C$12) +$BH22) )</f>
        <v>ㄒ</v>
      </c>
      <c r="BJ22" s="30" t="str" cm="1">
        <f t="array" aca="1" ref="BJ22" ca="1" xml:space="preserve"> INDIRECT( ADDRESS( ROW($C$13), COLUMN($C$13) +$BH22) )</f>
        <v>si</v>
      </c>
      <c r="BK22" s="31" t="str" cm="1">
        <f t="array" aca="1" ref="BK22" ca="1" xml:space="preserve"> INDIRECT( ADDRESS( ROW($C$14), COLUMN($C$14) +$BH22) )</f>
        <v>z</v>
      </c>
      <c r="BL22" s="32" t="str" cm="1">
        <f t="array" aca="1" ref="BL22" ca="1" xml:space="preserve"> INDIRECT( ADDRESS( ROW($C$15), COLUMN($C$15) +$BH22) )</f>
        <v>y</v>
      </c>
    </row>
    <row r="23" spans="2:64" s="21" customFormat="1" ht="38" customHeight="1">
      <c r="B23" s="127" t="s">
        <v>360</v>
      </c>
      <c r="C23" s="123"/>
      <c r="D23" s="128" t="str">
        <f xml:space="preserve"> _xlfn.CONCAT(D14:BF14)</f>
        <v>bpBmdtnlgkGqzcZszicigzJaaNOONoeeN0000uUyYDQGN123570000000000</v>
      </c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05">
        <f t="shared" si="0"/>
        <v>21</v>
      </c>
      <c r="BI23" s="36" t="str" cm="1">
        <f t="array" aca="1" ref="BI23" ca="1" xml:space="preserve"> INDIRECT( ADDRESS( ROW($C$12), COLUMN($C$12) +$BH23) )</f>
        <v>ㄏ</v>
      </c>
      <c r="BJ23" s="30" t="str" cm="1">
        <f t="array" aca="1" ref="BJ23" ca="1" xml:space="preserve"> INDIRECT( ADDRESS( ROW($C$13), COLUMN($C$13) +$BH23) )</f>
        <v>h</v>
      </c>
      <c r="BK23" s="31" t="str" cm="1">
        <f t="array" aca="1" ref="BK23" ca="1" xml:space="preserve"> INDIRECT( ADDRESS( ROW($C$14), COLUMN($C$14) +$BH23) )</f>
        <v>J</v>
      </c>
      <c r="BL23" s="32" t="str" cm="1">
        <f t="array" aca="1" ref="BL23" ca="1" xml:space="preserve"> INDIRECT( ADDRESS( ROW($C$15), COLUMN($C$15) +$BH23) )</f>
        <v>r</v>
      </c>
    </row>
    <row r="24" spans="2:64" s="21" customFormat="1" ht="38" customHeight="1">
      <c r="B24" s="136" t="s">
        <v>234</v>
      </c>
      <c r="C24" s="137"/>
      <c r="D24" s="138" t="str">
        <f xml:space="preserve"> _xlfn.CONCAT(D15:BF15)</f>
        <v>1aq2wsxeEDdcYnh8Rvfyr*iIkoO9UjJ (lL,&lt;m0p;:/-u43btgz6570</v>
      </c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05">
        <f t="shared" si="0"/>
        <v>22</v>
      </c>
      <c r="BI24" s="36" t="str" cm="1">
        <f t="array" aca="1" ref="BI24" ca="1" xml:space="preserve"> INDIRECT( ADDRESS( ROW($C$12), COLUMN($C$12) +$BH24) )</f>
        <v>ㄚ</v>
      </c>
      <c r="BJ24" s="30" t="str" cm="1">
        <f t="array" aca="1" ref="BJ24" ca="1" xml:space="preserve"> INDIRECT( ADDRESS( ROW($C$13), COLUMN($C$13) +$BH24) )</f>
        <v>a</v>
      </c>
      <c r="BK24" s="31" t="str" cm="1">
        <f t="array" aca="1" ref="BK24" ca="1" xml:space="preserve"> INDIRECT( ADDRESS( ROW($C$14), COLUMN($C$14) +$BH24) )</f>
        <v>a</v>
      </c>
      <c r="BL24" s="32" t="str" cm="1">
        <f t="array" aca="1" ref="BL24" ca="1" xml:space="preserve"> INDIRECT( ADDRESS( ROW($C$15), COLUMN($C$15) +$BH24) )</f>
        <v>*</v>
      </c>
    </row>
    <row r="25" spans="2:64" s="21" customFormat="1" ht="38" customHeight="1"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05">
        <f t="shared" si="0"/>
        <v>23</v>
      </c>
      <c r="BI25" s="36" t="str" cm="1">
        <f t="array" aca="1" ref="BI25" ca="1" xml:space="preserve"> INDIRECT( ADDRESS( ROW($C$12), COLUMN($C$12) +$BH25) )</f>
        <v>ㆩ</v>
      </c>
      <c r="BJ25" s="30" t="str" cm="1">
        <f t="array" aca="1" ref="BJ25" ca="1" xml:space="preserve"> INDIRECT( ADDRESS( ROW($C$13), COLUMN($C$13) +$BH25) )</f>
        <v>ann</v>
      </c>
      <c r="BK25" s="31" t="str" cm="1">
        <f t="array" aca="1" ref="BK25" ca="1" xml:space="preserve"> INDIRECT( ADDRESS( ROW($C$14), COLUMN($C$14) +$BH25) )</f>
        <v>aN</v>
      </c>
      <c r="BL25" s="32" t="str" cm="1">
        <f t="array" aca="1" ref="BL25" ca="1" xml:space="preserve"> INDIRECT( ADDRESS( ROW($C$15), COLUMN($C$15) +$BH25) )</f>
        <v>i</v>
      </c>
    </row>
    <row r="26" spans="2:64" s="21" customFormat="1" ht="38" customHeight="1">
      <c r="B26" s="124" t="s">
        <v>235</v>
      </c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07">
        <f t="shared" si="0"/>
        <v>24</v>
      </c>
      <c r="BI26" s="75" t="str" cm="1">
        <f t="array" aca="1" ref="BI26" ca="1" xml:space="preserve"> INDIRECT( ADDRESS( ROW($C$12), COLUMN($C$12) +$BH26) )</f>
        <v>ㆦ</v>
      </c>
      <c r="BJ26" s="76" t="str" cm="1">
        <f t="array" aca="1" ref="BJ26" ca="1" xml:space="preserve"> INDIRECT( ADDRESS( ROW($C$13), COLUMN($C$13) +$BH26) )</f>
        <v>o</v>
      </c>
      <c r="BK26" s="77" t="str" cm="1">
        <f t="array" aca="1" ref="BK26" ca="1" xml:space="preserve"> INDIRECT( ADDRESS( ROW($C$14), COLUMN($C$14) +$BH26) )</f>
        <v>O</v>
      </c>
      <c r="BL26" s="78" t="str" cm="1">
        <f t="array" aca="1" ref="BL26" ca="1" xml:space="preserve"> INDIRECT( ADDRESS( ROW($C$15), COLUMN($C$15) +$BH26) )</f>
        <v>I</v>
      </c>
    </row>
    <row r="27" spans="2:64" s="21" customFormat="1" ht="38" customHeight="1">
      <c r="B27" s="125" t="s">
        <v>236</v>
      </c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1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06">
        <f t="shared" si="0"/>
        <v>25</v>
      </c>
      <c r="BI27" s="69" t="str" cm="1">
        <f t="array" aca="1" ref="BI27" ca="1" xml:space="preserve"> INDIRECT( ADDRESS( ROW($C$12), COLUMN($C$12) +$BH27) )</f>
        <v>ㆧ</v>
      </c>
      <c r="BJ27" s="70" t="str" cm="1">
        <f t="array" aca="1" ref="BJ27" ca="1" xml:space="preserve"> INDIRECT( ADDRESS( ROW($C$13), COLUMN($C$13) +$BH27) )</f>
        <v>onn</v>
      </c>
      <c r="BK27" s="71" t="str" cm="1">
        <f t="array" aca="1" ref="BK27" ca="1" xml:space="preserve"> INDIRECT( ADDRESS( ROW($C$14), COLUMN($C$14) +$BH27) )</f>
        <v>ON</v>
      </c>
      <c r="BL27" s="72" t="str" cm="1">
        <f t="array" aca="1" ref="BL27" ca="1" xml:space="preserve"> INDIRECT( ADDRESS( ROW($C$15), COLUMN($C$15) +$BH27) )</f>
        <v>k</v>
      </c>
    </row>
    <row r="28" spans="2:64" s="21" customFormat="1" ht="38" customHeight="1"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05">
        <f t="shared" si="0"/>
        <v>26</v>
      </c>
      <c r="BI28" s="36" t="str" cm="1">
        <f t="array" aca="1" ref="BI28" ca="1" xml:space="preserve"> INDIRECT( ADDRESS( ROW($C$12), COLUMN($C$12) +$BH28) )</f>
        <v>ㄜ</v>
      </c>
      <c r="BJ28" s="30" t="str" cm="1">
        <f t="array" aca="1" ref="BJ28" ca="1" xml:space="preserve"> INDIRECT( ADDRESS( ROW($C$13), COLUMN($C$13) +$BH28) )</f>
        <v>o</v>
      </c>
      <c r="BK28" s="31" t="str" cm="1">
        <f t="array" aca="1" ref="BK28" ca="1" xml:space="preserve"> INDIRECT( ADDRESS( ROW($C$14), COLUMN($C$14) +$BH28) )</f>
        <v>o</v>
      </c>
      <c r="BL28" s="32" t="str" cm="1">
        <f t="array" aca="1" ref="BL28" ca="1" xml:space="preserve"> INDIRECT( ADDRESS( ROW($C$15), COLUMN($C$15) +$BH28) )</f>
        <v>o</v>
      </c>
    </row>
    <row r="29" spans="2:64" s="21" customFormat="1" ht="38" customHeight="1">
      <c r="B29" s="122" t="s">
        <v>365</v>
      </c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05">
        <f t="shared" si="0"/>
        <v>27</v>
      </c>
      <c r="BI29" s="36" t="str" cm="1">
        <f t="array" aca="1" ref="BI29" ca="1" xml:space="preserve"> INDIRECT( ADDRESS( ROW($C$12), COLUMN($C$12) +$BH29) )</f>
        <v>ㆤ</v>
      </c>
      <c r="BJ29" s="30" t="str" cm="1">
        <f t="array" aca="1" ref="BJ29" ca="1" xml:space="preserve"> INDIRECT( ADDRESS( ROW($C$13), COLUMN($C$13) +$BH29) )</f>
        <v>e</v>
      </c>
      <c r="BK29" s="31" t="str" cm="1">
        <f t="array" aca="1" ref="BK29" ca="1" xml:space="preserve"> INDIRECT( ADDRESS( ROW($C$14), COLUMN($C$14) +$BH29) )</f>
        <v>e</v>
      </c>
      <c r="BL29" s="32" t="str" cm="1">
        <f t="array" aca="1" ref="BL29" ca="1" xml:space="preserve"> INDIRECT( ADDRESS( ROW($C$15), COLUMN($C$15) +$BH29) )</f>
        <v>O</v>
      </c>
    </row>
    <row r="30" spans="2:64" s="21" customFormat="1" ht="38" customHeight="1">
      <c r="B30" s="122" t="s">
        <v>363</v>
      </c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07">
        <f t="shared" si="0"/>
        <v>28</v>
      </c>
      <c r="BI30" s="75" t="str" cm="1">
        <f t="array" aca="1" ref="BI30" ca="1" xml:space="preserve"> INDIRECT( ADDRESS( ROW($C$12), COLUMN($C$12) +$BH30) )</f>
        <v>ㆥ</v>
      </c>
      <c r="BJ30" s="76" t="str" cm="1">
        <f t="array" aca="1" ref="BJ30" ca="1" xml:space="preserve"> INDIRECT( ADDRESS( ROW($C$13), COLUMN($C$13) +$BH30) )</f>
        <v>enn</v>
      </c>
      <c r="BK30" s="77" t="str" cm="1">
        <f t="array" aca="1" ref="BK30" ca="1" xml:space="preserve"> INDIRECT( ADDRESS( ROW($C$14), COLUMN($C$14) +$BH30) )</f>
        <v>eN</v>
      </c>
      <c r="BL30" s="78" t="str" cm="1">
        <f t="array" aca="1" ref="BL30" ca="1" xml:space="preserve"> INDIRECT( ADDRESS( ROW($C$15), COLUMN($C$15) +$BH30) )</f>
        <v>9</v>
      </c>
    </row>
    <row r="31" spans="2:64" s="21" customFormat="1" ht="38" customHeight="1"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05">
        <f t="shared" si="0"/>
        <v>29</v>
      </c>
      <c r="BI31" s="36" t="str" cm="1">
        <f t="array" aca="1" ref="BI31" ca="1" xml:space="preserve"> INDIRECT( ADDRESS( ROW($C$12), COLUMN($C$12) +$BH31) )</f>
        <v>ㄧ</v>
      </c>
      <c r="BJ31" s="30" t="str" cm="1">
        <f t="array" aca="1" ref="BJ31" ca="1" xml:space="preserve"> INDIRECT( ADDRESS( ROW($C$13), COLUMN($C$13) +$BH31) )</f>
        <v>i</v>
      </c>
      <c r="BK31" s="31" cm="1">
        <f t="array" aca="1" ref="BK31" ca="1" xml:space="preserve"> INDIRECT( ADDRESS( ROW($C$14), COLUMN($C$14) +$BH31) )</f>
        <v>0</v>
      </c>
      <c r="BL31" s="32" t="str" cm="1">
        <f t="array" aca="1" ref="BL31" ca="1" xml:space="preserve"> INDIRECT( ADDRESS( ROW($C$15), COLUMN($C$15) +$BH31) )</f>
        <v>U</v>
      </c>
    </row>
    <row r="32" spans="2:64" s="21" customFormat="1" ht="38" customHeight="1">
      <c r="B32" s="139" t="s">
        <v>234</v>
      </c>
      <c r="C32" s="137"/>
      <c r="D32" s="137" t="s">
        <v>237</v>
      </c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05">
        <f t="shared" si="0"/>
        <v>30</v>
      </c>
      <c r="BI32" s="36" t="str" cm="1">
        <f t="array" aca="1" ref="BI32" ca="1" xml:space="preserve"> INDIRECT( ADDRESS( ROW($C$12), COLUMN($C$12) +$BH32) )</f>
        <v>ㆪ</v>
      </c>
      <c r="BJ32" s="30" t="str" cm="1">
        <f t="array" aca="1" ref="BJ32" ca="1" xml:space="preserve"> INDIRECT( ADDRESS( ROW($C$13), COLUMN($C$13) +$BH32) )</f>
        <v>inn</v>
      </c>
      <c r="BK32" s="31" cm="1">
        <f t="array" aca="1" ref="BK32" ca="1" xml:space="preserve"> INDIRECT( ADDRESS( ROW($C$14), COLUMN($C$14) +$BH32) )</f>
        <v>0</v>
      </c>
      <c r="BL32" s="32" t="str" cm="1">
        <f t="array" aca="1" ref="BL32" ca="1" xml:space="preserve"> INDIRECT( ADDRESS( ROW($C$15), COLUMN($C$15) +$BH32) )</f>
        <v>j</v>
      </c>
    </row>
    <row r="33" spans="2:64" s="21" customFormat="1" ht="38" customHeight="1">
      <c r="B33" s="129" t="s">
        <v>361</v>
      </c>
      <c r="C33" s="129"/>
      <c r="D33" s="129" t="s">
        <v>362</v>
      </c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05">
        <f t="shared" si="0"/>
        <v>31</v>
      </c>
      <c r="BI33" s="36" t="str" cm="1">
        <f t="array" aca="1" ref="BI33" ca="1" xml:space="preserve"> INDIRECT( ADDRESS( ROW($C$12), COLUMN($C$12) +$BH33) )</f>
        <v>ㄨ</v>
      </c>
      <c r="BJ33" s="30" t="str" cm="1">
        <f t="array" aca="1" ref="BJ33" ca="1" xml:space="preserve"> INDIRECT( ADDRESS( ROW($C$13), COLUMN($C$13) +$BH33) )</f>
        <v>u</v>
      </c>
      <c r="BK33" s="31" cm="1">
        <f t="array" aca="1" ref="BK33" ca="1" xml:space="preserve"> INDIRECT( ADDRESS( ROW($C$14), COLUMN($C$14) +$BH33) )</f>
        <v>0</v>
      </c>
      <c r="BL33" s="32" t="str" cm="1">
        <f t="array" aca="1" ref="BL33" ca="1" xml:space="preserve"> INDIRECT( ADDRESS( ROW($C$15), COLUMN($C$15) +$BH33) )</f>
        <v>J</v>
      </c>
    </row>
    <row r="34" spans="2:64" s="21" customFormat="1" ht="38" customHeight="1"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05">
        <f t="shared" si="0"/>
        <v>32</v>
      </c>
      <c r="BI34" s="36" t="str" cm="1">
        <f t="array" aca="1" ref="BI34" ca="1" xml:space="preserve"> INDIRECT( ADDRESS( ROW($C$12), COLUMN($C$12) +$BH34) )</f>
        <v>ㆫ</v>
      </c>
      <c r="BJ34" s="30" t="str" cm="1">
        <f t="array" aca="1" ref="BJ34" ca="1" xml:space="preserve"> INDIRECT( ADDRESS( ROW($C$13), COLUMN($C$13) +$BH34) )</f>
        <v>unn</v>
      </c>
      <c r="BK34" s="31" cm="1">
        <f t="array" aca="1" ref="BK34" ca="1" xml:space="preserve"> INDIRECT( ADDRESS( ROW($C$14), COLUMN($C$14) +$BH34) )</f>
        <v>0</v>
      </c>
      <c r="BL34" s="32" t="str" cm="1">
        <f t="array" aca="1" ref="BL34" ca="1" xml:space="preserve"> INDIRECT( ADDRESS( ROW($C$15), COLUMN($C$15) +$BH34) )</f>
        <v xml:space="preserve"> </v>
      </c>
    </row>
    <row r="35" spans="2:64" ht="38" customHeight="1"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05">
        <f t="shared" si="0"/>
        <v>33</v>
      </c>
      <c r="BI35" s="36" t="str" cm="1">
        <f t="array" aca="1" ref="BI35" ca="1" xml:space="preserve"> INDIRECT( ADDRESS( ROW($C$12), COLUMN($C$12) +$BH35) )</f>
        <v>ㄞ</v>
      </c>
      <c r="BJ35" s="30" t="str" cm="1">
        <f t="array" aca="1" ref="BJ35" ca="1" xml:space="preserve"> INDIRECT( ADDRESS( ROW($C$13), COLUMN($C$13) +$BH35) )</f>
        <v>ai</v>
      </c>
      <c r="BK35" s="31" t="str" cm="1">
        <f t="array" aca="1" ref="BK35" ca="1" xml:space="preserve"> INDIRECT( ADDRESS( ROW($C$14), COLUMN($C$14) +$BH35) )</f>
        <v>u</v>
      </c>
      <c r="BL35" s="32" t="str" cm="1">
        <f t="array" aca="1" ref="BL35" ca="1" xml:space="preserve"> INDIRECT( ADDRESS( ROW($C$15), COLUMN($C$15) +$BH35) )</f>
        <v>(</v>
      </c>
    </row>
    <row r="36" spans="2:64" ht="38" customHeight="1"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05">
        <f t="shared" si="0"/>
        <v>34</v>
      </c>
      <c r="BI36" s="36" t="str" cm="1">
        <f t="array" aca="1" ref="BI36" ca="1" xml:space="preserve"> INDIRECT( ADDRESS( ROW($C$12), COLUMN($C$12) +$BH36) )</f>
        <v>ㆮ</v>
      </c>
      <c r="BJ36" s="30" t="str" cm="1">
        <f t="array" aca="1" ref="BJ36" ca="1" xml:space="preserve"> INDIRECT( ADDRESS( ROW($C$13), COLUMN($C$13) +$BH36) )</f>
        <v>ainn</v>
      </c>
      <c r="BK36" s="31" t="str" cm="1">
        <f t="array" aca="1" ref="BK36" ca="1" xml:space="preserve"> INDIRECT( ADDRESS( ROW($C$14), COLUMN($C$14) +$BH36) )</f>
        <v>U</v>
      </c>
      <c r="BL36" s="32" t="str" cm="1">
        <f t="array" aca="1" ref="BL36" ca="1" xml:space="preserve"> INDIRECT( ADDRESS( ROW($C$15), COLUMN($C$15) +$BH36) )</f>
        <v>l</v>
      </c>
    </row>
    <row r="37" spans="2:64" ht="38" customHeight="1"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05">
        <f t="shared" si="0"/>
        <v>35</v>
      </c>
      <c r="BI37" s="36" t="str" cm="1">
        <f t="array" aca="1" ref="BI37" ca="1" xml:space="preserve"> INDIRECT( ADDRESS( ROW($C$12), COLUMN($C$12) +$BH37) )</f>
        <v>ㄠ</v>
      </c>
      <c r="BJ37" s="30" t="str" cm="1">
        <f t="array" aca="1" ref="BJ37" ca="1" xml:space="preserve"> INDIRECT( ADDRESS( ROW($C$13), COLUMN($C$13) +$BH37) )</f>
        <v>au</v>
      </c>
      <c r="BK37" s="31" t="str" cm="1">
        <f t="array" aca="1" ref="BK37" ca="1" xml:space="preserve"> INDIRECT( ADDRESS( ROW($C$14), COLUMN($C$14) +$BH37) )</f>
        <v>y</v>
      </c>
      <c r="BL37" s="32" t="str" cm="1">
        <f t="array" aca="1" ref="BL37" ca="1" xml:space="preserve"> INDIRECT( ADDRESS( ROW($C$15), COLUMN($C$15) +$BH37) )</f>
        <v>L</v>
      </c>
    </row>
    <row r="38" spans="2:64" ht="38" customHeight="1"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05">
        <f t="shared" si="0"/>
        <v>36</v>
      </c>
      <c r="BI38" s="36" t="str" cm="1">
        <f t="array" aca="1" ref="BI38" ca="1" xml:space="preserve"> INDIRECT( ADDRESS( ROW($C$12), COLUMN($C$12) +$BH38) )</f>
        <v>ㆯ</v>
      </c>
      <c r="BJ38" s="30" t="str" cm="1">
        <f t="array" aca="1" ref="BJ38" ca="1" xml:space="preserve"> INDIRECT( ADDRESS( ROW($C$13), COLUMN($C$13) +$BH38) )</f>
        <v>aunn</v>
      </c>
      <c r="BK38" s="31" t="str" cm="1">
        <f t="array" aca="1" ref="BK38" ca="1" xml:space="preserve"> INDIRECT( ADDRESS( ROW($C$14), COLUMN($C$14) +$BH38) )</f>
        <v>Y</v>
      </c>
      <c r="BL38" s="32" t="str" cm="1">
        <f t="array" aca="1" ref="BL38" ca="1" xml:space="preserve"> INDIRECT( ADDRESS( ROW($C$15), COLUMN($C$15) +$BH38) )</f>
        <v>,</v>
      </c>
    </row>
    <row r="39" spans="2:64" ht="38" customHeight="1"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05">
        <f t="shared" si="0"/>
        <v>37</v>
      </c>
      <c r="BI39" s="36" t="str" cm="1">
        <f t="array" aca="1" ref="BI39" ca="1" xml:space="preserve"> INDIRECT( ADDRESS( ROW($C$12), COLUMN($C$12) +$BH39) )</f>
        <v>ㆰ</v>
      </c>
      <c r="BJ39" s="30" t="str" cm="1">
        <f t="array" aca="1" ref="BJ39" ca="1" xml:space="preserve"> INDIRECT( ADDRESS( ROW($C$13), COLUMN($C$13) +$BH39) )</f>
        <v>am</v>
      </c>
      <c r="BK39" s="31" t="str" cm="1">
        <f t="array" aca="1" ref="BK39" ca="1" xml:space="preserve"> INDIRECT( ADDRESS( ROW($C$14), COLUMN($C$14) +$BH39) )</f>
        <v>D</v>
      </c>
      <c r="BL39" s="32" t="str" cm="1">
        <f t="array" aca="1" ref="BL39" ca="1" xml:space="preserve"> INDIRECT( ADDRESS( ROW($C$15), COLUMN($C$15) +$BH39) )</f>
        <v>&lt;</v>
      </c>
    </row>
    <row r="40" spans="2:64" ht="38" customHeight="1"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05">
        <f t="shared" si="0"/>
        <v>38</v>
      </c>
      <c r="BI40" s="36" t="str" cm="1">
        <f t="array" aca="1" ref="BI40" ca="1" xml:space="preserve"> INDIRECT( ADDRESS( ROW($C$12), COLUMN($C$12) +$BH40) )</f>
        <v>ㆱ</v>
      </c>
      <c r="BJ40" s="30" t="str" cm="1">
        <f t="array" aca="1" ref="BJ40" ca="1" xml:space="preserve"> INDIRECT( ADDRESS( ROW($C$13), COLUMN($C$13) +$BH40) )</f>
        <v>om</v>
      </c>
      <c r="BK40" s="31" t="str" cm="1">
        <f t="array" aca="1" ref="BK40" ca="1" xml:space="preserve"> INDIRECT( ADDRESS( ROW($C$14), COLUMN($C$14) +$BH40) )</f>
        <v>Q</v>
      </c>
      <c r="BL40" s="32" t="str" cm="1">
        <f t="array" aca="1" ref="BL40" ca="1" xml:space="preserve"> INDIRECT( ADDRESS( ROW($C$15), COLUMN($C$15) +$BH40) )</f>
        <v>m</v>
      </c>
    </row>
    <row r="41" spans="2:64" ht="38" customHeight="1"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05">
        <f t="shared" si="0"/>
        <v>39</v>
      </c>
      <c r="BI41" s="36" t="str" cm="1">
        <f t="array" aca="1" ref="BI41" ca="1" xml:space="preserve"> INDIRECT( ADDRESS( ROW($C$12), COLUMN($C$12) +$BH41) )</f>
        <v>ㆬ</v>
      </c>
      <c r="BJ41" s="30" t="str" cm="1">
        <f t="array" aca="1" ref="BJ41" ca="1" xml:space="preserve"> INDIRECT( ADDRESS( ROW($C$13), COLUMN($C$13) +$BH41) )</f>
        <v>m</v>
      </c>
      <c r="BK41" s="31" t="str" cm="1">
        <f t="array" aca="1" ref="BK41" ca="1" xml:space="preserve"> INDIRECT( ADDRESS( ROW($C$14), COLUMN($C$14) +$BH41) )</f>
        <v>G</v>
      </c>
      <c r="BL41" s="32" t="str" cm="1">
        <f t="array" aca="1" ref="BL41" ca="1" xml:space="preserve"> INDIRECT( ADDRESS( ROW($C$15), COLUMN($C$15) +$BH41) )</f>
        <v>0</v>
      </c>
    </row>
    <row r="42" spans="2:64" ht="38" customHeight="1"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05">
        <f t="shared" si="0"/>
        <v>40</v>
      </c>
      <c r="BI42" s="36" t="str" cm="1">
        <f t="array" aca="1" ref="BI42" ca="1" xml:space="preserve"> INDIRECT( ADDRESS( ROW($C$12), COLUMN($C$12) +$BH42) )</f>
        <v>ㄢ</v>
      </c>
      <c r="BJ42" s="35" t="str" cm="1">
        <f t="array" aca="1" ref="BJ42" ca="1" xml:space="preserve"> INDIRECT( ADDRESS( ROW($C$13), COLUMN($C$13) +$BH42) )</f>
        <v>an</v>
      </c>
      <c r="BK42" s="31" t="str" cm="1">
        <f t="array" aca="1" ref="BK42" ca="1" xml:space="preserve"> INDIRECT( ADDRESS( ROW($C$14), COLUMN($C$14) +$BH42) )</f>
        <v>N</v>
      </c>
      <c r="BL42" s="32" t="str" cm="1">
        <f t="array" aca="1" ref="BL42" ca="1" xml:space="preserve"> INDIRECT( ADDRESS( ROW($C$15), COLUMN($C$15) +$BH42) )</f>
        <v>p</v>
      </c>
    </row>
    <row r="43" spans="2:64" ht="38" customHeight="1"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05">
        <f t="shared" si="0"/>
        <v>41</v>
      </c>
      <c r="BI43" s="36" t="str" cm="1">
        <f t="array" aca="1" ref="BI43" ca="1" xml:space="preserve"> INDIRECT( ADDRESS( ROW($C$12), COLUMN($C$12) +$BH43) )</f>
        <v>ㄣ</v>
      </c>
      <c r="BJ43" s="30" t="str" cm="1">
        <f t="array" aca="1" ref="BJ43" ca="1" xml:space="preserve"> INDIRECT( ADDRESS( ROW($C$13), COLUMN($C$13) +$BH43) )</f>
        <v>in</v>
      </c>
      <c r="BK43" s="31" cm="1">
        <f t="array" aca="1" ref="BK43" ca="1" xml:space="preserve"> INDIRECT( ADDRESS( ROW($C$14), COLUMN($C$14) +$BH43) )</f>
        <v>1</v>
      </c>
      <c r="BL43" s="32" t="str" cm="1">
        <f t="array" aca="1" ref="BL43" ca="1" xml:space="preserve"> INDIRECT( ADDRESS( ROW($C$15), COLUMN($C$15) +$BH43) )</f>
        <v>;</v>
      </c>
    </row>
    <row r="44" spans="2:64" ht="38" customHeight="1"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06">
        <f t="shared" si="0"/>
        <v>42</v>
      </c>
      <c r="BI44" s="69" t="str" cm="1">
        <f t="array" aca="1" ref="BI44" ca="1" xml:space="preserve"> INDIRECT( ADDRESS( ROW($C$12), COLUMN($C$12) +$BH44) )</f>
        <v>ㄤ</v>
      </c>
      <c r="BJ44" s="70" t="str" cm="1">
        <f t="array" aca="1" ref="BJ44" ca="1" xml:space="preserve"> INDIRECT( ADDRESS( ROW($C$13), COLUMN($C$13) +$BH44) )</f>
        <v>ang</v>
      </c>
      <c r="BK44" s="71" cm="1">
        <f t="array" aca="1" ref="BK44" ca="1" xml:space="preserve"> INDIRECT( ADDRESS( ROW($C$14), COLUMN($C$14) +$BH44) )</f>
        <v>2</v>
      </c>
      <c r="BL44" s="72" t="str" cm="1">
        <f t="array" aca="1" ref="BL44" ca="1" xml:space="preserve"> INDIRECT( ADDRESS( ROW($C$15), COLUMN($C$15) +$BH44) )</f>
        <v>:</v>
      </c>
    </row>
    <row r="45" spans="2:64" ht="38" customHeight="1"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05">
        <f t="shared" si="0"/>
        <v>43</v>
      </c>
      <c r="BI45" s="36" t="str" cm="1">
        <f t="array" aca="1" ref="BI45" ca="1" xml:space="preserve"> INDIRECT( ADDRESS( ROW($C$12), COLUMN($C$12) +$BH45) )</f>
        <v>ㆲ</v>
      </c>
      <c r="BJ45" s="30" t="str" cm="1">
        <f t="array" aca="1" ref="BJ45" ca="1" xml:space="preserve"> INDIRECT( ADDRESS( ROW($C$13), COLUMN($C$13) +$BH45) )</f>
        <v>ong</v>
      </c>
      <c r="BK45" s="31" cm="1">
        <f t="array" aca="1" ref="BK45" ca="1" xml:space="preserve"> INDIRECT( ADDRESS( ROW($C$14), COLUMN($C$14) +$BH45) )</f>
        <v>3</v>
      </c>
      <c r="BL45" s="32" t="str" cm="1">
        <f t="array" aca="1" ref="BL45" ca="1" xml:space="preserve"> INDIRECT( ADDRESS( ROW($C$15), COLUMN($C$15) +$BH45) )</f>
        <v>/</v>
      </c>
    </row>
    <row r="46" spans="2:64" ht="38" customHeight="1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05">
        <f t="shared" si="0"/>
        <v>44</v>
      </c>
      <c r="BI46" s="36" t="str" cm="1">
        <f t="array" aca="1" ref="BI46" ca="1" xml:space="preserve"> INDIRECT( ADDRESS( ROW($C$12), COLUMN($C$12) +$BH46) )</f>
        <v>ㄥ</v>
      </c>
      <c r="BJ46" s="30" t="str" cm="1">
        <f t="array" aca="1" ref="BJ46" ca="1" xml:space="preserve"> INDIRECT( ADDRESS( ROW($C$13), COLUMN($C$13) +$BH46) )</f>
        <v>-ng</v>
      </c>
      <c r="BK46" s="31" cm="1">
        <f t="array" aca="1" ref="BK46" ca="1" xml:space="preserve"> INDIRECT( ADDRESS( ROW($C$14), COLUMN($C$14) +$BH46) )</f>
        <v>5</v>
      </c>
      <c r="BL46" s="32" t="str" cm="1">
        <f t="array" aca="1" ref="BL46" ca="1" xml:space="preserve"> INDIRECT( ADDRESS( ROW($C$15), COLUMN($C$15) +$BH46) )</f>
        <v>-</v>
      </c>
    </row>
    <row r="47" spans="2:64" ht="38" customHeight="1"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05">
        <f t="shared" si="0"/>
        <v>45</v>
      </c>
      <c r="BI47" s="36" t="str" cm="1">
        <f t="array" aca="1" ref="BI47" ca="1" xml:space="preserve"> INDIRECT( ADDRESS( ROW($C$12), COLUMN($C$12) +$BH47) )</f>
        <v>ㆭ</v>
      </c>
      <c r="BJ47" s="30" cm="1">
        <f t="array" aca="1" ref="BJ47" ca="1" xml:space="preserve"> INDIRECT( ADDRESS( ROW($C$13), COLUMN($C$13) +$BH47) )</f>
        <v>0</v>
      </c>
      <c r="BK47" s="31" cm="1">
        <f t="array" aca="1" ref="BK47" ca="1" xml:space="preserve"> INDIRECT( ADDRESS( ROW($C$14), COLUMN($C$14) +$BH47) )</f>
        <v>7</v>
      </c>
      <c r="BL47" s="32" t="str" cm="1">
        <f t="array" aca="1" ref="BL47" ca="1" xml:space="preserve"> INDIRECT( ADDRESS( ROW($C$15), COLUMN($C$15) +$BH47) )</f>
        <v>u</v>
      </c>
    </row>
    <row r="48" spans="2:64" ht="38" customHeight="1"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05">
        <f t="shared" si="0"/>
        <v>46</v>
      </c>
      <c r="BI48" s="36" t="str" cm="1">
        <f t="array" aca="1" ref="BI48" ca="1" xml:space="preserve"> INDIRECT( ADDRESS( ROW($C$12), COLUMN($C$12) +$BH48) )</f>
        <v xml:space="preserve"> </v>
      </c>
      <c r="BJ48" s="30" cm="1">
        <f t="array" aca="1" ref="BJ48" ca="1" xml:space="preserve"> INDIRECT( ADDRESS( ROW($C$13), COLUMN($C$13) +$BH48) )</f>
        <v>1</v>
      </c>
      <c r="BK48" s="31" cm="1">
        <f t="array" aca="1" ref="BK48" ca="1" xml:space="preserve"> INDIRECT( ADDRESS( ROW($C$14), COLUMN($C$14) +$BH48) )</f>
        <v>0</v>
      </c>
      <c r="BL48" s="32" t="str" cm="1">
        <f t="array" aca="1" ref="BL48" ca="1" xml:space="preserve"> INDIRECT( ADDRESS( ROW($C$15), COLUMN($C$15) +$BH48) )</f>
        <v>4</v>
      </c>
    </row>
    <row r="49" spans="2:64" ht="38" customHeight="1"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05">
        <f t="shared" si="0"/>
        <v>47</v>
      </c>
      <c r="BI49" s="36" t="str" cm="1">
        <f t="array" aca="1" ref="BI49" ca="1" xml:space="preserve"> INDIRECT( ADDRESS( ROW($C$12), COLUMN($C$12) +$BH49) )</f>
        <v>ˋ</v>
      </c>
      <c r="BJ49" s="30" cm="1">
        <f t="array" aca="1" ref="BJ49" ca="1" xml:space="preserve"> INDIRECT( ADDRESS( ROW($C$13), COLUMN($C$13) +$BH49) )</f>
        <v>2</v>
      </c>
      <c r="BK49" s="31" cm="1">
        <f t="array" aca="1" ref="BK49" ca="1" xml:space="preserve"> INDIRECT( ADDRESS( ROW($C$14), COLUMN($C$14) +$BH49) )</f>
        <v>0</v>
      </c>
      <c r="BL49" s="32" t="str" cm="1">
        <f t="array" aca="1" ref="BL49" ca="1" xml:space="preserve"> INDIRECT( ADDRESS( ROW($C$15), COLUMN($C$15) +$BH49) )</f>
        <v>3</v>
      </c>
    </row>
    <row r="50" spans="2:64" ht="38" customHeight="1"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05">
        <f t="shared" si="0"/>
        <v>48</v>
      </c>
      <c r="BI50" s="36" t="str" cm="1">
        <f t="array" aca="1" ref="BI50" ca="1" xml:space="preserve"> INDIRECT( ADDRESS( ROW($C$12), COLUMN($C$12) +$BH50) )</f>
        <v>˪</v>
      </c>
      <c r="BJ50" s="30" cm="1">
        <f t="array" aca="1" ref="BJ50" ca="1" xml:space="preserve"> INDIRECT( ADDRESS( ROW($C$13), COLUMN($C$13) +$BH50) )</f>
        <v>3</v>
      </c>
      <c r="BK50" s="31" cm="1">
        <f t="array" aca="1" ref="BK50" ca="1" xml:space="preserve"> INDIRECT( ADDRESS( ROW($C$14), COLUMN($C$14) +$BH50) )</f>
        <v>0</v>
      </c>
      <c r="BL50" s="32" t="str" cm="1">
        <f t="array" aca="1" ref="BL50" ca="1" xml:space="preserve"> INDIRECT( ADDRESS( ROW($C$15), COLUMN($C$15) +$BH50) )</f>
        <v>b</v>
      </c>
    </row>
    <row r="51" spans="2:64" ht="38" customHeight="1"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05">
        <f t="shared" si="0"/>
        <v>49</v>
      </c>
      <c r="BI51" s="36" t="str" cm="1">
        <f t="array" aca="1" ref="BI51" ca="1" xml:space="preserve"> INDIRECT( ADDRESS( ROW($C$12), COLUMN($C$12) +$BH51) )</f>
        <v>ㆴ</v>
      </c>
      <c r="BJ51" s="30" t="str" cm="1">
        <f t="array" aca="1" ref="BJ51" ca="1" xml:space="preserve"> INDIRECT( ADDRESS( ROW($C$13), COLUMN($C$13) +$BH51) )</f>
        <v>p4</v>
      </c>
      <c r="BK51" s="31" cm="1">
        <f t="array" aca="1" ref="BK51" ca="1" xml:space="preserve"> INDIRECT( ADDRESS( ROW($C$14), COLUMN($C$14) +$BH51) )</f>
        <v>0</v>
      </c>
      <c r="BL51" s="32" t="str" cm="1">
        <f t="array" aca="1" ref="BL51" ca="1" xml:space="preserve"> INDIRECT( ADDRESS( ROW($C$15), COLUMN($C$15) +$BH51) )</f>
        <v>t</v>
      </c>
    </row>
    <row r="52" spans="2:64" ht="38" customHeight="1"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  <c r="BH52" s="105">
        <f t="shared" si="0"/>
        <v>50</v>
      </c>
      <c r="BI52" s="36" t="str" cm="1">
        <f t="array" aca="1" ref="BI52" ca="1" xml:space="preserve"> INDIRECT( ADDRESS( ROW($C$12), COLUMN($C$12) +$BH52) )</f>
        <v>ㆵ</v>
      </c>
      <c r="BJ52" s="30" t="str" cm="1">
        <f t="array" aca="1" ref="BJ52" ca="1" xml:space="preserve"> INDIRECT( ADDRESS( ROW($C$13), COLUMN($C$13) +$BH52) )</f>
        <v>t4</v>
      </c>
      <c r="BK52" s="31" cm="1">
        <f t="array" aca="1" ref="BK52" ca="1" xml:space="preserve"> INDIRECT( ADDRESS( ROW($C$14), COLUMN($C$14) +$BH52) )</f>
        <v>0</v>
      </c>
      <c r="BL52" s="32" t="str" cm="1">
        <f t="array" aca="1" ref="BL52" ca="1" xml:space="preserve"> INDIRECT( ADDRESS( ROW($C$15), COLUMN($C$15) +$BH52) )</f>
        <v>g</v>
      </c>
    </row>
    <row r="53" spans="2:64" ht="38" customHeight="1"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07">
        <f t="shared" si="0"/>
        <v>51</v>
      </c>
      <c r="BI53" s="75" t="str" cm="1">
        <f t="array" aca="1" ref="BI53" ca="1" xml:space="preserve"> INDIRECT( ADDRESS( ROW($C$12), COLUMN($C$12) +$BH53) )</f>
        <v>ㆻ</v>
      </c>
      <c r="BJ53" s="76" t="str" cm="1">
        <f t="array" aca="1" ref="BJ53" ca="1" xml:space="preserve"> INDIRECT( ADDRESS( ROW($C$13), COLUMN($C$13) +$BH53) )</f>
        <v>k4</v>
      </c>
      <c r="BK53" s="77" cm="1">
        <f t="array" aca="1" ref="BK53" ca="1" xml:space="preserve"> INDIRECT( ADDRESS( ROW($C$14), COLUMN($C$14) +$BH53) )</f>
        <v>0</v>
      </c>
      <c r="BL53" s="78" t="str" cm="1">
        <f t="array" aca="1" ref="BL53" ca="1" xml:space="preserve"> INDIRECT( ADDRESS( ROW($C$15), COLUMN($C$15) +$BH53) )</f>
        <v>z</v>
      </c>
    </row>
    <row r="54" spans="2:64" ht="38" customHeight="1"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</row>
    <row r="55" spans="2:64" ht="38" customHeight="1">
      <c r="B55" s="126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</row>
    <row r="56" spans="2:64" ht="38" customHeight="1">
      <c r="B56" s="126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</row>
    <row r="57" spans="2:64"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</row>
    <row r="58" spans="2:64"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  <c r="AP58" s="126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  <c r="BF58" s="126"/>
      <c r="BG58" s="126"/>
    </row>
    <row r="59" spans="2:64">
      <c r="B59" s="126"/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</row>
  </sheetData>
  <mergeCells count="56">
    <mergeCell ref="T8:V8"/>
    <mergeCell ref="W8:Y8"/>
    <mergeCell ref="Z8:AB8"/>
    <mergeCell ref="AC8:AE8"/>
    <mergeCell ref="AH7:AI7"/>
    <mergeCell ref="AF8:AH8"/>
    <mergeCell ref="E8:G8"/>
    <mergeCell ref="H8:J8"/>
    <mergeCell ref="K8:M8"/>
    <mergeCell ref="N8:P8"/>
    <mergeCell ref="Q8:S8"/>
    <mergeCell ref="S6:U6"/>
    <mergeCell ref="V6:X6"/>
    <mergeCell ref="AG5:AH5"/>
    <mergeCell ref="Y6:AA6"/>
    <mergeCell ref="AB6:AD6"/>
    <mergeCell ref="AE6:AG6"/>
    <mergeCell ref="AH6:AJ6"/>
    <mergeCell ref="D6:F6"/>
    <mergeCell ref="G6:I6"/>
    <mergeCell ref="J6:L6"/>
    <mergeCell ref="M6:O6"/>
    <mergeCell ref="P6:R6"/>
    <mergeCell ref="AD4:AF4"/>
    <mergeCell ref="AG4:AI4"/>
    <mergeCell ref="AJ4:AL4"/>
    <mergeCell ref="AM4:AO4"/>
    <mergeCell ref="AJ5:AK5"/>
    <mergeCell ref="AM5:AN5"/>
    <mergeCell ref="R4:T4"/>
    <mergeCell ref="U4:W4"/>
    <mergeCell ref="X4:Z4"/>
    <mergeCell ref="AA4:AC4"/>
    <mergeCell ref="T3:U3"/>
    <mergeCell ref="C4:E4"/>
    <mergeCell ref="F4:H4"/>
    <mergeCell ref="I4:K4"/>
    <mergeCell ref="L4:N4"/>
    <mergeCell ref="O4:Q4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B2:D2"/>
    <mergeCell ref="E2:G2"/>
    <mergeCell ref="H2:J2"/>
    <mergeCell ref="K2:M2"/>
    <mergeCell ref="N2:P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輔音發聲指南</vt:lpstr>
      <vt:lpstr>鍵盤對映參考</vt:lpstr>
      <vt:lpstr>編碼設計</vt:lpstr>
      <vt:lpstr>鍵盤對映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2023-11-10T15:46:38Z</dcterms:modified>
</cp:coreProperties>
</file>